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13_ncr:1_{B08D673D-8E61-411D-B366-3A3A9AEC10D3}" xr6:coauthVersionLast="47" xr6:coauthVersionMax="47" xr10:uidLastSave="{00000000-0000-0000-0000-000000000000}"/>
  <bookViews>
    <workbookView xWindow="-110" yWindow="-110" windowWidth="38620" windowHeight="21820" tabRatio="740" firstSheet="90" activeTab="100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01" l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A2" i="155"/>
  <c r="I2" i="69"/>
  <c r="A2" i="40"/>
  <c r="A3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67" i="174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A5" i="164"/>
  <c r="A4" i="164"/>
  <c r="I3" i="164"/>
  <c r="I4" i="164" s="1"/>
  <c r="I5" i="164" s="1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C66" i="156"/>
  <c r="E66" i="156" s="1"/>
  <c r="A66" i="156"/>
  <c r="A65" i="156"/>
  <c r="A64" i="156"/>
  <c r="A63" i="156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A4" i="156"/>
  <c r="A3" i="156"/>
  <c r="I2" i="156"/>
  <c r="I3" i="156" s="1"/>
  <c r="I4" i="156" s="1"/>
  <c r="I5" i="156" s="1"/>
  <c r="A2" i="156"/>
  <c r="A67" i="155"/>
  <c r="F66" i="155"/>
  <c r="C66" i="155"/>
  <c r="E66" i="155" s="1"/>
  <c r="I2" i="155"/>
  <c r="I3" i="155" s="1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A3" i="152"/>
  <c r="I2" i="152"/>
  <c r="I3" i="152" s="1"/>
  <c r="I4" i="152" s="1"/>
  <c r="I5" i="152" s="1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C66" i="150"/>
  <c r="E66" i="150" s="1"/>
  <c r="A66" i="150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A20" i="150"/>
  <c r="A19" i="150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C65" i="149" s="1"/>
  <c r="A66" i="149"/>
  <c r="A65" i="149"/>
  <c r="A64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A4" i="149"/>
  <c r="A3" i="149"/>
  <c r="I2" i="149"/>
  <c r="I3" i="149" s="1"/>
  <c r="I4" i="149" s="1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A4" i="145"/>
  <c r="I3" i="145"/>
  <c r="I4" i="145" s="1"/>
  <c r="I5" i="145" s="1"/>
  <c r="I6" i="145" s="1"/>
  <c r="I7" i="145" s="1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A5" i="142"/>
  <c r="A4" i="142"/>
  <c r="A3" i="142"/>
  <c r="I2" i="142"/>
  <c r="I3" i="142" s="1"/>
  <c r="I4" i="142" s="1"/>
  <c r="I5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A4" i="139"/>
  <c r="I3" i="139"/>
  <c r="I4" i="139" s="1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C65" i="137" s="1"/>
  <c r="A66" i="137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A4" i="135"/>
  <c r="I3" i="135"/>
  <c r="I4" i="135" s="1"/>
  <c r="I5" i="135" s="1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A6" i="134"/>
  <c r="A5" i="134"/>
  <c r="A4" i="134"/>
  <c r="A3" i="134"/>
  <c r="I2" i="134"/>
  <c r="I3" i="134" s="1"/>
  <c r="I4" i="134" s="1"/>
  <c r="I5" i="134" s="1"/>
  <c r="I6" i="134" s="1"/>
  <c r="I7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A7" i="133"/>
  <c r="A6" i="133"/>
  <c r="A5" i="133"/>
  <c r="A4" i="133"/>
  <c r="I3" i="133"/>
  <c r="I4" i="133" s="1"/>
  <c r="I5" i="133" s="1"/>
  <c r="I6" i="133" s="1"/>
  <c r="I7" i="133" s="1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A3" i="131"/>
  <c r="I2" i="131"/>
  <c r="I3" i="131" s="1"/>
  <c r="A2" i="131"/>
  <c r="A67" i="130"/>
  <c r="F66" i="130"/>
  <c r="C66" i="130"/>
  <c r="E66" i="130" s="1"/>
  <c r="A66" i="130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A5" i="117"/>
  <c r="A4" i="117"/>
  <c r="I3" i="117"/>
  <c r="I4" i="117" s="1"/>
  <c r="I5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I2" i="113"/>
  <c r="I3" i="113" s="1"/>
  <c r="I4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A4" i="107"/>
  <c r="A3" i="107"/>
  <c r="I2" i="107"/>
  <c r="I3" i="107" s="1"/>
  <c r="I4" i="107" s="1"/>
  <c r="I5" i="107" s="1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C66" i="103"/>
  <c r="E66" i="103" s="1"/>
  <c r="A66" i="103"/>
  <c r="C65" i="103"/>
  <c r="E65" i="103" s="1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A66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A5" i="101"/>
  <c r="A4" i="101"/>
  <c r="A3" i="101"/>
  <c r="I2" i="101"/>
  <c r="I3" i="101" s="1"/>
  <c r="I4" i="101" s="1"/>
  <c r="I5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C65" i="98"/>
  <c r="C64" i="98" s="1"/>
  <c r="C63" i="98" s="1"/>
  <c r="C62" i="98" s="1"/>
  <c r="C61" i="98" s="1"/>
  <c r="E61" i="98" s="1"/>
  <c r="A65" i="98"/>
  <c r="A64" i="98"/>
  <c r="A63" i="98"/>
  <c r="A62" i="98"/>
  <c r="A61" i="98"/>
  <c r="A60" i="98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A4" i="98"/>
  <c r="A3" i="98"/>
  <c r="I2" i="98"/>
  <c r="I3" i="98" s="1"/>
  <c r="I4" i="98" s="1"/>
  <c r="I5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A4" i="93"/>
  <c r="A3" i="93"/>
  <c r="I2" i="93"/>
  <c r="I3" i="93" s="1"/>
  <c r="I4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A4" i="89"/>
  <c r="I3" i="89"/>
  <c r="I4" i="89" s="1"/>
  <c r="I5" i="89" s="1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A4" i="83"/>
  <c r="A3" i="83"/>
  <c r="I2" i="83"/>
  <c r="I3" i="83" s="1"/>
  <c r="I4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A5" i="82"/>
  <c r="A4" i="82"/>
  <c r="I3" i="82"/>
  <c r="I4" i="82" s="1"/>
  <c r="I5" i="82" s="1"/>
  <c r="I6" i="82" s="1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4" i="79"/>
  <c r="I3" i="79"/>
  <c r="I4" i="79" s="1"/>
  <c r="I5" i="79" s="1"/>
  <c r="I6" i="79" s="1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4" i="75"/>
  <c r="I3" i="75"/>
  <c r="I4" i="75" s="1"/>
  <c r="I5" i="75" s="1"/>
  <c r="I6" i="75" s="1"/>
  <c r="I7" i="75" s="1"/>
  <c r="A3" i="75"/>
  <c r="I2" i="75"/>
  <c r="A2" i="75"/>
  <c r="A67" i="74"/>
  <c r="F66" i="74"/>
  <c r="C66" i="74"/>
  <c r="E66" i="74" s="1"/>
  <c r="A66" i="74"/>
  <c r="A65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4" i="74"/>
  <c r="A3" i="74"/>
  <c r="I2" i="74"/>
  <c r="I3" i="74" s="1"/>
  <c r="I4" i="74" s="1"/>
  <c r="I5" i="74" s="1"/>
  <c r="I6" i="74" s="1"/>
  <c r="I7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4" i="72"/>
  <c r="I3" i="72"/>
  <c r="I4" i="72" s="1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4" i="71"/>
  <c r="I3" i="71"/>
  <c r="I4" i="71" s="1"/>
  <c r="I5" i="71" s="1"/>
  <c r="I6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C65" i="61" s="1"/>
  <c r="A66" i="61"/>
  <c r="A65" i="6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I2" i="61"/>
  <c r="I3" i="61" s="1"/>
  <c r="I4" i="61" s="1"/>
  <c r="I5" i="61" s="1"/>
  <c r="I6" i="61" s="1"/>
  <c r="I7" i="61" s="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A4" i="60"/>
  <c r="A3" i="60"/>
  <c r="I2" i="60"/>
  <c r="I3" i="60" s="1"/>
  <c r="I4" i="60" s="1"/>
  <c r="A2" i="60"/>
  <c r="A67" i="59"/>
  <c r="F66" i="59"/>
  <c r="C66" i="59"/>
  <c r="E66" i="59" s="1"/>
  <c r="A66" i="59"/>
  <c r="A65" i="59"/>
  <c r="A64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A5" i="59"/>
  <c r="A4" i="59"/>
  <c r="A3" i="59"/>
  <c r="I2" i="59"/>
  <c r="I3" i="59" s="1"/>
  <c r="I4" i="59" s="1"/>
  <c r="I5" i="59" s="1"/>
  <c r="I6" i="59" s="1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A4" i="51"/>
  <c r="I3" i="51"/>
  <c r="I4" i="51" s="1"/>
  <c r="I5" i="51" s="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C66" i="44"/>
  <c r="E66" i="44" s="1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A3" i="44"/>
  <c r="I2" i="44"/>
  <c r="I3" i="44" s="1"/>
  <c r="I4" i="44" s="1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I3" i="42"/>
  <c r="I4" i="42" s="1"/>
  <c r="I5" i="42" s="1"/>
  <c r="I6" i="42" s="1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A4" i="41"/>
  <c r="A3" i="41"/>
  <c r="I2" i="41"/>
  <c r="I3" i="41" s="1"/>
  <c r="I4" i="41" s="1"/>
  <c r="A2" i="41"/>
  <c r="A67" i="40"/>
  <c r="C66" i="40"/>
  <c r="C65" i="40" s="1"/>
  <c r="C64" i="40" s="1"/>
  <c r="E64" i="40" s="1"/>
  <c r="A66" i="40"/>
  <c r="A65" i="40"/>
  <c r="A64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I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I3" i="32"/>
  <c r="I4" i="32" s="1"/>
  <c r="I5" i="32" s="1"/>
  <c r="I6" i="32" s="1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I2" i="29"/>
  <c r="I3" i="29" s="1"/>
  <c r="I4" i="29" s="1"/>
  <c r="I5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I3" i="26"/>
  <c r="I4" i="26" s="1"/>
  <c r="I5" i="26" s="1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I2" i="24"/>
  <c r="I3" i="24" s="1"/>
  <c r="I4" i="24" s="1"/>
  <c r="I5" i="24" s="1"/>
  <c r="I6" i="24" s="1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I3" i="22"/>
  <c r="I4" i="22" s="1"/>
  <c r="I5" i="22" s="1"/>
  <c r="I6" i="22" s="1"/>
  <c r="A3" i="22"/>
  <c r="I2" i="22"/>
  <c r="A2" i="22"/>
  <c r="A67" i="21"/>
  <c r="C66" i="21"/>
  <c r="E66" i="21" s="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I2" i="18"/>
  <c r="I3" i="18" s="1"/>
  <c r="I4" i="18" s="1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I3" i="16"/>
  <c r="I4" i="16" s="1"/>
  <c r="I5" i="16" s="1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I3" i="15"/>
  <c r="I4" i="15" s="1"/>
  <c r="I5" i="15" s="1"/>
  <c r="I6" i="15" s="1"/>
  <c r="I7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I2" i="12"/>
  <c r="I3" i="12" s="1"/>
  <c r="I4" i="12" s="1"/>
  <c r="I5" i="12" s="1"/>
  <c r="I6" i="12" s="1"/>
  <c r="I7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I3" i="9"/>
  <c r="I4" i="9" s="1"/>
  <c r="I5" i="9" s="1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I3" i="7"/>
  <c r="I4" i="7" s="1"/>
  <c r="I5" i="7" s="1"/>
  <c r="I6" i="7" s="1"/>
  <c r="I7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J66" i="2"/>
  <c r="IK66" i="2" s="1"/>
  <c r="IH66" i="2"/>
  <c r="HY66" i="2"/>
  <c r="HW66" i="2"/>
  <c r="HN66" i="2"/>
  <c r="HL66" i="2"/>
  <c r="HD66" i="2"/>
  <c r="HC66" i="2"/>
  <c r="HA66" i="2"/>
  <c r="GP66" i="2"/>
  <c r="GE66" i="2"/>
  <c r="FV66" i="2"/>
  <c r="FW66" i="2" s="1"/>
  <c r="FT66" i="2"/>
  <c r="FI66" i="2"/>
  <c r="EZ66" i="2"/>
  <c r="EX66" i="2"/>
  <c r="EM66" i="2"/>
  <c r="ED66" i="2"/>
  <c r="EB66" i="2"/>
  <c r="DS66" i="2"/>
  <c r="DQ66" i="2"/>
  <c r="DH66" i="2"/>
  <c r="DI66" i="2" s="1"/>
  <c r="DF66" i="2"/>
  <c r="CW66" i="2"/>
  <c r="CU66" i="2"/>
  <c r="CJ66" i="2"/>
  <c r="CA66" i="2"/>
  <c r="BY66" i="2"/>
  <c r="BQ66" i="2"/>
  <c r="BP66" i="2"/>
  <c r="BN66" i="2"/>
  <c r="BE66" i="2"/>
  <c r="BC66" i="2"/>
  <c r="AT66" i="2"/>
  <c r="AR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X65" i="2"/>
  <c r="EM65" i="2"/>
  <c r="EB65" i="2"/>
  <c r="DS65" i="2"/>
  <c r="DT64" i="2" s="1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C65" i="101" l="1"/>
  <c r="C65" i="156"/>
  <c r="CL66" i="2"/>
  <c r="CM66" i="2" s="1"/>
  <c r="C64" i="149"/>
  <c r="E65" i="149"/>
  <c r="E66" i="147"/>
  <c r="C64" i="137"/>
  <c r="E65" i="137"/>
  <c r="E66" i="131"/>
  <c r="C65" i="130"/>
  <c r="FA66" i="2"/>
  <c r="DT65" i="2"/>
  <c r="E66" i="119"/>
  <c r="AJ66" i="2"/>
  <c r="E65" i="98"/>
  <c r="C60" i="98"/>
  <c r="E62" i="98"/>
  <c r="E64" i="98"/>
  <c r="C65" i="74"/>
  <c r="E65" i="61"/>
  <c r="C64" i="61"/>
  <c r="C65" i="59"/>
  <c r="E65" i="59" s="1"/>
  <c r="C64" i="59"/>
  <c r="C63" i="40"/>
  <c r="C62" i="40" s="1"/>
  <c r="E65" i="40"/>
  <c r="GR66" i="2"/>
  <c r="GS66" i="2" s="1"/>
  <c r="BP66" i="1"/>
  <c r="FK66" i="2"/>
  <c r="FL66" i="2" s="1"/>
  <c r="C65" i="150"/>
  <c r="I4" i="4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HO66" i="2"/>
  <c r="HZ66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I4" i="53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C64" i="142"/>
  <c r="E61" i="146"/>
  <c r="C60" i="146"/>
  <c r="E62" i="146"/>
  <c r="I4" i="151"/>
  <c r="I3" i="146"/>
  <c r="C64" i="147"/>
  <c r="E65" i="147"/>
  <c r="I6" i="150"/>
  <c r="I6" i="152"/>
  <c r="I4" i="153"/>
  <c r="E64" i="148"/>
  <c r="C63" i="148"/>
  <c r="C64" i="151"/>
  <c r="E65" i="151"/>
  <c r="I6" i="156"/>
  <c r="C64" i="153"/>
  <c r="I5" i="159"/>
  <c r="I5" i="157"/>
  <c r="C64" i="154"/>
  <c r="E65" i="154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E65" i="156" l="1"/>
  <c r="C64" i="156"/>
  <c r="E63" i="40"/>
  <c r="E64" i="149"/>
  <c r="C63" i="149"/>
  <c r="C64" i="130"/>
  <c r="EZ65" i="2"/>
  <c r="FA65" i="2" s="1"/>
  <c r="E60" i="98"/>
  <c r="C59" i="98"/>
  <c r="E65" i="74"/>
  <c r="C64" i="74"/>
  <c r="C63" i="61"/>
  <c r="E64" i="61"/>
  <c r="C63" i="59"/>
  <c r="E64" i="59"/>
  <c r="C64" i="150"/>
  <c r="E65" i="150"/>
  <c r="C64" i="109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E65" i="107"/>
  <c r="C64" i="107"/>
  <c r="BE64" i="2" s="1"/>
  <c r="I6" i="93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I5" i="111"/>
  <c r="I8" i="94"/>
  <c r="C60" i="43"/>
  <c r="E61" i="43"/>
  <c r="C62" i="25"/>
  <c r="E63" i="25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39"/>
  <c r="E62" i="39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4" i="2" s="1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E64" i="156" l="1"/>
  <c r="C63" i="156"/>
  <c r="E63" i="149"/>
  <c r="C62" i="149"/>
  <c r="E64" i="130"/>
  <c r="C63" i="130"/>
  <c r="E59" i="98"/>
  <c r="C58" i="98"/>
  <c r="C63" i="74"/>
  <c r="E64" i="74"/>
  <c r="C62" i="61"/>
  <c r="E63" i="61"/>
  <c r="C62" i="59"/>
  <c r="E63" i="59"/>
  <c r="E64" i="150"/>
  <c r="C63" i="150"/>
  <c r="FL64" i="2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DI64" i="2"/>
  <c r="E62" i="128"/>
  <c r="C61" i="128"/>
  <c r="I5" i="125"/>
  <c r="E64" i="170"/>
  <c r="C63" i="170"/>
  <c r="I6" i="144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2" i="145"/>
  <c r="E63" i="145"/>
  <c r="I5" i="91"/>
  <c r="I7" i="139"/>
  <c r="I7" i="60"/>
  <c r="I7" i="41"/>
  <c r="I6" i="73"/>
  <c r="I10" i="12"/>
  <c r="E62" i="65"/>
  <c r="C61" i="65"/>
  <c r="E60" i="102"/>
  <c r="C59" i="102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E63" i="156" l="1"/>
  <c r="C62" i="156"/>
  <c r="C61" i="149"/>
  <c r="E62" i="149"/>
  <c r="E63" i="130"/>
  <c r="C62" i="130"/>
  <c r="C57" i="98"/>
  <c r="E58" i="98"/>
  <c r="C62" i="74"/>
  <c r="E63" i="74"/>
  <c r="E62" i="61"/>
  <c r="C61" i="61"/>
  <c r="C61" i="59"/>
  <c r="E62" i="59"/>
  <c r="E63" i="150"/>
  <c r="C62" i="150"/>
  <c r="AJ63" i="2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E63" i="91"/>
  <c r="C62" i="91"/>
  <c r="I8" i="25"/>
  <c r="E62" i="31"/>
  <c r="C61" i="31"/>
  <c r="E62" i="97"/>
  <c r="C61" i="97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FK63" i="2"/>
  <c r="C62" i="14"/>
  <c r="E63" i="14"/>
  <c r="GR63" i="2"/>
  <c r="I7" i="5"/>
  <c r="I6" i="91"/>
  <c r="C57" i="138"/>
  <c r="E58" i="138"/>
  <c r="C61" i="23"/>
  <c r="E62" i="23"/>
  <c r="C61" i="156" l="1"/>
  <c r="E62" i="156"/>
  <c r="E61" i="149"/>
  <c r="C60" i="149"/>
  <c r="C61" i="130"/>
  <c r="E62" i="130"/>
  <c r="E57" i="98"/>
  <c r="C56" i="98"/>
  <c r="E62" i="74"/>
  <c r="C61" i="74"/>
  <c r="C60" i="61"/>
  <c r="E61" i="61"/>
  <c r="C60" i="59"/>
  <c r="E61" i="59"/>
  <c r="C61" i="150"/>
  <c r="E62" i="150"/>
  <c r="AJ62" i="2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M61" i="2" s="1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I8" i="97"/>
  <c r="C60" i="133"/>
  <c r="E61" i="133"/>
  <c r="DH61" i="2"/>
  <c r="E59" i="124"/>
  <c r="C58" i="124"/>
  <c r="I8" i="114"/>
  <c r="E60" i="144"/>
  <c r="C59" i="144"/>
  <c r="I8" i="52"/>
  <c r="I7" i="143"/>
  <c r="I8" i="3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E62" i="6"/>
  <c r="C61" i="6"/>
  <c r="IU61" i="2" s="1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I8" i="84"/>
  <c r="N63" i="1"/>
  <c r="C61" i="158"/>
  <c r="E62" i="158"/>
  <c r="I8" i="20"/>
  <c r="E59" i="62"/>
  <c r="C58" i="62"/>
  <c r="BE62" i="2"/>
  <c r="I7" i="95"/>
  <c r="IK63" i="2"/>
  <c r="C61" i="155"/>
  <c r="E62" i="155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C60" i="156" l="1"/>
  <c r="E61" i="156"/>
  <c r="E60" i="149"/>
  <c r="C59" i="149"/>
  <c r="C60" i="130"/>
  <c r="E61" i="130"/>
  <c r="E56" i="98"/>
  <c r="C55" i="98"/>
  <c r="E61" i="74"/>
  <c r="C60" i="74"/>
  <c r="E60" i="61"/>
  <c r="C59" i="61"/>
  <c r="C59" i="59"/>
  <c r="E60" i="59"/>
  <c r="E61" i="150"/>
  <c r="C60" i="150"/>
  <c r="IK61" i="2"/>
  <c r="HZ61" i="2"/>
  <c r="CX60" i="2"/>
  <c r="I9" i="76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I10" i="167"/>
  <c r="I8" i="163"/>
  <c r="I8" i="125"/>
  <c r="I9" i="108"/>
  <c r="E60" i="140"/>
  <c r="C59" i="140"/>
  <c r="I10" i="68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59" i="156" l="1"/>
  <c r="E60" i="156"/>
  <c r="C58" i="149"/>
  <c r="E59" i="149"/>
  <c r="E60" i="130"/>
  <c r="C59" i="130"/>
  <c r="C54" i="98"/>
  <c r="E55" i="98"/>
  <c r="E60" i="74"/>
  <c r="C59" i="74"/>
  <c r="C58" i="61"/>
  <c r="E59" i="61"/>
  <c r="E59" i="59"/>
  <c r="C58" i="59"/>
  <c r="E60" i="150"/>
  <c r="C59" i="150"/>
  <c r="CX59" i="2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59" i="10"/>
  <c r="C58" i="10"/>
  <c r="E55" i="32"/>
  <c r="C54" i="32"/>
  <c r="I11" i="60"/>
  <c r="I14" i="7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M59" i="2" s="1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FK60" i="2"/>
  <c r="E60" i="6"/>
  <c r="C59" i="6"/>
  <c r="IU59" i="2" s="1"/>
  <c r="CA60" i="1"/>
  <c r="IU60" i="2"/>
  <c r="E57" i="69"/>
  <c r="C56" i="69"/>
  <c r="E60" i="172"/>
  <c r="C59" i="172"/>
  <c r="HN60" i="2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9" i="23"/>
  <c r="C58" i="23"/>
  <c r="C58" i="114"/>
  <c r="E59" i="114"/>
  <c r="E59" i="13"/>
  <c r="C58" i="13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I12" i="132"/>
  <c r="I9" i="163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C58" i="156" l="1"/>
  <c r="E59" i="156"/>
  <c r="E58" i="149"/>
  <c r="C57" i="149"/>
  <c r="E59" i="130"/>
  <c r="C58" i="130"/>
  <c r="E54" i="98"/>
  <c r="C53" i="98"/>
  <c r="E59" i="74"/>
  <c r="C58" i="74"/>
  <c r="C57" i="61"/>
  <c r="E58" i="61"/>
  <c r="C57" i="59"/>
  <c r="E58" i="59"/>
  <c r="E59" i="150"/>
  <c r="C58" i="150"/>
  <c r="FL59" i="2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E54" i="32"/>
  <c r="C53" i="32"/>
  <c r="I12" i="165"/>
  <c r="I11" i="116"/>
  <c r="I12" i="30"/>
  <c r="I15" i="46"/>
  <c r="C58" i="50"/>
  <c r="E59" i="50"/>
  <c r="AT59" i="2"/>
  <c r="I12" i="23"/>
  <c r="E59" i="6"/>
  <c r="C58" i="6"/>
  <c r="IU58" i="2" s="1"/>
  <c r="CA59" i="1"/>
  <c r="E58" i="96"/>
  <c r="C57" i="96"/>
  <c r="I12" i="99"/>
  <c r="I12" i="167"/>
  <c r="I11" i="17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I14" i="14"/>
  <c r="E59" i="52"/>
  <c r="C58" i="52"/>
  <c r="BP59" i="2"/>
  <c r="C57" i="89"/>
  <c r="E58" i="8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E59" i="121"/>
  <c r="I10" i="141"/>
  <c r="I13" i="62"/>
  <c r="C58" i="152"/>
  <c r="M58" i="2" s="1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I11" i="106"/>
  <c r="I10" i="109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C57" i="156" l="1"/>
  <c r="E58" i="156"/>
  <c r="C56" i="149"/>
  <c r="E57" i="149"/>
  <c r="C57" i="130"/>
  <c r="E58" i="130"/>
  <c r="E53" i="98"/>
  <c r="C52" i="98"/>
  <c r="C57" i="74"/>
  <c r="E58" i="74"/>
  <c r="E57" i="61"/>
  <c r="C56" i="61"/>
  <c r="C56" i="59"/>
  <c r="E57" i="59"/>
  <c r="AI58" i="2"/>
  <c r="AJ58" i="2" s="1"/>
  <c r="E58" i="150"/>
  <c r="C57" i="150"/>
  <c r="EP58" i="2"/>
  <c r="Y58" i="1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I12" i="119"/>
  <c r="I11" i="17"/>
  <c r="I11" i="38"/>
  <c r="I12" i="86"/>
  <c r="I12" i="111"/>
  <c r="E57" i="132"/>
  <c r="C56" i="132"/>
  <c r="E56" i="161"/>
  <c r="C55" i="161"/>
  <c r="I14" i="78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50" i="82"/>
  <c r="E51" i="82"/>
  <c r="CB58" i="2"/>
  <c r="E58" i="93"/>
  <c r="C57" i="93"/>
  <c r="E55" i="40"/>
  <c r="C54" i="40"/>
  <c r="I11" i="55"/>
  <c r="I11" i="125"/>
  <c r="E57" i="97"/>
  <c r="C56" i="97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7" i="12"/>
  <c r="E58" i="12"/>
  <c r="M58" i="1"/>
  <c r="X58" i="2"/>
  <c r="C56" i="156" l="1"/>
  <c r="E57" i="156"/>
  <c r="C55" i="149"/>
  <c r="E56" i="149"/>
  <c r="C56" i="130"/>
  <c r="E57" i="130"/>
  <c r="E52" i="98"/>
  <c r="C51" i="98"/>
  <c r="E57" i="74"/>
  <c r="C56" i="74"/>
  <c r="E56" i="61"/>
  <c r="C55" i="61"/>
  <c r="E56" i="59"/>
  <c r="C55" i="59"/>
  <c r="AI57" i="2"/>
  <c r="C56" i="150"/>
  <c r="E57" i="150"/>
  <c r="EP57" i="2"/>
  <c r="N57" i="2"/>
  <c r="GS57" i="2"/>
  <c r="AJ57" i="2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IK57" i="2"/>
  <c r="E54" i="168"/>
  <c r="C53" i="168"/>
  <c r="I13" i="31"/>
  <c r="I14" i="113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IU56" i="2" s="1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13" i="80"/>
  <c r="E56" i="13"/>
  <c r="C55" i="13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C55" i="156" l="1"/>
  <c r="E56" i="156"/>
  <c r="C54" i="149"/>
  <c r="E55" i="149"/>
  <c r="E56" i="130"/>
  <c r="C55" i="130"/>
  <c r="BE56" i="2"/>
  <c r="E51" i="98"/>
  <c r="C50" i="98"/>
  <c r="E56" i="74"/>
  <c r="C55" i="74"/>
  <c r="C54" i="61"/>
  <c r="E55" i="61"/>
  <c r="C54" i="59"/>
  <c r="E55" i="59"/>
  <c r="E56" i="150"/>
  <c r="C55" i="150"/>
  <c r="EP56" i="2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AI55" i="2" s="1"/>
  <c r="E56" i="49"/>
  <c r="E56" i="93"/>
  <c r="C55" i="93"/>
  <c r="I15" i="173"/>
  <c r="AU57" i="1"/>
  <c r="E56" i="152"/>
  <c r="C55" i="152"/>
  <c r="M55" i="2" s="1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I14" i="169"/>
  <c r="I18" i="133"/>
  <c r="I15" i="118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7" i="150" s="1"/>
  <c r="I13" i="64"/>
  <c r="I14" i="19"/>
  <c r="I16" i="136"/>
  <c r="E55" i="142"/>
  <c r="C54" i="142"/>
  <c r="C54" i="78"/>
  <c r="E55" i="78"/>
  <c r="C54" i="154"/>
  <c r="E55" i="154"/>
  <c r="IJ55" i="2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HN56" i="2"/>
  <c r="I16" i="156"/>
  <c r="I15" i="37"/>
  <c r="I13" i="58"/>
  <c r="I13" i="11"/>
  <c r="I15" i="44"/>
  <c r="I15" i="23"/>
  <c r="C54" i="156" l="1"/>
  <c r="E55" i="156"/>
  <c r="E54" i="149"/>
  <c r="C53" i="149"/>
  <c r="C54" i="130"/>
  <c r="E55" i="130"/>
  <c r="E50" i="98"/>
  <c r="C49" i="98"/>
  <c r="C54" i="74"/>
  <c r="E55" i="74"/>
  <c r="E54" i="61"/>
  <c r="C53" i="61"/>
  <c r="C53" i="59"/>
  <c r="E54" i="59"/>
  <c r="C54" i="150"/>
  <c r="E55" i="150"/>
  <c r="I18" i="150"/>
  <c r="I19" i="150" s="1"/>
  <c r="I20" i="150" s="1"/>
  <c r="I21" i="150" s="1"/>
  <c r="I22" i="150" s="1"/>
  <c r="I23" i="150" s="1"/>
  <c r="I24" i="150" s="1"/>
  <c r="I25" i="150" s="1"/>
  <c r="I26" i="150" s="1"/>
  <c r="I27" i="150" s="1"/>
  <c r="I28" i="150" s="1"/>
  <c r="I29" i="150" s="1"/>
  <c r="I30" i="150" s="1"/>
  <c r="I31" i="150" s="1"/>
  <c r="I32" i="150" s="1"/>
  <c r="C53" i="15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I16" i="10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2" i="17"/>
  <c r="E53" i="17"/>
  <c r="I15" i="86"/>
  <c r="I15" i="103"/>
  <c r="I15" i="4"/>
  <c r="CB55" i="2"/>
  <c r="I14" i="40"/>
  <c r="E50" i="138"/>
  <c r="C49" i="138"/>
  <c r="E51" i="45"/>
  <c r="C50" i="45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IU54" i="2" s="1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E54" i="156" l="1"/>
  <c r="C53" i="156"/>
  <c r="E53" i="149"/>
  <c r="C52" i="149"/>
  <c r="E54" i="130"/>
  <c r="C53" i="130"/>
  <c r="C48" i="98"/>
  <c r="E49" i="98"/>
  <c r="C53" i="74"/>
  <c r="E54" i="74"/>
  <c r="E53" i="61"/>
  <c r="C52" i="61"/>
  <c r="E53" i="59"/>
  <c r="C52" i="59"/>
  <c r="C53" i="150"/>
  <c r="E54" i="150"/>
  <c r="IK54" i="2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E53" i="162"/>
  <c r="C52" i="162"/>
  <c r="I18" i="9"/>
  <c r="GS54" i="2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C52" i="36"/>
  <c r="E53" i="36"/>
  <c r="I17" i="30"/>
  <c r="I15" i="36"/>
  <c r="I18" i="152"/>
  <c r="I17" i="149"/>
  <c r="C53" i="121"/>
  <c r="E54" i="121"/>
  <c r="I16" i="84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E53" i="156" l="1"/>
  <c r="C52" i="156"/>
  <c r="C51" i="149"/>
  <c r="E52" i="149"/>
  <c r="E53" i="130"/>
  <c r="C52" i="130"/>
  <c r="BE53" i="2"/>
  <c r="E48" i="98"/>
  <c r="C47" i="98"/>
  <c r="C52" i="74"/>
  <c r="E53" i="74"/>
  <c r="E52" i="61"/>
  <c r="C51" i="61"/>
  <c r="C51" i="59"/>
  <c r="E52" i="59"/>
  <c r="C52" i="150"/>
  <c r="E53" i="150"/>
  <c r="FL53" i="2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E52" i="156" l="1"/>
  <c r="C51" i="156"/>
  <c r="C50" i="149"/>
  <c r="E51" i="149"/>
  <c r="C51" i="130"/>
  <c r="E52" i="130"/>
  <c r="C46" i="98"/>
  <c r="E47" i="98"/>
  <c r="C51" i="74"/>
  <c r="E52" i="74"/>
  <c r="E51" i="61"/>
  <c r="C50" i="61"/>
  <c r="C50" i="59"/>
  <c r="E51" i="59"/>
  <c r="C51" i="150"/>
  <c r="E52" i="150"/>
  <c r="CM52" i="2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M51" i="2" s="1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I17" i="141"/>
  <c r="I18" i="3"/>
  <c r="E52" i="109"/>
  <c r="C51" i="109"/>
  <c r="ED52" i="2"/>
  <c r="C51" i="6"/>
  <c r="IU51" i="2" s="1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I22" i="75"/>
  <c r="E48" i="45"/>
  <c r="C47" i="45"/>
  <c r="E51" i="36"/>
  <c r="C50" i="36"/>
  <c r="I18" i="73"/>
  <c r="CA52" i="2"/>
  <c r="E51" i="33"/>
  <c r="C50" i="33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E51" i="156" l="1"/>
  <c r="C50" i="156"/>
  <c r="C49" i="149"/>
  <c r="E50" i="149"/>
  <c r="E51" i="130"/>
  <c r="C50" i="130"/>
  <c r="BE51" i="2"/>
  <c r="C45" i="98"/>
  <c r="E46" i="98"/>
  <c r="E51" i="74"/>
  <c r="C50" i="74"/>
  <c r="E50" i="61"/>
  <c r="C49" i="61"/>
  <c r="E50" i="59"/>
  <c r="C49" i="59"/>
  <c r="C50" i="150"/>
  <c r="E51" i="150"/>
  <c r="CB51" i="2"/>
  <c r="EP51" i="2"/>
  <c r="BF51" i="2"/>
  <c r="FL51" i="2"/>
  <c r="E48" i="171"/>
  <c r="C47" i="171"/>
  <c r="I19" i="123"/>
  <c r="I18" i="171"/>
  <c r="I21" i="127"/>
  <c r="C49" i="20"/>
  <c r="E50" i="20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C49" i="156" l="1"/>
  <c r="E50" i="156"/>
  <c r="E49" i="149"/>
  <c r="C48" i="149"/>
  <c r="E50" i="130"/>
  <c r="C49" i="130"/>
  <c r="E45" i="98"/>
  <c r="C44" i="98"/>
  <c r="C49" i="74"/>
  <c r="E50" i="74"/>
  <c r="E49" i="61"/>
  <c r="C48" i="61"/>
  <c r="C48" i="59"/>
  <c r="E49" i="59"/>
  <c r="E50" i="150"/>
  <c r="C49" i="150"/>
  <c r="GS50" i="2"/>
  <c r="CX49" i="2"/>
  <c r="FL50" i="2"/>
  <c r="AJ50" i="2"/>
  <c r="GS51" i="2"/>
  <c r="I20" i="155"/>
  <c r="C49" i="8"/>
  <c r="E50" i="8"/>
  <c r="HC50" i="2"/>
  <c r="BP50" i="1"/>
  <c r="I20" i="126"/>
  <c r="C48" i="125"/>
  <c r="E49" i="125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19" i="130"/>
  <c r="C49" i="14"/>
  <c r="E50" i="14"/>
  <c r="I24" i="75"/>
  <c r="I23" i="27"/>
  <c r="C49" i="12"/>
  <c r="E50" i="12"/>
  <c r="M50" i="1"/>
  <c r="X50" i="2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IU49" i="2" s="1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I19" i="147"/>
  <c r="I20" i="53"/>
  <c r="I22" i="156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C48" i="156" l="1"/>
  <c r="E49" i="156"/>
  <c r="E48" i="149"/>
  <c r="C47" i="149"/>
  <c r="C48" i="130"/>
  <c r="E49" i="130"/>
  <c r="BE49" i="2"/>
  <c r="X49" i="1"/>
  <c r="E44" i="98"/>
  <c r="C43" i="98"/>
  <c r="AI49" i="1"/>
  <c r="AJ49" i="1" s="1"/>
  <c r="E49" i="74"/>
  <c r="C48" i="74"/>
  <c r="C47" i="61"/>
  <c r="E48" i="61"/>
  <c r="C47" i="59"/>
  <c r="E48" i="59"/>
  <c r="C48" i="150"/>
  <c r="E49" i="150"/>
  <c r="CB49" i="2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M48" i="2" s="1"/>
  <c r="I21" i="20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C48" i="49"/>
  <c r="E49" i="49"/>
  <c r="I23" i="89"/>
  <c r="C47" i="15"/>
  <c r="E48" i="15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I24" i="22"/>
  <c r="C46" i="66"/>
  <c r="E47" i="66"/>
  <c r="E49" i="50"/>
  <c r="C48" i="50"/>
  <c r="AT49" i="2"/>
  <c r="C47" i="156" l="1"/>
  <c r="E48" i="156"/>
  <c r="E47" i="149"/>
  <c r="C46" i="149"/>
  <c r="E48" i="130"/>
  <c r="C47" i="130"/>
  <c r="E43" i="98"/>
  <c r="C42" i="98"/>
  <c r="C47" i="74"/>
  <c r="E48" i="74"/>
  <c r="C46" i="61"/>
  <c r="E47" i="61"/>
  <c r="E47" i="59"/>
  <c r="C46" i="59"/>
  <c r="C47" i="150"/>
  <c r="E48" i="150"/>
  <c r="EP48" i="2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BE47" i="2" s="1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7" i="96"/>
  <c r="C46" i="96"/>
  <c r="C47" i="55"/>
  <c r="E48" i="55"/>
  <c r="I22" i="54"/>
  <c r="C46" i="21"/>
  <c r="E47" i="21"/>
  <c r="I22" i="70"/>
  <c r="I22" i="170"/>
  <c r="C44" i="106"/>
  <c r="E45" i="106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M47" i="2" s="1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C45" i="19"/>
  <c r="E46" i="19"/>
  <c r="C44" i="171"/>
  <c r="E45" i="171"/>
  <c r="I22" i="138"/>
  <c r="I25" i="22"/>
  <c r="I23" i="165"/>
  <c r="EE49" i="2"/>
  <c r="N49" i="1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E47" i="156" l="1"/>
  <c r="C46" i="156"/>
  <c r="E46" i="149"/>
  <c r="C45" i="149"/>
  <c r="E47" i="130"/>
  <c r="C46" i="130"/>
  <c r="C41" i="98"/>
  <c r="E42" i="98"/>
  <c r="C46" i="74"/>
  <c r="E47" i="74"/>
  <c r="C45" i="61"/>
  <c r="E46" i="61"/>
  <c r="E46" i="59"/>
  <c r="C45" i="59"/>
  <c r="C46" i="150"/>
  <c r="E47" i="150"/>
  <c r="CB47" i="2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I22" i="166"/>
  <c r="I22" i="96"/>
  <c r="FW48" i="2"/>
  <c r="I27" i="75"/>
  <c r="C44" i="64"/>
  <c r="E45" i="64"/>
  <c r="E42" i="87"/>
  <c r="C41" i="87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I22" i="47"/>
  <c r="I24" i="28"/>
  <c r="E46" i="78"/>
  <c r="C45" i="78"/>
  <c r="I25" i="135"/>
  <c r="C44" i="116"/>
  <c r="E45" i="116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E46" i="156" l="1"/>
  <c r="C45" i="156"/>
  <c r="E45" i="149"/>
  <c r="C44" i="149"/>
  <c r="E46" i="130"/>
  <c r="C45" i="130"/>
  <c r="E41" i="98"/>
  <c r="C40" i="98"/>
  <c r="E46" i="74"/>
  <c r="C45" i="74"/>
  <c r="C44" i="61"/>
  <c r="E45" i="61"/>
  <c r="C44" i="59"/>
  <c r="E45" i="59"/>
  <c r="C45" i="150"/>
  <c r="E46" i="150"/>
  <c r="AJ46" i="2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25" i="72"/>
  <c r="C45" i="152"/>
  <c r="M45" i="2" s="1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C41" i="102"/>
  <c r="E42" i="102"/>
  <c r="E44" i="65"/>
  <c r="C43" i="65"/>
  <c r="E45" i="140"/>
  <c r="C44" i="140"/>
  <c r="E46" i="143"/>
  <c r="C45" i="143"/>
  <c r="C45" i="93"/>
  <c r="E46" i="93"/>
  <c r="C45" i="90"/>
  <c r="CL45" i="2" s="1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IU45" i="2" s="1"/>
  <c r="E46" i="6"/>
  <c r="CA46" i="1"/>
  <c r="IU46" i="2"/>
  <c r="C45" i="91"/>
  <c r="E46" i="91"/>
  <c r="I26" i="135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I23" i="166"/>
  <c r="E46" i="107"/>
  <c r="C45" i="107"/>
  <c r="C41" i="34"/>
  <c r="E42" i="34"/>
  <c r="E44" i="103"/>
  <c r="C43" i="103"/>
  <c r="I27" i="14"/>
  <c r="I25" i="83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E45" i="156" l="1"/>
  <c r="C44" i="156"/>
  <c r="C43" i="149"/>
  <c r="E44" i="149"/>
  <c r="E45" i="130"/>
  <c r="C44" i="130"/>
  <c r="X45" i="1"/>
  <c r="C39" i="98"/>
  <c r="E40" i="98"/>
  <c r="C44" i="74"/>
  <c r="E45" i="74"/>
  <c r="C43" i="61"/>
  <c r="E44" i="61"/>
  <c r="E44" i="59"/>
  <c r="C43" i="59"/>
  <c r="C44" i="150"/>
  <c r="E45" i="150"/>
  <c r="CX44" i="2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BF46" i="2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I29" i="134"/>
  <c r="E45" i="174"/>
  <c r="C44" i="174"/>
  <c r="C44" i="170"/>
  <c r="E45" i="170"/>
  <c r="I28" i="59"/>
  <c r="E44" i="101"/>
  <c r="C43" i="101"/>
  <c r="I25" i="155"/>
  <c r="E42" i="168"/>
  <c r="C41" i="168"/>
  <c r="I24" i="143"/>
  <c r="IV46" i="2"/>
  <c r="E45" i="90"/>
  <c r="C44" i="90"/>
  <c r="AI44" i="1" s="1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I24" i="47"/>
  <c r="I25" i="19"/>
  <c r="E44" i="164"/>
  <c r="C43" i="164"/>
  <c r="E42" i="124"/>
  <c r="C41" i="124"/>
  <c r="I24" i="8"/>
  <c r="GR44" i="2"/>
  <c r="E44" i="156" l="1"/>
  <c r="C43" i="156"/>
  <c r="C42" i="149"/>
  <c r="E43" i="149"/>
  <c r="C43" i="130"/>
  <c r="E44" i="130"/>
  <c r="C38" i="98"/>
  <c r="E39" i="98"/>
  <c r="CL44" i="2"/>
  <c r="C43" i="74"/>
  <c r="E44" i="74"/>
  <c r="C42" i="61"/>
  <c r="E43" i="61"/>
  <c r="E43" i="59"/>
  <c r="C42" i="59"/>
  <c r="AI44" i="2"/>
  <c r="C43" i="150"/>
  <c r="E44" i="150"/>
  <c r="HO44" i="2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IU43" i="2" s="1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26" i="76"/>
  <c r="I26" i="54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3" i="156" l="1"/>
  <c r="C42" i="156"/>
  <c r="E42" i="149"/>
  <c r="C41" i="149"/>
  <c r="C42" i="130"/>
  <c r="E43" i="130"/>
  <c r="E38" i="98"/>
  <c r="C37" i="98"/>
  <c r="CL43" i="2"/>
  <c r="E43" i="74"/>
  <c r="C42" i="74"/>
  <c r="C41" i="61"/>
  <c r="E42" i="61"/>
  <c r="C41" i="59"/>
  <c r="E42" i="59"/>
  <c r="C42" i="150"/>
  <c r="E43" i="150"/>
  <c r="FL43" i="2"/>
  <c r="CM43" i="2"/>
  <c r="E42" i="70"/>
  <c r="C41" i="70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I26" i="171"/>
  <c r="I26" i="81"/>
  <c r="I27" i="67"/>
  <c r="I30" i="14"/>
  <c r="E40" i="85"/>
  <c r="C39" i="85"/>
  <c r="E43" i="27"/>
  <c r="C42" i="27"/>
  <c r="HZ43" i="2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42" i="154"/>
  <c r="C41" i="154"/>
  <c r="IJ42" i="2"/>
  <c r="C41" i="122"/>
  <c r="E42" i="122"/>
  <c r="C42" i="107"/>
  <c r="BE42" i="2" s="1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E42" i="156" l="1"/>
  <c r="C41" i="156"/>
  <c r="E41" i="149"/>
  <c r="C40" i="149"/>
  <c r="E42" i="130"/>
  <c r="C41" i="130"/>
  <c r="E37" i="98"/>
  <c r="C36" i="98"/>
  <c r="C41" i="74"/>
  <c r="E42" i="74"/>
  <c r="E41" i="61"/>
  <c r="C40" i="61"/>
  <c r="C40" i="59"/>
  <c r="E41" i="59"/>
  <c r="J42" i="150"/>
  <c r="K42" i="150" s="1"/>
  <c r="C41" i="150"/>
  <c r="E42" i="150"/>
  <c r="EP42" i="2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N43" i="1"/>
  <c r="I29" i="159"/>
  <c r="I46" i="150"/>
  <c r="J45" i="150"/>
  <c r="I27" i="109"/>
  <c r="E42" i="152"/>
  <c r="C41" i="152"/>
  <c r="M41" i="2" s="1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41" i="156" l="1"/>
  <c r="C40" i="156"/>
  <c r="C39" i="149"/>
  <c r="E40" i="149"/>
  <c r="C40" i="130"/>
  <c r="E41" i="130"/>
  <c r="E36" i="98"/>
  <c r="C35" i="98"/>
  <c r="CL41" i="2"/>
  <c r="C40" i="74"/>
  <c r="E41" i="74"/>
  <c r="E40" i="61"/>
  <c r="C39" i="61"/>
  <c r="E40" i="59"/>
  <c r="C39" i="59"/>
  <c r="J41" i="150"/>
  <c r="K41" i="150" s="1"/>
  <c r="E41" i="150"/>
  <c r="C40" i="150"/>
  <c r="EP41" i="2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E40" i="44"/>
  <c r="C39" i="44"/>
  <c r="C38" i="103"/>
  <c r="E39" i="103"/>
  <c r="I32" i="42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9" i="20"/>
  <c r="E40" i="20"/>
  <c r="C40" i="121"/>
  <c r="AI40" i="2" s="1"/>
  <c r="E41" i="121"/>
  <c r="C38" i="126"/>
  <c r="E39" i="126"/>
  <c r="E41" i="92"/>
  <c r="C40" i="92"/>
  <c r="I33" i="75"/>
  <c r="I29" i="21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40" i="33"/>
  <c r="C39" i="33"/>
  <c r="I31" i="156"/>
  <c r="C40" i="7"/>
  <c r="E41" i="7"/>
  <c r="AT41" i="1"/>
  <c r="IK41" i="2"/>
  <c r="C38" i="139"/>
  <c r="E39" i="139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C39" i="156" l="1"/>
  <c r="E40" i="156"/>
  <c r="E39" i="149"/>
  <c r="C38" i="149"/>
  <c r="E40" i="130"/>
  <c r="C39" i="130"/>
  <c r="C34" i="98"/>
  <c r="E35" i="98"/>
  <c r="E40" i="74"/>
  <c r="C39" i="74"/>
  <c r="E39" i="61"/>
  <c r="C38" i="61"/>
  <c r="E39" i="59"/>
  <c r="C38" i="59"/>
  <c r="C39" i="150"/>
  <c r="E40" i="150"/>
  <c r="J40" i="150"/>
  <c r="K40" i="150" s="1"/>
  <c r="AJ40" i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M39" i="2" s="1"/>
  <c r="I30" i="76"/>
  <c r="DI40" i="2"/>
  <c r="I29" i="38"/>
  <c r="I30" i="73"/>
  <c r="I32" i="152"/>
  <c r="E36" i="34"/>
  <c r="C35" i="34"/>
  <c r="I33" i="71"/>
  <c r="I30" i="5"/>
  <c r="I30" i="85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E39" i="156" l="1"/>
  <c r="C38" i="156"/>
  <c r="E38" i="149"/>
  <c r="C37" i="149"/>
  <c r="E39" i="130"/>
  <c r="C38" i="130"/>
  <c r="E34" i="98"/>
  <c r="C33" i="98"/>
  <c r="E39" i="74"/>
  <c r="C38" i="74"/>
  <c r="E38" i="61"/>
  <c r="C37" i="61"/>
  <c r="C37" i="59"/>
  <c r="E38" i="59"/>
  <c r="E39" i="150"/>
  <c r="J39" i="150"/>
  <c r="K39" i="150" s="1"/>
  <c r="C38" i="150"/>
  <c r="CX38" i="2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BE38" i="2" s="1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AI38" i="2" s="1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C38" i="152"/>
  <c r="M38" i="2" s="1"/>
  <c r="E39" i="152"/>
  <c r="I32" i="23"/>
  <c r="E38" i="44"/>
  <c r="C37" i="44"/>
  <c r="HD40" i="2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E34" i="166"/>
  <c r="C33" i="166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I31" i="162"/>
  <c r="E37" i="75"/>
  <c r="C36" i="75"/>
  <c r="I31" i="138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C37" i="156" l="1"/>
  <c r="E38" i="156"/>
  <c r="E37" i="149"/>
  <c r="C36" i="149"/>
  <c r="E38" i="130"/>
  <c r="C37" i="130"/>
  <c r="E33" i="98"/>
  <c r="C32" i="98"/>
  <c r="E38" i="74"/>
  <c r="C37" i="74"/>
  <c r="C36" i="61"/>
  <c r="E37" i="61"/>
  <c r="E37" i="59"/>
  <c r="C36" i="59"/>
  <c r="C37" i="150"/>
  <c r="J38" i="150"/>
  <c r="K38" i="150" s="1"/>
  <c r="E38" i="150"/>
  <c r="N38" i="2"/>
  <c r="CX37" i="2"/>
  <c r="I34" i="156"/>
  <c r="I32" i="97"/>
  <c r="C37" i="56"/>
  <c r="E38" i="56"/>
  <c r="E35" i="69"/>
  <c r="C34" i="69"/>
  <c r="I33" i="159"/>
  <c r="I31" i="130"/>
  <c r="I34" i="13"/>
  <c r="I33" i="129"/>
  <c r="I32" i="88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E39" i="2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K48" i="150" s="1"/>
  <c r="E36" i="128"/>
  <c r="C35" i="128"/>
  <c r="I31" i="102"/>
  <c r="I31" i="65"/>
  <c r="I35" i="71"/>
  <c r="C35" i="113"/>
  <c r="E36" i="113"/>
  <c r="E37" i="122"/>
  <c r="C36" i="122"/>
  <c r="E38" i="92"/>
  <c r="C37" i="92"/>
  <c r="I36" i="145"/>
  <c r="C33" i="160"/>
  <c r="E34" i="160"/>
  <c r="E38" i="12"/>
  <c r="C37" i="12"/>
  <c r="M38" i="1"/>
  <c r="X38" i="2"/>
  <c r="I36" i="12"/>
  <c r="C36" i="95"/>
  <c r="E37" i="95"/>
  <c r="I31" i="171"/>
  <c r="I31" i="146"/>
  <c r="E35" i="47"/>
  <c r="C34" i="47"/>
  <c r="E37" i="97"/>
  <c r="C36" i="97"/>
  <c r="I34" i="127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I36" i="61"/>
  <c r="I35" i="22"/>
  <c r="E34" i="131"/>
  <c r="C33" i="131"/>
  <c r="E36" i="60"/>
  <c r="C35" i="6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E37" i="156" l="1"/>
  <c r="C36" i="156"/>
  <c r="E36" i="149"/>
  <c r="C35" i="149"/>
  <c r="C36" i="130"/>
  <c r="E37" i="130"/>
  <c r="E32" i="98"/>
  <c r="C31" i="98"/>
  <c r="J32" i="98"/>
  <c r="C36" i="74"/>
  <c r="E37" i="74"/>
  <c r="C35" i="61"/>
  <c r="E36" i="61"/>
  <c r="C35" i="59"/>
  <c r="E36" i="59"/>
  <c r="J37" i="150"/>
  <c r="K37" i="150" s="1"/>
  <c r="E37" i="150"/>
  <c r="C36" i="150"/>
  <c r="N37" i="2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J36" i="74"/>
  <c r="I37" i="74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BE36" i="2" s="1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E35" i="129"/>
  <c r="C34" i="129"/>
  <c r="DS35" i="2"/>
  <c r="I32" i="112"/>
  <c r="I32" i="91"/>
  <c r="I34" i="124"/>
  <c r="E36" i="122"/>
  <c r="C35" i="122"/>
  <c r="I33" i="53"/>
  <c r="I33" i="3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I32" i="55"/>
  <c r="I34" i="37"/>
  <c r="J33" i="37"/>
  <c r="K32" i="98"/>
  <c r="C34" i="144"/>
  <c r="E35" i="144"/>
  <c r="I32" i="65"/>
  <c r="C35" i="132"/>
  <c r="E36" i="132"/>
  <c r="GR37" i="2"/>
  <c r="E36" i="156" l="1"/>
  <c r="C35" i="156"/>
  <c r="K32" i="157"/>
  <c r="E35" i="149"/>
  <c r="C34" i="149"/>
  <c r="E36" i="130"/>
  <c r="C35" i="130"/>
  <c r="E31" i="98"/>
  <c r="J31" i="98"/>
  <c r="K31" i="98" s="1"/>
  <c r="C30" i="98"/>
  <c r="E36" i="74"/>
  <c r="C35" i="74"/>
  <c r="J35" i="61"/>
  <c r="K35" i="61" s="1"/>
  <c r="E35" i="61"/>
  <c r="C34" i="61"/>
  <c r="E35" i="59"/>
  <c r="C34" i="59"/>
  <c r="C35" i="150"/>
  <c r="J36" i="150"/>
  <c r="K36" i="150" s="1"/>
  <c r="E36" i="150"/>
  <c r="IK36" i="2"/>
  <c r="I38" i="133"/>
  <c r="J37" i="133"/>
  <c r="I33" i="109"/>
  <c r="E34" i="144"/>
  <c r="C33" i="144"/>
  <c r="I33" i="141"/>
  <c r="I34" i="108"/>
  <c r="J35" i="128"/>
  <c r="K34" i="128" s="1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K34" i="51" s="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IU35" i="2" s="1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J32" i="40" s="1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C33" i="128"/>
  <c r="E34" i="128"/>
  <c r="E36" i="53"/>
  <c r="C35" i="53"/>
  <c r="I33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K35" i="79" s="1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K36" i="75" s="1"/>
  <c r="J33" i="126"/>
  <c r="I34" i="126"/>
  <c r="K35" i="59"/>
  <c r="C35" i="174"/>
  <c r="E36" i="174"/>
  <c r="I34" i="119"/>
  <c r="I36" i="62"/>
  <c r="J35" i="62"/>
  <c r="J34" i="157"/>
  <c r="I35" i="157"/>
  <c r="E35" i="96"/>
  <c r="C34" i="96"/>
  <c r="I34" i="114"/>
  <c r="I34" i="154"/>
  <c r="I38" i="46"/>
  <c r="J37" i="46"/>
  <c r="K36" i="46" s="1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C30" i="32"/>
  <c r="E31" i="32"/>
  <c r="J31" i="32"/>
  <c r="K31" i="32" s="1"/>
  <c r="J33" i="138"/>
  <c r="I34" i="138"/>
  <c r="C33" i="139"/>
  <c r="E34" i="139"/>
  <c r="Y37" i="2"/>
  <c r="E35" i="20"/>
  <c r="C34" i="20"/>
  <c r="I35" i="28"/>
  <c r="J31" i="166"/>
  <c r="I37" i="22"/>
  <c r="J36" i="22"/>
  <c r="K35" i="22" s="1"/>
  <c r="I34" i="162"/>
  <c r="CB37" i="1"/>
  <c r="J35" i="142"/>
  <c r="I36" i="142"/>
  <c r="E34" i="135"/>
  <c r="C33" i="135"/>
  <c r="I37" i="82"/>
  <c r="J36" i="82"/>
  <c r="K35" i="82" s="1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E36" i="155"/>
  <c r="C34" i="70"/>
  <c r="E35" i="70"/>
  <c r="I36" i="26"/>
  <c r="J35" i="26"/>
  <c r="K34" i="98"/>
  <c r="E34" i="64"/>
  <c r="C33" i="64"/>
  <c r="BQ37" i="1"/>
  <c r="E36" i="90"/>
  <c r="C35" i="90"/>
  <c r="I33" i="148"/>
  <c r="BQ37" i="2"/>
  <c r="I35" i="124"/>
  <c r="J34" i="124"/>
  <c r="I36" i="127"/>
  <c r="J35" i="127"/>
  <c r="K34" i="127" s="1"/>
  <c r="C33" i="110"/>
  <c r="E34" i="110"/>
  <c r="Y37" i="1"/>
  <c r="C35" i="28"/>
  <c r="E36" i="28"/>
  <c r="FA36" i="2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I34" i="5"/>
  <c r="J33" i="5"/>
  <c r="J34" i="16"/>
  <c r="I33" i="64"/>
  <c r="I34" i="123"/>
  <c r="J33" i="123"/>
  <c r="I33" i="47"/>
  <c r="J32" i="47"/>
  <c r="K32" i="131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C34" i="156" l="1"/>
  <c r="E35" i="156"/>
  <c r="E34" i="149"/>
  <c r="C33" i="149"/>
  <c r="E35" i="130"/>
  <c r="C34" i="130"/>
  <c r="E30" i="98"/>
  <c r="C29" i="98"/>
  <c r="J30" i="98"/>
  <c r="K30" i="98" s="1"/>
  <c r="CL35" i="2"/>
  <c r="J35" i="74"/>
  <c r="K35" i="74" s="1"/>
  <c r="E35" i="74"/>
  <c r="C34" i="74"/>
  <c r="K35" i="71"/>
  <c r="C33" i="61"/>
  <c r="J34" i="61"/>
  <c r="K34" i="61" s="1"/>
  <c r="E34" i="61"/>
  <c r="E34" i="59"/>
  <c r="C33" i="59"/>
  <c r="J34" i="59"/>
  <c r="K34" i="59" s="1"/>
  <c r="C34" i="150"/>
  <c r="J35" i="150"/>
  <c r="K35" i="150" s="1"/>
  <c r="E35" i="150"/>
  <c r="CX34" i="2"/>
  <c r="CB35" i="2"/>
  <c r="FL35" i="2"/>
  <c r="CM35" i="2"/>
  <c r="Y35" i="1"/>
  <c r="I37" i="172"/>
  <c r="J36" i="172"/>
  <c r="K35" i="172" s="1"/>
  <c r="E35" i="50"/>
  <c r="C34" i="50"/>
  <c r="AT35" i="2"/>
  <c r="E33" i="67"/>
  <c r="C32" i="67"/>
  <c r="E35" i="158"/>
  <c r="C34" i="158"/>
  <c r="I35" i="56"/>
  <c r="K31" i="166"/>
  <c r="I39" i="75"/>
  <c r="J38" i="75"/>
  <c r="K37" i="75" s="1"/>
  <c r="J36" i="117"/>
  <c r="K35" i="117" s="1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CL34" i="2" s="1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K36" i="94" s="1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K37" i="15" s="1"/>
  <c r="I34" i="130"/>
  <c r="C32" i="103"/>
  <c r="E33" i="103"/>
  <c r="J34" i="31"/>
  <c r="I35" i="31"/>
  <c r="E34" i="20"/>
  <c r="C33" i="20"/>
  <c r="I36" i="18"/>
  <c r="J35" i="18"/>
  <c r="I35" i="73"/>
  <c r="J34" i="73"/>
  <c r="K33" i="73" s="1"/>
  <c r="J33" i="171"/>
  <c r="K32" i="171" s="1"/>
  <c r="I34" i="171"/>
  <c r="J35" i="115"/>
  <c r="I36" i="115"/>
  <c r="E34" i="147"/>
  <c r="C33" i="147"/>
  <c r="J33" i="147" s="1"/>
  <c r="E34" i="35"/>
  <c r="C33" i="35"/>
  <c r="GS36" i="2"/>
  <c r="I36" i="118"/>
  <c r="J35" i="118"/>
  <c r="K34" i="118" s="1"/>
  <c r="E33" i="25"/>
  <c r="C32" i="25"/>
  <c r="J33" i="25"/>
  <c r="K33" i="25" s="1"/>
  <c r="IK35" i="2"/>
  <c r="I35" i="87"/>
  <c r="J34" i="87"/>
  <c r="C34" i="14"/>
  <c r="E35" i="14"/>
  <c r="J35" i="14"/>
  <c r="K35" i="14" s="1"/>
  <c r="GR35" i="2"/>
  <c r="BQ36" i="1"/>
  <c r="E34" i="77"/>
  <c r="C33" i="77"/>
  <c r="J34" i="77"/>
  <c r="K34" i="77" s="1"/>
  <c r="I34" i="105"/>
  <c r="J33" i="105"/>
  <c r="K32" i="105" s="1"/>
  <c r="I35" i="97"/>
  <c r="J34" i="97"/>
  <c r="E32" i="85"/>
  <c r="C31" i="85"/>
  <c r="J32" i="85"/>
  <c r="K32" i="85" s="1"/>
  <c r="I39" i="7"/>
  <c r="J38" i="7"/>
  <c r="K37" i="7" s="1"/>
  <c r="K34" i="115"/>
  <c r="I37" i="78"/>
  <c r="J36" i="78"/>
  <c r="K35" i="78" s="1"/>
  <c r="HD36" i="2"/>
  <c r="J35" i="25"/>
  <c r="K34" i="25" s="1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K33" i="103" s="1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I35" i="53"/>
  <c r="I36" i="99"/>
  <c r="J35" i="99"/>
  <c r="K34" i="99" s="1"/>
  <c r="C32" i="139"/>
  <c r="E33" i="139"/>
  <c r="J33" i="139"/>
  <c r="K33" i="139" s="1"/>
  <c r="I36" i="72"/>
  <c r="J35" i="72"/>
  <c r="K34" i="72" s="1"/>
  <c r="CB36" i="1"/>
  <c r="K33" i="173"/>
  <c r="I37" i="128"/>
  <c r="J36" i="128"/>
  <c r="E35" i="93"/>
  <c r="C34" i="93"/>
  <c r="K36" i="27"/>
  <c r="I38" i="27"/>
  <c r="J37" i="27"/>
  <c r="I35" i="76"/>
  <c r="J34" i="76"/>
  <c r="AJ36" i="1"/>
  <c r="I35" i="49"/>
  <c r="I35" i="138"/>
  <c r="J34" i="138"/>
  <c r="K33" i="138" s="1"/>
  <c r="I37" i="13"/>
  <c r="J36" i="13"/>
  <c r="E30" i="157"/>
  <c r="C29" i="157"/>
  <c r="J30" i="157"/>
  <c r="K30" i="157" s="1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I34" i="69"/>
  <c r="J33" i="69"/>
  <c r="K32" i="69" s="1"/>
  <c r="C31" i="171"/>
  <c r="E32" i="171"/>
  <c r="I36" i="83"/>
  <c r="J35" i="83"/>
  <c r="C34" i="49"/>
  <c r="E35" i="49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IU34" i="2" s="1"/>
  <c r="E35" i="6"/>
  <c r="CA35" i="1"/>
  <c r="I36" i="93"/>
  <c r="J35" i="93"/>
  <c r="I36" i="66"/>
  <c r="J35" i="66"/>
  <c r="K34" i="66" s="1"/>
  <c r="I35" i="131"/>
  <c r="J34" i="131"/>
  <c r="E33" i="137"/>
  <c r="C32" i="137"/>
  <c r="I35" i="154"/>
  <c r="J34" i="154"/>
  <c r="J35" i="107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5" i="29" s="1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J34" i="23"/>
  <c r="I37" i="98"/>
  <c r="J36" i="98"/>
  <c r="I35" i="155"/>
  <c r="J34" i="155"/>
  <c r="I36" i="165"/>
  <c r="J35" i="165"/>
  <c r="K34" i="165" s="1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4" i="96"/>
  <c r="C33" i="96"/>
  <c r="K36" i="79"/>
  <c r="J35" i="30"/>
  <c r="K34" i="30" s="1"/>
  <c r="I36" i="30"/>
  <c r="C32" i="18"/>
  <c r="E33" i="18"/>
  <c r="J33" i="18"/>
  <c r="K33" i="18" s="1"/>
  <c r="I36" i="23"/>
  <c r="J35" i="23"/>
  <c r="K34" i="26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K34" i="157" s="1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K36" i="71" s="1"/>
  <c r="I38" i="71"/>
  <c r="K33" i="54"/>
  <c r="C34" i="28"/>
  <c r="E35" i="28"/>
  <c r="C29" i="30"/>
  <c r="E30" i="30"/>
  <c r="J30" i="30"/>
  <c r="K30" i="30" s="1"/>
  <c r="N36" i="1"/>
  <c r="E33" i="112"/>
  <c r="C32" i="112"/>
  <c r="E34" i="76"/>
  <c r="C33" i="76"/>
  <c r="FW36" i="2"/>
  <c r="E34" i="133"/>
  <c r="C33" i="133"/>
  <c r="J34" i="133"/>
  <c r="K34" i="133" s="1"/>
  <c r="DH34" i="2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K35" i="48" s="1"/>
  <c r="C31" i="168"/>
  <c r="E32" i="168"/>
  <c r="J32" i="168"/>
  <c r="K32" i="168" s="1"/>
  <c r="J34" i="4"/>
  <c r="K33" i="4" s="1"/>
  <c r="I35" i="4"/>
  <c r="I34" i="91"/>
  <c r="I39" i="61"/>
  <c r="J38" i="61"/>
  <c r="K37" i="61" s="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E35" i="58"/>
  <c r="C34" i="58"/>
  <c r="CA34" i="2" s="1"/>
  <c r="HZ35" i="2"/>
  <c r="E32" i="163"/>
  <c r="C31" i="163"/>
  <c r="E33" i="110"/>
  <c r="C32" i="110"/>
  <c r="I34" i="36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I35" i="161"/>
  <c r="J34" i="161"/>
  <c r="K33" i="161" s="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E35" i="109"/>
  <c r="C34" i="109"/>
  <c r="ED35" i="2"/>
  <c r="C33" i="154"/>
  <c r="E34" i="154"/>
  <c r="AI35" i="2"/>
  <c r="E34" i="140"/>
  <c r="C33" i="140"/>
  <c r="AI34" i="2"/>
  <c r="I34" i="147"/>
  <c r="I36" i="124"/>
  <c r="J35" i="124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7" i="12" s="1"/>
  <c r="K34" i="135"/>
  <c r="I37" i="135"/>
  <c r="J36" i="135"/>
  <c r="K35" i="135" s="1"/>
  <c r="FA35" i="2"/>
  <c r="I34" i="125"/>
  <c r="I36" i="60"/>
  <c r="J35" i="60"/>
  <c r="K34" i="60" s="1"/>
  <c r="J32" i="163"/>
  <c r="K32" i="163" s="1"/>
  <c r="J33" i="81"/>
  <c r="I34" i="81"/>
  <c r="C32" i="94"/>
  <c r="E33" i="94"/>
  <c r="J33" i="94"/>
  <c r="K33" i="94" s="1"/>
  <c r="J35" i="152"/>
  <c r="C32" i="126"/>
  <c r="E33" i="126"/>
  <c r="I34" i="65"/>
  <c r="J33" i="65"/>
  <c r="E35" i="27"/>
  <c r="C34" i="27"/>
  <c r="J35" i="27"/>
  <c r="K35" i="27" s="1"/>
  <c r="E35" i="172"/>
  <c r="C34" i="172"/>
  <c r="I34" i="143"/>
  <c r="I35" i="106"/>
  <c r="J34" i="106"/>
  <c r="K33" i="106" s="1"/>
  <c r="J34" i="5"/>
  <c r="K33" i="5" s="1"/>
  <c r="I35" i="5"/>
  <c r="K37" i="145"/>
  <c r="J36" i="101"/>
  <c r="K35" i="101" s="1"/>
  <c r="I37" i="101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K35" i="51" s="1"/>
  <c r="I37" i="51"/>
  <c r="I34" i="47"/>
  <c r="J33" i="47"/>
  <c r="K32" i="47" s="1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I38" i="24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J37" i="59"/>
  <c r="E34" i="162"/>
  <c r="C33" i="162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C33" i="156" l="1"/>
  <c r="E34" i="156"/>
  <c r="J34" i="156"/>
  <c r="J33" i="149"/>
  <c r="K33" i="149" s="1"/>
  <c r="E33" i="149"/>
  <c r="C32" i="149"/>
  <c r="E34" i="130"/>
  <c r="C33" i="130"/>
  <c r="E29" i="98"/>
  <c r="C28" i="98"/>
  <c r="J29" i="98"/>
  <c r="K29" i="98" s="1"/>
  <c r="K35" i="107"/>
  <c r="C33" i="74"/>
  <c r="E34" i="74"/>
  <c r="J34" i="74"/>
  <c r="K34" i="74" s="1"/>
  <c r="E33" i="61"/>
  <c r="C32" i="61"/>
  <c r="J33" i="61"/>
  <c r="K33" i="61" s="1"/>
  <c r="E33" i="59"/>
  <c r="J33" i="59"/>
  <c r="K33" i="59" s="1"/>
  <c r="C32" i="59"/>
  <c r="K34" i="23"/>
  <c r="J34" i="150"/>
  <c r="K34" i="150" s="1"/>
  <c r="C33" i="150"/>
  <c r="E34" i="150"/>
  <c r="CB34" i="2"/>
  <c r="EP34" i="2"/>
  <c r="FL34" i="2"/>
  <c r="C33" i="27"/>
  <c r="E34" i="27"/>
  <c r="J34" i="27"/>
  <c r="K34" i="27" s="1"/>
  <c r="I35" i="160"/>
  <c r="J34" i="160"/>
  <c r="K33" i="160" s="1"/>
  <c r="J34" i="163"/>
  <c r="K33" i="163" s="1"/>
  <c r="I35" i="163"/>
  <c r="I36" i="4"/>
  <c r="J35" i="4"/>
  <c r="K34" i="4" s="1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J38" i="59"/>
  <c r="E31" i="69"/>
  <c r="C30" i="69"/>
  <c r="J31" i="69"/>
  <c r="K31" i="69" s="1"/>
  <c r="J35" i="39"/>
  <c r="K34" i="39" s="1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J35" i="20"/>
  <c r="K34" i="20" s="1"/>
  <c r="I36" i="20"/>
  <c r="I37" i="92"/>
  <c r="J36" i="92"/>
  <c r="GS35" i="2"/>
  <c r="K34" i="139"/>
  <c r="J37" i="9"/>
  <c r="I38" i="9"/>
  <c r="K34" i="10"/>
  <c r="E33" i="133"/>
  <c r="C32" i="133"/>
  <c r="J33" i="133"/>
  <c r="K33" i="133" s="1"/>
  <c r="DH33" i="2"/>
  <c r="I36" i="121"/>
  <c r="J35" i="121"/>
  <c r="K34" i="121" s="1"/>
  <c r="J34" i="102"/>
  <c r="K33" i="102" s="1"/>
  <c r="I35" i="102"/>
  <c r="K34" i="37"/>
  <c r="I37" i="167"/>
  <c r="J36" i="167"/>
  <c r="K35" i="167" s="1"/>
  <c r="J35" i="31"/>
  <c r="K34" i="31" s="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I35" i="96"/>
  <c r="J34" i="96"/>
  <c r="I38" i="48"/>
  <c r="J37" i="48"/>
  <c r="K36" i="48" s="1"/>
  <c r="HD35" i="2"/>
  <c r="E33" i="119"/>
  <c r="C32" i="119"/>
  <c r="J33" i="119"/>
  <c r="K33" i="119" s="1"/>
  <c r="I35" i="43"/>
  <c r="J34" i="43"/>
  <c r="K35" i="99"/>
  <c r="I37" i="158"/>
  <c r="J36" i="158"/>
  <c r="K35" i="158" s="1"/>
  <c r="C32" i="125"/>
  <c r="E33" i="125"/>
  <c r="J37" i="152"/>
  <c r="I38" i="152"/>
  <c r="E33" i="79"/>
  <c r="C32" i="79"/>
  <c r="J33" i="79"/>
  <c r="K33" i="79" s="1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24" s="1"/>
  <c r="K35" i="152"/>
  <c r="E31" i="124"/>
  <c r="C30" i="124"/>
  <c r="J31" i="124"/>
  <c r="K31" i="124" s="1"/>
  <c r="I38" i="77"/>
  <c r="J37" i="77"/>
  <c r="K36" i="77" s="1"/>
  <c r="C31" i="116"/>
  <c r="E32" i="116"/>
  <c r="J32" i="116"/>
  <c r="K32" i="116" s="1"/>
  <c r="K35" i="132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K34" i="144" s="1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I36" i="80"/>
  <c r="J35" i="80"/>
  <c r="K34" i="80" s="1"/>
  <c r="I36" i="114"/>
  <c r="J35" i="114"/>
  <c r="K34" i="114" s="1"/>
  <c r="I35" i="90"/>
  <c r="J34" i="90"/>
  <c r="I36" i="154"/>
  <c r="J35" i="154"/>
  <c r="K34" i="154" s="1"/>
  <c r="I37" i="83"/>
  <c r="J36" i="83"/>
  <c r="K35" i="83" s="1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K35" i="23" s="1"/>
  <c r="I37" i="165"/>
  <c r="J36" i="165"/>
  <c r="K35" i="165" s="1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K34" i="162" s="1"/>
  <c r="C31" i="94"/>
  <c r="E32" i="94"/>
  <c r="J32" i="94"/>
  <c r="K32" i="94" s="1"/>
  <c r="E33" i="140"/>
  <c r="C32" i="140"/>
  <c r="I36" i="85"/>
  <c r="J35" i="85"/>
  <c r="J35" i="151"/>
  <c r="I36" i="151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K38" i="133" s="1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K34" i="155" s="1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K36" i="172" s="1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K33" i="35" s="1"/>
  <c r="I35" i="35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J34" i="11"/>
  <c r="K33" i="11" s="1"/>
  <c r="I35" i="11"/>
  <c r="J35" i="86"/>
  <c r="K34" i="86" s="1"/>
  <c r="I36" i="86"/>
  <c r="C32" i="21"/>
  <c r="E33" i="21"/>
  <c r="J33" i="21"/>
  <c r="K33" i="21" s="1"/>
  <c r="J37" i="78"/>
  <c r="K36" i="78" s="1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C33" i="53"/>
  <c r="E34" i="53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K37" i="14" s="1"/>
  <c r="I39" i="14"/>
  <c r="I38" i="101"/>
  <c r="J37" i="101"/>
  <c r="K36" i="101" s="1"/>
  <c r="J33" i="125"/>
  <c r="C32" i="95"/>
  <c r="E33" i="95"/>
  <c r="I39" i="79"/>
  <c r="J38" i="79"/>
  <c r="E33" i="96"/>
  <c r="C32" i="96"/>
  <c r="K36" i="82"/>
  <c r="I36" i="88"/>
  <c r="J35" i="88"/>
  <c r="J35" i="76"/>
  <c r="K34" i="76" s="1"/>
  <c r="I36" i="76"/>
  <c r="K38" i="7"/>
  <c r="E32" i="11"/>
  <c r="C31" i="11"/>
  <c r="J32" i="11"/>
  <c r="K32" i="11" s="1"/>
  <c r="K34" i="41"/>
  <c r="AJ34" i="2"/>
  <c r="K34" i="111"/>
  <c r="E32" i="161"/>
  <c r="C31" i="161"/>
  <c r="J32" i="161"/>
  <c r="K32" i="161" s="1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K35" i="93" s="1"/>
  <c r="I37" i="93"/>
  <c r="K34" i="88"/>
  <c r="E33" i="114"/>
  <c r="C32" i="114"/>
  <c r="J33" i="114"/>
  <c r="K33" i="114" s="1"/>
  <c r="I40" i="7"/>
  <c r="J39" i="7"/>
  <c r="K34" i="151"/>
  <c r="J39" i="145"/>
  <c r="K38" i="145" s="1"/>
  <c r="I40" i="145"/>
  <c r="N35" i="2"/>
  <c r="J35" i="153"/>
  <c r="K34" i="153" s="1"/>
  <c r="I36" i="153"/>
  <c r="FW35" i="2"/>
  <c r="GR33" i="2"/>
  <c r="I38" i="26"/>
  <c r="J37" i="26"/>
  <c r="K36" i="26" s="1"/>
  <c r="CB35" i="1"/>
  <c r="J38" i="27"/>
  <c r="K37" i="27" s="1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K34" i="57" s="1"/>
  <c r="J35" i="3"/>
  <c r="K34" i="3" s="1"/>
  <c r="I36" i="3"/>
  <c r="K35" i="157"/>
  <c r="C33" i="155"/>
  <c r="CL33" i="2" s="1"/>
  <c r="E34" i="155"/>
  <c r="C31" i="135"/>
  <c r="E32" i="135"/>
  <c r="J32" i="135"/>
  <c r="K32" i="135" s="1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K35" i="149" s="1"/>
  <c r="I37" i="149"/>
  <c r="C32" i="80"/>
  <c r="E33" i="80"/>
  <c r="J33" i="80"/>
  <c r="K33" i="80" s="1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E29" i="30"/>
  <c r="C28" i="30"/>
  <c r="J29" i="30"/>
  <c r="K29" i="30" s="1"/>
  <c r="C30" i="51"/>
  <c r="E31" i="51"/>
  <c r="J31" i="51"/>
  <c r="K31" i="51" s="1"/>
  <c r="K35" i="62"/>
  <c r="K33" i="144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J34" i="28"/>
  <c r="K34" i="28" s="1"/>
  <c r="J34" i="166"/>
  <c r="K33" i="166" s="1"/>
  <c r="I35" i="166"/>
  <c r="I35" i="120"/>
  <c r="J34" i="120"/>
  <c r="K33" i="120" s="1"/>
  <c r="E31" i="39"/>
  <c r="C30" i="39"/>
  <c r="J31" i="39"/>
  <c r="K31" i="39" s="1"/>
  <c r="E33" i="71"/>
  <c r="C32" i="71"/>
  <c r="J33" i="71"/>
  <c r="K33" i="71" s="1"/>
  <c r="I54" i="150"/>
  <c r="J53" i="150"/>
  <c r="K52" i="150" s="1"/>
  <c r="I36" i="67"/>
  <c r="J35" i="67"/>
  <c r="K34" i="67" s="1"/>
  <c r="K34" i="18"/>
  <c r="I37" i="28"/>
  <c r="J36" i="28"/>
  <c r="K35" i="28" s="1"/>
  <c r="I35" i="146"/>
  <c r="J34" i="146"/>
  <c r="K33" i="146" s="1"/>
  <c r="C31" i="17"/>
  <c r="E32" i="17"/>
  <c r="J32" i="17"/>
  <c r="K32" i="17" s="1"/>
  <c r="C32" i="33"/>
  <c r="E33" i="33"/>
  <c r="J33" i="33"/>
  <c r="K33" i="33" s="1"/>
  <c r="HO34" i="2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I37" i="115"/>
  <c r="J36" i="115"/>
  <c r="J38" i="94"/>
  <c r="I39" i="94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K34" i="106" s="1"/>
  <c r="C32" i="151"/>
  <c r="E33" i="151"/>
  <c r="J33" i="151"/>
  <c r="K33" i="151" s="1"/>
  <c r="J35" i="161"/>
  <c r="K34" i="161" s="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K35" i="173" s="1"/>
  <c r="I37" i="173"/>
  <c r="K37" i="74"/>
  <c r="K36" i="89"/>
  <c r="I37" i="129"/>
  <c r="J36" i="129"/>
  <c r="K35" i="129" s="1"/>
  <c r="E32" i="81"/>
  <c r="C31" i="81"/>
  <c r="J32" i="81"/>
  <c r="K32" i="81" s="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K33" i="17" s="1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6" i="107" s="1"/>
  <c r="K33" i="171"/>
  <c r="E34" i="90"/>
  <c r="C33" i="90"/>
  <c r="J37" i="117"/>
  <c r="K36" i="117" s="1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J36" i="72"/>
  <c r="K35" i="72" s="1"/>
  <c r="I37" i="72"/>
  <c r="J34" i="40"/>
  <c r="K33" i="40" s="1"/>
  <c r="I35" i="40"/>
  <c r="E33" i="77"/>
  <c r="C32" i="77"/>
  <c r="J33" i="77"/>
  <c r="K33" i="77" s="1"/>
  <c r="C33" i="121"/>
  <c r="E34" i="121"/>
  <c r="X34" i="1"/>
  <c r="I38" i="51"/>
  <c r="J37" i="51"/>
  <c r="K36" i="51" s="1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68" s="1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K34" i="156" l="1"/>
  <c r="C32" i="156"/>
  <c r="E33" i="156"/>
  <c r="J33" i="156"/>
  <c r="K33" i="156" s="1"/>
  <c r="E32" i="149"/>
  <c r="C31" i="149"/>
  <c r="J32" i="149"/>
  <c r="K32" i="149" s="1"/>
  <c r="C32" i="130"/>
  <c r="J33" i="130"/>
  <c r="K33" i="130" s="1"/>
  <c r="E33" i="130"/>
  <c r="E28" i="98"/>
  <c r="J28" i="98"/>
  <c r="K28" i="98" s="1"/>
  <c r="C27" i="98"/>
  <c r="J33" i="74"/>
  <c r="K33" i="74" s="1"/>
  <c r="E33" i="74"/>
  <c r="C32" i="74"/>
  <c r="E32" i="61"/>
  <c r="C31" i="61"/>
  <c r="J32" i="61"/>
  <c r="K32" i="61" s="1"/>
  <c r="E32" i="59"/>
  <c r="C31" i="59"/>
  <c r="J32" i="59"/>
  <c r="K32" i="59" s="1"/>
  <c r="AI33" i="2"/>
  <c r="J33" i="150"/>
  <c r="K33" i="150" s="1"/>
  <c r="C32" i="150"/>
  <c r="E33" i="150"/>
  <c r="AJ33" i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I38" i="118"/>
  <c r="J37" i="118"/>
  <c r="J36" i="86"/>
  <c r="I37" i="86"/>
  <c r="C28" i="43"/>
  <c r="E29" i="43"/>
  <c r="J29" i="43"/>
  <c r="K29" i="43" s="1"/>
  <c r="I37" i="49"/>
  <c r="J36" i="49"/>
  <c r="K35" i="49" s="1"/>
  <c r="J36" i="121"/>
  <c r="I37" i="121"/>
  <c r="I36" i="143"/>
  <c r="J35" i="143"/>
  <c r="J36" i="67"/>
  <c r="I37" i="67"/>
  <c r="J35" i="171"/>
  <c r="K34" i="171" s="1"/>
  <c r="I36" i="171"/>
  <c r="I38" i="173"/>
  <c r="J37" i="173"/>
  <c r="HZ33" i="2"/>
  <c r="C30" i="57"/>
  <c r="E31" i="57"/>
  <c r="J31" i="57"/>
  <c r="K31" i="57" s="1"/>
  <c r="C29" i="51"/>
  <c r="E30" i="51"/>
  <c r="J30" i="51"/>
  <c r="K30" i="51" s="1"/>
  <c r="I36" i="140"/>
  <c r="J35" i="140"/>
  <c r="K34" i="140" s="1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K36" i="68" s="1"/>
  <c r="I38" i="72"/>
  <c r="J37" i="72"/>
  <c r="K36" i="72" s="1"/>
  <c r="I36" i="105"/>
  <c r="J35" i="105"/>
  <c r="K34" i="105" s="1"/>
  <c r="E31" i="128"/>
  <c r="C30" i="128"/>
  <c r="J31" i="128"/>
  <c r="K31" i="128" s="1"/>
  <c r="C31" i="169"/>
  <c r="E32" i="169"/>
  <c r="J32" i="169"/>
  <c r="K32" i="169" s="1"/>
  <c r="J54" i="150"/>
  <c r="K53" i="150" s="1"/>
  <c r="I55" i="150"/>
  <c r="E30" i="120"/>
  <c r="C29" i="120"/>
  <c r="J30" i="120"/>
  <c r="K30" i="120" s="1"/>
  <c r="I36" i="11"/>
  <c r="J35" i="11"/>
  <c r="K34" i="11" s="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J36" i="97"/>
  <c r="K35" i="97" s="1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K35" i="151" s="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E32" i="154"/>
  <c r="C31" i="154"/>
  <c r="J32" i="154"/>
  <c r="K32" i="154" s="1"/>
  <c r="J39" i="79"/>
  <c r="I40" i="79"/>
  <c r="C32" i="46"/>
  <c r="E33" i="46"/>
  <c r="J33" i="46"/>
  <c r="K33" i="46" s="1"/>
  <c r="E31" i="112"/>
  <c r="C30" i="112"/>
  <c r="J31" i="112"/>
  <c r="K31" i="112" s="1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K37" i="29" s="1"/>
  <c r="I39" i="29"/>
  <c r="E30" i="86"/>
  <c r="C29" i="86"/>
  <c r="J30" i="86"/>
  <c r="K30" i="86" s="1"/>
  <c r="C29" i="106"/>
  <c r="E30" i="106"/>
  <c r="J30" i="106"/>
  <c r="K30" i="106" s="1"/>
  <c r="I37" i="85"/>
  <c r="J36" i="85"/>
  <c r="K35" i="85" s="1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8" i="94"/>
  <c r="E32" i="122"/>
  <c r="C31" i="122"/>
  <c r="J32" i="122"/>
  <c r="K32" i="122" s="1"/>
  <c r="C31" i="95"/>
  <c r="E32" i="95"/>
  <c r="J32" i="95"/>
  <c r="K32" i="95" s="1"/>
  <c r="C29" i="40"/>
  <c r="E30" i="40"/>
  <c r="J30" i="40"/>
  <c r="K30" i="40" s="1"/>
  <c r="K33" i="96"/>
  <c r="J37" i="18"/>
  <c r="K36" i="18" s="1"/>
  <c r="I38" i="18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7" i="107" s="1"/>
  <c r="C31" i="147"/>
  <c r="E32" i="147"/>
  <c r="J32" i="147"/>
  <c r="K32" i="147" s="1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K39" i="133" s="1"/>
  <c r="E32" i="140"/>
  <c r="C31" i="140"/>
  <c r="J32" i="140"/>
  <c r="K32" i="140" s="1"/>
  <c r="I37" i="137"/>
  <c r="J36" i="137"/>
  <c r="J35" i="141"/>
  <c r="I36" i="141"/>
  <c r="BE33" i="2"/>
  <c r="J36" i="4"/>
  <c r="K35" i="4" s="1"/>
  <c r="I37" i="4"/>
  <c r="AU34" i="1"/>
  <c r="E33" i="7"/>
  <c r="C32" i="7"/>
  <c r="AT33" i="1"/>
  <c r="J33" i="7"/>
  <c r="K33" i="7" s="1"/>
  <c r="K36" i="63"/>
  <c r="K35" i="54"/>
  <c r="K37" i="71"/>
  <c r="I38" i="115"/>
  <c r="J37" i="115"/>
  <c r="K36" i="115" s="1"/>
  <c r="I41" i="12"/>
  <c r="J40" i="12"/>
  <c r="E33" i="93"/>
  <c r="C32" i="93"/>
  <c r="J33" i="93"/>
  <c r="K33" i="93" s="1"/>
  <c r="I39" i="16"/>
  <c r="J38" i="16"/>
  <c r="I40" i="32"/>
  <c r="J39" i="32"/>
  <c r="K38" i="32" s="1"/>
  <c r="K38" i="82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I36" i="17"/>
  <c r="J35" i="17"/>
  <c r="K34" i="17" s="1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K34" i="120" s="1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K38" i="14" s="1"/>
  <c r="E31" i="9"/>
  <c r="C30" i="9"/>
  <c r="J31" i="9"/>
  <c r="K31" i="9" s="1"/>
  <c r="K36" i="66"/>
  <c r="I38" i="23"/>
  <c r="J37" i="23"/>
  <c r="K36" i="23" s="1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E33" i="14"/>
  <c r="C32" i="14"/>
  <c r="J33" i="14"/>
  <c r="K33" i="14" s="1"/>
  <c r="K34" i="137"/>
  <c r="J38" i="62"/>
  <c r="K37" i="62" s="1"/>
  <c r="I39" i="62"/>
  <c r="K36" i="62"/>
  <c r="BQ34" i="2"/>
  <c r="J36" i="50"/>
  <c r="I37" i="50"/>
  <c r="I37" i="123"/>
  <c r="J36" i="123"/>
  <c r="K35" i="123" s="1"/>
  <c r="I37" i="169"/>
  <c r="J36" i="169"/>
  <c r="K35" i="169" s="1"/>
  <c r="M33" i="2"/>
  <c r="I37" i="119"/>
  <c r="J36" i="119"/>
  <c r="K35" i="119" s="1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J36" i="126"/>
  <c r="K35" i="126" s="1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K36" i="159" s="1"/>
  <c r="I38" i="159"/>
  <c r="E31" i="148"/>
  <c r="C30" i="148"/>
  <c r="J31" i="148"/>
  <c r="K31" i="148" s="1"/>
  <c r="I37" i="70"/>
  <c r="J36" i="70"/>
  <c r="K35" i="70" s="1"/>
  <c r="K35" i="50"/>
  <c r="K34" i="50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K35" i="87" s="1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K36" i="149" s="1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5" i="31" s="1"/>
  <c r="K37" i="128"/>
  <c r="FW34" i="2"/>
  <c r="I37" i="21"/>
  <c r="J36" i="21"/>
  <c r="K35" i="21" s="1"/>
  <c r="I40" i="22"/>
  <c r="J39" i="22"/>
  <c r="K38" i="22" s="1"/>
  <c r="I36" i="148"/>
  <c r="J35" i="148"/>
  <c r="K34" i="148" s="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K36" i="60" s="1"/>
  <c r="I38" i="25"/>
  <c r="J37" i="25"/>
  <c r="K36" i="25" s="1"/>
  <c r="J36" i="53"/>
  <c r="K35" i="53" s="1"/>
  <c r="I37" i="53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K34" i="47" s="1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31" i="15"/>
  <c r="E32" i="15"/>
  <c r="J32" i="15"/>
  <c r="K32" i="15" s="1"/>
  <c r="K34" i="138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J36" i="144"/>
  <c r="I37" i="144"/>
  <c r="K33" i="64"/>
  <c r="I38" i="167"/>
  <c r="J37" i="167"/>
  <c r="K36" i="167" s="1"/>
  <c r="J38" i="132"/>
  <c r="K37" i="132" s="1"/>
  <c r="I39" i="132"/>
  <c r="E32" i="96"/>
  <c r="C31" i="96"/>
  <c r="J32" i="96"/>
  <c r="K32" i="96" s="1"/>
  <c r="K37" i="51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K34" i="130" s="1"/>
  <c r="J37" i="83"/>
  <c r="K36" i="83" s="1"/>
  <c r="I38" i="83"/>
  <c r="K33" i="147"/>
  <c r="J37" i="99"/>
  <c r="I38" i="99"/>
  <c r="J35" i="43"/>
  <c r="K34" i="43" s="1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K37" i="135" s="1"/>
  <c r="I38" i="28"/>
  <c r="J37" i="28"/>
  <c r="K36" i="28" s="1"/>
  <c r="C31" i="89"/>
  <c r="E32" i="89"/>
  <c r="J32" i="89"/>
  <c r="K32" i="89" s="1"/>
  <c r="HN32" i="2"/>
  <c r="J37" i="157"/>
  <c r="K36" i="157" s="1"/>
  <c r="I38" i="157"/>
  <c r="K35" i="3"/>
  <c r="I37" i="88"/>
  <c r="J36" i="88"/>
  <c r="K34" i="69"/>
  <c r="J36" i="155"/>
  <c r="I37" i="155"/>
  <c r="K37" i="13"/>
  <c r="I36" i="102"/>
  <c r="J35" i="102"/>
  <c r="K34" i="102" s="1"/>
  <c r="C29" i="69"/>
  <c r="E30" i="69"/>
  <c r="J30" i="69"/>
  <c r="K30" i="69" s="1"/>
  <c r="Y34" i="2"/>
  <c r="I37" i="84"/>
  <c r="J36" i="84"/>
  <c r="K35" i="84" s="1"/>
  <c r="J38" i="117"/>
  <c r="K37" i="117" s="1"/>
  <c r="I39" i="117"/>
  <c r="J37" i="113"/>
  <c r="I38" i="113"/>
  <c r="K33" i="105"/>
  <c r="I38" i="129"/>
  <c r="J37" i="129"/>
  <c r="I36" i="34"/>
  <c r="J35" i="34"/>
  <c r="K34" i="34" s="1"/>
  <c r="K37" i="94"/>
  <c r="K35" i="57"/>
  <c r="K37" i="172"/>
  <c r="J35" i="69"/>
  <c r="I36" i="69"/>
  <c r="I37" i="154"/>
  <c r="J36" i="154"/>
  <c r="K35" i="154" s="1"/>
  <c r="K34" i="126"/>
  <c r="J38" i="13"/>
  <c r="I39" i="13"/>
  <c r="E32" i="119"/>
  <c r="C31" i="119"/>
  <c r="J32" i="119"/>
  <c r="K32" i="119" s="1"/>
  <c r="K35" i="44"/>
  <c r="E33" i="12"/>
  <c r="C32" i="12"/>
  <c r="M33" i="1"/>
  <c r="X33" i="2"/>
  <c r="J33" i="12"/>
  <c r="K33" i="12" s="1"/>
  <c r="K35" i="5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K35" i="52" s="1"/>
  <c r="C30" i="64"/>
  <c r="E31" i="64"/>
  <c r="J31" i="64"/>
  <c r="K31" i="64" s="1"/>
  <c r="C30" i="67"/>
  <c r="E31" i="67"/>
  <c r="J31" i="67"/>
  <c r="K31" i="67" s="1"/>
  <c r="C32" i="49"/>
  <c r="E33" i="49"/>
  <c r="J33" i="49"/>
  <c r="K33" i="49" s="1"/>
  <c r="K36" i="9"/>
  <c r="E31" i="139"/>
  <c r="C30" i="139"/>
  <c r="J31" i="139"/>
  <c r="K31" i="139" s="1"/>
  <c r="J39" i="59"/>
  <c r="I37" i="108"/>
  <c r="J36" i="108"/>
  <c r="K35" i="108" s="1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K37" i="127" s="1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I36" i="90"/>
  <c r="J35" i="90"/>
  <c r="I38" i="124"/>
  <c r="J37" i="124"/>
  <c r="K36" i="124" s="1"/>
  <c r="K35" i="121"/>
  <c r="J36" i="56"/>
  <c r="K35" i="56" s="1"/>
  <c r="I37" i="56"/>
  <c r="K34" i="52"/>
  <c r="C31" i="156" l="1"/>
  <c r="E32" i="156"/>
  <c r="J32" i="156"/>
  <c r="K32" i="156" s="1"/>
  <c r="E31" i="149"/>
  <c r="J31" i="149"/>
  <c r="K31" i="149" s="1"/>
  <c r="C30" i="149"/>
  <c r="C31" i="130"/>
  <c r="E32" i="130"/>
  <c r="J32" i="130"/>
  <c r="K32" i="130" s="1"/>
  <c r="E27" i="98"/>
  <c r="C26" i="98"/>
  <c r="J27" i="98"/>
  <c r="K27" i="98" s="1"/>
  <c r="E32" i="74"/>
  <c r="J32" i="74"/>
  <c r="K32" i="74" s="1"/>
  <c r="C31" i="74"/>
  <c r="C30" i="61"/>
  <c r="E31" i="61"/>
  <c r="J31" i="61"/>
  <c r="K31" i="61" s="1"/>
  <c r="E31" i="59"/>
  <c r="C30" i="59"/>
  <c r="J31" i="59"/>
  <c r="K31" i="59" s="1"/>
  <c r="E32" i="150"/>
  <c r="C31" i="150"/>
  <c r="J32" i="150"/>
  <c r="K32" i="150" s="1"/>
  <c r="CB32" i="2"/>
  <c r="BF32" i="2"/>
  <c r="C29" i="22"/>
  <c r="E30" i="22"/>
  <c r="J30" i="22"/>
  <c r="K30" i="22" s="1"/>
  <c r="I39" i="149"/>
  <c r="J38" i="149"/>
  <c r="K37" i="149" s="1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K35" i="47" s="1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C29" i="54"/>
  <c r="E30" i="54"/>
  <c r="J30" i="54"/>
  <c r="K30" i="54" s="1"/>
  <c r="I38" i="86"/>
  <c r="J37" i="86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K39" i="79" s="1"/>
  <c r="I38" i="138"/>
  <c r="J37" i="138"/>
  <c r="K36" i="138" s="1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K36" i="153" s="1"/>
  <c r="BQ33" i="2"/>
  <c r="I41" i="71"/>
  <c r="J40" i="71"/>
  <c r="K39" i="71" s="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K36" i="54" s="1"/>
  <c r="I37" i="100"/>
  <c r="J36" i="100"/>
  <c r="K35" i="100" s="1"/>
  <c r="E28" i="111"/>
  <c r="C27" i="111"/>
  <c r="J28" i="111"/>
  <c r="K28" i="111" s="1"/>
  <c r="I40" i="132"/>
  <c r="J39" i="132"/>
  <c r="K38" i="132" s="1"/>
  <c r="J37" i="106"/>
  <c r="K36" i="106" s="1"/>
  <c r="I38" i="106"/>
  <c r="I40" i="164"/>
  <c r="J39" i="164"/>
  <c r="K38" i="164" s="1"/>
  <c r="J41" i="46"/>
  <c r="K40" i="46" s="1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IJ32" i="2"/>
  <c r="J36" i="174"/>
  <c r="K35" i="174" s="1"/>
  <c r="I37" i="174"/>
  <c r="J36" i="112"/>
  <c r="K35" i="112" s="1"/>
  <c r="I37" i="112"/>
  <c r="I39" i="44"/>
  <c r="J38" i="44"/>
  <c r="I39" i="118"/>
  <c r="J38" i="118"/>
  <c r="K37" i="118" s="1"/>
  <c r="J39" i="172"/>
  <c r="K38" i="172" s="1"/>
  <c r="I40" i="172"/>
  <c r="E32" i="52"/>
  <c r="C31" i="52"/>
  <c r="BP32" i="2"/>
  <c r="J32" i="52"/>
  <c r="K32" i="52" s="1"/>
  <c r="I37" i="160"/>
  <c r="J36" i="160"/>
  <c r="J39" i="128"/>
  <c r="K38" i="128" s="1"/>
  <c r="I40" i="128"/>
  <c r="K35" i="64"/>
  <c r="I39" i="165"/>
  <c r="J38" i="165"/>
  <c r="K37" i="165" s="1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5" i="109" s="1"/>
  <c r="K34" i="95"/>
  <c r="I40" i="62"/>
  <c r="J39" i="62"/>
  <c r="K38" i="62" s="1"/>
  <c r="J40" i="14"/>
  <c r="K39" i="14" s="1"/>
  <c r="I41" i="14"/>
  <c r="J40" i="94"/>
  <c r="K39" i="94" s="1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K40" i="7" s="1"/>
  <c r="I42" i="7"/>
  <c r="J38" i="157"/>
  <c r="K37" i="157" s="1"/>
  <c r="I39" i="157"/>
  <c r="K35" i="144"/>
  <c r="I37" i="8"/>
  <c r="J36" i="8"/>
  <c r="K39" i="46"/>
  <c r="K34" i="65"/>
  <c r="J41" i="134"/>
  <c r="I42" i="134"/>
  <c r="K35" i="20"/>
  <c r="I38" i="20"/>
  <c r="J37" i="20"/>
  <c r="K36" i="20" s="1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K37" i="68" s="1"/>
  <c r="I39" i="68"/>
  <c r="E30" i="57"/>
  <c r="C29" i="57"/>
  <c r="J30" i="57"/>
  <c r="K30" i="57" s="1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E31" i="15"/>
  <c r="C30" i="15"/>
  <c r="J31" i="15"/>
  <c r="K31" i="15" s="1"/>
  <c r="N32" i="2"/>
  <c r="I37" i="34"/>
  <c r="J36" i="34"/>
  <c r="K35" i="34" s="1"/>
  <c r="HO32" i="2"/>
  <c r="I42" i="145"/>
  <c r="J41" i="145"/>
  <c r="K39" i="15"/>
  <c r="E29" i="47"/>
  <c r="C28" i="47"/>
  <c r="J29" i="47"/>
  <c r="K29" i="47" s="1"/>
  <c r="E30" i="60"/>
  <c r="C29" i="60"/>
  <c r="J30" i="60"/>
  <c r="K30" i="60" s="1"/>
  <c r="I38" i="126"/>
  <c r="J37" i="126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36" i="73" s="1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K35" i="148" s="1"/>
  <c r="C30" i="33"/>
  <c r="E31" i="33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C28" i="124"/>
  <c r="E29" i="124"/>
  <c r="J29" i="124"/>
  <c r="K29" i="124" s="1"/>
  <c r="J37" i="111"/>
  <c r="I38" i="111"/>
  <c r="I38" i="103"/>
  <c r="J37" i="103"/>
  <c r="K36" i="103" s="1"/>
  <c r="I38" i="161"/>
  <c r="J37" i="161"/>
  <c r="K37" i="152"/>
  <c r="I40" i="101"/>
  <c r="J39" i="101"/>
  <c r="J38" i="18"/>
  <c r="I39" i="18"/>
  <c r="I38" i="116"/>
  <c r="J37" i="116"/>
  <c r="K36" i="80"/>
  <c r="K35" i="168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K38" i="122" s="1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M31" i="2" s="1"/>
  <c r="E32" i="152"/>
  <c r="J32" i="152"/>
  <c r="K32" i="152" s="1"/>
  <c r="E32" i="170"/>
  <c r="C31" i="170"/>
  <c r="J32" i="170"/>
  <c r="K32" i="170" s="1"/>
  <c r="K34" i="141"/>
  <c r="I37" i="171"/>
  <c r="J36" i="171"/>
  <c r="E30" i="139"/>
  <c r="C29" i="139"/>
  <c r="J30" i="139"/>
  <c r="K30" i="139" s="1"/>
  <c r="I39" i="113"/>
  <c r="J38" i="113"/>
  <c r="K37" i="113" s="1"/>
  <c r="I39" i="28"/>
  <c r="J38" i="28"/>
  <c r="K37" i="28" s="1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FK32" i="2"/>
  <c r="K35" i="116"/>
  <c r="I40" i="89"/>
  <c r="J39" i="89"/>
  <c r="K38" i="89" s="1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K38" i="9" s="1"/>
  <c r="I40" i="9"/>
  <c r="E32" i="174"/>
  <c r="C31" i="174"/>
  <c r="J32" i="174"/>
  <c r="K32" i="174" s="1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I38" i="97"/>
  <c r="J37" i="97"/>
  <c r="K36" i="97" s="1"/>
  <c r="E30" i="68"/>
  <c r="C29" i="68"/>
  <c r="J30" i="68"/>
  <c r="K30" i="68" s="1"/>
  <c r="E30" i="126"/>
  <c r="C29" i="126"/>
  <c r="J30" i="126"/>
  <c r="K30" i="126" s="1"/>
  <c r="J40" i="59"/>
  <c r="K39" i="59" s="1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9" i="61"/>
  <c r="I38" i="5"/>
  <c r="J37" i="5"/>
  <c r="K36" i="5" s="1"/>
  <c r="K36" i="113"/>
  <c r="K35" i="106"/>
  <c r="K36" i="76"/>
  <c r="J38" i="60"/>
  <c r="I39" i="60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37"/>
  <c r="J36" i="96"/>
  <c r="K35" i="96" s="1"/>
  <c r="I37" i="96"/>
  <c r="E32" i="3"/>
  <c r="C31" i="3"/>
  <c r="J32" i="3"/>
  <c r="K32" i="3" s="1"/>
  <c r="I38" i="67"/>
  <c r="J37" i="67"/>
  <c r="K36" i="67" s="1"/>
  <c r="K35" i="146"/>
  <c r="Y33" i="2"/>
  <c r="K36" i="84"/>
  <c r="I37" i="35"/>
  <c r="J36" i="35"/>
  <c r="K35" i="35" s="1"/>
  <c r="K35" i="39"/>
  <c r="K34" i="8"/>
  <c r="K35" i="36"/>
  <c r="K36" i="10"/>
  <c r="J38" i="10"/>
  <c r="I39" i="10"/>
  <c r="J38" i="115"/>
  <c r="K37" i="115" s="1"/>
  <c r="I39" i="115"/>
  <c r="J36" i="125"/>
  <c r="K35" i="125" s="1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E32" i="121"/>
  <c r="C31" i="121"/>
  <c r="J32" i="121"/>
  <c r="K32" i="121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K38" i="136" s="1"/>
  <c r="I41" i="27"/>
  <c r="J40" i="27"/>
  <c r="K39" i="27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K38" i="142" s="1"/>
  <c r="I40" i="142"/>
  <c r="J38" i="167"/>
  <c r="I39" i="167"/>
  <c r="K35" i="19"/>
  <c r="EP32" i="2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K36" i="121" s="1"/>
  <c r="I39" i="30"/>
  <c r="J38" i="30"/>
  <c r="K37" i="30" s="1"/>
  <c r="K37" i="136"/>
  <c r="C30" i="97"/>
  <c r="E31" i="97"/>
  <c r="EO31" i="2"/>
  <c r="J31" i="97"/>
  <c r="K31" i="97" s="1"/>
  <c r="I38" i="70"/>
  <c r="J37" i="70"/>
  <c r="K36" i="70" s="1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C31" i="7"/>
  <c r="E32" i="7"/>
  <c r="AT32" i="1"/>
  <c r="J32" i="7"/>
  <c r="K32" i="7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K35" i="120" s="1"/>
  <c r="I37" i="120"/>
  <c r="E31" i="147"/>
  <c r="C30" i="147"/>
  <c r="J31" i="147"/>
  <c r="K31" i="147" s="1"/>
  <c r="J39" i="29"/>
  <c r="K38" i="29" s="1"/>
  <c r="I40" i="29"/>
  <c r="K34" i="174"/>
  <c r="I40" i="48"/>
  <c r="J39" i="48"/>
  <c r="K38" i="48" s="1"/>
  <c r="K35" i="114"/>
  <c r="I37" i="102"/>
  <c r="J36" i="102"/>
  <c r="K35" i="102" s="1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K37" i="158" s="1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K36" i="50" s="1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K36" i="151" s="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J39" i="77"/>
  <c r="I40" i="77"/>
  <c r="C31" i="172"/>
  <c r="E32" i="172"/>
  <c r="J32" i="172"/>
  <c r="K32" i="172" s="1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J31" i="156" l="1"/>
  <c r="K31" i="156" s="1"/>
  <c r="C30" i="156"/>
  <c r="E31" i="156"/>
  <c r="C29" i="149"/>
  <c r="J30" i="149"/>
  <c r="K30" i="149" s="1"/>
  <c r="E30" i="149"/>
  <c r="J31" i="130"/>
  <c r="K31" i="130" s="1"/>
  <c r="C30" i="130"/>
  <c r="E31" i="130"/>
  <c r="C25" i="98"/>
  <c r="E26" i="98"/>
  <c r="J26" i="98"/>
  <c r="K26" i="98" s="1"/>
  <c r="C30" i="74"/>
  <c r="J31" i="74"/>
  <c r="K31" i="74" s="1"/>
  <c r="E31" i="74"/>
  <c r="J30" i="61"/>
  <c r="K30" i="61" s="1"/>
  <c r="C29" i="61"/>
  <c r="E30" i="61"/>
  <c r="J30" i="59"/>
  <c r="K30" i="59" s="1"/>
  <c r="C29" i="59"/>
  <c r="E30" i="59"/>
  <c r="E31" i="150"/>
  <c r="J31" i="150"/>
  <c r="K31" i="150" s="1"/>
  <c r="C30" i="150"/>
  <c r="AJ31" i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K39" i="135" s="1"/>
  <c r="I41" i="135"/>
  <c r="E28" i="127"/>
  <c r="C27" i="127"/>
  <c r="J28" i="127"/>
  <c r="K28" i="127" s="1"/>
  <c r="C28" i="139"/>
  <c r="E29" i="139"/>
  <c r="J29" i="139"/>
  <c r="K29" i="139" s="1"/>
  <c r="N32" i="1"/>
  <c r="J37" i="112"/>
  <c r="K36" i="112" s="1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K37" i="144" s="1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Y32" i="2"/>
  <c r="E30" i="89"/>
  <c r="C29" i="89"/>
  <c r="J30" i="89"/>
  <c r="K30" i="89" s="1"/>
  <c r="I38" i="130"/>
  <c r="J37" i="130"/>
  <c r="C30" i="143"/>
  <c r="E31" i="143"/>
  <c r="J31" i="143"/>
  <c r="K31" i="143" s="1"/>
  <c r="J42" i="134"/>
  <c r="K41" i="134" s="1"/>
  <c r="I43" i="134"/>
  <c r="AJ32" i="2"/>
  <c r="I42" i="94"/>
  <c r="J41" i="94"/>
  <c r="I38" i="105"/>
  <c r="J37" i="105"/>
  <c r="K36" i="105" s="1"/>
  <c r="J40" i="132"/>
  <c r="I41" i="132"/>
  <c r="K36" i="110"/>
  <c r="I41" i="117"/>
  <c r="J40" i="117"/>
  <c r="K39" i="117" s="1"/>
  <c r="I42" i="82"/>
  <c r="J41" i="82"/>
  <c r="K40" i="82" s="1"/>
  <c r="I38" i="174"/>
  <c r="J37" i="174"/>
  <c r="K36" i="174" s="1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6" i="143" s="1"/>
  <c r="J37" i="166"/>
  <c r="I38" i="166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J38" i="49"/>
  <c r="K37" i="49" s="1"/>
  <c r="I39" i="49"/>
  <c r="J37" i="95"/>
  <c r="K36" i="95" s="1"/>
  <c r="I38" i="95"/>
  <c r="K40" i="42"/>
  <c r="C29" i="145"/>
  <c r="E30" i="145"/>
  <c r="J30" i="145"/>
  <c r="K30" i="145" s="1"/>
  <c r="K55" i="150"/>
  <c r="E30" i="169"/>
  <c r="C29" i="169"/>
  <c r="J30" i="169"/>
  <c r="K30" i="169" s="1"/>
  <c r="E31" i="121"/>
  <c r="C30" i="121"/>
  <c r="J31" i="121"/>
  <c r="K31" i="121" s="1"/>
  <c r="I39" i="67"/>
  <c r="J38" i="67"/>
  <c r="K37" i="67" s="1"/>
  <c r="I39" i="97"/>
  <c r="J38" i="97"/>
  <c r="K37" i="97" s="1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W30" i="2"/>
  <c r="BQ32" i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K36" i="47" s="1"/>
  <c r="HD32" i="2"/>
  <c r="I40" i="60"/>
  <c r="J39" i="60"/>
  <c r="I43" i="12"/>
  <c r="J42" i="12"/>
  <c r="I38" i="171"/>
  <c r="J37" i="171"/>
  <c r="E29" i="161"/>
  <c r="C28" i="161"/>
  <c r="J29" i="161"/>
  <c r="K29" i="161" s="1"/>
  <c r="E27" i="111"/>
  <c r="C26" i="111"/>
  <c r="J27" i="111"/>
  <c r="K27" i="111" s="1"/>
  <c r="C29" i="79"/>
  <c r="E30" i="79"/>
  <c r="J30" i="79"/>
  <c r="K30" i="79" s="1"/>
  <c r="E31" i="172"/>
  <c r="C30" i="172"/>
  <c r="J31" i="172"/>
  <c r="K31" i="172" s="1"/>
  <c r="I39" i="151"/>
  <c r="J38" i="151"/>
  <c r="K37" i="151" s="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K36" i="45" s="1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K39" i="152" s="1"/>
  <c r="I41" i="152"/>
  <c r="I38" i="8"/>
  <c r="J37" i="8"/>
  <c r="K36" i="8" s="1"/>
  <c r="I41" i="62"/>
  <c r="J40" i="62"/>
  <c r="I39" i="137"/>
  <c r="J38" i="137"/>
  <c r="K37" i="137" s="1"/>
  <c r="J42" i="15"/>
  <c r="I43" i="15"/>
  <c r="K37" i="39"/>
  <c r="AU32" i="1"/>
  <c r="E31" i="8"/>
  <c r="C30" i="8"/>
  <c r="HC31" i="2"/>
  <c r="BP31" i="1"/>
  <c r="J31" i="8"/>
  <c r="K31" i="8" s="1"/>
  <c r="E28" i="171"/>
  <c r="C27" i="171"/>
  <c r="J28" i="171"/>
  <c r="K28" i="171" s="1"/>
  <c r="J39" i="37"/>
  <c r="I40" i="37"/>
  <c r="J40" i="122"/>
  <c r="I41" i="122"/>
  <c r="J38" i="108"/>
  <c r="I39" i="108"/>
  <c r="E26" i="32"/>
  <c r="C25" i="32"/>
  <c r="J26" i="32"/>
  <c r="K26" i="32" s="1"/>
  <c r="J39" i="165"/>
  <c r="K38" i="165" s="1"/>
  <c r="I40" i="165"/>
  <c r="I43" i="74"/>
  <c r="J42" i="74"/>
  <c r="I39" i="39"/>
  <c r="J38" i="39"/>
  <c r="IV31" i="2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K36" i="163" s="1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7" i="154" s="1"/>
  <c r="K38" i="124"/>
  <c r="E29" i="137"/>
  <c r="C28" i="137"/>
  <c r="J29" i="137"/>
  <c r="K29" i="137" s="1"/>
  <c r="E31" i="152"/>
  <c r="C30" i="152"/>
  <c r="M30" i="2" s="1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E29" i="110"/>
  <c r="C28" i="110"/>
  <c r="J29" i="110"/>
  <c r="K29" i="110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K38" i="115" s="1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E29" i="99"/>
  <c r="C28" i="99"/>
  <c r="J29" i="99"/>
  <c r="K29" i="99" s="1"/>
  <c r="J38" i="162"/>
  <c r="I39" i="162"/>
  <c r="E30" i="20"/>
  <c r="C29" i="20"/>
  <c r="J30" i="20"/>
  <c r="K30" i="20" s="1"/>
  <c r="AU32" i="2"/>
  <c r="E29" i="5"/>
  <c r="C28" i="5"/>
  <c r="J29" i="5"/>
  <c r="K29" i="5" s="1"/>
  <c r="I39" i="84"/>
  <c r="J38" i="84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K41" i="75" s="1"/>
  <c r="I40" i="10"/>
  <c r="J39" i="10"/>
  <c r="K38" i="10" s="1"/>
  <c r="I39" i="21"/>
  <c r="J38" i="21"/>
  <c r="K37" i="21" s="1"/>
  <c r="I41" i="16"/>
  <c r="J40" i="16"/>
  <c r="K39" i="16" s="1"/>
  <c r="I39" i="161"/>
  <c r="J38" i="161"/>
  <c r="K37" i="161" s="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8" i="72" s="1"/>
  <c r="K37" i="84"/>
  <c r="I41" i="13"/>
  <c r="J40" i="13"/>
  <c r="K39" i="13" s="1"/>
  <c r="E29" i="94"/>
  <c r="C28" i="94"/>
  <c r="J29" i="94"/>
  <c r="K29" i="94" s="1"/>
  <c r="J38" i="70"/>
  <c r="K37" i="70" s="1"/>
  <c r="I39" i="70"/>
  <c r="J37" i="90"/>
  <c r="K36" i="90" s="1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K37" i="33" s="1"/>
  <c r="I43" i="46"/>
  <c r="J42" i="46"/>
  <c r="C29" i="48"/>
  <c r="E30" i="48"/>
  <c r="J30" i="48"/>
  <c r="K30" i="48" s="1"/>
  <c r="I40" i="149"/>
  <c r="J39" i="149"/>
  <c r="J40" i="98"/>
  <c r="I41" i="98"/>
  <c r="K37" i="169"/>
  <c r="I41" i="26"/>
  <c r="J40" i="26"/>
  <c r="C29" i="97"/>
  <c r="E30" i="97"/>
  <c r="EO30" i="2"/>
  <c r="J30" i="97"/>
  <c r="K30" i="97" s="1"/>
  <c r="K35" i="143"/>
  <c r="I40" i="25"/>
  <c r="J39" i="25"/>
  <c r="K38" i="25" s="1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7" i="111" s="1"/>
  <c r="K36" i="126"/>
  <c r="E30" i="70"/>
  <c r="C29" i="70"/>
  <c r="J30" i="70"/>
  <c r="K30" i="70" s="1"/>
  <c r="AI31" i="2"/>
  <c r="K37" i="168"/>
  <c r="I41" i="172"/>
  <c r="J40" i="172"/>
  <c r="K39" i="172" s="1"/>
  <c r="K41" i="46"/>
  <c r="J37" i="140"/>
  <c r="K36" i="140" s="1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K38" i="159" s="1"/>
  <c r="E31" i="58"/>
  <c r="C30" i="58"/>
  <c r="J31" i="58"/>
  <c r="K31" i="58" s="1"/>
  <c r="C23" i="82"/>
  <c r="E24" i="82"/>
  <c r="J24" i="82"/>
  <c r="K24" i="82" s="1"/>
  <c r="E26" i="87"/>
  <c r="C25" i="87"/>
  <c r="J26" i="87"/>
  <c r="K26" i="87" s="1"/>
  <c r="K37" i="93"/>
  <c r="K41" i="145"/>
  <c r="C29" i="140"/>
  <c r="E30" i="140"/>
  <c r="AI30" i="2"/>
  <c r="J30" i="140"/>
  <c r="K30" i="140" s="1"/>
  <c r="J38" i="168"/>
  <c r="I39" i="168"/>
  <c r="J38" i="131"/>
  <c r="K37" i="131" s="1"/>
  <c r="I39" i="131"/>
  <c r="I42" i="71"/>
  <c r="J41" i="71"/>
  <c r="K40" i="71" s="1"/>
  <c r="K37" i="104"/>
  <c r="C28" i="17"/>
  <c r="E29" i="17"/>
  <c r="J29" i="17"/>
  <c r="K29" i="17" s="1"/>
  <c r="I39" i="114"/>
  <c r="J38" i="114"/>
  <c r="K37" i="114" s="1"/>
  <c r="E27" i="34"/>
  <c r="C26" i="34"/>
  <c r="J27" i="34"/>
  <c r="K27" i="34" s="1"/>
  <c r="K36" i="81"/>
  <c r="K38" i="135"/>
  <c r="N31" i="2"/>
  <c r="J42" i="145"/>
  <c r="I43" i="145"/>
  <c r="IK31" i="2"/>
  <c r="K36" i="19"/>
  <c r="J40" i="164"/>
  <c r="K39" i="164" s="1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I39" i="106"/>
  <c r="J38" i="106"/>
  <c r="X31" i="1"/>
  <c r="I41" i="77"/>
  <c r="J40" i="77"/>
  <c r="IV32" i="2"/>
  <c r="E27" i="102"/>
  <c r="C26" i="102"/>
  <c r="J27" i="102"/>
  <c r="K27" i="102" s="1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30" s="1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J30" i="33"/>
  <c r="K30" i="33" s="1"/>
  <c r="C29" i="164"/>
  <c r="E30" i="164"/>
  <c r="J30" i="164"/>
  <c r="K30" i="164" s="1"/>
  <c r="J39" i="99"/>
  <c r="K38" i="99" s="1"/>
  <c r="I40" i="99"/>
  <c r="I40" i="118"/>
  <c r="J39" i="118"/>
  <c r="K38" i="118" s="1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I41" i="142"/>
  <c r="J40" i="142"/>
  <c r="E30" i="63"/>
  <c r="C29" i="63"/>
  <c r="J30" i="63"/>
  <c r="K30" i="63" s="1"/>
  <c r="K35" i="171"/>
  <c r="E31" i="100"/>
  <c r="C30" i="100"/>
  <c r="J31" i="100"/>
  <c r="K31" i="100" s="1"/>
  <c r="K36" i="111"/>
  <c r="I40" i="68"/>
  <c r="J39" i="68"/>
  <c r="K38" i="68" s="1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K39" i="127" s="1"/>
  <c r="E31" i="53"/>
  <c r="C30" i="53"/>
  <c r="J31" i="53"/>
  <c r="K31" i="53" s="1"/>
  <c r="I39" i="121"/>
  <c r="J38" i="121"/>
  <c r="K37" i="121" s="1"/>
  <c r="I41" i="78"/>
  <c r="J40" i="78"/>
  <c r="K39" i="78" s="1"/>
  <c r="J37" i="35"/>
  <c r="K36" i="35" s="1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J39" i="63"/>
  <c r="I40" i="63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I39" i="19"/>
  <c r="J38" i="19"/>
  <c r="K37" i="19" s="1"/>
  <c r="HN31" i="2"/>
  <c r="K35" i="38"/>
  <c r="J37" i="148"/>
  <c r="K36" i="148" s="1"/>
  <c r="I38" i="148"/>
  <c r="K40" i="133"/>
  <c r="I38" i="34"/>
  <c r="J37" i="34"/>
  <c r="K36" i="34" s="1"/>
  <c r="J38" i="20"/>
  <c r="K37" i="20" s="1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C29" i="156" l="1"/>
  <c r="J30" i="156"/>
  <c r="K30" i="156" s="1"/>
  <c r="E30" i="156"/>
  <c r="J29" i="149"/>
  <c r="K29" i="149" s="1"/>
  <c r="C28" i="149"/>
  <c r="E29" i="149"/>
  <c r="C29" i="130"/>
  <c r="E30" i="130"/>
  <c r="J30" i="130"/>
  <c r="K30" i="130" s="1"/>
  <c r="C24" i="98"/>
  <c r="E25" i="98"/>
  <c r="J25" i="98"/>
  <c r="K25" i="98" s="1"/>
  <c r="C29" i="74"/>
  <c r="J30" i="74"/>
  <c r="K30" i="74" s="1"/>
  <c r="E30" i="74"/>
  <c r="E29" i="61"/>
  <c r="C28" i="61"/>
  <c r="J29" i="61"/>
  <c r="K29" i="61" s="1"/>
  <c r="E29" i="59"/>
  <c r="C28" i="59"/>
  <c r="J29" i="59"/>
  <c r="K29" i="59" s="1"/>
  <c r="J30" i="150"/>
  <c r="K30" i="150" s="1"/>
  <c r="E30" i="150"/>
  <c r="C29" i="150"/>
  <c r="HZ30" i="2"/>
  <c r="I40" i="138"/>
  <c r="J39" i="138"/>
  <c r="C25" i="43"/>
  <c r="E26" i="43"/>
  <c r="J26" i="43"/>
  <c r="K26" i="43" s="1"/>
  <c r="E29" i="97"/>
  <c r="C28" i="97"/>
  <c r="J29" i="97"/>
  <c r="K29" i="97" s="1"/>
  <c r="Y31" i="1"/>
  <c r="E30" i="56"/>
  <c r="C29" i="56"/>
  <c r="J30" i="56"/>
  <c r="K30" i="56" s="1"/>
  <c r="J38" i="58"/>
  <c r="I39" i="58"/>
  <c r="J39" i="87"/>
  <c r="K38" i="87" s="1"/>
  <c r="I40" i="87"/>
  <c r="J39" i="86"/>
  <c r="K38" i="86" s="1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K38" i="168" s="1"/>
  <c r="J38" i="140"/>
  <c r="K37" i="140" s="1"/>
  <c r="I39" i="140"/>
  <c r="J41" i="26"/>
  <c r="K40" i="26" s="1"/>
  <c r="I42" i="26"/>
  <c r="C29" i="158"/>
  <c r="E30" i="158"/>
  <c r="J30" i="158"/>
  <c r="K30" i="158" s="1"/>
  <c r="K37" i="58"/>
  <c r="I40" i="162"/>
  <c r="J39" i="162"/>
  <c r="K38" i="162" s="1"/>
  <c r="BQ31" i="2"/>
  <c r="E30" i="29"/>
  <c r="C29" i="29"/>
  <c r="J30" i="29"/>
  <c r="K30" i="29" s="1"/>
  <c r="E29" i="13"/>
  <c r="C28" i="13"/>
  <c r="J29" i="13"/>
  <c r="K29" i="13" s="1"/>
  <c r="I42" i="48"/>
  <c r="J41" i="48"/>
  <c r="CX30" i="2"/>
  <c r="E27" i="173"/>
  <c r="C26" i="173"/>
  <c r="J27" i="173"/>
  <c r="K27" i="173" s="1"/>
  <c r="K40" i="132"/>
  <c r="E28" i="67"/>
  <c r="C27" i="67"/>
  <c r="J28" i="67"/>
  <c r="K28" i="67" s="1"/>
  <c r="E30" i="136"/>
  <c r="C29" i="136"/>
  <c r="J30" i="136"/>
  <c r="K30" i="136" s="1"/>
  <c r="GS31" i="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K37" i="171" s="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K37" i="166" s="1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8" i="88"/>
  <c r="I44" i="12"/>
  <c r="J43" i="12"/>
  <c r="K42" i="12" s="1"/>
  <c r="J38" i="105"/>
  <c r="I39" i="105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K37" i="120" s="1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42" i="15" s="1"/>
  <c r="K39" i="60"/>
  <c r="J38" i="102"/>
  <c r="I39" i="102"/>
  <c r="I58" i="150"/>
  <c r="J57" i="150"/>
  <c r="K56" i="150" s="1"/>
  <c r="C26" i="73"/>
  <c r="E27" i="73"/>
  <c r="J27" i="73"/>
  <c r="K27" i="73" s="1"/>
  <c r="K39" i="77"/>
  <c r="CW29" i="2"/>
  <c r="I41" i="60"/>
  <c r="J40" i="60"/>
  <c r="K37" i="102"/>
  <c r="I43" i="94"/>
  <c r="J42" i="94"/>
  <c r="K41" i="94" s="1"/>
  <c r="E27" i="127"/>
  <c r="C26" i="127"/>
  <c r="J27" i="127"/>
  <c r="K27" i="127" s="1"/>
  <c r="AJ30" i="2"/>
  <c r="I40" i="169"/>
  <c r="J39" i="169"/>
  <c r="E28" i="103"/>
  <c r="C27" i="103"/>
  <c r="J28" i="103"/>
  <c r="K28" i="103" s="1"/>
  <c r="I40" i="73"/>
  <c r="J39" i="73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K39" i="149" s="1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K37" i="11" s="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K42" i="61" s="1"/>
  <c r="I44" i="7"/>
  <c r="J43" i="7"/>
  <c r="K42" i="7" s="1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40" i="135" s="1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I43" i="22"/>
  <c r="J42" i="22"/>
  <c r="E29" i="38"/>
  <c r="C28" i="38"/>
  <c r="J29" i="38"/>
  <c r="K29" i="38" s="1"/>
  <c r="I40" i="123"/>
  <c r="J39" i="123"/>
  <c r="K38" i="123" s="1"/>
  <c r="I44" i="145"/>
  <c r="J43" i="145"/>
  <c r="K42" i="145" s="1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J40" i="124"/>
  <c r="I41" i="124"/>
  <c r="I39" i="47"/>
  <c r="J38" i="47"/>
  <c r="FA30" i="2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40" i="62" s="1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M29" i="2" s="1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K38" i="151" s="1"/>
  <c r="I40" i="151"/>
  <c r="E30" i="143"/>
  <c r="C29" i="143"/>
  <c r="J30" i="143"/>
  <c r="K30" i="143" s="1"/>
  <c r="I41" i="63"/>
  <c r="J40" i="63"/>
  <c r="I41" i="158"/>
  <c r="J40" i="158"/>
  <c r="K39" i="158" s="1"/>
  <c r="J40" i="113"/>
  <c r="I41" i="113"/>
  <c r="IK30" i="2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K38" i="111" s="1"/>
  <c r="I40" i="111"/>
  <c r="I40" i="21"/>
  <c r="J39" i="21"/>
  <c r="K38" i="21" s="1"/>
  <c r="I39" i="64"/>
  <c r="J38" i="64"/>
  <c r="K37" i="64" s="1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E27" i="72"/>
  <c r="C26" i="72"/>
  <c r="J27" i="72"/>
  <c r="K27" i="72" s="1"/>
  <c r="K40" i="9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J39" i="155"/>
  <c r="I40" i="155"/>
  <c r="FL30" i="2"/>
  <c r="J38" i="141"/>
  <c r="K37" i="141" s="1"/>
  <c r="I39" i="141"/>
  <c r="E30" i="55"/>
  <c r="C29" i="55"/>
  <c r="J30" i="55"/>
  <c r="K30" i="55" s="1"/>
  <c r="I40" i="170"/>
  <c r="J39" i="170"/>
  <c r="K38" i="170" s="1"/>
  <c r="I41" i="10"/>
  <c r="J40" i="10"/>
  <c r="K39" i="10" s="1"/>
  <c r="I39" i="17"/>
  <c r="J38" i="17"/>
  <c r="K37" i="17" s="1"/>
  <c r="I40" i="126"/>
  <c r="J39" i="126"/>
  <c r="K38" i="126" s="1"/>
  <c r="I42" i="9"/>
  <c r="J41" i="9"/>
  <c r="E30" i="174"/>
  <c r="C29" i="174"/>
  <c r="HY29" i="2" s="1"/>
  <c r="J30" i="174"/>
  <c r="K30" i="174" s="1"/>
  <c r="J38" i="109"/>
  <c r="K37" i="109" s="1"/>
  <c r="I39" i="109"/>
  <c r="I39" i="130"/>
  <c r="J38" i="130"/>
  <c r="K37" i="130" s="1"/>
  <c r="E27" i="51"/>
  <c r="C26" i="51"/>
  <c r="J27" i="51"/>
  <c r="K27" i="51" s="1"/>
  <c r="C27" i="126"/>
  <c r="E28" i="126"/>
  <c r="J28" i="126"/>
  <c r="K28" i="126" s="1"/>
  <c r="I42" i="78"/>
  <c r="J41" i="78"/>
  <c r="K40" i="78" s="1"/>
  <c r="K37" i="138"/>
  <c r="K37" i="31"/>
  <c r="E28" i="135"/>
  <c r="C27" i="135"/>
  <c r="J28" i="135"/>
  <c r="K28" i="135" s="1"/>
  <c r="DI30" i="2"/>
  <c r="K38" i="149"/>
  <c r="K42" i="75"/>
  <c r="K38" i="84"/>
  <c r="E29" i="88"/>
  <c r="C28" i="88"/>
  <c r="FK29" i="2"/>
  <c r="J29" i="88"/>
  <c r="K29" i="88" s="1"/>
  <c r="K39" i="83"/>
  <c r="I40" i="5"/>
  <c r="J39" i="5"/>
  <c r="K38" i="5" s="1"/>
  <c r="K37" i="5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K38" i="33" s="1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K37" i="40" s="1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K38" i="108" s="1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J39" i="153"/>
  <c r="K38" i="153" s="1"/>
  <c r="I40" i="153"/>
  <c r="I41" i="118"/>
  <c r="J40" i="118"/>
  <c r="K39" i="118" s="1"/>
  <c r="I40" i="103"/>
  <c r="J39" i="103"/>
  <c r="K38" i="103" s="1"/>
  <c r="J39" i="70"/>
  <c r="K38" i="70" s="1"/>
  <c r="I40" i="70"/>
  <c r="E29" i="114"/>
  <c r="C28" i="114"/>
  <c r="J29" i="114"/>
  <c r="K29" i="114" s="1"/>
  <c r="CB31" i="1"/>
  <c r="C28" i="95"/>
  <c r="E29" i="95"/>
  <c r="J29" i="95"/>
  <c r="K29" i="95" s="1"/>
  <c r="K39" i="10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I41" i="99"/>
  <c r="J40" i="99"/>
  <c r="K39" i="99" s="1"/>
  <c r="I39" i="81"/>
  <c r="J38" i="81"/>
  <c r="J39" i="114"/>
  <c r="I40" i="114"/>
  <c r="J40" i="159"/>
  <c r="I41" i="159"/>
  <c r="E27" i="69"/>
  <c r="C26" i="69"/>
  <c r="J27" i="69"/>
  <c r="K27" i="69" s="1"/>
  <c r="E28" i="66"/>
  <c r="C27" i="66"/>
  <c r="J28" i="66"/>
  <c r="K28" i="66" s="1"/>
  <c r="I39" i="91"/>
  <c r="J38" i="91"/>
  <c r="K37" i="91" s="1"/>
  <c r="E27" i="40"/>
  <c r="C26" i="40"/>
  <c r="J27" i="40"/>
  <c r="K27" i="40" s="1"/>
  <c r="C26" i="37"/>
  <c r="E27" i="37"/>
  <c r="J27" i="37"/>
  <c r="K27" i="37" s="1"/>
  <c r="K36" i="64"/>
  <c r="I39" i="38"/>
  <c r="J38" i="38"/>
  <c r="K37" i="38" s="1"/>
  <c r="BF30" i="2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40" i="94"/>
  <c r="E29" i="33"/>
  <c r="C28" i="33"/>
  <c r="J29" i="33"/>
  <c r="K29" i="33" s="1"/>
  <c r="J41" i="172"/>
  <c r="K40" i="172" s="1"/>
  <c r="I42" i="172"/>
  <c r="CL30" i="2"/>
  <c r="K38" i="44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K38" i="19" s="1"/>
  <c r="I40" i="19"/>
  <c r="I42" i="127"/>
  <c r="J41" i="127"/>
  <c r="K40" i="127" s="1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E30" i="46"/>
  <c r="C29" i="46"/>
  <c r="J30" i="46"/>
  <c r="K30" i="46" s="1"/>
  <c r="AI30" i="1"/>
  <c r="J40" i="25"/>
  <c r="K39" i="25" s="1"/>
  <c r="I41" i="25"/>
  <c r="E29" i="96"/>
  <c r="C28" i="96"/>
  <c r="J29" i="96"/>
  <c r="K29" i="96" s="1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K41" i="82" s="1"/>
  <c r="C24" i="157"/>
  <c r="E25" i="157"/>
  <c r="J25" i="157"/>
  <c r="K25" i="157" s="1"/>
  <c r="K37" i="123"/>
  <c r="I42" i="13"/>
  <c r="J41" i="13"/>
  <c r="K40" i="13" s="1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39" i="132"/>
  <c r="EP30" i="2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K37" i="45" s="1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K40" i="117" s="1"/>
  <c r="I39" i="110"/>
  <c r="J38" i="110"/>
  <c r="K37" i="110" s="1"/>
  <c r="I39" i="112"/>
  <c r="J38" i="112"/>
  <c r="K37" i="112" s="1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I40" i="97"/>
  <c r="J39" i="97"/>
  <c r="K36" i="166"/>
  <c r="I42" i="77"/>
  <c r="J41" i="77"/>
  <c r="K40" i="77" s="1"/>
  <c r="I40" i="131"/>
  <c r="J39" i="131"/>
  <c r="K38" i="131" s="1"/>
  <c r="K37" i="87"/>
  <c r="I40" i="85"/>
  <c r="J39" i="85"/>
  <c r="E29" i="31"/>
  <c r="C28" i="31"/>
  <c r="CA29" i="2"/>
  <c r="J29" i="31"/>
  <c r="K29" i="31" s="1"/>
  <c r="I42" i="128"/>
  <c r="J41" i="128"/>
  <c r="K40" i="89"/>
  <c r="HD31" i="2"/>
  <c r="K37" i="57"/>
  <c r="K38" i="67"/>
  <c r="K36" i="130"/>
  <c r="IU30" i="2"/>
  <c r="C28" i="156" l="1"/>
  <c r="E29" i="156"/>
  <c r="J29" i="156"/>
  <c r="K29" i="156" s="1"/>
  <c r="C27" i="149"/>
  <c r="E28" i="149"/>
  <c r="J28" i="149"/>
  <c r="K28" i="149" s="1"/>
  <c r="C28" i="130"/>
  <c r="E29" i="130"/>
  <c r="J29" i="130"/>
  <c r="K29" i="130" s="1"/>
  <c r="C23" i="98"/>
  <c r="E24" i="98"/>
  <c r="J24" i="98"/>
  <c r="K24" i="98" s="1"/>
  <c r="C28" i="74"/>
  <c r="E29" i="74"/>
  <c r="J29" i="74"/>
  <c r="K29" i="74" s="1"/>
  <c r="E28" i="61"/>
  <c r="C27" i="61"/>
  <c r="J28" i="61"/>
  <c r="K28" i="61" s="1"/>
  <c r="C27" i="59"/>
  <c r="E28" i="59"/>
  <c r="J28" i="59"/>
  <c r="K28" i="59" s="1"/>
  <c r="J29" i="150"/>
  <c r="K29" i="150" s="1"/>
  <c r="E29" i="150"/>
  <c r="C28" i="150"/>
  <c r="HZ29" i="2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K38" i="163" s="1"/>
  <c r="I40" i="163"/>
  <c r="C25" i="26"/>
  <c r="E26" i="26"/>
  <c r="J26" i="26"/>
  <c r="K26" i="26" s="1"/>
  <c r="J40" i="31"/>
  <c r="K39" i="31" s="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K40" i="113" s="1"/>
  <c r="C27" i="154"/>
  <c r="E28" i="154"/>
  <c r="J28" i="154"/>
  <c r="K28" i="154" s="1"/>
  <c r="J39" i="43"/>
  <c r="I40" i="43"/>
  <c r="K39" i="161"/>
  <c r="E27" i="67"/>
  <c r="C26" i="67"/>
  <c r="J27" i="67"/>
  <c r="K27" i="67" s="1"/>
  <c r="I43" i="29"/>
  <c r="J42" i="29"/>
  <c r="K38" i="147"/>
  <c r="CB30" i="1"/>
  <c r="E26" i="40"/>
  <c r="C25" i="40"/>
  <c r="J26" i="40"/>
  <c r="K26" i="40" s="1"/>
  <c r="I41" i="153"/>
  <c r="J40" i="153"/>
  <c r="J40" i="108"/>
  <c r="K39" i="108" s="1"/>
  <c r="I41" i="108"/>
  <c r="J39" i="90"/>
  <c r="K38" i="90" s="1"/>
  <c r="I40" i="90"/>
  <c r="E29" i="172"/>
  <c r="C28" i="172"/>
  <c r="J29" i="172"/>
  <c r="K29" i="172" s="1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K41" i="89" s="1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8" i="2" s="1"/>
  <c r="IU29" i="2"/>
  <c r="E27" i="5"/>
  <c r="C26" i="5"/>
  <c r="J27" i="5"/>
  <c r="K27" i="5" s="1"/>
  <c r="C66" i="24"/>
  <c r="C67" i="2"/>
  <c r="C67" i="1"/>
  <c r="GG67" i="2"/>
  <c r="BE67" i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K39" i="86" s="1"/>
  <c r="E27" i="126"/>
  <c r="C26" i="126"/>
  <c r="J27" i="126"/>
  <c r="K27" i="126" s="1"/>
  <c r="J41" i="158"/>
  <c r="K40" i="158" s="1"/>
  <c r="I42" i="158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Y30" i="2"/>
  <c r="E29" i="100"/>
  <c r="C28" i="100"/>
  <c r="J29" i="100"/>
  <c r="K29" i="100" s="1"/>
  <c r="C27" i="23"/>
  <c r="E28" i="23"/>
  <c r="J28" i="23"/>
  <c r="K28" i="23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HO30" i="2"/>
  <c r="AU30" i="1"/>
  <c r="J42" i="156"/>
  <c r="K41" i="156" s="1"/>
  <c r="I43" i="156"/>
  <c r="J40" i="54"/>
  <c r="K39" i="54" s="1"/>
  <c r="I41" i="54"/>
  <c r="I41" i="87"/>
  <c r="J40" i="87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J42" i="172"/>
  <c r="K41" i="172" s="1"/>
  <c r="I43" i="172"/>
  <c r="I40" i="174"/>
  <c r="J39" i="174"/>
  <c r="E29" i="28"/>
  <c r="C28" i="28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K38" i="95" s="1"/>
  <c r="E24" i="32"/>
  <c r="C23" i="32"/>
  <c r="J24" i="32"/>
  <c r="K24" i="32" s="1"/>
  <c r="K38" i="102"/>
  <c r="E27" i="139"/>
  <c r="C26" i="139"/>
  <c r="J27" i="139"/>
  <c r="K27" i="139" s="1"/>
  <c r="I40" i="58"/>
  <c r="J39" i="58"/>
  <c r="K38" i="58" s="1"/>
  <c r="J41" i="139"/>
  <c r="K40" i="139" s="1"/>
  <c r="I42" i="139"/>
  <c r="CM30" i="2"/>
  <c r="IV30" i="2"/>
  <c r="K38" i="97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J39" i="146"/>
  <c r="K38" i="146" s="1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E27" i="83"/>
  <c r="C26" i="83"/>
  <c r="J27" i="83"/>
  <c r="K27" i="83" s="1"/>
  <c r="E28" i="96"/>
  <c r="C27" i="96"/>
  <c r="J28" i="96"/>
  <c r="K28" i="96" s="1"/>
  <c r="I44" i="14"/>
  <c r="J43" i="14"/>
  <c r="K42" i="14" s="1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K39" i="73" s="1"/>
  <c r="J44" i="15"/>
  <c r="K43" i="15" s="1"/>
  <c r="I45" i="15"/>
  <c r="I40" i="105"/>
  <c r="J39" i="105"/>
  <c r="K38" i="105" s="1"/>
  <c r="J40" i="88"/>
  <c r="K39" i="88" s="1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J39" i="160"/>
  <c r="I40" i="160"/>
  <c r="AU30" i="2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K38" i="109" s="1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K41" i="48" s="1"/>
  <c r="E26" i="69"/>
  <c r="C25" i="69"/>
  <c r="J26" i="69"/>
  <c r="K26" i="69" s="1"/>
  <c r="E28" i="142"/>
  <c r="C27" i="142"/>
  <c r="J28" i="142"/>
  <c r="K28" i="142" s="1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BE28" i="2" s="1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0" i="124" s="1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C27" i="36"/>
  <c r="E28" i="36"/>
  <c r="J28" i="36"/>
  <c r="K28" i="36" s="1"/>
  <c r="C27" i="132"/>
  <c r="E28" i="132"/>
  <c r="J28" i="132"/>
  <c r="K28" i="132" s="1"/>
  <c r="I43" i="128"/>
  <c r="J42" i="128"/>
  <c r="K41" i="128" s="1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J43" i="22"/>
  <c r="K42" i="22" s="1"/>
  <c r="I44" i="22"/>
  <c r="C24" i="131"/>
  <c r="E25" i="131"/>
  <c r="J25" i="131"/>
  <c r="K25" i="131" s="1"/>
  <c r="K39" i="169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GS30" i="2"/>
  <c r="I44" i="82"/>
  <c r="J43" i="82"/>
  <c r="K42" i="82" s="1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114" s="1"/>
  <c r="K39" i="57"/>
  <c r="K37" i="96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K39" i="106" s="1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I41" i="121"/>
  <c r="J40" i="121"/>
  <c r="J40" i="4"/>
  <c r="I41" i="4"/>
  <c r="J40" i="33"/>
  <c r="K39" i="33" s="1"/>
  <c r="I41" i="33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K39" i="126" s="1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E28" i="108"/>
  <c r="C27" i="108"/>
  <c r="J28" i="108"/>
  <c r="K28" i="108" s="1"/>
  <c r="I42" i="72"/>
  <c r="J41" i="72"/>
  <c r="CL29" i="2"/>
  <c r="K38" i="52"/>
  <c r="I42" i="37"/>
  <c r="J41" i="37"/>
  <c r="K40" i="37" s="1"/>
  <c r="I40" i="38"/>
  <c r="J39" i="38"/>
  <c r="J41" i="99"/>
  <c r="I42" i="99"/>
  <c r="I41" i="70"/>
  <c r="J40" i="70"/>
  <c r="K39" i="70" s="1"/>
  <c r="HN29" i="2"/>
  <c r="E28" i="10"/>
  <c r="C27" i="10"/>
  <c r="J28" i="10"/>
  <c r="K28" i="10" s="1"/>
  <c r="C27" i="162"/>
  <c r="E28" i="162"/>
  <c r="J28" i="162"/>
  <c r="K28" i="162" s="1"/>
  <c r="J41" i="66"/>
  <c r="K40" i="66" s="1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E27" i="116"/>
  <c r="C26" i="116"/>
  <c r="J27" i="116"/>
  <c r="K27" i="116" s="1"/>
  <c r="J42" i="13"/>
  <c r="I43" i="13"/>
  <c r="K40" i="72"/>
  <c r="K39" i="72"/>
  <c r="C27" i="125"/>
  <c r="E28" i="125"/>
  <c r="J28" i="125"/>
  <c r="K28" i="125" s="1"/>
  <c r="K42" i="59"/>
  <c r="J41" i="10"/>
  <c r="K40" i="10" s="1"/>
  <c r="I42" i="10"/>
  <c r="I42" i="68"/>
  <c r="J41" i="68"/>
  <c r="K40" i="68" s="1"/>
  <c r="E26" i="62"/>
  <c r="C25" i="62"/>
  <c r="J26" i="62"/>
  <c r="K26" i="62" s="1"/>
  <c r="E27" i="167"/>
  <c r="C26" i="167"/>
  <c r="J27" i="167"/>
  <c r="K27" i="167" s="1"/>
  <c r="J42" i="98"/>
  <c r="I43" i="98"/>
  <c r="C25" i="47"/>
  <c r="E26" i="47"/>
  <c r="J26" i="47"/>
  <c r="K26" i="47" s="1"/>
  <c r="E29" i="42"/>
  <c r="C28" i="42"/>
  <c r="J29" i="42"/>
  <c r="K29" i="42" s="1"/>
  <c r="FV29" i="2"/>
  <c r="J40" i="138"/>
  <c r="K39" i="138" s="1"/>
  <c r="I41" i="138"/>
  <c r="J42" i="107"/>
  <c r="K41" i="107" s="1"/>
  <c r="I43" i="107"/>
  <c r="I42" i="83"/>
  <c r="J41" i="83"/>
  <c r="I43" i="142"/>
  <c r="J42" i="142"/>
  <c r="I42" i="129"/>
  <c r="J41" i="129"/>
  <c r="K40" i="129" s="1"/>
  <c r="E26" i="171"/>
  <c r="C25" i="171"/>
  <c r="J26" i="171"/>
  <c r="K26" i="171" s="1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K39" i="66"/>
  <c r="E29" i="152"/>
  <c r="C28" i="152"/>
  <c r="J29" i="152"/>
  <c r="K29" i="152" s="1"/>
  <c r="K42" i="133"/>
  <c r="J44" i="7"/>
  <c r="I45" i="7"/>
  <c r="K40" i="60"/>
  <c r="I40" i="120"/>
  <c r="J39" i="120"/>
  <c r="K38" i="120" s="1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40" i="93" s="1"/>
  <c r="K38" i="154"/>
  <c r="K40" i="122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K42" i="79" s="1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K41" i="136" s="1"/>
  <c r="C28" i="49"/>
  <c r="E29" i="49"/>
  <c r="J29" i="49"/>
  <c r="K29" i="49" s="1"/>
  <c r="K39" i="139"/>
  <c r="K37" i="55"/>
  <c r="I41" i="131"/>
  <c r="J40" i="131"/>
  <c r="I41" i="80"/>
  <c r="J40" i="80"/>
  <c r="C24" i="45"/>
  <c r="E25" i="45"/>
  <c r="J25" i="45"/>
  <c r="K25" i="45" s="1"/>
  <c r="I45" i="46"/>
  <c r="J44" i="46"/>
  <c r="K43" i="46" s="1"/>
  <c r="K39" i="159"/>
  <c r="C26" i="137"/>
  <c r="E27" i="137"/>
  <c r="J27" i="137"/>
  <c r="K27" i="137" s="1"/>
  <c r="I40" i="40"/>
  <c r="J39" i="40"/>
  <c r="K38" i="40" s="1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I41" i="144"/>
  <c r="J40" i="144"/>
  <c r="K39" i="144" s="1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J28" i="41"/>
  <c r="K28" i="41" s="1"/>
  <c r="E27" i="9"/>
  <c r="C26" i="9"/>
  <c r="J27" i="9"/>
  <c r="K27" i="9" s="1"/>
  <c r="E28" i="164"/>
  <c r="C27" i="164"/>
  <c r="J28" i="164"/>
  <c r="K28" i="164" s="1"/>
  <c r="I40" i="171"/>
  <c r="J39" i="171"/>
  <c r="K38" i="171" s="1"/>
  <c r="I43" i="26"/>
  <c r="J42" i="26"/>
  <c r="K41" i="26" s="1"/>
  <c r="HD30" i="2"/>
  <c r="AI29" i="1"/>
  <c r="I40" i="125"/>
  <c r="J39" i="125"/>
  <c r="J39" i="112"/>
  <c r="K38" i="112" s="1"/>
  <c r="I40" i="112"/>
  <c r="J39" i="34"/>
  <c r="I40" i="34"/>
  <c r="K37" i="81"/>
  <c r="K40" i="142"/>
  <c r="I42" i="18"/>
  <c r="J41" i="18"/>
  <c r="K40" i="18" s="1"/>
  <c r="K38" i="73"/>
  <c r="K37" i="143"/>
  <c r="K37" i="105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38" i="80"/>
  <c r="I43" i="127"/>
  <c r="J42" i="127"/>
  <c r="K41" i="127" s="1"/>
  <c r="J42" i="77"/>
  <c r="K41" i="77" s="1"/>
  <c r="I43" i="77"/>
  <c r="I40" i="110"/>
  <c r="J39" i="110"/>
  <c r="K37" i="147"/>
  <c r="K39" i="19"/>
  <c r="K41" i="27"/>
  <c r="C26" i="110"/>
  <c r="E27" i="110"/>
  <c r="J27" i="110"/>
  <c r="K27" i="110" s="1"/>
  <c r="I41" i="52"/>
  <c r="J40" i="52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C27" i="156" l="1"/>
  <c r="E28" i="156"/>
  <c r="J28" i="156"/>
  <c r="K28" i="156" s="1"/>
  <c r="E27" i="149"/>
  <c r="C26" i="149"/>
  <c r="J27" i="149"/>
  <c r="K27" i="149" s="1"/>
  <c r="C27" i="130"/>
  <c r="E28" i="130"/>
  <c r="J28" i="130"/>
  <c r="K28" i="130" s="1"/>
  <c r="E23" i="98"/>
  <c r="C22" i="98"/>
  <c r="J23" i="98"/>
  <c r="K23" i="98" s="1"/>
  <c r="E28" i="74"/>
  <c r="C27" i="74"/>
  <c r="J28" i="74"/>
  <c r="K28" i="74" s="1"/>
  <c r="J27" i="61"/>
  <c r="K27" i="61" s="1"/>
  <c r="C26" i="61"/>
  <c r="E27" i="61"/>
  <c r="E27" i="59"/>
  <c r="J27" i="59"/>
  <c r="K27" i="59" s="1"/>
  <c r="C26" i="59"/>
  <c r="AI28" i="2"/>
  <c r="J28" i="150"/>
  <c r="K28" i="150" s="1"/>
  <c r="C27" i="150"/>
  <c r="E28" i="150"/>
  <c r="BG67" i="1"/>
  <c r="AJ28" i="2"/>
  <c r="IK28" i="2"/>
  <c r="I45" i="94"/>
  <c r="J44" i="94"/>
  <c r="I43" i="173"/>
  <c r="J42" i="173"/>
  <c r="K41" i="173" s="1"/>
  <c r="C24" i="123"/>
  <c r="E25" i="123"/>
  <c r="J25" i="123"/>
  <c r="K25" i="123" s="1"/>
  <c r="C27" i="14"/>
  <c r="E28" i="14"/>
  <c r="J28" i="14"/>
  <c r="K28" i="14" s="1"/>
  <c r="GR28" i="2"/>
  <c r="J45" i="46"/>
  <c r="K44" i="46" s="1"/>
  <c r="I46" i="46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K44" i="75" s="1"/>
  <c r="I46" i="75"/>
  <c r="J43" i="127"/>
  <c r="K42" i="127" s="1"/>
  <c r="I44" i="127"/>
  <c r="C26" i="151"/>
  <c r="E27" i="151"/>
  <c r="J27" i="151"/>
  <c r="K27" i="151" s="1"/>
  <c r="GS29" i="2"/>
  <c r="J44" i="79"/>
  <c r="K43" i="79" s="1"/>
  <c r="I45" i="79"/>
  <c r="I41" i="120"/>
  <c r="J40" i="120"/>
  <c r="K39" i="120" s="1"/>
  <c r="C25" i="99"/>
  <c r="E26" i="99"/>
  <c r="J26" i="99"/>
  <c r="K26" i="99" s="1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K40" i="106" s="1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E27" i="10"/>
  <c r="C26" i="10"/>
  <c r="J27" i="10"/>
  <c r="K27" i="10" s="1"/>
  <c r="BQ29" i="1"/>
  <c r="I42" i="144"/>
  <c r="J41" i="144"/>
  <c r="K40" i="144" s="1"/>
  <c r="E24" i="45"/>
  <c r="C23" i="45"/>
  <c r="J24" i="45"/>
  <c r="K24" i="45" s="1"/>
  <c r="I41" i="36"/>
  <c r="J40" i="36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2" i="142" s="1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K42" i="62"/>
  <c r="I42" i="126"/>
  <c r="J41" i="126"/>
  <c r="K40" i="126" s="1"/>
  <c r="E27" i="13"/>
  <c r="C26" i="13"/>
  <c r="J27" i="13"/>
  <c r="K27" i="13" s="1"/>
  <c r="I41" i="8"/>
  <c r="J40" i="8"/>
  <c r="C22" i="32"/>
  <c r="E23" i="32"/>
  <c r="J23" i="32"/>
  <c r="K23" i="32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I44" i="62"/>
  <c r="J43" i="62"/>
  <c r="J41" i="33"/>
  <c r="K40" i="33" s="1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K39" i="11" s="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K40" i="70" s="1"/>
  <c r="I42" i="70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K42" i="13" s="1"/>
  <c r="J42" i="99"/>
  <c r="K41" i="99" s="1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K44" i="134" s="1"/>
  <c r="I45" i="22"/>
  <c r="J44" i="22"/>
  <c r="K43" i="22" s="1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E25" i="85"/>
  <c r="C24" i="85"/>
  <c r="J25" i="85"/>
  <c r="K25" i="85" s="1"/>
  <c r="J41" i="3"/>
  <c r="K40" i="3" s="1"/>
  <c r="I42" i="3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K40" i="56" s="1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K40" i="121" s="1"/>
  <c r="I42" i="121"/>
  <c r="K38" i="130"/>
  <c r="K39" i="123"/>
  <c r="K39" i="97"/>
  <c r="E25" i="26"/>
  <c r="C24" i="26"/>
  <c r="J25" i="26"/>
  <c r="K25" i="26" s="1"/>
  <c r="K39" i="20"/>
  <c r="C24" i="141"/>
  <c r="E25" i="141"/>
  <c r="J25" i="141"/>
  <c r="K25" i="141" s="1"/>
  <c r="J40" i="34"/>
  <c r="I41" i="34"/>
  <c r="EE29" i="2"/>
  <c r="J43" i="164"/>
  <c r="K42" i="164" s="1"/>
  <c r="I44" i="164"/>
  <c r="I42" i="103"/>
  <c r="J41" i="103"/>
  <c r="J44" i="42"/>
  <c r="K43" i="42" s="1"/>
  <c r="I45" i="42"/>
  <c r="J44" i="82"/>
  <c r="I45" i="82"/>
  <c r="C26" i="142"/>
  <c r="E27" i="142"/>
  <c r="J27" i="142"/>
  <c r="K27" i="142" s="1"/>
  <c r="I41" i="96"/>
  <c r="J40" i="96"/>
  <c r="K39" i="96" s="1"/>
  <c r="J41" i="5"/>
  <c r="I42" i="5"/>
  <c r="K39" i="5"/>
  <c r="I43" i="157"/>
  <c r="J42" i="157"/>
  <c r="K41" i="157" s="1"/>
  <c r="J44" i="27"/>
  <c r="K43" i="27" s="1"/>
  <c r="I45" i="27"/>
  <c r="I41" i="163"/>
  <c r="J40" i="163"/>
  <c r="K39" i="163" s="1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K40" i="76" s="1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I42" i="170"/>
  <c r="J41" i="170"/>
  <c r="E23" i="146"/>
  <c r="C22" i="146"/>
  <c r="J23" i="146"/>
  <c r="K23" i="146" s="1"/>
  <c r="K44" i="74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112" s="1"/>
  <c r="K39" i="80"/>
  <c r="E26" i="135"/>
  <c r="C25" i="135"/>
  <c r="J26" i="135"/>
  <c r="K26" i="135" s="1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41" i="159"/>
  <c r="E28" i="46"/>
  <c r="C27" i="46"/>
  <c r="J28" i="46"/>
  <c r="K28" i="46" s="1"/>
  <c r="J42" i="124"/>
  <c r="K41" i="124" s="1"/>
  <c r="I43" i="124"/>
  <c r="AU29" i="2"/>
  <c r="K38" i="96"/>
  <c r="C27" i="28"/>
  <c r="E28" i="28"/>
  <c r="J28" i="28"/>
  <c r="K28" i="28" s="1"/>
  <c r="C23" i="160"/>
  <c r="E24" i="160"/>
  <c r="J24" i="160"/>
  <c r="K24" i="160" s="1"/>
  <c r="C27" i="55"/>
  <c r="E28" i="55"/>
  <c r="J28" i="55"/>
  <c r="K28" i="55" s="1"/>
  <c r="J43" i="136"/>
  <c r="K42" i="136" s="1"/>
  <c r="I44" i="136"/>
  <c r="I43" i="93"/>
  <c r="J42" i="93"/>
  <c r="K41" i="93" s="1"/>
  <c r="HN28" i="2"/>
  <c r="C24" i="47"/>
  <c r="E25" i="47"/>
  <c r="J25" i="47"/>
  <c r="K25" i="47" s="1"/>
  <c r="K42" i="51"/>
  <c r="K41" i="72"/>
  <c r="I41" i="17"/>
  <c r="J40" i="17"/>
  <c r="K39" i="17" s="1"/>
  <c r="J40" i="35"/>
  <c r="K39" i="35" s="1"/>
  <c r="I41" i="35"/>
  <c r="FA28" i="2"/>
  <c r="K39" i="45"/>
  <c r="K38" i="55"/>
  <c r="C27" i="50"/>
  <c r="E28" i="50"/>
  <c r="AT28" i="2"/>
  <c r="J28" i="50"/>
  <c r="K28" i="50" s="1"/>
  <c r="I42" i="155"/>
  <c r="J41" i="155"/>
  <c r="AU29" i="1"/>
  <c r="K39" i="153"/>
  <c r="E26" i="11"/>
  <c r="C25" i="11"/>
  <c r="J26" i="11"/>
  <c r="K26" i="11" s="1"/>
  <c r="K39" i="56"/>
  <c r="K41" i="117"/>
  <c r="K39" i="81"/>
  <c r="I41" i="125"/>
  <c r="J40" i="125"/>
  <c r="K39" i="125" s="1"/>
  <c r="I44" i="48"/>
  <c r="J43" i="48"/>
  <c r="E25" i="39"/>
  <c r="C24" i="39"/>
  <c r="J25" i="39"/>
  <c r="K25" i="39" s="1"/>
  <c r="IV29" i="2"/>
  <c r="E28" i="152"/>
  <c r="C27" i="152"/>
  <c r="M27" i="2" s="1"/>
  <c r="J28" i="152"/>
  <c r="K28" i="152" s="1"/>
  <c r="E27" i="41"/>
  <c r="C26" i="41"/>
  <c r="J27" i="41"/>
  <c r="K27" i="41" s="1"/>
  <c r="I45" i="32"/>
  <c r="J44" i="32"/>
  <c r="K43" i="32" s="1"/>
  <c r="E26" i="104"/>
  <c r="C25" i="104"/>
  <c r="J26" i="104"/>
  <c r="K26" i="104" s="1"/>
  <c r="I44" i="51"/>
  <c r="J43" i="51"/>
  <c r="I43" i="72"/>
  <c r="J42" i="72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K42" i="9" s="1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K39" i="174" s="1"/>
  <c r="E28" i="7"/>
  <c r="C27" i="7"/>
  <c r="AT28" i="1"/>
  <c r="J28" i="7"/>
  <c r="K28" i="7" s="1"/>
  <c r="N29" i="1"/>
  <c r="I43" i="158"/>
  <c r="J42" i="158"/>
  <c r="K41" i="158" s="1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C25" i="66"/>
  <c r="E26" i="66"/>
  <c r="J26" i="66"/>
  <c r="K26" i="66" s="1"/>
  <c r="I42" i="53"/>
  <c r="J41" i="53"/>
  <c r="K40" i="53" s="1"/>
  <c r="J43" i="172"/>
  <c r="I44" i="172"/>
  <c r="Y29" i="2"/>
  <c r="CB29" i="1"/>
  <c r="J41" i="161"/>
  <c r="K40" i="161" s="1"/>
  <c r="I42" i="161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K42" i="122" s="1"/>
  <c r="I44" i="122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K39" i="141" s="1"/>
  <c r="I41" i="141"/>
  <c r="I42" i="85"/>
  <c r="J41" i="85"/>
  <c r="K40" i="85" s="1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K40" i="19" s="1"/>
  <c r="I42" i="19"/>
  <c r="E26" i="25"/>
  <c r="C25" i="25"/>
  <c r="J26" i="25"/>
  <c r="K26" i="25" s="1"/>
  <c r="CM28" i="2"/>
  <c r="E27" i="119"/>
  <c r="C26" i="119"/>
  <c r="J27" i="119"/>
  <c r="K27" i="11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39" i="49"/>
  <c r="E26" i="113"/>
  <c r="C25" i="113"/>
  <c r="J26" i="113"/>
  <c r="K26" i="113" s="1"/>
  <c r="E27" i="20"/>
  <c r="C26" i="20"/>
  <c r="J27" i="20"/>
  <c r="K27" i="20" s="1"/>
  <c r="FK28" i="2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I44" i="26"/>
  <c r="J43" i="26"/>
  <c r="K42" i="26" s="1"/>
  <c r="E25" i="62"/>
  <c r="C24" i="62"/>
  <c r="J25" i="62"/>
  <c r="K25" i="62" s="1"/>
  <c r="I43" i="66"/>
  <c r="J42" i="66"/>
  <c r="CB28" i="2"/>
  <c r="I42" i="114"/>
  <c r="J41" i="114"/>
  <c r="K40" i="114" s="1"/>
  <c r="E27" i="88"/>
  <c r="C26" i="88"/>
  <c r="J27" i="88"/>
  <c r="K27" i="88" s="1"/>
  <c r="J40" i="69"/>
  <c r="K39" i="69" s="1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E28" i="172"/>
  <c r="C27" i="172"/>
  <c r="J28" i="172"/>
  <c r="K28" i="172" s="1"/>
  <c r="I43" i="113"/>
  <c r="J42" i="113"/>
  <c r="E25" i="86"/>
  <c r="C24" i="86"/>
  <c r="J25" i="86"/>
  <c r="K25" i="86" s="1"/>
  <c r="J40" i="166"/>
  <c r="K39" i="166" s="1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K39" i="147" s="1"/>
  <c r="I41" i="147"/>
  <c r="K38" i="141"/>
  <c r="I41" i="40"/>
  <c r="J40" i="40"/>
  <c r="K39" i="40" s="1"/>
  <c r="C26" i="31"/>
  <c r="E27" i="31"/>
  <c r="CA27" i="2"/>
  <c r="J27" i="31"/>
  <c r="K27" i="31" s="1"/>
  <c r="E28" i="90"/>
  <c r="C27" i="90"/>
  <c r="J28" i="90"/>
  <c r="K28" i="90" s="1"/>
  <c r="I42" i="169"/>
  <c r="J41" i="169"/>
  <c r="K40" i="169" s="1"/>
  <c r="I44" i="128"/>
  <c r="J43" i="128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39" i="90" s="1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HY28" i="2"/>
  <c r="E27" i="38"/>
  <c r="C26" i="38"/>
  <c r="J27" i="38"/>
  <c r="K27" i="38" s="1"/>
  <c r="J40" i="105"/>
  <c r="K39" i="105" s="1"/>
  <c r="I41" i="105"/>
  <c r="C26" i="21"/>
  <c r="E27" i="21"/>
  <c r="J27" i="21"/>
  <c r="K27" i="21" s="1"/>
  <c r="I41" i="58"/>
  <c r="J40" i="58"/>
  <c r="K39" i="58" s="1"/>
  <c r="K41" i="23"/>
  <c r="K42" i="156"/>
  <c r="I44" i="78"/>
  <c r="J43" i="78"/>
  <c r="K42" i="78" s="1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C27" i="136"/>
  <c r="E28" i="136"/>
  <c r="J28" i="136"/>
  <c r="K28" i="136" s="1"/>
  <c r="E27" i="164"/>
  <c r="C26" i="164"/>
  <c r="J27" i="164"/>
  <c r="K27" i="164" s="1"/>
  <c r="I43" i="60"/>
  <c r="J42" i="60"/>
  <c r="K41" i="60" s="1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IU27" i="2"/>
  <c r="C26" i="156" l="1"/>
  <c r="E27" i="156"/>
  <c r="J27" i="156"/>
  <c r="K27" i="156" s="1"/>
  <c r="E26" i="149"/>
  <c r="J26" i="149"/>
  <c r="K26" i="149" s="1"/>
  <c r="C25" i="149"/>
  <c r="J27" i="130"/>
  <c r="K27" i="130" s="1"/>
  <c r="C26" i="130"/>
  <c r="E27" i="130"/>
  <c r="C21" i="98"/>
  <c r="J22" i="98"/>
  <c r="K22" i="98" s="1"/>
  <c r="E22" i="98"/>
  <c r="C26" i="74"/>
  <c r="E27" i="74"/>
  <c r="J27" i="74"/>
  <c r="K27" i="74" s="1"/>
  <c r="E26" i="61"/>
  <c r="C25" i="61"/>
  <c r="J26" i="61"/>
  <c r="K26" i="61" s="1"/>
  <c r="J26" i="59"/>
  <c r="K26" i="59" s="1"/>
  <c r="E26" i="59"/>
  <c r="C25" i="59"/>
  <c r="AI27" i="2"/>
  <c r="E27" i="150"/>
  <c r="J27" i="150"/>
  <c r="K27" i="150" s="1"/>
  <c r="C26" i="150"/>
  <c r="AJ27" i="2"/>
  <c r="BF27" i="2"/>
  <c r="I44" i="113"/>
  <c r="J43" i="113"/>
  <c r="C24" i="167"/>
  <c r="E25" i="167"/>
  <c r="J25" i="167"/>
  <c r="K25" i="167" s="1"/>
  <c r="I43" i="119"/>
  <c r="J42" i="119"/>
  <c r="C26" i="152"/>
  <c r="M26" i="2" s="1"/>
  <c r="E27" i="152"/>
  <c r="J27" i="152"/>
  <c r="K27" i="152" s="1"/>
  <c r="E27" i="49"/>
  <c r="C26" i="49"/>
  <c r="J27" i="49"/>
  <c r="K27" i="49" s="1"/>
  <c r="K41" i="116"/>
  <c r="K44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I44" i="118"/>
  <c r="J43" i="118"/>
  <c r="K42" i="118" s="1"/>
  <c r="E26" i="125"/>
  <c r="C25" i="125"/>
  <c r="J26" i="125"/>
  <c r="K26" i="125" s="1"/>
  <c r="E20" i="82"/>
  <c r="C19" i="82"/>
  <c r="J20" i="82"/>
  <c r="K20" i="82" s="1"/>
  <c r="I46" i="79"/>
  <c r="J45" i="79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K41" i="50" s="1"/>
  <c r="I45" i="89"/>
  <c r="J44" i="89"/>
  <c r="C24" i="118"/>
  <c r="E25" i="118"/>
  <c r="J25" i="118"/>
  <c r="K25" i="118" s="1"/>
  <c r="I44" i="41"/>
  <c r="J43" i="41"/>
  <c r="K42" i="41" s="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K42" i="124" s="1"/>
  <c r="I44" i="37"/>
  <c r="J43" i="37"/>
  <c r="K42" i="37" s="1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I45" i="117"/>
  <c r="J44" i="117"/>
  <c r="J42" i="103"/>
  <c r="K41" i="103" s="1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I45" i="135"/>
  <c r="J44" i="135"/>
  <c r="I44" i="129"/>
  <c r="J43" i="129"/>
  <c r="K42" i="129" s="1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K40" i="141" s="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C23" i="115"/>
  <c r="E24" i="115"/>
  <c r="J24" i="115"/>
  <c r="K24" i="115" s="1"/>
  <c r="I42" i="148"/>
  <c r="J41" i="148"/>
  <c r="K40" i="148" s="1"/>
  <c r="J42" i="33"/>
  <c r="K41" i="33" s="1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K42" i="139" s="1"/>
  <c r="I44" i="66"/>
  <c r="J43" i="66"/>
  <c r="K41" i="19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K40" i="34" s="1"/>
  <c r="I45" i="16"/>
  <c r="J44" i="16"/>
  <c r="K43" i="16" s="1"/>
  <c r="I43" i="70"/>
  <c r="J42" i="70"/>
  <c r="K41" i="70" s="1"/>
  <c r="I43" i="123"/>
  <c r="J42" i="123"/>
  <c r="K41" i="123" s="1"/>
  <c r="J46" i="46"/>
  <c r="K45" i="46" s="1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I45" i="48"/>
  <c r="J44" i="48"/>
  <c r="I43" i="3"/>
  <c r="J42" i="3"/>
  <c r="I42" i="143"/>
  <c r="J41" i="143"/>
  <c r="K40" i="143" s="1"/>
  <c r="C26" i="91"/>
  <c r="E27" i="91"/>
  <c r="J27" i="91"/>
  <c r="K27" i="91" s="1"/>
  <c r="E24" i="40"/>
  <c r="C23" i="40"/>
  <c r="J24" i="40"/>
  <c r="K24" i="40" s="1"/>
  <c r="I45" i="127"/>
  <c r="J44" i="127"/>
  <c r="K43" i="127" s="1"/>
  <c r="E27" i="90"/>
  <c r="C26" i="90"/>
  <c r="J27" i="90"/>
  <c r="K27" i="90" s="1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K41" i="49" s="1"/>
  <c r="I43" i="49"/>
  <c r="K40" i="125"/>
  <c r="C24" i="18"/>
  <c r="E25" i="18"/>
  <c r="J25" i="18"/>
  <c r="K25" i="18" s="1"/>
  <c r="I42" i="163"/>
  <c r="J41" i="163"/>
  <c r="K40" i="163" s="1"/>
  <c r="K43" i="59"/>
  <c r="K41" i="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K41" i="52" s="1"/>
  <c r="GS28" i="2"/>
  <c r="E26" i="108"/>
  <c r="C25" i="108"/>
  <c r="J26" i="108"/>
  <c r="K26" i="108" s="1"/>
  <c r="I47" i="133"/>
  <c r="J46" i="133"/>
  <c r="K45" i="133" s="1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K43" i="152" s="1"/>
  <c r="C25" i="36"/>
  <c r="E26" i="36"/>
  <c r="J26" i="36"/>
  <c r="K26" i="36" s="1"/>
  <c r="I47" i="75"/>
  <c r="J46" i="75"/>
  <c r="I46" i="71"/>
  <c r="J45" i="71"/>
  <c r="K44" i="71" s="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0" i="153"/>
  <c r="K45" i="75"/>
  <c r="E27" i="14"/>
  <c r="C26" i="14"/>
  <c r="J27" i="14"/>
  <c r="K27" i="14" s="1"/>
  <c r="CB27" i="2"/>
  <c r="J42" i="88"/>
  <c r="K41" i="88" s="1"/>
  <c r="I43" i="88"/>
  <c r="I42" i="140"/>
  <c r="J41" i="140"/>
  <c r="K40" i="140" s="1"/>
  <c r="E25" i="161"/>
  <c r="C24" i="161"/>
  <c r="J25" i="161"/>
  <c r="K25" i="161" s="1"/>
  <c r="DI27" i="2"/>
  <c r="J44" i="13"/>
  <c r="I45" i="13"/>
  <c r="K40" i="50"/>
  <c r="K42" i="135"/>
  <c r="E26" i="101"/>
  <c r="C25" i="101"/>
  <c r="J26" i="101"/>
  <c r="K26" i="101" s="1"/>
  <c r="I43" i="54"/>
  <c r="J42" i="54"/>
  <c r="J41" i="43"/>
  <c r="K40" i="43" s="1"/>
  <c r="I42" i="43"/>
  <c r="FA27" i="2"/>
  <c r="J43" i="157"/>
  <c r="K42" i="157" s="1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K45" i="145" s="1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IK27" i="2"/>
  <c r="E27" i="27"/>
  <c r="C26" i="27"/>
  <c r="J27" i="27"/>
  <c r="K27" i="27" s="1"/>
  <c r="K43" i="71"/>
  <c r="J43" i="93"/>
  <c r="I44" i="93"/>
  <c r="I44" i="165"/>
  <c r="J43" i="165"/>
  <c r="K42" i="165" s="1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K42" i="115" s="1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I43" i="57"/>
  <c r="J42" i="57"/>
  <c r="K41" i="57" s="1"/>
  <c r="AJ28" i="1"/>
  <c r="C25" i="117"/>
  <c r="E26" i="117"/>
  <c r="J26" i="117"/>
  <c r="K26" i="117" s="1"/>
  <c r="E27" i="6"/>
  <c r="CA27" i="1"/>
  <c r="C26" i="6"/>
  <c r="K43" i="9"/>
  <c r="K39" i="43"/>
  <c r="E27" i="55"/>
  <c r="C26" i="55"/>
  <c r="J27" i="55"/>
  <c r="K27" i="55" s="1"/>
  <c r="I43" i="162"/>
  <c r="J42" i="162"/>
  <c r="K41" i="162" s="1"/>
  <c r="K40" i="170"/>
  <c r="I43" i="151"/>
  <c r="J42" i="151"/>
  <c r="K41" i="151" s="1"/>
  <c r="I44" i="83"/>
  <c r="J43" i="83"/>
  <c r="E23" i="105"/>
  <c r="C22" i="105"/>
  <c r="J23" i="105"/>
  <c r="K23" i="105" s="1"/>
  <c r="J41" i="36"/>
  <c r="I42" i="36"/>
  <c r="I42" i="160"/>
  <c r="J41" i="160"/>
  <c r="K40" i="160" s="1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K43" i="51" s="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K40" i="58" s="1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3" i="69"/>
  <c r="E24" i="69"/>
  <c r="J24" i="69"/>
  <c r="K24" i="69" s="1"/>
  <c r="I43" i="80"/>
  <c r="J42" i="80"/>
  <c r="I42" i="47"/>
  <c r="J41" i="47"/>
  <c r="K40" i="47" s="1"/>
  <c r="E26" i="132"/>
  <c r="C25" i="132"/>
  <c r="J26" i="132"/>
  <c r="K26" i="132" s="1"/>
  <c r="K39" i="110"/>
  <c r="K41" i="54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0" s="1"/>
  <c r="K40" i="11"/>
  <c r="K40" i="131"/>
  <c r="K40" i="166"/>
  <c r="N28" i="2"/>
  <c r="K41" i="87"/>
  <c r="K40" i="87"/>
  <c r="AU28" i="1"/>
  <c r="J43" i="28"/>
  <c r="K42" i="28" s="1"/>
  <c r="I44" i="28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C25" i="164"/>
  <c r="E26" i="164"/>
  <c r="J26" i="164"/>
  <c r="K26" i="164" s="1"/>
  <c r="J41" i="105"/>
  <c r="K40" i="105" s="1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K44" i="32" s="1"/>
  <c r="J42" i="155"/>
  <c r="K41" i="155" s="1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K44" i="82" s="1"/>
  <c r="I46" i="82"/>
  <c r="J46" i="61"/>
  <c r="K45" i="61" s="1"/>
  <c r="I47" i="61"/>
  <c r="C24" i="16"/>
  <c r="E25" i="16"/>
  <c r="J25" i="16"/>
  <c r="K25" i="16" s="1"/>
  <c r="BQ28" i="1"/>
  <c r="N27" i="2"/>
  <c r="J42" i="97"/>
  <c r="K41" i="97" s="1"/>
  <c r="I43" i="97"/>
  <c r="E24" i="173"/>
  <c r="C23" i="173"/>
  <c r="J24" i="173"/>
  <c r="K24" i="173" s="1"/>
  <c r="E24" i="86"/>
  <c r="C23" i="86"/>
  <c r="J24" i="86"/>
  <c r="K24" i="86" s="1"/>
  <c r="I42" i="69"/>
  <c r="J41" i="69"/>
  <c r="EO27" i="2"/>
  <c r="C25" i="114"/>
  <c r="E26" i="114"/>
  <c r="J26" i="114"/>
  <c r="K26" i="114" s="1"/>
  <c r="I43" i="76"/>
  <c r="J42" i="76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K45" i="7" s="1"/>
  <c r="E25" i="99"/>
  <c r="C24" i="99"/>
  <c r="J25" i="99"/>
  <c r="K25" i="99" s="1"/>
  <c r="C26" i="53"/>
  <c r="E27" i="53"/>
  <c r="J27" i="53"/>
  <c r="K27" i="53" s="1"/>
  <c r="I42" i="147"/>
  <c r="J41" i="147"/>
  <c r="K40" i="147" s="1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3" i="172" s="1"/>
  <c r="K40" i="174"/>
  <c r="AU28" i="2"/>
  <c r="K40" i="162"/>
  <c r="K40" i="116"/>
  <c r="I46" i="42"/>
  <c r="J45" i="42"/>
  <c r="K44" i="42" s="1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I42" i="174"/>
  <c r="J41" i="174"/>
  <c r="E26" i="41"/>
  <c r="C25" i="41"/>
  <c r="J26" i="41"/>
  <c r="K26" i="41" s="1"/>
  <c r="K40" i="112"/>
  <c r="J43" i="159"/>
  <c r="K42" i="159" s="1"/>
  <c r="I44" i="159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K43" i="122" s="1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I43" i="67"/>
  <c r="J42" i="67"/>
  <c r="K39" i="36"/>
  <c r="I42" i="120"/>
  <c r="J41" i="120"/>
  <c r="E27" i="29"/>
  <c r="C26" i="29"/>
  <c r="J27" i="29"/>
  <c r="K27" i="29" s="1"/>
  <c r="X27" i="1"/>
  <c r="AI27" i="1"/>
  <c r="E26" i="156" l="1"/>
  <c r="C25" i="156"/>
  <c r="J26" i="156"/>
  <c r="K26" i="156" s="1"/>
  <c r="E25" i="149"/>
  <c r="C24" i="149"/>
  <c r="J25" i="149"/>
  <c r="K25" i="149" s="1"/>
  <c r="C25" i="130"/>
  <c r="E26" i="130"/>
  <c r="J26" i="130"/>
  <c r="K26" i="130" s="1"/>
  <c r="E21" i="98"/>
  <c r="C20" i="98"/>
  <c r="J21" i="98"/>
  <c r="K21" i="98" s="1"/>
  <c r="C25" i="74"/>
  <c r="J26" i="74"/>
  <c r="K26" i="74" s="1"/>
  <c r="E26" i="74"/>
  <c r="E25" i="61"/>
  <c r="C24" i="61"/>
  <c r="J25" i="61"/>
  <c r="K25" i="61" s="1"/>
  <c r="J25" i="59"/>
  <c r="K25" i="59" s="1"/>
  <c r="E25" i="59"/>
  <c r="C24" i="59"/>
  <c r="E26" i="150"/>
  <c r="C25" i="150"/>
  <c r="J26" i="150"/>
  <c r="K26" i="150" s="1"/>
  <c r="CB26" i="2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J44" i="165"/>
  <c r="I45" i="165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K42" i="50" s="1"/>
  <c r="I44" i="50"/>
  <c r="C22" i="69"/>
  <c r="E23" i="69"/>
  <c r="J23" i="69"/>
  <c r="K23" i="69" s="1"/>
  <c r="I44" i="169"/>
  <c r="J43" i="169"/>
  <c r="K42" i="169" s="1"/>
  <c r="I47" i="94"/>
  <c r="J46" i="94"/>
  <c r="K45" i="94" s="1"/>
  <c r="I45" i="63"/>
  <c r="J44" i="63"/>
  <c r="K43" i="63" s="1"/>
  <c r="E23" i="72"/>
  <c r="C22" i="72"/>
  <c r="J23" i="72"/>
  <c r="K23" i="72" s="1"/>
  <c r="J44" i="93"/>
  <c r="K43" i="93" s="1"/>
  <c r="I45" i="93"/>
  <c r="I45" i="18"/>
  <c r="J44" i="18"/>
  <c r="K43" i="18" s="1"/>
  <c r="K41" i="140"/>
  <c r="I48" i="75"/>
  <c r="J47" i="75"/>
  <c r="K41" i="65"/>
  <c r="J42" i="38"/>
  <c r="I43" i="38"/>
  <c r="K41" i="120"/>
  <c r="K43" i="92"/>
  <c r="K41" i="121"/>
  <c r="I48" i="15"/>
  <c r="J47" i="15"/>
  <c r="K46" i="15" s="1"/>
  <c r="E23" i="171"/>
  <c r="C22" i="171"/>
  <c r="J23" i="171"/>
  <c r="K23" i="171" s="1"/>
  <c r="J45" i="29"/>
  <c r="K44" i="29" s="1"/>
  <c r="I46" i="29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K42" i="39" s="1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E24" i="139"/>
  <c r="C23" i="139"/>
  <c r="J24" i="139"/>
  <c r="K24" i="139" s="1"/>
  <c r="CB27" i="1"/>
  <c r="E23" i="168"/>
  <c r="C22" i="168"/>
  <c r="J23" i="168"/>
  <c r="K23" i="168" s="1"/>
  <c r="J46" i="22"/>
  <c r="K45" i="22" s="1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E26" i="27"/>
  <c r="C25" i="27"/>
  <c r="J26" i="27"/>
  <c r="K26" i="27" s="1"/>
  <c r="K42" i="52"/>
  <c r="C22" i="73"/>
  <c r="E23" i="73"/>
  <c r="J23" i="73"/>
  <c r="K23" i="73" s="1"/>
  <c r="I45" i="72"/>
  <c r="J44" i="72"/>
  <c r="I43" i="43"/>
  <c r="J42" i="43"/>
  <c r="K41" i="43" s="1"/>
  <c r="J45" i="152"/>
  <c r="K44" i="152" s="1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K43" i="139" s="1"/>
  <c r="I45" i="139"/>
  <c r="I43" i="141"/>
  <c r="J42" i="141"/>
  <c r="K41" i="141" s="1"/>
  <c r="J42" i="109"/>
  <c r="I43" i="109"/>
  <c r="I46" i="117"/>
  <c r="J45" i="117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K41" i="130" s="1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K41" i="160" s="1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I46" i="101"/>
  <c r="J45" i="101"/>
  <c r="K44" i="101" s="1"/>
  <c r="J43" i="21"/>
  <c r="I44" i="21"/>
  <c r="I43" i="36"/>
  <c r="J42" i="36"/>
  <c r="K41" i="36" s="1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K42" i="85" s="1"/>
  <c r="J44" i="124"/>
  <c r="K43" i="124" s="1"/>
  <c r="I45" i="124"/>
  <c r="I44" i="97"/>
  <c r="J43" i="97"/>
  <c r="J47" i="12"/>
  <c r="K46" i="12" s="1"/>
  <c r="I48" i="12"/>
  <c r="CM27" i="2"/>
  <c r="C24" i="154"/>
  <c r="E25" i="154"/>
  <c r="J25" i="154"/>
  <c r="K25" i="154" s="1"/>
  <c r="IJ25" i="2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J44" i="118"/>
  <c r="K43" i="118" s="1"/>
  <c r="I45" i="118"/>
  <c r="C25" i="8"/>
  <c r="E26" i="8"/>
  <c r="HC26" i="2"/>
  <c r="BP26" i="1"/>
  <c r="J26" i="8"/>
  <c r="K26" i="8" s="1"/>
  <c r="E25" i="79"/>
  <c r="C24" i="79"/>
  <c r="J25" i="79"/>
  <c r="K25" i="79" s="1"/>
  <c r="I46" i="156"/>
  <c r="J45" i="156"/>
  <c r="K44" i="156" s="1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1" i="171" s="1"/>
  <c r="K42" i="54"/>
  <c r="K41" i="8"/>
  <c r="C25" i="90"/>
  <c r="CL25" i="2" s="1"/>
  <c r="E26" i="90"/>
  <c r="J26" i="90"/>
  <c r="K26" i="90" s="1"/>
  <c r="C23" i="66"/>
  <c r="E24" i="66"/>
  <c r="J24" i="66"/>
  <c r="K24" i="66" s="1"/>
  <c r="Y27" i="2"/>
  <c r="J44" i="149"/>
  <c r="K43" i="149" s="1"/>
  <c r="I45" i="149"/>
  <c r="E22" i="105"/>
  <c r="C21" i="105"/>
  <c r="J22" i="105"/>
  <c r="K22" i="105" s="1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J44" i="173"/>
  <c r="K43" i="173" s="1"/>
  <c r="I45" i="173"/>
  <c r="E23" i="37"/>
  <c r="C22" i="37"/>
  <c r="J23" i="37"/>
  <c r="K23" i="37" s="1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K43" i="99" s="1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K44" i="164" s="1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J43" i="73"/>
  <c r="K42" i="73" s="1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K41" i="58" s="1"/>
  <c r="I43" i="58"/>
  <c r="J44" i="83"/>
  <c r="K43" i="83" s="1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117"/>
  <c r="K43" i="98"/>
  <c r="C20" i="146"/>
  <c r="E21" i="146"/>
  <c r="J21" i="146"/>
  <c r="K21" i="146" s="1"/>
  <c r="K41" i="108"/>
  <c r="E25" i="132"/>
  <c r="C24" i="132"/>
  <c r="J25" i="132"/>
  <c r="K25" i="132" s="1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K43" i="25" s="1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K43" i="68" s="1"/>
  <c r="E25" i="119"/>
  <c r="C24" i="119"/>
  <c r="J25" i="119"/>
  <c r="K25" i="119" s="1"/>
  <c r="K41" i="9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J43" i="57"/>
  <c r="K42" i="57" s="1"/>
  <c r="I44" i="57"/>
  <c r="EO26" i="2"/>
  <c r="I47" i="82"/>
  <c r="J46" i="82"/>
  <c r="K45" i="82" s="1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1" i="110"/>
  <c r="K40" i="40"/>
  <c r="K41" i="20"/>
  <c r="K42" i="63"/>
  <c r="I43" i="95"/>
  <c r="J42" i="95"/>
  <c r="I44" i="5"/>
  <c r="J43" i="5"/>
  <c r="K42" i="5" s="1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6" i="134" s="1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84"/>
  <c r="E23" i="84"/>
  <c r="J23" i="84"/>
  <c r="K23" i="84" s="1"/>
  <c r="K41" i="126"/>
  <c r="J43" i="123"/>
  <c r="K42" i="123" s="1"/>
  <c r="I44" i="123"/>
  <c r="K42" i="153"/>
  <c r="I45" i="10"/>
  <c r="J44" i="10"/>
  <c r="K43" i="10" s="1"/>
  <c r="I45" i="44"/>
  <c r="J44" i="44"/>
  <c r="K43" i="44" s="1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E25" i="114"/>
  <c r="C24" i="114"/>
  <c r="J25" i="114"/>
  <c r="K25" i="114" s="1"/>
  <c r="J45" i="142"/>
  <c r="K44" i="142" s="1"/>
  <c r="I46" i="142"/>
  <c r="J42" i="91"/>
  <c r="K41" i="91" s="1"/>
  <c r="I43" i="91"/>
  <c r="J43" i="56"/>
  <c r="I44" i="56"/>
  <c r="C23" i="5"/>
  <c r="E24" i="5"/>
  <c r="J24" i="5"/>
  <c r="K24" i="5" s="1"/>
  <c r="J43" i="126"/>
  <c r="K42" i="126" s="1"/>
  <c r="I44" i="126"/>
  <c r="I44" i="131"/>
  <c r="J43" i="131"/>
  <c r="K42" i="131" s="1"/>
  <c r="K42" i="93"/>
  <c r="C24" i="44"/>
  <c r="E25" i="44"/>
  <c r="J25" i="44"/>
  <c r="K25" i="44" s="1"/>
  <c r="J43" i="49"/>
  <c r="K42" i="49" s="1"/>
  <c r="I44" i="49"/>
  <c r="C20" i="87"/>
  <c r="E21" i="87"/>
  <c r="J21" i="87"/>
  <c r="K21" i="87" s="1"/>
  <c r="I44" i="153"/>
  <c r="J43" i="153"/>
  <c r="K40" i="109"/>
  <c r="K41" i="119"/>
  <c r="J42" i="105"/>
  <c r="K41" i="105" s="1"/>
  <c r="I43" i="105"/>
  <c r="I43" i="146"/>
  <c r="J42" i="146"/>
  <c r="K41" i="146" s="1"/>
  <c r="E25" i="21"/>
  <c r="C24" i="21"/>
  <c r="J25" i="21"/>
  <c r="K25" i="21" s="1"/>
  <c r="E25" i="88"/>
  <c r="C24" i="88"/>
  <c r="J25" i="88"/>
  <c r="K25" i="88" s="1"/>
  <c r="I46" i="132"/>
  <c r="J45" i="132"/>
  <c r="K44" i="132" s="1"/>
  <c r="J43" i="161"/>
  <c r="I44" i="161"/>
  <c r="C25" i="55"/>
  <c r="E26" i="55"/>
  <c r="J26" i="55"/>
  <c r="K26" i="55" s="1"/>
  <c r="K42" i="56"/>
  <c r="K41" i="104"/>
  <c r="K43" i="78"/>
  <c r="EE27" i="2"/>
  <c r="E26" i="91"/>
  <c r="C25" i="91"/>
  <c r="J26" i="91"/>
  <c r="K26" i="91" s="1"/>
  <c r="I44" i="70"/>
  <c r="J43" i="70"/>
  <c r="K42" i="70" s="1"/>
  <c r="I45" i="129"/>
  <c r="J44" i="129"/>
  <c r="K43" i="129" s="1"/>
  <c r="K41" i="4"/>
  <c r="K44" i="79"/>
  <c r="E24" i="128"/>
  <c r="C23" i="128"/>
  <c r="J24" i="128"/>
  <c r="K24" i="128" s="1"/>
  <c r="K42" i="138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K42" i="80" s="1"/>
  <c r="I44" i="80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1" i="114"/>
  <c r="I44" i="108"/>
  <c r="J43" i="108"/>
  <c r="AJ27" i="1"/>
  <c r="K40" i="55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K46" i="133" s="1"/>
  <c r="I48" i="133"/>
  <c r="K42" i="3"/>
  <c r="J45" i="135"/>
  <c r="K44" i="135" s="1"/>
  <c r="I46" i="135"/>
  <c r="E24" i="110"/>
  <c r="C23" i="110"/>
  <c r="J24" i="110"/>
  <c r="K24" i="110" s="1"/>
  <c r="I46" i="89"/>
  <c r="J45" i="89"/>
  <c r="K44" i="89" s="1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X26" i="1"/>
  <c r="J25" i="156" l="1"/>
  <c r="K25" i="156" s="1"/>
  <c r="E25" i="156"/>
  <c r="C24" i="156"/>
  <c r="C23" i="149"/>
  <c r="E24" i="149"/>
  <c r="J24" i="149"/>
  <c r="K24" i="149" s="1"/>
  <c r="C24" i="130"/>
  <c r="E25" i="130"/>
  <c r="J25" i="130"/>
  <c r="K25" i="130" s="1"/>
  <c r="C19" i="98"/>
  <c r="E20" i="98"/>
  <c r="J20" i="98"/>
  <c r="K20" i="98" s="1"/>
  <c r="E25" i="74"/>
  <c r="C24" i="74"/>
  <c r="J25" i="74"/>
  <c r="K25" i="74" s="1"/>
  <c r="J24" i="61"/>
  <c r="K24" i="61" s="1"/>
  <c r="C23" i="61"/>
  <c r="E24" i="61"/>
  <c r="C23" i="59"/>
  <c r="E24" i="59"/>
  <c r="J24" i="59"/>
  <c r="K24" i="59" s="1"/>
  <c r="J25" i="150"/>
  <c r="K25" i="150" s="1"/>
  <c r="C24" i="150"/>
  <c r="E25" i="150"/>
  <c r="CB25" i="2"/>
  <c r="HO25" i="2"/>
  <c r="CX24" i="2"/>
  <c r="J44" i="106"/>
  <c r="I45" i="106"/>
  <c r="E23" i="129"/>
  <c r="C22" i="129"/>
  <c r="J23" i="129"/>
  <c r="K23" i="129" s="1"/>
  <c r="DS23" i="2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J45" i="41"/>
  <c r="K44" i="41" s="1"/>
  <c r="I46" i="41"/>
  <c r="I45" i="119"/>
  <c r="J44" i="119"/>
  <c r="C23" i="132"/>
  <c r="E24" i="132"/>
  <c r="J24" i="132"/>
  <c r="K24" i="132" s="1"/>
  <c r="J44" i="170"/>
  <c r="I45" i="170"/>
  <c r="I47" i="172"/>
  <c r="J46" i="172"/>
  <c r="I47" i="128"/>
  <c r="J46" i="128"/>
  <c r="K45" i="128" s="1"/>
  <c r="AU26" i="1"/>
  <c r="J43" i="105"/>
  <c r="K42" i="105" s="1"/>
  <c r="I44" i="105"/>
  <c r="I44" i="34"/>
  <c r="J43" i="34"/>
  <c r="K42" i="34" s="1"/>
  <c r="I45" i="108"/>
  <c r="J44" i="108"/>
  <c r="C21" i="84"/>
  <c r="E22" i="84"/>
  <c r="J22" i="84"/>
  <c r="K22" i="84" s="1"/>
  <c r="C23" i="140"/>
  <c r="E24" i="140"/>
  <c r="J24" i="140"/>
  <c r="K24" i="140" s="1"/>
  <c r="I45" i="86"/>
  <c r="J44" i="86"/>
  <c r="K43" i="86" s="1"/>
  <c r="I49" i="61"/>
  <c r="J48" i="61"/>
  <c r="K47" i="61" s="1"/>
  <c r="J46" i="127"/>
  <c r="I47" i="127"/>
  <c r="K45" i="62"/>
  <c r="I47" i="156"/>
  <c r="J46" i="156"/>
  <c r="K45" i="156" s="1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J47" i="79"/>
  <c r="I48" i="79"/>
  <c r="I44" i="125"/>
  <c r="J43" i="125"/>
  <c r="K42" i="125" s="1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K43" i="70" s="1"/>
  <c r="AJ26" i="2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4" i="68" s="1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6" i="145"/>
  <c r="K46" i="61"/>
  <c r="K42" i="116"/>
  <c r="E20" i="146"/>
  <c r="C19" i="146"/>
  <c r="J20" i="146"/>
  <c r="K20" i="146" s="1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K44" i="18" s="1"/>
  <c r="I46" i="18"/>
  <c r="I45" i="153"/>
  <c r="J44" i="153"/>
  <c r="K43" i="153" s="1"/>
  <c r="E24" i="63"/>
  <c r="C23" i="63"/>
  <c r="J24" i="63"/>
  <c r="K24" i="63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K43" i="33" s="1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2" i="109" s="1"/>
  <c r="K46" i="22"/>
  <c r="C19" i="166"/>
  <c r="E20" i="166"/>
  <c r="J20" i="166"/>
  <c r="K20" i="166" s="1"/>
  <c r="CB26" i="1"/>
  <c r="I44" i="81"/>
  <c r="J43" i="81"/>
  <c r="K42" i="81" s="1"/>
  <c r="J45" i="93"/>
  <c r="K44" i="93" s="1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E25" i="6"/>
  <c r="C24" i="6"/>
  <c r="CA25" i="1"/>
  <c r="K44" i="165"/>
  <c r="J44" i="3"/>
  <c r="K43" i="3" s="1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K44" i="167" s="1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60"/>
  <c r="K43" i="57"/>
  <c r="E23" i="25"/>
  <c r="C22" i="25"/>
  <c r="J23" i="25"/>
  <c r="K23" i="25" s="1"/>
  <c r="E21" i="34"/>
  <c r="C20" i="34"/>
  <c r="J21" i="34"/>
  <c r="K21" i="34" s="1"/>
  <c r="J43" i="35"/>
  <c r="K42" i="35" s="1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K42" i="140" s="1"/>
  <c r="C24" i="8"/>
  <c r="E25" i="8"/>
  <c r="HC25" i="2"/>
  <c r="BP25" i="1"/>
  <c r="J25" i="8"/>
  <c r="K25" i="8" s="1"/>
  <c r="J48" i="12"/>
  <c r="K47" i="12" s="1"/>
  <c r="I49" i="12"/>
  <c r="I45" i="21"/>
  <c r="J44" i="21"/>
  <c r="K43" i="21" s="1"/>
  <c r="I45" i="19"/>
  <c r="J44" i="19"/>
  <c r="K43" i="19" s="1"/>
  <c r="E23" i="135"/>
  <c r="C22" i="135"/>
  <c r="J23" i="135"/>
  <c r="K23" i="135" s="1"/>
  <c r="I46" i="139"/>
  <c r="J45" i="139"/>
  <c r="K44" i="139" s="1"/>
  <c r="K47" i="7"/>
  <c r="E22" i="72"/>
  <c r="C21" i="72"/>
  <c r="J22" i="72"/>
  <c r="K22" i="72" s="1"/>
  <c r="I44" i="11"/>
  <c r="J43" i="11"/>
  <c r="I46" i="23"/>
  <c r="J45" i="23"/>
  <c r="K44" i="23" s="1"/>
  <c r="I45" i="154"/>
  <c r="J44" i="154"/>
  <c r="J44" i="138"/>
  <c r="I45" i="138"/>
  <c r="I49" i="134"/>
  <c r="J48" i="134"/>
  <c r="K47" i="134" s="1"/>
  <c r="C22" i="16"/>
  <c r="E23" i="16"/>
  <c r="J23" i="16"/>
  <c r="K23" i="16" s="1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K61" i="150" s="1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J48" i="7"/>
  <c r="I49" i="7"/>
  <c r="J43" i="64"/>
  <c r="K42" i="64" s="1"/>
  <c r="I44" i="64"/>
  <c r="J45" i="157"/>
  <c r="K44" i="157" s="1"/>
  <c r="I46" i="157"/>
  <c r="J44" i="155"/>
  <c r="K43" i="155" s="1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K42" i="102" s="1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2" i="69" s="1"/>
  <c r="K46" i="32"/>
  <c r="I45" i="137"/>
  <c r="J44" i="137"/>
  <c r="K43" i="137" s="1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K45" i="29" s="1"/>
  <c r="I46" i="63"/>
  <c r="J45" i="63"/>
  <c r="K44" i="63" s="1"/>
  <c r="K41" i="69"/>
  <c r="E23" i="161"/>
  <c r="C22" i="161"/>
  <c r="J23" i="161"/>
  <c r="K23" i="161" s="1"/>
  <c r="I49" i="74"/>
  <c r="J48" i="74"/>
  <c r="K47" i="74" s="1"/>
  <c r="I47" i="16"/>
  <c r="J46" i="16"/>
  <c r="K45" i="16" s="1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J43" i="47"/>
  <c r="K42" i="47" s="1"/>
  <c r="I44" i="47"/>
  <c r="K43" i="53"/>
  <c r="E25" i="158"/>
  <c r="C24" i="158"/>
  <c r="J25" i="158"/>
  <c r="K25" i="158" s="1"/>
  <c r="I48" i="14"/>
  <c r="J47" i="14"/>
  <c r="K46" i="14" s="1"/>
  <c r="I44" i="143"/>
  <c r="J43" i="143"/>
  <c r="GS26" i="2"/>
  <c r="E24" i="44"/>
  <c r="C23" i="44"/>
  <c r="J24" i="44"/>
  <c r="K24" i="44" s="1"/>
  <c r="J44" i="111"/>
  <c r="I45" i="111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87"/>
  <c r="E25" i="107"/>
  <c r="C24" i="107"/>
  <c r="BE24" i="2" s="1"/>
  <c r="J25" i="107"/>
  <c r="K25" i="107" s="1"/>
  <c r="I45" i="52"/>
  <c r="J44" i="52"/>
  <c r="K43" i="52" s="1"/>
  <c r="E23" i="22"/>
  <c r="C22" i="22"/>
  <c r="J23" i="22"/>
  <c r="K23" i="22" s="1"/>
  <c r="J47" i="94"/>
  <c r="K46" i="94" s="1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2" i="171" s="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K44" i="124" s="1"/>
  <c r="C22" i="104"/>
  <c r="E23" i="104"/>
  <c r="J23" i="104"/>
  <c r="K23" i="104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E23" i="68"/>
  <c r="C22" i="68"/>
  <c r="J23" i="68"/>
  <c r="K23" i="68" s="1"/>
  <c r="E25" i="42"/>
  <c r="C24" i="42"/>
  <c r="J25" i="42"/>
  <c r="K25" i="42" s="1"/>
  <c r="FV25" i="2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K45" i="13" s="1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K44" i="28" s="1"/>
  <c r="I46" i="28"/>
  <c r="E18" i="82"/>
  <c r="C17" i="82"/>
  <c r="J18" i="82"/>
  <c r="K18" i="82" s="1"/>
  <c r="K46" i="7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K45" i="9" s="1"/>
  <c r="I47" i="9"/>
  <c r="J46" i="78"/>
  <c r="K45" i="78" s="1"/>
  <c r="I47" i="78"/>
  <c r="C24" i="109"/>
  <c r="E25" i="109"/>
  <c r="ED25" i="2"/>
  <c r="J25" i="109"/>
  <c r="K25" i="109" s="1"/>
  <c r="K43" i="126"/>
  <c r="K42" i="17"/>
  <c r="I44" i="40"/>
  <c r="J43" i="40"/>
  <c r="K42" i="40" s="1"/>
  <c r="E23" i="144"/>
  <c r="C22" i="144"/>
  <c r="J23" i="144"/>
  <c r="K23" i="144" s="1"/>
  <c r="HY25" i="2"/>
  <c r="I45" i="85"/>
  <c r="J44" i="85"/>
  <c r="J46" i="152"/>
  <c r="I47" i="152"/>
  <c r="I45" i="39"/>
  <c r="J44" i="39"/>
  <c r="K43" i="39" s="1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K46" i="42" s="1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E23" i="113"/>
  <c r="C22" i="113"/>
  <c r="J23" i="113"/>
  <c r="K23" i="113" s="1"/>
  <c r="K45" i="32"/>
  <c r="K41" i="47"/>
  <c r="C24" i="143"/>
  <c r="E25" i="143"/>
  <c r="J25" i="143"/>
  <c r="K25" i="143" s="1"/>
  <c r="AJ26" i="1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K44" i="159" s="1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I45" i="162"/>
  <c r="J44" i="162"/>
  <c r="K43" i="162" s="1"/>
  <c r="C23" i="88"/>
  <c r="E24" i="88"/>
  <c r="FK24" i="2"/>
  <c r="J24" i="88"/>
  <c r="K24" i="88" s="1"/>
  <c r="J45" i="10"/>
  <c r="K44" i="10" s="1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K44" i="37" s="1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I45" i="56"/>
  <c r="J44" i="56"/>
  <c r="J44" i="123"/>
  <c r="K43" i="123" s="1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E24" i="23"/>
  <c r="C23" i="23"/>
  <c r="J24" i="23"/>
  <c r="K24" i="23" s="1"/>
  <c r="I44" i="8"/>
  <c r="J43" i="8"/>
  <c r="K41" i="166"/>
  <c r="K44" i="117"/>
  <c r="I46" i="92"/>
  <c r="J45" i="92"/>
  <c r="K45" i="79"/>
  <c r="C20" i="160"/>
  <c r="E21" i="160"/>
  <c r="J21" i="160"/>
  <c r="K21" i="160" s="1"/>
  <c r="J46" i="135"/>
  <c r="K45" i="135" s="1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K45" i="136" s="1"/>
  <c r="I44" i="160"/>
  <c r="J43" i="160"/>
  <c r="K42" i="160" s="1"/>
  <c r="K41" i="109"/>
  <c r="J46" i="48"/>
  <c r="K45" i="48" s="1"/>
  <c r="I47" i="48"/>
  <c r="K42" i="67"/>
  <c r="J43" i="38"/>
  <c r="I44" i="38"/>
  <c r="J43" i="90"/>
  <c r="I44" i="90"/>
  <c r="K41" i="96"/>
  <c r="DT24" i="2"/>
  <c r="E22" i="159"/>
  <c r="C21" i="159"/>
  <c r="J22" i="159"/>
  <c r="K22" i="159" s="1"/>
  <c r="C24" i="49"/>
  <c r="E25" i="49"/>
  <c r="J25" i="49"/>
  <c r="K25" i="49" s="1"/>
  <c r="K42" i="97"/>
  <c r="C22" i="17"/>
  <c r="E23" i="17"/>
  <c r="J23" i="17"/>
  <c r="K23" i="17" s="1"/>
  <c r="C23" i="151"/>
  <c r="E24" i="151"/>
  <c r="J24" i="151"/>
  <c r="K24" i="151" s="1"/>
  <c r="I44" i="120"/>
  <c r="J43" i="120"/>
  <c r="K42" i="120" s="1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K45" i="98" s="1"/>
  <c r="CX25" i="2"/>
  <c r="I46" i="30"/>
  <c r="J45" i="30"/>
  <c r="K44" i="30" s="1"/>
  <c r="K44" i="172"/>
  <c r="C24" i="93"/>
  <c r="E25" i="93"/>
  <c r="J25" i="93"/>
  <c r="K25" i="93" s="1"/>
  <c r="K42" i="21"/>
  <c r="K44" i="48"/>
  <c r="GR25" i="2"/>
  <c r="E24" i="156" l="1"/>
  <c r="C23" i="156"/>
  <c r="J24" i="156"/>
  <c r="K24" i="156" s="1"/>
  <c r="J23" i="149"/>
  <c r="K23" i="149" s="1"/>
  <c r="E23" i="149"/>
  <c r="C22" i="149"/>
  <c r="E24" i="130"/>
  <c r="C23" i="130"/>
  <c r="J24" i="130"/>
  <c r="K24" i="130" s="1"/>
  <c r="C18" i="98"/>
  <c r="E19" i="98"/>
  <c r="J19" i="98"/>
  <c r="K19" i="98" s="1"/>
  <c r="C23" i="74"/>
  <c r="E24" i="74"/>
  <c r="J24" i="74"/>
  <c r="K24" i="74" s="1"/>
  <c r="C22" i="61"/>
  <c r="E23" i="61"/>
  <c r="J23" i="61"/>
  <c r="K23" i="61" s="1"/>
  <c r="C22" i="59"/>
  <c r="E23" i="59"/>
  <c r="J23" i="59"/>
  <c r="K23" i="59" s="1"/>
  <c r="C23" i="150"/>
  <c r="E24" i="150"/>
  <c r="J24" i="150"/>
  <c r="K24" i="150" s="1"/>
  <c r="N24" i="2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5" i="44" s="1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K48" i="133" s="1"/>
  <c r="I50" i="133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E24" i="143"/>
  <c r="C23" i="143"/>
  <c r="J24" i="143"/>
  <c r="K24" i="143" s="1"/>
  <c r="HZ24" i="2"/>
  <c r="J49" i="15"/>
  <c r="K48" i="15" s="1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K44" i="54" s="1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E22" i="99"/>
  <c r="C21" i="99"/>
  <c r="J22" i="99"/>
  <c r="K22" i="99" s="1"/>
  <c r="J44" i="96"/>
  <c r="K43" i="96" s="1"/>
  <c r="I45" i="96"/>
  <c r="I46" i="20"/>
  <c r="J45" i="20"/>
  <c r="E24" i="28"/>
  <c r="C23" i="28"/>
  <c r="J24" i="28"/>
  <c r="K24" i="28" s="1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K46" i="156" s="1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K45" i="63" s="1"/>
  <c r="I47" i="63"/>
  <c r="EP24" i="2"/>
  <c r="E22" i="11"/>
  <c r="C21" i="11"/>
  <c r="J22" i="11"/>
  <c r="K22" i="11" s="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K45" i="115" s="1"/>
  <c r="J45" i="131"/>
  <c r="K44" i="131" s="1"/>
  <c r="I46" i="131"/>
  <c r="C23" i="55"/>
  <c r="E24" i="55"/>
  <c r="J24" i="55"/>
  <c r="K24" i="55" s="1"/>
  <c r="I48" i="77"/>
  <c r="J47" i="77"/>
  <c r="K46" i="77" s="1"/>
  <c r="E22" i="75"/>
  <c r="C21" i="75"/>
  <c r="J22" i="75"/>
  <c r="K22" i="75" s="1"/>
  <c r="K46" i="29"/>
  <c r="J44" i="69"/>
  <c r="K43" i="69" s="1"/>
  <c r="I45" i="69"/>
  <c r="E23" i="97"/>
  <c r="C22" i="97"/>
  <c r="J23" i="97"/>
  <c r="K23" i="97" s="1"/>
  <c r="I45" i="11"/>
  <c r="J44" i="11"/>
  <c r="K43" i="11" s="1"/>
  <c r="J44" i="147"/>
  <c r="I45" i="147"/>
  <c r="J46" i="158"/>
  <c r="I47" i="158"/>
  <c r="K47" i="145"/>
  <c r="C19" i="105"/>
  <c r="E20" i="105"/>
  <c r="J20" i="105"/>
  <c r="K20" i="105" s="1"/>
  <c r="J47" i="127"/>
  <c r="I48" i="127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AI23" i="2" s="1"/>
  <c r="E24" i="49"/>
  <c r="J24" i="49"/>
  <c r="K24" i="49" s="1"/>
  <c r="J46" i="92"/>
  <c r="I47" i="92"/>
  <c r="I46" i="123"/>
  <c r="J45" i="123"/>
  <c r="J46" i="113"/>
  <c r="I47" i="113"/>
  <c r="I48" i="89"/>
  <c r="J47" i="89"/>
  <c r="I48" i="29"/>
  <c r="J47" i="29"/>
  <c r="I64" i="150"/>
  <c r="J63" i="150"/>
  <c r="K62" i="150" s="1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K44" i="126" s="1"/>
  <c r="I45" i="100"/>
  <c r="J44" i="100"/>
  <c r="K43" i="100" s="1"/>
  <c r="I49" i="32"/>
  <c r="J48" i="32"/>
  <c r="K47" i="32" s="1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K46" i="51" s="1"/>
  <c r="I46" i="50"/>
  <c r="J45" i="50"/>
  <c r="K44" i="50" s="1"/>
  <c r="E23" i="15"/>
  <c r="C22" i="15"/>
  <c r="J23" i="15"/>
  <c r="K23" i="15" s="1"/>
  <c r="HZ25" i="2"/>
  <c r="C23" i="53"/>
  <c r="E24" i="53"/>
  <c r="J24" i="53"/>
  <c r="K24" i="53" s="1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J46" i="28"/>
  <c r="I47" i="28"/>
  <c r="Y25" i="2"/>
  <c r="E21" i="86"/>
  <c r="C20" i="86"/>
  <c r="J21" i="86"/>
  <c r="K21" i="86" s="1"/>
  <c r="I49" i="94"/>
  <c r="J48" i="94"/>
  <c r="K47" i="94" s="1"/>
  <c r="E23" i="76"/>
  <c r="C22" i="76"/>
  <c r="J23" i="76"/>
  <c r="K23" i="76" s="1"/>
  <c r="I48" i="122"/>
  <c r="J47" i="122"/>
  <c r="K46" i="122" s="1"/>
  <c r="I46" i="155"/>
  <c r="J45" i="155"/>
  <c r="K44" i="155" s="1"/>
  <c r="I46" i="5"/>
  <c r="J45" i="5"/>
  <c r="K44" i="5" s="1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K45" i="83" s="1"/>
  <c r="C21" i="144"/>
  <c r="E22" i="144"/>
  <c r="J22" i="144"/>
  <c r="K22" i="144" s="1"/>
  <c r="C23" i="12"/>
  <c r="M24" i="1"/>
  <c r="E24" i="12"/>
  <c r="X24" i="2"/>
  <c r="J24" i="12"/>
  <c r="K24" i="12" s="1"/>
  <c r="I46" i="111"/>
  <c r="J45" i="111"/>
  <c r="J44" i="35"/>
  <c r="I45" i="35"/>
  <c r="E22" i="128"/>
  <c r="C21" i="128"/>
  <c r="J22" i="128"/>
  <c r="K22" i="128" s="1"/>
  <c r="CW23" i="2"/>
  <c r="K43" i="116"/>
  <c r="IV24" i="2"/>
  <c r="K44" i="111"/>
  <c r="C21" i="139"/>
  <c r="E22" i="139"/>
  <c r="J22" i="139"/>
  <c r="K22" i="139" s="1"/>
  <c r="C20" i="62"/>
  <c r="E21" i="62"/>
  <c r="J21" i="62"/>
  <c r="K21" i="62" s="1"/>
  <c r="J46" i="157"/>
  <c r="K45" i="157" s="1"/>
  <c r="I47" i="157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130" s="1"/>
  <c r="K43" i="56"/>
  <c r="I45" i="8"/>
  <c r="J44" i="8"/>
  <c r="K43" i="8" s="1"/>
  <c r="K44" i="92"/>
  <c r="I45" i="45"/>
  <c r="J44" i="45"/>
  <c r="K43" i="45" s="1"/>
  <c r="N25" i="1"/>
  <c r="E22" i="22"/>
  <c r="C21" i="22"/>
  <c r="J22" i="22"/>
  <c r="K22" i="22" s="1"/>
  <c r="K45" i="101"/>
  <c r="E21" i="124"/>
  <c r="C20" i="124"/>
  <c r="J21" i="124"/>
  <c r="K21" i="124" s="1"/>
  <c r="J45" i="49"/>
  <c r="K44" i="49" s="1"/>
  <c r="I46" i="4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I46" i="170"/>
  <c r="J45" i="170"/>
  <c r="K44" i="170" s="1"/>
  <c r="C20" i="159"/>
  <c r="E21" i="159"/>
  <c r="J21" i="159"/>
  <c r="K21" i="159" s="1"/>
  <c r="FL24" i="2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K45" i="139" s="1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K44" i="86" s="1"/>
  <c r="I46" i="86"/>
  <c r="DT23" i="2"/>
  <c r="I45" i="91"/>
  <c r="J44" i="91"/>
  <c r="K43" i="91" s="1"/>
  <c r="E23" i="147"/>
  <c r="C22" i="147"/>
  <c r="J23" i="147"/>
  <c r="K23" i="147" s="1"/>
  <c r="I45" i="40"/>
  <c r="J44" i="40"/>
  <c r="K43" i="40" s="1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83"/>
  <c r="E23" i="142"/>
  <c r="C22" i="142"/>
  <c r="J23" i="142"/>
  <c r="K23" i="142" s="1"/>
  <c r="C20" i="171"/>
  <c r="E21" i="171"/>
  <c r="J21" i="171"/>
  <c r="K21" i="171" s="1"/>
  <c r="I50" i="7"/>
  <c r="J49" i="7"/>
  <c r="E22" i="25"/>
  <c r="C21" i="25"/>
  <c r="J22" i="25"/>
  <c r="K22" i="25" s="1"/>
  <c r="K42" i="36"/>
  <c r="E20" i="111"/>
  <c r="C19" i="111"/>
  <c r="J20" i="111"/>
  <c r="K20" i="111" s="1"/>
  <c r="E23" i="132"/>
  <c r="C22" i="132"/>
  <c r="J23" i="132"/>
  <c r="K23" i="132" s="1"/>
  <c r="J45" i="162"/>
  <c r="K44" i="162" s="1"/>
  <c r="I46" i="162"/>
  <c r="I45" i="171"/>
  <c r="J44" i="171"/>
  <c r="E24" i="107"/>
  <c r="C23" i="107"/>
  <c r="J24" i="107"/>
  <c r="K24" i="107" s="1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K44" i="103" s="1"/>
  <c r="C22" i="140"/>
  <c r="E23" i="140"/>
  <c r="J23" i="140"/>
  <c r="K23" i="140" s="1"/>
  <c r="K45" i="172"/>
  <c r="E23" i="21"/>
  <c r="C22" i="21"/>
  <c r="J23" i="21"/>
  <c r="K23" i="21" s="1"/>
  <c r="I48" i="164"/>
  <c r="J47" i="164"/>
  <c r="K46" i="164" s="1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K43" i="143" s="1"/>
  <c r="J44" i="148"/>
  <c r="I45" i="148"/>
  <c r="I48" i="26"/>
  <c r="J47" i="26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K44" i="161" s="1"/>
  <c r="I46" i="161"/>
  <c r="J44" i="17"/>
  <c r="I45" i="17"/>
  <c r="I47" i="72"/>
  <c r="J46" i="72"/>
  <c r="I47" i="159"/>
  <c r="J46" i="159"/>
  <c r="K45" i="159" s="1"/>
  <c r="I45" i="38"/>
  <c r="J44" i="38"/>
  <c r="K43" i="38" s="1"/>
  <c r="K45" i="89"/>
  <c r="J45" i="104"/>
  <c r="K44" i="104" s="1"/>
  <c r="I46" i="104"/>
  <c r="E23" i="78"/>
  <c r="C22" i="78"/>
  <c r="J23" i="78"/>
  <c r="K23" i="78" s="1"/>
  <c r="I47" i="99"/>
  <c r="J46" i="99"/>
  <c r="K43" i="148"/>
  <c r="K42" i="148"/>
  <c r="J46" i="25"/>
  <c r="K45" i="25" s="1"/>
  <c r="I47" i="25"/>
  <c r="K45" i="122"/>
  <c r="I47" i="93"/>
  <c r="J46" i="93"/>
  <c r="K45" i="93" s="1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4" i="21" s="1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K45" i="41" s="1"/>
  <c r="C22" i="70"/>
  <c r="E23" i="70"/>
  <c r="J23" i="70"/>
  <c r="K23" i="70" s="1"/>
  <c r="I45" i="43"/>
  <c r="J44" i="43"/>
  <c r="K43" i="43" s="1"/>
  <c r="I46" i="144"/>
  <c r="J45" i="144"/>
  <c r="K44" i="144" s="1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K48" i="12" s="1"/>
  <c r="I50" i="12"/>
  <c r="I46" i="73"/>
  <c r="J45" i="73"/>
  <c r="K44" i="73" s="1"/>
  <c r="C19" i="43"/>
  <c r="E20" i="43"/>
  <c r="J20" i="43"/>
  <c r="K20" i="43" s="1"/>
  <c r="K44" i="88"/>
  <c r="I46" i="106"/>
  <c r="J45" i="106"/>
  <c r="K44" i="106" s="1"/>
  <c r="E21" i="51"/>
  <c r="C20" i="51"/>
  <c r="J21" i="51"/>
  <c r="K21" i="51" s="1"/>
  <c r="AJ25" i="1"/>
  <c r="K43" i="111"/>
  <c r="C20" i="40"/>
  <c r="E21" i="40"/>
  <c r="J21" i="40"/>
  <c r="K21" i="40" s="1"/>
  <c r="K45" i="118"/>
  <c r="CB25" i="1"/>
  <c r="I45" i="81"/>
  <c r="J44" i="81"/>
  <c r="K43" i="81" s="1"/>
  <c r="I47" i="149"/>
  <c r="J46" i="149"/>
  <c r="K45" i="149" s="1"/>
  <c r="J45" i="87"/>
  <c r="I46" i="87"/>
  <c r="I46" i="84"/>
  <c r="J45" i="84"/>
  <c r="I49" i="14"/>
  <c r="J48" i="14"/>
  <c r="K47" i="14" s="1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K44" i="121" s="1"/>
  <c r="I46" i="121"/>
  <c r="K44" i="129"/>
  <c r="GR24" i="2"/>
  <c r="J45" i="151"/>
  <c r="K44" i="151" s="1"/>
  <c r="I46" i="151"/>
  <c r="E19" i="30"/>
  <c r="C18" i="30"/>
  <c r="J19" i="30"/>
  <c r="K19" i="30" s="1"/>
  <c r="J46" i="66"/>
  <c r="K45" i="66" s="1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2" i="38"/>
  <c r="E24" i="46"/>
  <c r="C23" i="46"/>
  <c r="J24" i="46"/>
  <c r="K24" i="46" s="1"/>
  <c r="I46" i="76"/>
  <c r="J45" i="76"/>
  <c r="I49" i="42"/>
  <c r="J48" i="42"/>
  <c r="I48" i="9"/>
  <c r="J47" i="9"/>
  <c r="K46" i="9" s="1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K43" i="58" s="1"/>
  <c r="E21" i="173"/>
  <c r="C20" i="173"/>
  <c r="J21" i="173"/>
  <c r="K21" i="173" s="1"/>
  <c r="K47" i="42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K47" i="71" s="1"/>
  <c r="C21" i="4"/>
  <c r="E22" i="4"/>
  <c r="J22" i="4"/>
  <c r="K22" i="4" s="1"/>
  <c r="K42" i="166"/>
  <c r="CL24" i="2"/>
  <c r="GS25" i="2"/>
  <c r="I45" i="55"/>
  <c r="J44" i="55"/>
  <c r="K43" i="55" s="1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K43" i="146" s="1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I47" i="124"/>
  <c r="J46" i="124"/>
  <c r="K45" i="124" s="1"/>
  <c r="K48" i="74"/>
  <c r="J49" i="134"/>
  <c r="I50" i="134"/>
  <c r="I46" i="57"/>
  <c r="J45" i="57"/>
  <c r="K44" i="57" s="1"/>
  <c r="E23" i="63"/>
  <c r="C22" i="63"/>
  <c r="J23" i="63"/>
  <c r="K23" i="63" s="1"/>
  <c r="CL23" i="2"/>
  <c r="E23" i="79"/>
  <c r="C22" i="79"/>
  <c r="J23" i="79"/>
  <c r="K23" i="79" s="1"/>
  <c r="I45" i="125"/>
  <c r="J44" i="125"/>
  <c r="K43" i="125" s="1"/>
  <c r="AU25" i="1"/>
  <c r="J44" i="105"/>
  <c r="I45" i="105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I46" i="138"/>
  <c r="J45" i="138"/>
  <c r="I45" i="140"/>
  <c r="J44" i="140"/>
  <c r="GR23" i="2"/>
  <c r="I47" i="173"/>
  <c r="J46" i="173"/>
  <c r="K44" i="149"/>
  <c r="I46" i="53"/>
  <c r="J45" i="53"/>
  <c r="K44" i="53" s="1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39"/>
  <c r="C20" i="39"/>
  <c r="J21" i="39"/>
  <c r="K21" i="39" s="1"/>
  <c r="K46" i="135"/>
  <c r="E22" i="54"/>
  <c r="C21" i="54"/>
  <c r="J22" i="54"/>
  <c r="K22" i="54" s="1"/>
  <c r="FL25" i="2"/>
  <c r="I45" i="174"/>
  <c r="J44" i="174"/>
  <c r="K43" i="174" s="1"/>
  <c r="K42" i="110"/>
  <c r="K43" i="95"/>
  <c r="I45" i="102"/>
  <c r="J44" i="102"/>
  <c r="K43" i="102" s="1"/>
  <c r="K44" i="138"/>
  <c r="I45" i="141"/>
  <c r="J44" i="141"/>
  <c r="K43" i="141" s="1"/>
  <c r="C21" i="83"/>
  <c r="E22" i="83"/>
  <c r="J22" i="83"/>
  <c r="K22" i="83" s="1"/>
  <c r="CA24" i="2"/>
  <c r="J44" i="109"/>
  <c r="K43" i="109" s="1"/>
  <c r="I45" i="109"/>
  <c r="K44" i="153"/>
  <c r="J48" i="79"/>
  <c r="I49" i="79"/>
  <c r="K43" i="108"/>
  <c r="J23" i="156" l="1"/>
  <c r="K23" i="156" s="1"/>
  <c r="C22" i="156"/>
  <c r="E23" i="156"/>
  <c r="C21" i="149"/>
  <c r="J22" i="149"/>
  <c r="K22" i="149" s="1"/>
  <c r="E22" i="149"/>
  <c r="C22" i="130"/>
  <c r="E23" i="130"/>
  <c r="J23" i="130"/>
  <c r="K23" i="130" s="1"/>
  <c r="E18" i="98"/>
  <c r="C17" i="98"/>
  <c r="J18" i="98"/>
  <c r="K18" i="98" s="1"/>
  <c r="J23" i="74"/>
  <c r="K23" i="74" s="1"/>
  <c r="E23" i="74"/>
  <c r="C22" i="74"/>
  <c r="E22" i="61"/>
  <c r="J22" i="61"/>
  <c r="K22" i="61" s="1"/>
  <c r="C21" i="61"/>
  <c r="C21" i="59"/>
  <c r="E22" i="59"/>
  <c r="J22" i="59"/>
  <c r="K22" i="59" s="1"/>
  <c r="E23" i="150"/>
  <c r="C22" i="150"/>
  <c r="J23" i="150"/>
  <c r="K23" i="150" s="1"/>
  <c r="IK23" i="2"/>
  <c r="CB23" i="2"/>
  <c r="EP23" i="2"/>
  <c r="E23" i="152"/>
  <c r="C22" i="152"/>
  <c r="M22" i="2" s="1"/>
  <c r="J23" i="152"/>
  <c r="K23" i="152" s="1"/>
  <c r="E23" i="6"/>
  <c r="C22" i="6"/>
  <c r="CA23" i="1"/>
  <c r="IU23" i="2"/>
  <c r="J47" i="93"/>
  <c r="K46" i="93" s="1"/>
  <c r="I48" i="93"/>
  <c r="Y24" i="1"/>
  <c r="I48" i="139"/>
  <c r="J47" i="139"/>
  <c r="CX23" i="2"/>
  <c r="E21" i="167"/>
  <c r="C20" i="167"/>
  <c r="J21" i="167"/>
  <c r="K21" i="167" s="1"/>
  <c r="J49" i="94"/>
  <c r="I50" i="94"/>
  <c r="J45" i="11"/>
  <c r="I46" i="11"/>
  <c r="I48" i="129"/>
  <c r="J47" i="129"/>
  <c r="I47" i="39"/>
  <c r="J46" i="39"/>
  <c r="K45" i="39" s="1"/>
  <c r="K46" i="173"/>
  <c r="J48" i="164"/>
  <c r="K47" i="164" s="1"/>
  <c r="I49" i="164"/>
  <c r="C19" i="47"/>
  <c r="E20" i="47"/>
  <c r="J20" i="47"/>
  <c r="K20" i="47" s="1"/>
  <c r="C21" i="15"/>
  <c r="E22" i="15"/>
  <c r="J22" i="15"/>
  <c r="K22" i="15" s="1"/>
  <c r="I46" i="100"/>
  <c r="J45" i="100"/>
  <c r="K44" i="100" s="1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K48" i="27" s="1"/>
  <c r="I50" i="27"/>
  <c r="E20" i="51"/>
  <c r="C19" i="51"/>
  <c r="J20" i="51"/>
  <c r="K20" i="51" s="1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K46" i="92" s="1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K44" i="43" s="1"/>
  <c r="I46" i="43"/>
  <c r="I48" i="25"/>
  <c r="J47" i="25"/>
  <c r="K46" i="25" s="1"/>
  <c r="HO23" i="2"/>
  <c r="C21" i="21"/>
  <c r="E22" i="21"/>
  <c r="J22" i="21"/>
  <c r="K22" i="21" s="1"/>
  <c r="E18" i="138"/>
  <c r="C17" i="138"/>
  <c r="J18" i="138"/>
  <c r="K18" i="138" s="1"/>
  <c r="I47" i="126"/>
  <c r="J46" i="126"/>
  <c r="C21" i="169"/>
  <c r="E22" i="169"/>
  <c r="J22" i="169"/>
  <c r="K22" i="169" s="1"/>
  <c r="E23" i="91"/>
  <c r="C22" i="91"/>
  <c r="J23" i="91"/>
  <c r="K23" i="91" s="1"/>
  <c r="GS23" i="2"/>
  <c r="E23" i="158"/>
  <c r="C22" i="158"/>
  <c r="J23" i="158"/>
  <c r="K23" i="158" s="1"/>
  <c r="I48" i="37"/>
  <c r="J47" i="37"/>
  <c r="K43" i="140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K45" i="76" s="1"/>
  <c r="E22" i="20"/>
  <c r="C21" i="20"/>
  <c r="J22" i="20"/>
  <c r="K22" i="20" s="1"/>
  <c r="K46" i="118"/>
  <c r="J45" i="112"/>
  <c r="K44" i="112" s="1"/>
  <c r="I46" i="112"/>
  <c r="I47" i="106"/>
  <c r="J46" i="106"/>
  <c r="K45" i="106" s="1"/>
  <c r="K45" i="162"/>
  <c r="K44" i="90"/>
  <c r="I46" i="40"/>
  <c r="J45" i="40"/>
  <c r="I49" i="101"/>
  <c r="J48" i="101"/>
  <c r="K47" i="101" s="1"/>
  <c r="I46" i="35"/>
  <c r="J45" i="35"/>
  <c r="K44" i="35" s="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J46" i="153"/>
  <c r="I47" i="153"/>
  <c r="E21" i="54"/>
  <c r="C20" i="54"/>
  <c r="J21" i="54"/>
  <c r="K21" i="54" s="1"/>
  <c r="J47" i="118"/>
  <c r="I48" i="118"/>
  <c r="C21" i="70"/>
  <c r="E22" i="70"/>
  <c r="J22" i="70"/>
  <c r="K22" i="70" s="1"/>
  <c r="E22" i="89"/>
  <c r="C21" i="89"/>
  <c r="J22" i="89"/>
  <c r="K22" i="89" s="1"/>
  <c r="E22" i="95"/>
  <c r="C21" i="95"/>
  <c r="J22" i="95"/>
  <c r="K22" i="95" s="1"/>
  <c r="I49" i="128"/>
  <c r="J48" i="128"/>
  <c r="I48" i="28"/>
  <c r="J47" i="28"/>
  <c r="K46" i="28" s="1"/>
  <c r="J48" i="51"/>
  <c r="K47" i="51" s="1"/>
  <c r="I49" i="51"/>
  <c r="C22" i="49"/>
  <c r="E23" i="49"/>
  <c r="J23" i="49"/>
  <c r="K23" i="49" s="1"/>
  <c r="I46" i="69"/>
  <c r="J45" i="69"/>
  <c r="I47" i="4"/>
  <c r="J46" i="4"/>
  <c r="K45" i="4" s="1"/>
  <c r="AU24" i="2"/>
  <c r="E19" i="160"/>
  <c r="C18" i="160"/>
  <c r="J19" i="160"/>
  <c r="K19" i="160" s="1"/>
  <c r="I48" i="165"/>
  <c r="J47" i="165"/>
  <c r="K46" i="165" s="1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9" i="61" s="1"/>
  <c r="K44" i="69"/>
  <c r="K45" i="20"/>
  <c r="J46" i="168"/>
  <c r="I47" i="168"/>
  <c r="I49" i="9"/>
  <c r="J48" i="9"/>
  <c r="K45" i="108"/>
  <c r="J49" i="79"/>
  <c r="K48" i="79" s="1"/>
  <c r="I50" i="79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J46" i="85"/>
  <c r="K45" i="85" s="1"/>
  <c r="I47" i="85"/>
  <c r="I47" i="20"/>
  <c r="J46" i="20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K48" i="14" s="1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K46" i="66" s="1"/>
  <c r="I48" i="66"/>
  <c r="E20" i="84"/>
  <c r="C19" i="84"/>
  <c r="J20" i="84"/>
  <c r="K20" i="84" s="1"/>
  <c r="I47" i="56"/>
  <c r="J46" i="56"/>
  <c r="I46" i="91"/>
  <c r="J45" i="91"/>
  <c r="J46" i="49"/>
  <c r="I47" i="49"/>
  <c r="I49" i="172"/>
  <c r="J48" i="172"/>
  <c r="J46" i="111"/>
  <c r="K45" i="111" s="1"/>
  <c r="I47" i="111"/>
  <c r="K46" i="128"/>
  <c r="E21" i="75"/>
  <c r="C20" i="75"/>
  <c r="J21" i="75"/>
  <c r="K21" i="75" s="1"/>
  <c r="J47" i="63"/>
  <c r="I48" i="63"/>
  <c r="K44" i="96"/>
  <c r="I48" i="41"/>
  <c r="J47" i="41"/>
  <c r="K45" i="37"/>
  <c r="I46" i="109"/>
  <c r="J45" i="109"/>
  <c r="E61" i="24"/>
  <c r="C60" i="24"/>
  <c r="GG61" i="2"/>
  <c r="BE61" i="1"/>
  <c r="C61" i="1"/>
  <c r="C61" i="2"/>
  <c r="M23" i="2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K45" i="19" s="1"/>
  <c r="I47" i="103"/>
  <c r="J46" i="103"/>
  <c r="K45" i="103" s="1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E20" i="39"/>
  <c r="C19" i="39"/>
  <c r="J20" i="39"/>
  <c r="K20" i="39" s="1"/>
  <c r="I46" i="95"/>
  <c r="J45" i="95"/>
  <c r="I51" i="74"/>
  <c r="J50" i="74"/>
  <c r="K49" i="74" s="1"/>
  <c r="BF23" i="2"/>
  <c r="I46" i="146"/>
  <c r="J45" i="146"/>
  <c r="K44" i="146" s="1"/>
  <c r="E22" i="33"/>
  <c r="C21" i="33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K44" i="34" s="1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K45" i="70" s="1"/>
  <c r="I47" i="70"/>
  <c r="J48" i="77"/>
  <c r="K47" i="77" s="1"/>
  <c r="I49" i="77"/>
  <c r="E22" i="145"/>
  <c r="C21" i="145"/>
  <c r="J22" i="145"/>
  <c r="K22" i="145" s="1"/>
  <c r="J47" i="18"/>
  <c r="I48" i="18"/>
  <c r="J46" i="73"/>
  <c r="I47" i="73"/>
  <c r="J48" i="26"/>
  <c r="K47" i="26" s="1"/>
  <c r="I49" i="26"/>
  <c r="J46" i="86"/>
  <c r="K45" i="86" s="1"/>
  <c r="I47" i="86"/>
  <c r="E20" i="124"/>
  <c r="C19" i="124"/>
  <c r="J20" i="124"/>
  <c r="K20" i="124" s="1"/>
  <c r="K43" i="35"/>
  <c r="K44" i="70"/>
  <c r="J46" i="137"/>
  <c r="K45" i="137" s="1"/>
  <c r="I47" i="137"/>
  <c r="E22" i="151"/>
  <c r="C21" i="151"/>
  <c r="J22" i="151"/>
  <c r="K22" i="151" s="1"/>
  <c r="E22" i="117"/>
  <c r="C21" i="117"/>
  <c r="J22" i="117"/>
  <c r="K22" i="117" s="1"/>
  <c r="I51" i="46"/>
  <c r="J50" i="46"/>
  <c r="K49" i="46" s="1"/>
  <c r="J46" i="151"/>
  <c r="K45" i="151" s="1"/>
  <c r="I47" i="151"/>
  <c r="E22" i="122"/>
  <c r="C21" i="122"/>
  <c r="J22" i="122"/>
  <c r="K22" i="122" s="1"/>
  <c r="J45" i="148"/>
  <c r="K44" i="148" s="1"/>
  <c r="I46" i="148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9" i="12" s="1"/>
  <c r="K44" i="76"/>
  <c r="AI23" i="1"/>
  <c r="C21" i="71"/>
  <c r="E22" i="71"/>
  <c r="J22" i="71"/>
  <c r="K22" i="71" s="1"/>
  <c r="I46" i="65"/>
  <c r="J45" i="65"/>
  <c r="K44" i="65" s="1"/>
  <c r="E23" i="42"/>
  <c r="C22" i="42"/>
  <c r="J23" i="42"/>
  <c r="K23" i="42" s="1"/>
  <c r="FV23" i="2"/>
  <c r="I48" i="157"/>
  <c r="J47" i="157"/>
  <c r="K46" i="157" s="1"/>
  <c r="E23" i="12"/>
  <c r="M23" i="1"/>
  <c r="C22" i="12"/>
  <c r="X23" i="2"/>
  <c r="J23" i="12"/>
  <c r="K23" i="12" s="1"/>
  <c r="E23" i="3"/>
  <c r="C22" i="3"/>
  <c r="J23" i="3"/>
  <c r="K23" i="3" s="1"/>
  <c r="E23" i="100"/>
  <c r="C22" i="100"/>
  <c r="J23" i="100"/>
  <c r="K23" i="100" s="1"/>
  <c r="C22" i="55"/>
  <c r="E23" i="55"/>
  <c r="J23" i="55"/>
  <c r="K23" i="55" s="1"/>
  <c r="I49" i="48"/>
  <c r="J48" i="48"/>
  <c r="K47" i="48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5" i="28"/>
  <c r="J48" i="117"/>
  <c r="K47" i="117" s="1"/>
  <c r="I49" i="117"/>
  <c r="I50" i="22"/>
  <c r="J49" i="22"/>
  <c r="K48" i="22" s="1"/>
  <c r="I47" i="131"/>
  <c r="J46" i="13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J48" i="98"/>
  <c r="I49" i="98"/>
  <c r="C22" i="52"/>
  <c r="E23" i="52"/>
  <c r="BP23" i="2"/>
  <c r="J23" i="52"/>
  <c r="K23" i="52" s="1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C21" i="80"/>
  <c r="E22" i="80"/>
  <c r="J22" i="80"/>
  <c r="K22" i="80" s="1"/>
  <c r="J46" i="21"/>
  <c r="K45" i="21" s="1"/>
  <c r="I47" i="21"/>
  <c r="K45" i="99"/>
  <c r="I47" i="3"/>
  <c r="J46" i="3"/>
  <c r="K45" i="3" s="1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7" i="142"/>
  <c r="I46" i="81"/>
  <c r="J45" i="81"/>
  <c r="K44" i="81" s="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46" i="115"/>
  <c r="I49" i="152"/>
  <c r="J48" i="152"/>
  <c r="E21" i="9"/>
  <c r="C20" i="9"/>
  <c r="J21" i="9"/>
  <c r="K21" i="9" s="1"/>
  <c r="J47" i="44"/>
  <c r="K46" i="44" s="1"/>
  <c r="I48" i="44"/>
  <c r="K44" i="108"/>
  <c r="J46" i="121"/>
  <c r="K45" i="121" s="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K63" i="150" s="1"/>
  <c r="I49" i="127"/>
  <c r="J48" i="127"/>
  <c r="I48" i="115"/>
  <c r="J47" i="115"/>
  <c r="K48" i="59"/>
  <c r="K44" i="105"/>
  <c r="C17" i="166"/>
  <c r="E18" i="166"/>
  <c r="J18" i="166"/>
  <c r="K18" i="166" s="1"/>
  <c r="I46" i="58"/>
  <c r="J45" i="58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127"/>
  <c r="K43" i="110"/>
  <c r="E23" i="174"/>
  <c r="C22" i="174"/>
  <c r="HY22" i="2" s="1"/>
  <c r="J23" i="174"/>
  <c r="K23" i="174" s="1"/>
  <c r="I47" i="154"/>
  <c r="J46" i="154"/>
  <c r="I51" i="133"/>
  <c r="J50" i="133"/>
  <c r="K49" i="133" s="1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K47" i="107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K47" i="29" s="1"/>
  <c r="E21" i="94"/>
  <c r="C20" i="94"/>
  <c r="J21" i="94"/>
  <c r="K21" i="94" s="1"/>
  <c r="K45" i="18"/>
  <c r="FA23" i="2"/>
  <c r="J45" i="47"/>
  <c r="K44" i="47" s="1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K44" i="166" s="1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K44" i="102" s="1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C22" i="27"/>
  <c r="E23" i="27"/>
  <c r="J23" i="27"/>
  <c r="K23" i="27" s="1"/>
  <c r="C19" i="106"/>
  <c r="E20" i="106"/>
  <c r="J20" i="106"/>
  <c r="K20" i="106" s="1"/>
  <c r="I49" i="135"/>
  <c r="J48" i="135"/>
  <c r="K47" i="135" s="1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I47" i="67"/>
  <c r="J46" i="67"/>
  <c r="K45" i="67" s="1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CM23" i="2"/>
  <c r="I50" i="71"/>
  <c r="J49" i="71"/>
  <c r="K48" i="71" s="1"/>
  <c r="K47" i="27"/>
  <c r="J48" i="78"/>
  <c r="K47" i="78" s="1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I48" i="113"/>
  <c r="J47" i="113"/>
  <c r="K45" i="23"/>
  <c r="I47" i="54"/>
  <c r="J46" i="54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K44" i="160" s="1"/>
  <c r="I46" i="160"/>
  <c r="CB24" i="1"/>
  <c r="K44" i="84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8" i="32" s="1"/>
  <c r="K46" i="113"/>
  <c r="K44" i="11"/>
  <c r="K45" i="167"/>
  <c r="K46" i="129"/>
  <c r="K45" i="54"/>
  <c r="C22" i="170"/>
  <c r="E23" i="170"/>
  <c r="J23" i="170"/>
  <c r="K23" i="170" s="1"/>
  <c r="C21" i="156" l="1"/>
  <c r="E22" i="156"/>
  <c r="J22" i="156"/>
  <c r="K22" i="156" s="1"/>
  <c r="J21" i="149"/>
  <c r="K21" i="149" s="1"/>
  <c r="E21" i="149"/>
  <c r="C20" i="149"/>
  <c r="C21" i="130"/>
  <c r="E22" i="130"/>
  <c r="J22" i="130"/>
  <c r="K22" i="130" s="1"/>
  <c r="BE22" i="2"/>
  <c r="C16" i="98"/>
  <c r="E17" i="98"/>
  <c r="J17" i="98"/>
  <c r="K17" i="98" s="1"/>
  <c r="J22" i="74"/>
  <c r="K22" i="74" s="1"/>
  <c r="C21" i="74"/>
  <c r="E22" i="74"/>
  <c r="C20" i="61"/>
  <c r="E21" i="61"/>
  <c r="J21" i="61"/>
  <c r="K21" i="61" s="1"/>
  <c r="E21" i="59"/>
  <c r="C20" i="59"/>
  <c r="J21" i="59"/>
  <c r="K21" i="59" s="1"/>
  <c r="C21" i="150"/>
  <c r="E22" i="150"/>
  <c r="J22" i="150"/>
  <c r="K22" i="150" s="1"/>
  <c r="Y22" i="1"/>
  <c r="BF22" i="2"/>
  <c r="HO22" i="2"/>
  <c r="EP22" i="2"/>
  <c r="HZ22" i="2"/>
  <c r="J47" i="3"/>
  <c r="I48" i="3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K48" i="98" s="1"/>
  <c r="E22" i="100"/>
  <c r="C21" i="100"/>
  <c r="J22" i="100"/>
  <c r="K22" i="100" s="1"/>
  <c r="I52" i="12"/>
  <c r="J51" i="12"/>
  <c r="C19" i="99"/>
  <c r="E20" i="99"/>
  <c r="J20" i="99"/>
  <c r="K20" i="99" s="1"/>
  <c r="CA22" i="2"/>
  <c r="J48" i="113"/>
  <c r="I49" i="113"/>
  <c r="J46" i="147"/>
  <c r="K45" i="147" s="1"/>
  <c r="I47" i="147"/>
  <c r="J46" i="36"/>
  <c r="K45" i="36" s="1"/>
  <c r="I47" i="36"/>
  <c r="I47" i="45"/>
  <c r="J46" i="45"/>
  <c r="E19" i="159"/>
  <c r="C18" i="159"/>
  <c r="J19" i="159"/>
  <c r="K19" i="159" s="1"/>
  <c r="E19" i="37"/>
  <c r="C18" i="37"/>
  <c r="J19" i="37"/>
  <c r="K19" i="37" s="1"/>
  <c r="C20" i="151"/>
  <c r="E21" i="151"/>
  <c r="J21" i="151"/>
  <c r="K21" i="151" s="1"/>
  <c r="I48" i="138"/>
  <c r="J47" i="138"/>
  <c r="K46" i="138" s="1"/>
  <c r="C20" i="78"/>
  <c r="E21" i="78"/>
  <c r="J21" i="78"/>
  <c r="K21" i="78" s="1"/>
  <c r="I49" i="124"/>
  <c r="J48" i="124"/>
  <c r="C20" i="31"/>
  <c r="E21" i="31"/>
  <c r="J21" i="31"/>
  <c r="K21" i="31" s="1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K49" i="94" s="1"/>
  <c r="DT21" i="2"/>
  <c r="I52" i="7"/>
  <c r="J51" i="7"/>
  <c r="K50" i="7" s="1"/>
  <c r="J47" i="87"/>
  <c r="K46" i="87" s="1"/>
  <c r="I48" i="87"/>
  <c r="I48" i="111"/>
  <c r="J47" i="111"/>
  <c r="I50" i="9"/>
  <c r="J49" i="9"/>
  <c r="K48" i="9" s="1"/>
  <c r="I52" i="134"/>
  <c r="J51" i="134"/>
  <c r="K50" i="134" s="1"/>
  <c r="E20" i="81"/>
  <c r="C19" i="81"/>
  <c r="J20" i="81"/>
  <c r="K20" i="81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K46" i="144" s="1"/>
  <c r="E21" i="162"/>
  <c r="C20" i="162"/>
  <c r="J21" i="162"/>
  <c r="K21" i="162" s="1"/>
  <c r="J49" i="89"/>
  <c r="I50" i="89"/>
  <c r="J47" i="170"/>
  <c r="K46" i="170" s="1"/>
  <c r="I48" i="170"/>
  <c r="K49" i="7"/>
  <c r="I49" i="30"/>
  <c r="J48" i="30"/>
  <c r="K47" i="30" s="1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J49" i="172"/>
  <c r="I50" i="172"/>
  <c r="E22" i="50"/>
  <c r="C21" i="50"/>
  <c r="AT22" i="2"/>
  <c r="J22" i="50"/>
  <c r="K22" i="50" s="1"/>
  <c r="I50" i="51"/>
  <c r="J49" i="51"/>
  <c r="K48" i="51" s="1"/>
  <c r="J46" i="110"/>
  <c r="I47" i="110"/>
  <c r="I49" i="25"/>
  <c r="J48" i="25"/>
  <c r="K47" i="25" s="1"/>
  <c r="I47" i="64"/>
  <c r="J46" i="64"/>
  <c r="I49" i="23"/>
  <c r="J48" i="23"/>
  <c r="K47" i="23" s="1"/>
  <c r="E20" i="16"/>
  <c r="C19" i="16"/>
  <c r="J20" i="16"/>
  <c r="K20" i="16" s="1"/>
  <c r="I49" i="10"/>
  <c r="J48" i="10"/>
  <c r="I47" i="47"/>
  <c r="J46" i="47"/>
  <c r="I49" i="159"/>
  <c r="J48" i="159"/>
  <c r="K47" i="159" s="1"/>
  <c r="I47" i="163"/>
  <c r="J46" i="163"/>
  <c r="J46" i="38"/>
  <c r="K45" i="38" s="1"/>
  <c r="I47" i="38"/>
  <c r="I48" i="84"/>
  <c r="J47" i="84"/>
  <c r="K46" i="84" s="1"/>
  <c r="I48" i="49"/>
  <c r="J47" i="49"/>
  <c r="I49" i="37"/>
  <c r="J48" i="37"/>
  <c r="K47" i="37" s="1"/>
  <c r="I47" i="43"/>
  <c r="J46" i="43"/>
  <c r="K45" i="43" s="1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I50" i="135"/>
  <c r="J49" i="135"/>
  <c r="K47" i="10"/>
  <c r="K45" i="47"/>
  <c r="J48" i="72"/>
  <c r="I49" i="72"/>
  <c r="C16" i="157"/>
  <c r="E17" i="157"/>
  <c r="J17" i="157"/>
  <c r="K17" i="157" s="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J49" i="136"/>
  <c r="K48" i="136" s="1"/>
  <c r="I50" i="136"/>
  <c r="I48" i="114"/>
  <c r="J47" i="114"/>
  <c r="K46" i="114" s="1"/>
  <c r="J46" i="81"/>
  <c r="K45" i="81" s="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K45" i="91" s="1"/>
  <c r="J46" i="96"/>
  <c r="I47" i="96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K46" i="33" s="1"/>
  <c r="I48" i="33"/>
  <c r="D61" i="1"/>
  <c r="O61" i="1"/>
  <c r="Z61" i="1"/>
  <c r="AK61" i="1"/>
  <c r="CC61" i="1"/>
  <c r="AV61" i="1"/>
  <c r="BR61" i="1"/>
  <c r="K46" i="56"/>
  <c r="I52" i="61"/>
  <c r="J51" i="61"/>
  <c r="K50" i="61" s="1"/>
  <c r="I50" i="128"/>
  <c r="J49" i="128"/>
  <c r="K48" i="128" s="1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K46" i="20" s="1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K46" i="53" s="1"/>
  <c r="I48" i="53"/>
  <c r="I47" i="174"/>
  <c r="J46" i="174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J46" i="17"/>
  <c r="K45" i="17" s="1"/>
  <c r="I47" i="17"/>
  <c r="E19" i="85"/>
  <c r="C18" i="85"/>
  <c r="J19" i="85"/>
  <c r="K19" i="85" s="1"/>
  <c r="J47" i="161"/>
  <c r="K46" i="161" s="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K47" i="44" s="1"/>
  <c r="I51" i="32"/>
  <c r="J50" i="32"/>
  <c r="K49" i="32" s="1"/>
  <c r="I50" i="78"/>
  <c r="J49" i="78"/>
  <c r="K48" i="78" s="1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4" i="55"/>
  <c r="I47" i="148"/>
  <c r="J46" i="148"/>
  <c r="K45" i="148" s="1"/>
  <c r="K45" i="104"/>
  <c r="I48" i="88"/>
  <c r="J47" i="88"/>
  <c r="K46" i="88" s="1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K46" i="57" s="1"/>
  <c r="E21" i="15"/>
  <c r="C20" i="15"/>
  <c r="J21" i="15"/>
  <c r="K21" i="15" s="1"/>
  <c r="K45" i="144"/>
  <c r="C21" i="27"/>
  <c r="E22" i="27"/>
  <c r="J22" i="27"/>
  <c r="K22" i="27" s="1"/>
  <c r="I50" i="142"/>
  <c r="J49" i="142"/>
  <c r="FL22" i="2"/>
  <c r="FA22" i="2"/>
  <c r="J49" i="29"/>
  <c r="K48" i="29" s="1"/>
  <c r="I50" i="29"/>
  <c r="C21" i="42"/>
  <c r="E22" i="42"/>
  <c r="J22" i="42"/>
  <c r="K22" i="42" s="1"/>
  <c r="FV22" i="2"/>
  <c r="I48" i="73"/>
  <c r="J47" i="73"/>
  <c r="K45" i="84"/>
  <c r="C20" i="77"/>
  <c r="E21" i="77"/>
  <c r="J21" i="77"/>
  <c r="K21" i="77" s="1"/>
  <c r="K46" i="68"/>
  <c r="C18" i="51"/>
  <c r="E19" i="51"/>
  <c r="J19" i="51"/>
  <c r="K19" i="51" s="1"/>
  <c r="IV23" i="2"/>
  <c r="E20" i="4"/>
  <c r="C19" i="4"/>
  <c r="J20" i="4"/>
  <c r="K20" i="4" s="1"/>
  <c r="E19" i="69"/>
  <c r="C18" i="69"/>
  <c r="J19" i="69"/>
  <c r="K19" i="69" s="1"/>
  <c r="CX21" i="2"/>
  <c r="J47" i="67"/>
  <c r="K46" i="67" s="1"/>
  <c r="I48" i="67"/>
  <c r="I49" i="158"/>
  <c r="J48" i="158"/>
  <c r="E21" i="88"/>
  <c r="C20" i="88"/>
  <c r="J21" i="88"/>
  <c r="K21" i="88" s="1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K46" i="50" s="1"/>
  <c r="CB23" i="1"/>
  <c r="E22" i="170"/>
  <c r="C21" i="170"/>
  <c r="J22" i="170"/>
  <c r="K22" i="170" s="1"/>
  <c r="C20" i="134"/>
  <c r="E21" i="134"/>
  <c r="EZ21" i="2"/>
  <c r="J21" i="134"/>
  <c r="K21" i="134" s="1"/>
  <c r="J46" i="166"/>
  <c r="K45" i="166" s="1"/>
  <c r="I47" i="166"/>
  <c r="E17" i="32"/>
  <c r="C16" i="32"/>
  <c r="J17" i="32"/>
  <c r="K17" i="32" s="1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C20" i="122"/>
  <c r="E21" i="122"/>
  <c r="J21" i="122"/>
  <c r="K21" i="122" s="1"/>
  <c r="C20" i="44"/>
  <c r="E21" i="44"/>
  <c r="J21" i="44"/>
  <c r="K21" i="44" s="1"/>
  <c r="E22" i="143"/>
  <c r="C21" i="143"/>
  <c r="J22" i="143"/>
  <c r="K22" i="143" s="1"/>
  <c r="I51" i="27"/>
  <c r="J50" i="27"/>
  <c r="K49" i="27" s="1"/>
  <c r="E19" i="47"/>
  <c r="C18" i="47"/>
  <c r="J19" i="47"/>
  <c r="K19" i="47" s="1"/>
  <c r="E22" i="6"/>
  <c r="C21" i="6"/>
  <c r="CA22" i="1"/>
  <c r="I51" i="71"/>
  <c r="J50" i="71"/>
  <c r="K49" i="71" s="1"/>
  <c r="BQ23" i="1"/>
  <c r="K44" i="58"/>
  <c r="J49" i="156"/>
  <c r="I50" i="156"/>
  <c r="I48" i="154"/>
  <c r="J47" i="154"/>
  <c r="K46" i="154" s="1"/>
  <c r="E21" i="23"/>
  <c r="C20" i="23"/>
  <c r="J21" i="23"/>
  <c r="K21" i="23" s="1"/>
  <c r="I47" i="65"/>
  <c r="J46" i="65"/>
  <c r="K45" i="65" s="1"/>
  <c r="J48" i="18"/>
  <c r="K47" i="18" s="1"/>
  <c r="I49" i="18"/>
  <c r="K45" i="49"/>
  <c r="J47" i="106"/>
  <c r="I48" i="106"/>
  <c r="K44" i="64"/>
  <c r="E22" i="92"/>
  <c r="C21" i="92"/>
  <c r="J22" i="92"/>
  <c r="K22" i="92" s="1"/>
  <c r="K49" i="59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K48" i="164" s="1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K45" i="87"/>
  <c r="E21" i="145"/>
  <c r="C20" i="145"/>
  <c r="J21" i="145"/>
  <c r="K21" i="145" s="1"/>
  <c r="C19" i="60"/>
  <c r="E20" i="60"/>
  <c r="J20" i="60"/>
  <c r="K20" i="60" s="1"/>
  <c r="I48" i="97"/>
  <c r="J47" i="97"/>
  <c r="C19" i="57"/>
  <c r="E20" i="57"/>
  <c r="J20" i="57"/>
  <c r="K20" i="57" s="1"/>
  <c r="C20" i="164"/>
  <c r="E21" i="164"/>
  <c r="J21" i="164"/>
  <c r="K21" i="164" s="1"/>
  <c r="E22" i="152"/>
  <c r="C21" i="152"/>
  <c r="J22" i="152"/>
  <c r="K22" i="152" s="1"/>
  <c r="I47" i="141"/>
  <c r="J46" i="141"/>
  <c r="K45" i="141" s="1"/>
  <c r="I48" i="5"/>
  <c r="J47" i="5"/>
  <c r="K46" i="5" s="1"/>
  <c r="E20" i="118"/>
  <c r="C19" i="118"/>
  <c r="J20" i="118"/>
  <c r="K20" i="118" s="1"/>
  <c r="E18" i="131"/>
  <c r="C17" i="131"/>
  <c r="J18" i="131"/>
  <c r="K18" i="131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K46" i="126" s="1"/>
  <c r="I48" i="126"/>
  <c r="E21" i="79"/>
  <c r="C20" i="79"/>
  <c r="J21" i="79"/>
  <c r="K21" i="79" s="1"/>
  <c r="I52" i="75"/>
  <c r="J51" i="75"/>
  <c r="K45" i="170"/>
  <c r="J48" i="115"/>
  <c r="K47" i="115" s="1"/>
  <c r="I49" i="115"/>
  <c r="C21" i="172"/>
  <c r="E22" i="172"/>
  <c r="J22" i="172"/>
  <c r="K22" i="172" s="1"/>
  <c r="I50" i="77"/>
  <c r="J49" i="77"/>
  <c r="J46" i="34"/>
  <c r="I47" i="34"/>
  <c r="K48" i="82"/>
  <c r="J50" i="79"/>
  <c r="K49" i="79" s="1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K44" i="109"/>
  <c r="I48" i="52"/>
  <c r="J47" i="52"/>
  <c r="K46" i="52" s="1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K46" i="70" s="1"/>
  <c r="J48" i="63"/>
  <c r="K47" i="63" s="1"/>
  <c r="I49" i="63"/>
  <c r="I51" i="14"/>
  <c r="J50" i="14"/>
  <c r="CL22" i="2"/>
  <c r="C19" i="54"/>
  <c r="E20" i="54"/>
  <c r="J20" i="54"/>
  <c r="K20" i="54" s="1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AJ23" i="1"/>
  <c r="J51" i="46"/>
  <c r="I52" i="46"/>
  <c r="C20" i="101"/>
  <c r="E21" i="101"/>
  <c r="J21" i="101"/>
  <c r="K21" i="101" s="1"/>
  <c r="J46" i="95"/>
  <c r="I47" i="95"/>
  <c r="J47" i="103"/>
  <c r="I48" i="103"/>
  <c r="C20" i="36"/>
  <c r="E21" i="36"/>
  <c r="J21" i="36"/>
  <c r="K21" i="36" s="1"/>
  <c r="K49" i="134"/>
  <c r="I48" i="76"/>
  <c r="J47" i="76"/>
  <c r="E17" i="138"/>
  <c r="C16" i="138"/>
  <c r="J17" i="138"/>
  <c r="K17" i="138" s="1"/>
  <c r="I49" i="92"/>
  <c r="J48" i="92"/>
  <c r="K47" i="92" s="1"/>
  <c r="K44" i="110"/>
  <c r="J48" i="129"/>
  <c r="K47" i="129" s="1"/>
  <c r="I49" i="129"/>
  <c r="J47" i="169"/>
  <c r="K46" i="169" s="1"/>
  <c r="I48" i="169"/>
  <c r="J47" i="54"/>
  <c r="K46" i="54" s="1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90" s="1"/>
  <c r="K45" i="126"/>
  <c r="K45" i="57"/>
  <c r="I47" i="11"/>
  <c r="J46" i="11"/>
  <c r="K45" i="11" s="1"/>
  <c r="C21" i="107"/>
  <c r="BE21" i="2" s="1"/>
  <c r="E22" i="107"/>
  <c r="J22" i="107"/>
  <c r="K22" i="107" s="1"/>
  <c r="I49" i="167"/>
  <c r="J48" i="167"/>
  <c r="K47" i="167" s="1"/>
  <c r="AI22" i="1"/>
  <c r="I48" i="155"/>
  <c r="J47" i="155"/>
  <c r="K46" i="155" s="1"/>
  <c r="K45" i="114"/>
  <c r="J48" i="83"/>
  <c r="K47" i="83" s="1"/>
  <c r="I49" i="83"/>
  <c r="I66" i="150"/>
  <c r="J65" i="150"/>
  <c r="K64" i="150" s="1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83"/>
  <c r="I50" i="117"/>
  <c r="J49" i="117"/>
  <c r="K48" i="117" s="1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HD23" i="2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20" i="156" l="1"/>
  <c r="E21" i="156"/>
  <c r="J21" i="156"/>
  <c r="K21" i="156" s="1"/>
  <c r="C19" i="149"/>
  <c r="J20" i="149"/>
  <c r="K20" i="149" s="1"/>
  <c r="E20" i="149"/>
  <c r="E21" i="130"/>
  <c r="J21" i="130"/>
  <c r="K21" i="130" s="1"/>
  <c r="C20" i="130"/>
  <c r="C15" i="98"/>
  <c r="E16" i="98"/>
  <c r="J16" i="98"/>
  <c r="K16" i="98" s="1"/>
  <c r="J21" i="74"/>
  <c r="K21" i="74" s="1"/>
  <c r="C20" i="74"/>
  <c r="E21" i="74"/>
  <c r="C19" i="61"/>
  <c r="J20" i="61"/>
  <c r="K20" i="61" s="1"/>
  <c r="E20" i="61"/>
  <c r="E20" i="59"/>
  <c r="C19" i="59"/>
  <c r="J20" i="59"/>
  <c r="K20" i="59" s="1"/>
  <c r="C20" i="150"/>
  <c r="J21" i="150"/>
  <c r="K21" i="150" s="1"/>
  <c r="E21" i="150"/>
  <c r="CM21" i="2"/>
  <c r="BF21" i="2"/>
  <c r="C15" i="138"/>
  <c r="E16" i="138"/>
  <c r="J16" i="138"/>
  <c r="K16" i="138" s="1"/>
  <c r="E21" i="93"/>
  <c r="C20" i="93"/>
  <c r="J21" i="93"/>
  <c r="K21" i="93" s="1"/>
  <c r="E20" i="88"/>
  <c r="C19" i="88"/>
  <c r="J20" i="88"/>
  <c r="K20" i="88" s="1"/>
  <c r="J47" i="40"/>
  <c r="I48" i="40"/>
  <c r="C18" i="94"/>
  <c r="E19" i="94"/>
  <c r="J19" i="94"/>
  <c r="K19" i="94" s="1"/>
  <c r="I48" i="102"/>
  <c r="J47" i="102"/>
  <c r="J48" i="80"/>
  <c r="K47" i="80" s="1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K49" i="127" s="1"/>
  <c r="J48" i="153"/>
  <c r="I49" i="153"/>
  <c r="I49" i="97"/>
  <c r="J48" i="97"/>
  <c r="K47" i="97" s="1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K46" i="58" s="1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K46" i="38" s="1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C18" i="128"/>
  <c r="E19" i="128"/>
  <c r="J19" i="128"/>
  <c r="K19" i="128" s="1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K46" i="55" s="1"/>
  <c r="E21" i="158"/>
  <c r="C20" i="158"/>
  <c r="J21" i="158"/>
  <c r="K21" i="158" s="1"/>
  <c r="K46" i="163"/>
  <c r="E19" i="148"/>
  <c r="C18" i="148"/>
  <c r="J19" i="148"/>
  <c r="K19" i="148" s="1"/>
  <c r="I48" i="143"/>
  <c r="J47" i="143"/>
  <c r="K46" i="143" s="1"/>
  <c r="J51" i="94"/>
  <c r="K50" i="94" s="1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E20" i="76"/>
  <c r="C19" i="76"/>
  <c r="J20" i="76"/>
  <c r="K20" i="76" s="1"/>
  <c r="I52" i="24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K46" i="100" s="1"/>
  <c r="I48" i="100"/>
  <c r="I48" i="81"/>
  <c r="J47" i="81"/>
  <c r="I51" i="135"/>
  <c r="J50" i="135"/>
  <c r="K49" i="135" s="1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E20" i="145"/>
  <c r="C19" i="145"/>
  <c r="J20" i="145"/>
  <c r="K20" i="145" s="1"/>
  <c r="BQ22" i="1"/>
  <c r="J48" i="154"/>
  <c r="K47" i="154" s="1"/>
  <c r="I49" i="154"/>
  <c r="E21" i="42"/>
  <c r="C20" i="42"/>
  <c r="J21" i="42"/>
  <c r="K21" i="42" s="1"/>
  <c r="FV21" i="2"/>
  <c r="C19" i="33"/>
  <c r="E20" i="33"/>
  <c r="J20" i="33"/>
  <c r="K20" i="33" s="1"/>
  <c r="I48" i="174"/>
  <c r="J47" i="174"/>
  <c r="C18" i="25"/>
  <c r="E19" i="25"/>
  <c r="J19" i="25"/>
  <c r="K19" i="25" s="1"/>
  <c r="K46" i="81"/>
  <c r="I50" i="159"/>
  <c r="J49" i="159"/>
  <c r="K48" i="159" s="1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8" i="127"/>
  <c r="I51" i="164"/>
  <c r="J50" i="164"/>
  <c r="I49" i="151"/>
  <c r="J48" i="151"/>
  <c r="I51" i="156"/>
  <c r="J50" i="156"/>
  <c r="K49" i="156" s="1"/>
  <c r="J49" i="66"/>
  <c r="K48" i="66" s="1"/>
  <c r="I50" i="66"/>
  <c r="J48" i="88"/>
  <c r="I49" i="88"/>
  <c r="I49" i="104"/>
  <c r="J48" i="104"/>
  <c r="K47" i="104" s="1"/>
  <c r="I48" i="171"/>
  <c r="J47" i="171"/>
  <c r="K46" i="171" s="1"/>
  <c r="I49" i="53"/>
  <c r="J48" i="53"/>
  <c r="K47" i="53" s="1"/>
  <c r="E20" i="153"/>
  <c r="C19" i="153"/>
  <c r="J20" i="153"/>
  <c r="K20" i="153" s="1"/>
  <c r="I48" i="96"/>
  <c r="J47" i="96"/>
  <c r="K46" i="96" s="1"/>
  <c r="I49" i="119"/>
  <c r="J48" i="119"/>
  <c r="K47" i="119" s="1"/>
  <c r="K47" i="72"/>
  <c r="I49" i="168"/>
  <c r="J48" i="168"/>
  <c r="C20" i="8"/>
  <c r="E21" i="8"/>
  <c r="HC21" i="2"/>
  <c r="BP21" i="1"/>
  <c r="J21" i="8"/>
  <c r="K21" i="8" s="1"/>
  <c r="I51" i="29"/>
  <c r="J50" i="29"/>
  <c r="C17" i="73"/>
  <c r="E18" i="73"/>
  <c r="J18" i="73"/>
  <c r="K18" i="73" s="1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7" i="19" s="1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K46" i="109" s="1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K49" i="13" s="1"/>
  <c r="I51" i="13"/>
  <c r="E21" i="46"/>
  <c r="C20" i="46"/>
  <c r="J21" i="46"/>
  <c r="K21" i="46" s="1"/>
  <c r="AI21" i="1"/>
  <c r="BQ22" i="2"/>
  <c r="C17" i="39"/>
  <c r="E18" i="39"/>
  <c r="J18" i="39"/>
  <c r="K18" i="39" s="1"/>
  <c r="I49" i="103"/>
  <c r="J48" i="103"/>
  <c r="I50" i="115"/>
  <c r="J49" i="115"/>
  <c r="C20" i="52"/>
  <c r="E21" i="52"/>
  <c r="BP21" i="2"/>
  <c r="J21" i="52"/>
  <c r="K21" i="52" s="1"/>
  <c r="J66" i="150"/>
  <c r="I67" i="150"/>
  <c r="J67" i="150" s="1"/>
  <c r="K46" i="19"/>
  <c r="K47" i="103"/>
  <c r="K48" i="115"/>
  <c r="K49" i="107"/>
  <c r="C18" i="9"/>
  <c r="E19" i="9"/>
  <c r="J19" i="9"/>
  <c r="K19" i="9" s="1"/>
  <c r="I51" i="136"/>
  <c r="J50" i="136"/>
  <c r="K49" i="136" s="1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K49" i="128" s="1"/>
  <c r="I51" i="128"/>
  <c r="E21" i="90"/>
  <c r="C20" i="90"/>
  <c r="J21" i="90"/>
  <c r="K21" i="90" s="1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J47" i="147"/>
  <c r="K46" i="147" s="1"/>
  <c r="I48" i="147"/>
  <c r="I52" i="22"/>
  <c r="J51" i="22"/>
  <c r="K50" i="22" s="1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C19" i="41"/>
  <c r="E20" i="41"/>
  <c r="J20" i="41"/>
  <c r="K20" i="41" s="1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K47" i="20" s="1"/>
  <c r="I50" i="28"/>
  <c r="J49" i="28"/>
  <c r="K48" i="28" s="1"/>
  <c r="I48" i="64"/>
  <c r="J47" i="64"/>
  <c r="J47" i="140"/>
  <c r="I48" i="140"/>
  <c r="C19" i="117"/>
  <c r="E20" i="117"/>
  <c r="J20" i="117"/>
  <c r="K20" i="117" s="1"/>
  <c r="J51" i="14"/>
  <c r="I52" i="14"/>
  <c r="K51" i="75"/>
  <c r="I50" i="167"/>
  <c r="J49" i="167"/>
  <c r="J47" i="160"/>
  <c r="I48" i="160"/>
  <c r="K50" i="15"/>
  <c r="I48" i="141"/>
  <c r="J47" i="141"/>
  <c r="K46" i="141" s="1"/>
  <c r="J52" i="74"/>
  <c r="K51" i="74" s="1"/>
  <c r="I53" i="74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K49" i="101" s="1"/>
  <c r="GI60" i="2"/>
  <c r="GH60" i="2"/>
  <c r="E19" i="110"/>
  <c r="C18" i="110"/>
  <c r="J19" i="110"/>
  <c r="K19" i="110" s="1"/>
  <c r="I50" i="30"/>
  <c r="J49" i="30"/>
  <c r="C19" i="31"/>
  <c r="E20" i="31"/>
  <c r="CA20" i="2"/>
  <c r="J20" i="31"/>
  <c r="K20" i="31" s="1"/>
  <c r="J48" i="3"/>
  <c r="I49" i="3"/>
  <c r="I49" i="54"/>
  <c r="J48" i="54"/>
  <c r="K47" i="54" s="1"/>
  <c r="E20" i="35"/>
  <c r="C19" i="35"/>
  <c r="J20" i="35"/>
  <c r="K20" i="35" s="1"/>
  <c r="I49" i="126"/>
  <c r="J48" i="126"/>
  <c r="K47" i="126" s="1"/>
  <c r="C18" i="65"/>
  <c r="E19" i="65"/>
  <c r="J19" i="65"/>
  <c r="K19" i="65" s="1"/>
  <c r="K48" i="122"/>
  <c r="I52" i="27"/>
  <c r="J51" i="27"/>
  <c r="K50" i="27" s="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K48" i="25" s="1"/>
  <c r="I50" i="25"/>
  <c r="C18" i="11"/>
  <c r="E19" i="11"/>
  <c r="J19" i="11"/>
  <c r="K19" i="11" s="1"/>
  <c r="J52" i="134"/>
  <c r="K51" i="134" s="1"/>
  <c r="I53" i="134"/>
  <c r="K47" i="3"/>
  <c r="E18" i="141"/>
  <c r="C17" i="141"/>
  <c r="J18" i="141"/>
  <c r="K18" i="141" s="1"/>
  <c r="I49" i="155"/>
  <c r="J48" i="155"/>
  <c r="K47" i="155" s="1"/>
  <c r="E20" i="101"/>
  <c r="C19" i="101"/>
  <c r="J20" i="101"/>
  <c r="K20" i="101" s="1"/>
  <c r="I50" i="63"/>
  <c r="J49" i="63"/>
  <c r="K48" i="63" s="1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C20" i="152"/>
  <c r="E21" i="152"/>
  <c r="J21" i="152"/>
  <c r="K21" i="152" s="1"/>
  <c r="CW20" i="2"/>
  <c r="J49" i="60"/>
  <c r="K48" i="60" s="1"/>
  <c r="I50" i="60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K46" i="17" s="1"/>
  <c r="C15" i="87"/>
  <c r="E16" i="87"/>
  <c r="J16" i="87"/>
  <c r="K16" i="87" s="1"/>
  <c r="J49" i="149"/>
  <c r="I50" i="149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J47" i="112"/>
  <c r="K46" i="112" s="1"/>
  <c r="I48" i="112"/>
  <c r="E21" i="143"/>
  <c r="C20" i="143"/>
  <c r="J21" i="143"/>
  <c r="K21" i="143" s="1"/>
  <c r="K47" i="158"/>
  <c r="E20" i="15"/>
  <c r="C19" i="15"/>
  <c r="J20" i="15"/>
  <c r="K20" i="15" s="1"/>
  <c r="I48" i="43"/>
  <c r="J47" i="43"/>
  <c r="I48" i="110"/>
  <c r="J47" i="110"/>
  <c r="K46" i="110" s="1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K48" i="68" s="1"/>
  <c r="I50" i="68"/>
  <c r="K47" i="124"/>
  <c r="E21" i="107"/>
  <c r="C20" i="107"/>
  <c r="J21" i="107"/>
  <c r="K21" i="107" s="1"/>
  <c r="I49" i="169"/>
  <c r="J48" i="169"/>
  <c r="K49" i="14"/>
  <c r="J49" i="118"/>
  <c r="K48" i="118" s="1"/>
  <c r="I50" i="118"/>
  <c r="J49" i="165"/>
  <c r="K48" i="165" s="1"/>
  <c r="I50" i="165"/>
  <c r="K47" i="106"/>
  <c r="E21" i="170"/>
  <c r="C20" i="170"/>
  <c r="J21" i="170"/>
  <c r="K21" i="170" s="1"/>
  <c r="K47" i="93"/>
  <c r="E19" i="135"/>
  <c r="C18" i="135"/>
  <c r="J19" i="135"/>
  <c r="K19" i="135" s="1"/>
  <c r="J48" i="33"/>
  <c r="K47" i="33" s="1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I50" i="129"/>
  <c r="J49" i="129"/>
  <c r="J47" i="11"/>
  <c r="K46" i="11" s="1"/>
  <c r="I48" i="11"/>
  <c r="K48" i="129"/>
  <c r="C16" i="105"/>
  <c r="E17" i="105"/>
  <c r="J17" i="105"/>
  <c r="K17" i="105" s="1"/>
  <c r="K46" i="130"/>
  <c r="J50" i="152"/>
  <c r="K49" i="152" s="1"/>
  <c r="I51" i="152"/>
  <c r="AJ22" i="2"/>
  <c r="K47" i="165"/>
  <c r="K46" i="106"/>
  <c r="E16" i="166"/>
  <c r="C15" i="166"/>
  <c r="J16" i="166"/>
  <c r="K16" i="166" s="1"/>
  <c r="J48" i="57"/>
  <c r="K47" i="57" s="1"/>
  <c r="I49" i="57"/>
  <c r="I51" i="78"/>
  <c r="J50" i="78"/>
  <c r="K49" i="78" s="1"/>
  <c r="I52" i="42"/>
  <c r="J51" i="42"/>
  <c r="K50" i="42" s="1"/>
  <c r="K45" i="55"/>
  <c r="I48" i="35"/>
  <c r="J47" i="35"/>
  <c r="K46" i="35" s="1"/>
  <c r="E19" i="113"/>
  <c r="C18" i="113"/>
  <c r="J19" i="113"/>
  <c r="K19" i="113" s="1"/>
  <c r="K45" i="110"/>
  <c r="J50" i="51"/>
  <c r="I51" i="51"/>
  <c r="K46" i="168"/>
  <c r="K49" i="89"/>
  <c r="J48" i="111"/>
  <c r="K47" i="111" s="1"/>
  <c r="I49" i="111"/>
  <c r="K48" i="83"/>
  <c r="K48" i="99"/>
  <c r="E20" i="164"/>
  <c r="C19" i="164"/>
  <c r="J20" i="164"/>
  <c r="K20" i="164" s="1"/>
  <c r="I53" i="133"/>
  <c r="J52" i="133"/>
  <c r="K51" i="133" s="1"/>
  <c r="E20" i="77"/>
  <c r="C19" i="77"/>
  <c r="J20" i="77"/>
  <c r="K20" i="77" s="1"/>
  <c r="K48" i="157"/>
  <c r="K48" i="142"/>
  <c r="I49" i="138"/>
  <c r="J48" i="138"/>
  <c r="I53" i="12"/>
  <c r="J52" i="12"/>
  <c r="I48" i="130"/>
  <c r="J47" i="130"/>
  <c r="J48" i="162"/>
  <c r="K47" i="162" s="1"/>
  <c r="I49" i="162"/>
  <c r="J49" i="99"/>
  <c r="I50" i="99"/>
  <c r="I48" i="8"/>
  <c r="J47" i="8"/>
  <c r="K46" i="8" s="1"/>
  <c r="C18" i="19"/>
  <c r="E19" i="19"/>
  <c r="J19" i="19"/>
  <c r="K19" i="19" s="1"/>
  <c r="I50" i="18"/>
  <c r="J49" i="18"/>
  <c r="K48" i="18" s="1"/>
  <c r="EO21" i="2"/>
  <c r="J51" i="32"/>
  <c r="K50" i="32" s="1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AU22" i="2"/>
  <c r="C19" i="162"/>
  <c r="E20" i="162"/>
  <c r="J20" i="162"/>
  <c r="K20" i="162" s="1"/>
  <c r="I49" i="87"/>
  <c r="J48" i="87"/>
  <c r="K47" i="87" s="1"/>
  <c r="E17" i="160"/>
  <c r="C16" i="160"/>
  <c r="J17" i="160"/>
  <c r="K17" i="160" s="1"/>
  <c r="C17" i="171"/>
  <c r="E18" i="171"/>
  <c r="J18" i="171"/>
  <c r="K18" i="171" s="1"/>
  <c r="K45" i="34"/>
  <c r="I52" i="79"/>
  <c r="J51" i="79"/>
  <c r="K50" i="79" s="1"/>
  <c r="E20" i="44"/>
  <c r="C19" i="44"/>
  <c r="J20" i="44"/>
  <c r="K20" i="44" s="1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K47" i="49" s="1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K47" i="131" s="1"/>
  <c r="I50" i="92"/>
  <c r="J49" i="92"/>
  <c r="K48" i="92" s="1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E18" i="115"/>
  <c r="C17" i="115"/>
  <c r="J18" i="115"/>
  <c r="K18" i="115" s="1"/>
  <c r="E19" i="57"/>
  <c r="C18" i="57"/>
  <c r="J19" i="57"/>
  <c r="K19" i="57" s="1"/>
  <c r="K47" i="41"/>
  <c r="K47" i="66"/>
  <c r="I49" i="50"/>
  <c r="J48" i="50"/>
  <c r="K47" i="50" s="1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K47" i="52" s="1"/>
  <c r="I49" i="52"/>
  <c r="K46" i="153"/>
  <c r="K50" i="75"/>
  <c r="K47" i="99"/>
  <c r="E21" i="53"/>
  <c r="C20" i="53"/>
  <c r="BE20" i="2" s="1"/>
  <c r="J21" i="53"/>
  <c r="K21" i="53" s="1"/>
  <c r="I48" i="65"/>
  <c r="J47" i="65"/>
  <c r="K46" i="65" s="1"/>
  <c r="HN21" i="2"/>
  <c r="FK21" i="2"/>
  <c r="K46" i="40"/>
  <c r="J49" i="44"/>
  <c r="K48" i="44" s="1"/>
  <c r="I50" i="44"/>
  <c r="K45" i="40"/>
  <c r="K46" i="102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J20" i="156" l="1"/>
  <c r="K20" i="156" s="1"/>
  <c r="C19" i="156"/>
  <c r="E20" i="156"/>
  <c r="C18" i="149"/>
  <c r="E19" i="149"/>
  <c r="J19" i="149"/>
  <c r="K19" i="149" s="1"/>
  <c r="E20" i="130"/>
  <c r="C19" i="130"/>
  <c r="J20" i="130"/>
  <c r="K20" i="130" s="1"/>
  <c r="C14" i="98"/>
  <c r="J15" i="98"/>
  <c r="K15" i="98" s="1"/>
  <c r="E15" i="98"/>
  <c r="AI20" i="1"/>
  <c r="AJ20" i="1" s="1"/>
  <c r="E20" i="74"/>
  <c r="C19" i="74"/>
  <c r="J20" i="74"/>
  <c r="K20" i="74" s="1"/>
  <c r="E19" i="61"/>
  <c r="C18" i="61"/>
  <c r="J19" i="61"/>
  <c r="K19" i="61" s="1"/>
  <c r="E19" i="59"/>
  <c r="C18" i="59"/>
  <c r="J19" i="59"/>
  <c r="K19" i="59" s="1"/>
  <c r="AI20" i="2"/>
  <c r="E20" i="150"/>
  <c r="C19" i="150"/>
  <c r="J20" i="150"/>
  <c r="K20" i="150" s="1"/>
  <c r="K66" i="150"/>
  <c r="K65" i="150"/>
  <c r="FL20" i="2"/>
  <c r="Y20" i="1"/>
  <c r="AJ20" i="2"/>
  <c r="CM20" i="2"/>
  <c r="HO20" i="2"/>
  <c r="BF20" i="2"/>
  <c r="IK20" i="2"/>
  <c r="E20" i="50"/>
  <c r="C19" i="50"/>
  <c r="AT20" i="2"/>
  <c r="J20" i="50"/>
  <c r="K20" i="50" s="1"/>
  <c r="E18" i="135"/>
  <c r="C17" i="135"/>
  <c r="J18" i="135"/>
  <c r="K18" i="135" s="1"/>
  <c r="I50" i="52"/>
  <c r="J49" i="52"/>
  <c r="K48" i="52" s="1"/>
  <c r="I49" i="141"/>
  <c r="J48" i="141"/>
  <c r="E17" i="120"/>
  <c r="C16" i="120"/>
  <c r="J17" i="120"/>
  <c r="K17" i="120" s="1"/>
  <c r="I50" i="31"/>
  <c r="J49" i="31"/>
  <c r="K48" i="31" s="1"/>
  <c r="C16" i="39"/>
  <c r="E17" i="39"/>
  <c r="J17" i="39"/>
  <c r="K17" i="39" s="1"/>
  <c r="I49" i="148"/>
  <c r="J48" i="148"/>
  <c r="I49" i="109"/>
  <c r="J48" i="109"/>
  <c r="K47" i="109" s="1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J48" i="90"/>
  <c r="K47" i="90" s="1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I49" i="36"/>
  <c r="J48" i="36"/>
  <c r="J51" i="107"/>
  <c r="I52" i="107"/>
  <c r="I49" i="171"/>
  <c r="J48" i="171"/>
  <c r="I53" i="24"/>
  <c r="K49" i="124"/>
  <c r="I51" i="25"/>
  <c r="J50" i="25"/>
  <c r="K49" i="25" s="1"/>
  <c r="K48" i="104"/>
  <c r="E18" i="75"/>
  <c r="C17" i="75"/>
  <c r="J18" i="75"/>
  <c r="K18" i="75" s="1"/>
  <c r="I50" i="80"/>
  <c r="J49" i="80"/>
  <c r="K48" i="80" s="1"/>
  <c r="E19" i="151"/>
  <c r="C18" i="151"/>
  <c r="J19" i="151"/>
  <c r="K19" i="151" s="1"/>
  <c r="E17" i="26"/>
  <c r="C16" i="26"/>
  <c r="J17" i="26"/>
  <c r="K17" i="26" s="1"/>
  <c r="I54" i="12"/>
  <c r="J53" i="12"/>
  <c r="C19" i="152"/>
  <c r="M19" i="2" s="1"/>
  <c r="E20" i="152"/>
  <c r="J20" i="152"/>
  <c r="K20" i="152" s="1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E20" i="158"/>
  <c r="C19" i="158"/>
  <c r="J20" i="158"/>
  <c r="K20" i="158" s="1"/>
  <c r="C17" i="128"/>
  <c r="E18" i="128"/>
  <c r="J18" i="128"/>
  <c r="K18" i="128" s="1"/>
  <c r="I50" i="73"/>
  <c r="J49" i="73"/>
  <c r="K48" i="73" s="1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K47" i="146" s="1"/>
  <c r="E19" i="70"/>
  <c r="C18" i="70"/>
  <c r="J19" i="70"/>
  <c r="K19" i="70" s="1"/>
  <c r="I50" i="88"/>
  <c r="J49" i="88"/>
  <c r="J49" i="4"/>
  <c r="K48" i="4" s="1"/>
  <c r="I50" i="4"/>
  <c r="C18" i="76"/>
  <c r="E19" i="76"/>
  <c r="J19" i="76"/>
  <c r="K19" i="76" s="1"/>
  <c r="E19" i="140"/>
  <c r="C18" i="140"/>
  <c r="J19" i="140"/>
  <c r="K19" i="140" s="1"/>
  <c r="C18" i="147"/>
  <c r="E19" i="147"/>
  <c r="J19" i="147"/>
  <c r="K19" i="147" s="1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I49" i="102"/>
  <c r="J48" i="102"/>
  <c r="K47" i="102" s="1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K47" i="55" s="1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I54" i="7"/>
  <c r="J53" i="7"/>
  <c r="K52" i="7" s="1"/>
  <c r="I50" i="85"/>
  <c r="J49" i="85"/>
  <c r="K48" i="85" s="1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K50" i="13" s="1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K49" i="173" s="1"/>
  <c r="EP20" i="2"/>
  <c r="J49" i="170"/>
  <c r="K48" i="170" s="1"/>
  <c r="I50" i="170"/>
  <c r="I50" i="56"/>
  <c r="J49" i="56"/>
  <c r="K48" i="56" s="1"/>
  <c r="I51" i="30"/>
  <c r="J50" i="30"/>
  <c r="K49" i="30" s="1"/>
  <c r="I53" i="14"/>
  <c r="J52" i="14"/>
  <c r="K51" i="14" s="1"/>
  <c r="I50" i="123"/>
  <c r="J49" i="123"/>
  <c r="K48" i="123" s="1"/>
  <c r="E18" i="81"/>
  <c r="C17" i="81"/>
  <c r="J18" i="81"/>
  <c r="K18" i="81" s="1"/>
  <c r="I52" i="136"/>
  <c r="J51" i="136"/>
  <c r="I54" i="145"/>
  <c r="J53" i="145"/>
  <c r="K52" i="145" s="1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I51" i="149"/>
  <c r="J50" i="149"/>
  <c r="D59" i="1"/>
  <c r="O59" i="1"/>
  <c r="BR59" i="1"/>
  <c r="Z59" i="1"/>
  <c r="AK59" i="1"/>
  <c r="AV59" i="1"/>
  <c r="CC59" i="1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C19" i="172"/>
  <c r="E20" i="172"/>
  <c r="J20" i="172"/>
  <c r="K20" i="172" s="1"/>
  <c r="E19" i="33"/>
  <c r="C18" i="33"/>
  <c r="J19" i="33"/>
  <c r="K19" i="33" s="1"/>
  <c r="J51" i="16"/>
  <c r="I52" i="16"/>
  <c r="E19" i="122"/>
  <c r="C18" i="122"/>
  <c r="J19" i="122"/>
  <c r="K19" i="122" s="1"/>
  <c r="J48" i="40"/>
  <c r="K47" i="40" s="1"/>
  <c r="I49" i="40"/>
  <c r="I51" i="118"/>
  <c r="J50" i="118"/>
  <c r="K49" i="118" s="1"/>
  <c r="J48" i="110"/>
  <c r="K47" i="110" s="1"/>
  <c r="I49" i="110"/>
  <c r="K49" i="149"/>
  <c r="J49" i="70"/>
  <c r="K48" i="70" s="1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I52" i="78"/>
  <c r="J51" i="78"/>
  <c r="E19" i="78"/>
  <c r="C18" i="78"/>
  <c r="J19" i="78"/>
  <c r="K19" i="78" s="1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K50" i="132" s="1"/>
  <c r="I52" i="132"/>
  <c r="FW21" i="2"/>
  <c r="I49" i="105"/>
  <c r="J48" i="105"/>
  <c r="C18" i="96"/>
  <c r="E19" i="96"/>
  <c r="J19" i="96"/>
  <c r="K19" i="96" s="1"/>
  <c r="I50" i="86"/>
  <c r="J49" i="86"/>
  <c r="K48" i="86" s="1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K48" i="57" s="1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K50" i="122" s="1"/>
  <c r="C16" i="106"/>
  <c r="E17" i="106"/>
  <c r="J17" i="106"/>
  <c r="K17" i="106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5"/>
  <c r="I50" i="169"/>
  <c r="J49" i="169"/>
  <c r="I51" i="92"/>
  <c r="J50" i="92"/>
  <c r="J53" i="133"/>
  <c r="K52" i="133" s="1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K47" i="38" s="1"/>
  <c r="I49" i="38"/>
  <c r="E19" i="97"/>
  <c r="C18" i="97"/>
  <c r="EO19" i="2"/>
  <c r="J19" i="97"/>
  <c r="K19" i="97" s="1"/>
  <c r="J51" i="89"/>
  <c r="K50" i="89" s="1"/>
  <c r="I52" i="89"/>
  <c r="I53" i="32"/>
  <c r="J52" i="32"/>
  <c r="K51" i="32" s="1"/>
  <c r="E15" i="166"/>
  <c r="C14" i="166"/>
  <c r="J15" i="166"/>
  <c r="K15" i="166" s="1"/>
  <c r="I49" i="140"/>
  <c r="J48" i="140"/>
  <c r="K47" i="140" s="1"/>
  <c r="J49" i="50"/>
  <c r="K48" i="50" s="1"/>
  <c r="I50" i="50"/>
  <c r="K46" i="90"/>
  <c r="I53" i="79"/>
  <c r="J52" i="79"/>
  <c r="K51" i="79" s="1"/>
  <c r="EP21" i="2"/>
  <c r="I51" i="63"/>
  <c r="J50" i="63"/>
  <c r="I53" i="27"/>
  <c r="J52" i="27"/>
  <c r="K51" i="27" s="1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K47" i="95" s="1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7" i="170"/>
  <c r="E17" i="51"/>
  <c r="C16" i="51"/>
  <c r="J17" i="51"/>
  <c r="K17" i="51" s="1"/>
  <c r="C18" i="101"/>
  <c r="E19" i="101"/>
  <c r="J19" i="101"/>
  <c r="K19" i="101" s="1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E18" i="17"/>
  <c r="C17" i="17"/>
  <c r="J18" i="17"/>
  <c r="K18" i="17" s="1"/>
  <c r="I50" i="138"/>
  <c r="J49" i="138"/>
  <c r="IV21" i="2"/>
  <c r="K48" i="139"/>
  <c r="I51" i="37"/>
  <c r="J50" i="37"/>
  <c r="K49" i="37" s="1"/>
  <c r="I51" i="28"/>
  <c r="J50" i="28"/>
  <c r="K49" i="28" s="1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K49" i="77"/>
  <c r="I52" i="48"/>
  <c r="J51" i="48"/>
  <c r="K50" i="48" s="1"/>
  <c r="J51" i="152"/>
  <c r="I52" i="152"/>
  <c r="J49" i="21"/>
  <c r="I50" i="21"/>
  <c r="K48" i="37"/>
  <c r="C16" i="85"/>
  <c r="E17" i="85"/>
  <c r="J17" i="85"/>
  <c r="K17" i="85" s="1"/>
  <c r="I49" i="166"/>
  <c r="J48" i="166"/>
  <c r="K47" i="166" s="1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I50" i="20"/>
  <c r="J49" i="20"/>
  <c r="K48" i="20" s="1"/>
  <c r="CB21" i="1"/>
  <c r="J51" i="142"/>
  <c r="I52" i="142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K49" i="68" s="1"/>
  <c r="I51" i="68"/>
  <c r="J49" i="126"/>
  <c r="K48" i="126" s="1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K50" i="135" s="1"/>
  <c r="I52" i="135"/>
  <c r="J51" i="98"/>
  <c r="K50" i="98" s="1"/>
  <c r="I52" i="98"/>
  <c r="C14" i="138"/>
  <c r="E15" i="138"/>
  <c r="J15" i="138"/>
  <c r="K15" i="138" s="1"/>
  <c r="J51" i="9"/>
  <c r="K50" i="9" s="1"/>
  <c r="I52" i="9"/>
  <c r="I52" i="172"/>
  <c r="J51" i="172"/>
  <c r="K50" i="172" s="1"/>
  <c r="E17" i="171"/>
  <c r="C16" i="171"/>
  <c r="J17" i="171"/>
  <c r="K17" i="171" s="1"/>
  <c r="E18" i="19"/>
  <c r="C17" i="19"/>
  <c r="J18" i="19"/>
  <c r="K18" i="19" s="1"/>
  <c r="I49" i="65"/>
  <c r="J48" i="65"/>
  <c r="K47" i="65" s="1"/>
  <c r="K51" i="12"/>
  <c r="E18" i="126"/>
  <c r="C17" i="126"/>
  <c r="J18" i="126"/>
  <c r="K18" i="126" s="1"/>
  <c r="E17" i="141"/>
  <c r="C16" i="141"/>
  <c r="J17" i="141"/>
  <c r="K17" i="141" s="1"/>
  <c r="I51" i="113"/>
  <c r="J50" i="113"/>
  <c r="K49" i="113" s="1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K50" i="128" s="1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K48" i="144" s="1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J48" i="100"/>
  <c r="I49" i="100"/>
  <c r="I49" i="34"/>
  <c r="J48" i="34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K52" i="74" s="1"/>
  <c r="C18" i="10"/>
  <c r="E19" i="10"/>
  <c r="J19" i="10"/>
  <c r="K19" i="10" s="1"/>
  <c r="I54" i="61"/>
  <c r="J53" i="61"/>
  <c r="K52" i="61" s="1"/>
  <c r="E19" i="80"/>
  <c r="C18" i="80"/>
  <c r="J19" i="80"/>
  <c r="K19" i="80" s="1"/>
  <c r="K47" i="168"/>
  <c r="J48" i="143"/>
  <c r="K47" i="143" s="1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47" i="5"/>
  <c r="EE21" i="2"/>
  <c r="K46" i="47"/>
  <c r="K47" i="67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K48" i="53" s="1"/>
  <c r="I50" i="53"/>
  <c r="I51" i="159"/>
  <c r="J50" i="159"/>
  <c r="K49" i="159" s="1"/>
  <c r="I49" i="163"/>
  <c r="J48" i="163"/>
  <c r="K47" i="163" s="1"/>
  <c r="C17" i="148"/>
  <c r="E18" i="148"/>
  <c r="J18" i="148"/>
  <c r="K18" i="148" s="1"/>
  <c r="J48" i="58"/>
  <c r="K47" i="58" s="1"/>
  <c r="I49" i="58"/>
  <c r="K48" i="72"/>
  <c r="E19" i="156" l="1"/>
  <c r="C18" i="156"/>
  <c r="J19" i="156"/>
  <c r="K19" i="156" s="1"/>
  <c r="C17" i="149"/>
  <c r="E18" i="149"/>
  <c r="J18" i="149"/>
  <c r="K18" i="149" s="1"/>
  <c r="E19" i="130"/>
  <c r="C18" i="130"/>
  <c r="J19" i="130"/>
  <c r="K19" i="130" s="1"/>
  <c r="BE19" i="2"/>
  <c r="C13" i="98"/>
  <c r="J14" i="98"/>
  <c r="K14" i="98" s="1"/>
  <c r="E14" i="98"/>
  <c r="J19" i="74"/>
  <c r="K19" i="74" s="1"/>
  <c r="E19" i="74"/>
  <c r="C18" i="74"/>
  <c r="E18" i="61"/>
  <c r="C17" i="61"/>
  <c r="J18" i="61"/>
  <c r="K18" i="61" s="1"/>
  <c r="E18" i="59"/>
  <c r="C17" i="59"/>
  <c r="J18" i="59"/>
  <c r="K18" i="59" s="1"/>
  <c r="J19" i="150"/>
  <c r="K19" i="150" s="1"/>
  <c r="E19" i="150"/>
  <c r="C18" i="150"/>
  <c r="IK19" i="2"/>
  <c r="BF19" i="2"/>
  <c r="AJ19" i="2"/>
  <c r="I51" i="103"/>
  <c r="J50" i="103"/>
  <c r="K49" i="103" s="1"/>
  <c r="E19" i="109"/>
  <c r="C18" i="109"/>
  <c r="ED19" i="2"/>
  <c r="J19" i="109"/>
  <c r="K19" i="109" s="1"/>
  <c r="I52" i="115"/>
  <c r="J51" i="115"/>
  <c r="I50" i="65"/>
  <c r="J49" i="65"/>
  <c r="K48" i="65" s="1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K53" i="133" s="1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K51" i="13" s="1"/>
  <c r="I52" i="66"/>
  <c r="J51" i="66"/>
  <c r="K50" i="66" s="1"/>
  <c r="I50" i="90"/>
  <c r="J49" i="90"/>
  <c r="E16" i="120"/>
  <c r="C15" i="120"/>
  <c r="J16" i="120"/>
  <c r="K16" i="120" s="1"/>
  <c r="J51" i="159"/>
  <c r="K50" i="159" s="1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0" i="62"/>
  <c r="I53" i="164"/>
  <c r="J52" i="164"/>
  <c r="I53" i="132"/>
  <c r="J52" i="132"/>
  <c r="K51" i="132" s="1"/>
  <c r="I51" i="151"/>
  <c r="J50" i="151"/>
  <c r="C18" i="46"/>
  <c r="E19" i="46"/>
  <c r="J19" i="46"/>
  <c r="K19" i="46" s="1"/>
  <c r="J50" i="53"/>
  <c r="K49" i="53" s="1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K51" i="101" s="1"/>
  <c r="I53" i="101"/>
  <c r="I52" i="63"/>
  <c r="J51" i="63"/>
  <c r="K50" i="63" s="1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K51" i="29" s="1"/>
  <c r="E14" i="157"/>
  <c r="C13" i="157"/>
  <c r="J14" i="157"/>
  <c r="K14" i="157" s="1"/>
  <c r="E19" i="58"/>
  <c r="C18" i="58"/>
  <c r="J19" i="58"/>
  <c r="K19" i="58" s="1"/>
  <c r="K49" i="10"/>
  <c r="J53" i="71"/>
  <c r="K52" i="71" s="1"/>
  <c r="I54" i="71"/>
  <c r="E15" i="102"/>
  <c r="C14" i="102"/>
  <c r="J15" i="102"/>
  <c r="K15" i="102" s="1"/>
  <c r="J49" i="160"/>
  <c r="I50" i="160"/>
  <c r="I53" i="128"/>
  <c r="J52" i="128"/>
  <c r="K48" i="100"/>
  <c r="K49" i="111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I51" i="84"/>
  <c r="J50" i="84"/>
  <c r="K49" i="84" s="1"/>
  <c r="I51" i="52"/>
  <c r="J50" i="52"/>
  <c r="K49" i="52" s="1"/>
  <c r="K49" i="87"/>
  <c r="E18" i="80"/>
  <c r="C17" i="80"/>
  <c r="J18" i="80"/>
  <c r="K18" i="80" s="1"/>
  <c r="I50" i="34"/>
  <c r="J49" i="34"/>
  <c r="I55" i="61"/>
  <c r="J54" i="61"/>
  <c r="K53" i="61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8" i="169"/>
  <c r="I52" i="23"/>
  <c r="J51" i="23"/>
  <c r="K50" i="23" s="1"/>
  <c r="E17" i="64"/>
  <c r="C16" i="64"/>
  <c r="J17" i="64"/>
  <c r="K17" i="64" s="1"/>
  <c r="E15" i="165"/>
  <c r="C14" i="165"/>
  <c r="J15" i="165"/>
  <c r="K15" i="165" s="1"/>
  <c r="I54" i="24"/>
  <c r="I51" i="49"/>
  <c r="J50" i="49"/>
  <c r="K49" i="49" s="1"/>
  <c r="I51" i="108"/>
  <c r="J50" i="108"/>
  <c r="K49" i="108" s="1"/>
  <c r="I51" i="138"/>
  <c r="J50" i="138"/>
  <c r="I51" i="169"/>
  <c r="J50" i="169"/>
  <c r="K49" i="169" s="1"/>
  <c r="C18" i="91"/>
  <c r="E19" i="91"/>
  <c r="J19" i="91"/>
  <c r="K19" i="91" s="1"/>
  <c r="E18" i="41"/>
  <c r="C17" i="41"/>
  <c r="J18" i="41"/>
  <c r="K18" i="41" s="1"/>
  <c r="I55" i="145"/>
  <c r="J54" i="145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C17" i="153"/>
  <c r="E18" i="153"/>
  <c r="J18" i="153"/>
  <c r="K18" i="153" s="1"/>
  <c r="E16" i="159"/>
  <c r="C15" i="159"/>
  <c r="J16" i="159"/>
  <c r="K16" i="159" s="1"/>
  <c r="I53" i="172"/>
  <c r="J52" i="172"/>
  <c r="K51" i="172" s="1"/>
  <c r="E19" i="90"/>
  <c r="C18" i="90"/>
  <c r="J19" i="90"/>
  <c r="K19" i="90" s="1"/>
  <c r="I51" i="21"/>
  <c r="J50" i="21"/>
  <c r="K49" i="21" s="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8" i="171" s="1"/>
  <c r="E19" i="53"/>
  <c r="C18" i="53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K51" i="9" s="1"/>
  <c r="I53" i="9"/>
  <c r="I51" i="114"/>
  <c r="J50" i="114"/>
  <c r="K49" i="114" s="1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50" s="1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K48" i="8" s="1"/>
  <c r="I55" i="15"/>
  <c r="J54" i="15"/>
  <c r="C18" i="93"/>
  <c r="E19" i="93"/>
  <c r="J19" i="93"/>
  <c r="K19" i="93" s="1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142" s="1"/>
  <c r="HD20" i="2"/>
  <c r="I53" i="122"/>
  <c r="J52" i="122"/>
  <c r="J51" i="72"/>
  <c r="I52" i="72"/>
  <c r="I52" i="157"/>
  <c r="J51" i="157"/>
  <c r="K50" i="157" s="1"/>
  <c r="J52" i="117"/>
  <c r="K51" i="117" s="1"/>
  <c r="I53" i="117"/>
  <c r="J49" i="69"/>
  <c r="I50" i="69"/>
  <c r="E17" i="99"/>
  <c r="C16" i="99"/>
  <c r="J17" i="99"/>
  <c r="K17" i="99" s="1"/>
  <c r="K47" i="160"/>
  <c r="I50" i="36"/>
  <c r="J49" i="36"/>
  <c r="K48" i="36" s="1"/>
  <c r="E19" i="29"/>
  <c r="C18" i="29"/>
  <c r="J19" i="29"/>
  <c r="K19" i="29" s="1"/>
  <c r="X19" i="1"/>
  <c r="I50" i="91"/>
  <c r="J49" i="91"/>
  <c r="K48" i="91" s="1"/>
  <c r="E17" i="116"/>
  <c r="C16" i="116"/>
  <c r="J17" i="116"/>
  <c r="K17" i="116" s="1"/>
  <c r="I51" i="54"/>
  <c r="J50" i="54"/>
  <c r="K49" i="54" s="1"/>
  <c r="I55" i="134"/>
  <c r="J54" i="134"/>
  <c r="K53" i="134" s="1"/>
  <c r="E16" i="115"/>
  <c r="C15" i="115"/>
  <c r="J16" i="115"/>
  <c r="K16" i="115" s="1"/>
  <c r="IV20" i="2"/>
  <c r="J52" i="48"/>
  <c r="K51" i="48" s="1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K49" i="85" s="1"/>
  <c r="I55" i="12"/>
  <c r="J54" i="12"/>
  <c r="K53" i="12" s="1"/>
  <c r="K52" i="59"/>
  <c r="K49" i="99"/>
  <c r="C18" i="8"/>
  <c r="BP19" i="1"/>
  <c r="E19" i="8"/>
  <c r="HC19" i="2"/>
  <c r="J19" i="8"/>
  <c r="K19" i="8" s="1"/>
  <c r="I50" i="40"/>
  <c r="J49" i="40"/>
  <c r="I51" i="123"/>
  <c r="J50" i="123"/>
  <c r="E17" i="113"/>
  <c r="C16" i="113"/>
  <c r="J17" i="113"/>
  <c r="K17" i="113" s="1"/>
  <c r="I54" i="82"/>
  <c r="J53" i="82"/>
  <c r="E15" i="131"/>
  <c r="C14" i="131"/>
  <c r="J15" i="131"/>
  <c r="K15" i="131" s="1"/>
  <c r="E19" i="143"/>
  <c r="C18" i="143"/>
  <c r="J19" i="143"/>
  <c r="K19" i="143" s="1"/>
  <c r="I53" i="98"/>
  <c r="J52" i="98"/>
  <c r="CB20" i="1"/>
  <c r="I51" i="153"/>
  <c r="J50" i="153"/>
  <c r="K49" i="153" s="1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K53" i="7" s="1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66"/>
  <c r="C16" i="66"/>
  <c r="J17" i="66"/>
  <c r="K17" i="66" s="1"/>
  <c r="K51" i="98"/>
  <c r="E19" i="6"/>
  <c r="C18" i="6"/>
  <c r="CA19" i="1"/>
  <c r="J50" i="168"/>
  <c r="I51" i="168"/>
  <c r="J50" i="19"/>
  <c r="K49" i="19" s="1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51" i="127" s="1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K50" i="113" s="1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9" i="57"/>
  <c r="I51" i="97"/>
  <c r="J50" i="97"/>
  <c r="K49" i="97" s="1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K48" i="17" s="1"/>
  <c r="I50" i="17"/>
  <c r="K48" i="19"/>
  <c r="J50" i="57"/>
  <c r="I51" i="57"/>
  <c r="I53" i="16"/>
  <c r="J52" i="16"/>
  <c r="K51" i="16" s="1"/>
  <c r="E17" i="128"/>
  <c r="C16" i="128"/>
  <c r="J17" i="128"/>
  <c r="K17" i="128" s="1"/>
  <c r="J49" i="109"/>
  <c r="I50" i="109"/>
  <c r="I53" i="152"/>
  <c r="J52" i="152"/>
  <c r="K51" i="152" s="1"/>
  <c r="IU19" i="2"/>
  <c r="K48" i="54"/>
  <c r="J53" i="94"/>
  <c r="K52" i="94" s="1"/>
  <c r="I54" i="94"/>
  <c r="I52" i="18"/>
  <c r="J51" i="18"/>
  <c r="I51" i="155"/>
  <c r="J50" i="155"/>
  <c r="K49" i="155" s="1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K48" i="47" s="1"/>
  <c r="J50" i="86"/>
  <c r="K49" i="86" s="1"/>
  <c r="I51" i="86"/>
  <c r="I53" i="78"/>
  <c r="J52" i="78"/>
  <c r="I51" i="56"/>
  <c r="J50" i="56"/>
  <c r="HN19" i="2"/>
  <c r="J49" i="102"/>
  <c r="K48" i="102" s="1"/>
  <c r="I50" i="102"/>
  <c r="I51" i="88"/>
  <c r="J50" i="88"/>
  <c r="K49" i="88" s="1"/>
  <c r="J50" i="80"/>
  <c r="K49" i="80" s="1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9" i="158"/>
  <c r="K49" i="72"/>
  <c r="I52" i="149"/>
  <c r="J51" i="149"/>
  <c r="K50" i="149" s="1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C17" i="63"/>
  <c r="E18" i="63"/>
  <c r="J18" i="63"/>
  <c r="K18" i="63" s="1"/>
  <c r="CL18" i="2"/>
  <c r="EP19" i="2"/>
  <c r="I52" i="158"/>
  <c r="J51" i="158"/>
  <c r="K50" i="158" s="1"/>
  <c r="N19" i="2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I51" i="131"/>
  <c r="J50" i="131"/>
  <c r="C16" i="126"/>
  <c r="E17" i="126"/>
  <c r="J17" i="126"/>
  <c r="K17" i="126" s="1"/>
  <c r="I51" i="161"/>
  <c r="J50" i="161"/>
  <c r="K49" i="161" s="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K48" i="112" s="1"/>
  <c r="C16" i="104"/>
  <c r="E17" i="104"/>
  <c r="J17" i="104"/>
  <c r="K17" i="104" s="1"/>
  <c r="E18" i="96"/>
  <c r="C17" i="96"/>
  <c r="J18" i="96"/>
  <c r="K18" i="96" s="1"/>
  <c r="J53" i="42"/>
  <c r="K52" i="42" s="1"/>
  <c r="I54" i="42"/>
  <c r="I51" i="170"/>
  <c r="J50" i="170"/>
  <c r="K49" i="170" s="1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I53" i="77"/>
  <c r="J52" i="77"/>
  <c r="K51" i="77" s="1"/>
  <c r="K48" i="151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48" i="105" s="1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C17" i="145"/>
  <c r="E18" i="145"/>
  <c r="J18" i="145"/>
  <c r="K18" i="145" s="1"/>
  <c r="E19" i="27"/>
  <c r="C18" i="27"/>
  <c r="J19" i="27"/>
  <c r="K19" i="27" s="1"/>
  <c r="J49" i="81"/>
  <c r="I50" i="81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K48" i="11" s="1"/>
  <c r="I50" i="11"/>
  <c r="E15" i="43"/>
  <c r="C14" i="43"/>
  <c r="J15" i="43"/>
  <c r="K15" i="43" s="1"/>
  <c r="I50" i="143"/>
  <c r="J49" i="143"/>
  <c r="I51" i="121"/>
  <c r="J50" i="121"/>
  <c r="J51" i="139"/>
  <c r="I52" i="139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J51" i="44"/>
  <c r="K50" i="44" s="1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C17" i="156" l="1"/>
  <c r="E18" i="156"/>
  <c r="J18" i="156"/>
  <c r="K18" i="156" s="1"/>
  <c r="E17" i="149"/>
  <c r="C16" i="149"/>
  <c r="J17" i="149"/>
  <c r="K17" i="149" s="1"/>
  <c r="E18" i="130"/>
  <c r="C17" i="130"/>
  <c r="J18" i="130"/>
  <c r="K18" i="130" s="1"/>
  <c r="BE18" i="2"/>
  <c r="J13" i="98"/>
  <c r="K13" i="98" s="1"/>
  <c r="C12" i="98"/>
  <c r="E13" i="98"/>
  <c r="E18" i="74"/>
  <c r="C17" i="74"/>
  <c r="J18" i="74"/>
  <c r="K18" i="74" s="1"/>
  <c r="E17" i="61"/>
  <c r="C16" i="61"/>
  <c r="J17" i="61"/>
  <c r="K17" i="61" s="1"/>
  <c r="J17" i="59"/>
  <c r="K17" i="59" s="1"/>
  <c r="C16" i="59"/>
  <c r="E17" i="59"/>
  <c r="C17" i="150"/>
  <c r="J18" i="150"/>
  <c r="K18" i="150" s="1"/>
  <c r="E18" i="150"/>
  <c r="BF18" i="2"/>
  <c r="GS18" i="2"/>
  <c r="EP18" i="2"/>
  <c r="HO19" i="2"/>
  <c r="I53" i="30"/>
  <c r="J52" i="30"/>
  <c r="I52" i="73"/>
  <c r="J51" i="73"/>
  <c r="K50" i="73" s="1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I56" i="133"/>
  <c r="J55" i="133"/>
  <c r="K54" i="133" s="1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K50" i="56" s="1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K54" i="74" s="1"/>
  <c r="I56" i="74"/>
  <c r="I51" i="130"/>
  <c r="J50" i="130"/>
  <c r="K49" i="130" s="1"/>
  <c r="C15" i="5"/>
  <c r="E16" i="5"/>
  <c r="J16" i="5"/>
  <c r="K16" i="5" s="1"/>
  <c r="E16" i="128"/>
  <c r="C15" i="128"/>
  <c r="J16" i="128"/>
  <c r="K16" i="128" s="1"/>
  <c r="J54" i="14"/>
  <c r="I55" i="14"/>
  <c r="I51" i="43"/>
  <c r="J50" i="43"/>
  <c r="C15" i="18"/>
  <c r="E16" i="18"/>
  <c r="J16" i="18"/>
  <c r="K16" i="18" s="1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K49" i="35" s="1"/>
  <c r="I55" i="82"/>
  <c r="J54" i="82"/>
  <c r="C16" i="71"/>
  <c r="E17" i="71"/>
  <c r="J17" i="71"/>
  <c r="K17" i="71" s="1"/>
  <c r="J51" i="108"/>
  <c r="K50" i="108" s="1"/>
  <c r="I52" i="108"/>
  <c r="J52" i="99"/>
  <c r="K51" i="99" s="1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K50" i="86" s="1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C17" i="55"/>
  <c r="E18" i="55"/>
  <c r="J18" i="55"/>
  <c r="K18" i="55" s="1"/>
  <c r="K48" i="55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K50" i="162" s="1"/>
  <c r="I52" i="162"/>
  <c r="J53" i="51"/>
  <c r="K52" i="51" s="1"/>
  <c r="I54" i="51"/>
  <c r="I51" i="163"/>
  <c r="J50" i="163"/>
  <c r="K49" i="163" s="1"/>
  <c r="I51" i="105"/>
  <c r="J50" i="105"/>
  <c r="K49" i="105" s="1"/>
  <c r="I53" i="149"/>
  <c r="J52" i="149"/>
  <c r="K51" i="149" s="1"/>
  <c r="K49" i="56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J50" i="55"/>
  <c r="I51" i="55"/>
  <c r="IK18" i="2"/>
  <c r="E17" i="95"/>
  <c r="C16" i="95"/>
  <c r="J17" i="95"/>
  <c r="K17" i="95" s="1"/>
  <c r="C14" i="69"/>
  <c r="E15" i="69"/>
  <c r="J15" i="69"/>
  <c r="K15" i="69" s="1"/>
  <c r="J52" i="173"/>
  <c r="K51" i="173" s="1"/>
  <c r="I53" i="173"/>
  <c r="I52" i="151"/>
  <c r="J51" i="151"/>
  <c r="K50" i="151" s="1"/>
  <c r="K52" i="13"/>
  <c r="E16" i="129"/>
  <c r="C15" i="129"/>
  <c r="J16" i="129"/>
  <c r="K16" i="129" s="1"/>
  <c r="DS16" i="2"/>
  <c r="K50" i="170"/>
  <c r="I54" i="16"/>
  <c r="J53" i="16"/>
  <c r="K52" i="16" s="1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K54" i="61" s="1"/>
  <c r="FK18" i="2"/>
  <c r="J53" i="156"/>
  <c r="K52" i="156" s="1"/>
  <c r="I54" i="156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IU17" i="2" s="1"/>
  <c r="CA18" i="1"/>
  <c r="DI18" i="2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K50" i="123" s="1"/>
  <c r="E16" i="65"/>
  <c r="C15" i="65"/>
  <c r="J16" i="65"/>
  <c r="K16" i="65" s="1"/>
  <c r="J50" i="8"/>
  <c r="I51" i="8"/>
  <c r="K49" i="116"/>
  <c r="J50" i="34"/>
  <c r="K49" i="34" s="1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K50" i="57" s="1"/>
  <c r="I52" i="20"/>
  <c r="J51" i="20"/>
  <c r="K50" i="20" s="1"/>
  <c r="E17" i="133"/>
  <c r="C16" i="133"/>
  <c r="J17" i="133"/>
  <c r="K17" i="133" s="1"/>
  <c r="DH17" i="2"/>
  <c r="I51" i="140"/>
  <c r="J50" i="140"/>
  <c r="K50" i="118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K49" i="174" s="1"/>
  <c r="I51" i="174"/>
  <c r="I52" i="131"/>
  <c r="J51" i="131"/>
  <c r="E17" i="21"/>
  <c r="C16" i="21"/>
  <c r="J17" i="21"/>
  <c r="K17" i="21" s="1"/>
  <c r="I51" i="40"/>
  <c r="J50" i="40"/>
  <c r="K49" i="40" s="1"/>
  <c r="K50" i="67"/>
  <c r="J50" i="69"/>
  <c r="I51" i="69"/>
  <c r="E17" i="48"/>
  <c r="C16" i="48"/>
  <c r="J17" i="48"/>
  <c r="K17" i="48" s="1"/>
  <c r="J53" i="107"/>
  <c r="K52" i="107" s="1"/>
  <c r="I54" i="107"/>
  <c r="J52" i="41"/>
  <c r="I53" i="41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K52" i="9" s="1"/>
  <c r="I54" i="9"/>
  <c r="I56" i="145"/>
  <c r="J55" i="145"/>
  <c r="K54" i="145" s="1"/>
  <c r="K49" i="5"/>
  <c r="I55" i="27"/>
  <c r="J54" i="27"/>
  <c r="K53" i="27" s="1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K52" i="48" s="1"/>
  <c r="I54" i="48"/>
  <c r="I54" i="117"/>
  <c r="J53" i="117"/>
  <c r="K52" i="117" s="1"/>
  <c r="C12" i="146"/>
  <c r="E13" i="146"/>
  <c r="J13" i="146"/>
  <c r="K13" i="146" s="1"/>
  <c r="K50" i="41"/>
  <c r="J53" i="128"/>
  <c r="I54" i="128"/>
  <c r="J52" i="63"/>
  <c r="I53" i="63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CA18" i="2"/>
  <c r="J53" i="136"/>
  <c r="I54" i="136"/>
  <c r="I53" i="23"/>
  <c r="J52" i="23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K50" i="14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I51" i="64"/>
  <c r="J50" i="64"/>
  <c r="K49" i="64" s="1"/>
  <c r="J52" i="37"/>
  <c r="I53" i="37"/>
  <c r="K51" i="164"/>
  <c r="EE19" i="2"/>
  <c r="K50" i="104"/>
  <c r="J51" i="106"/>
  <c r="K50" i="106" s="1"/>
  <c r="I52" i="106"/>
  <c r="BQ19" i="1"/>
  <c r="I53" i="157"/>
  <c r="J52" i="157"/>
  <c r="J51" i="21"/>
  <c r="K50" i="21" s="1"/>
  <c r="I52" i="21"/>
  <c r="K53" i="145"/>
  <c r="I51" i="160"/>
  <c r="J50" i="160"/>
  <c r="K49" i="160" s="1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K50" i="52" s="1"/>
  <c r="I52" i="52"/>
  <c r="J52" i="93"/>
  <c r="K51" i="93" s="1"/>
  <c r="I53" i="93"/>
  <c r="E16" i="16"/>
  <c r="C15" i="16"/>
  <c r="J16" i="16"/>
  <c r="K16" i="16" s="1"/>
  <c r="E18" i="121"/>
  <c r="C17" i="121"/>
  <c r="J18" i="121"/>
  <c r="K18" i="121" s="1"/>
  <c r="I53" i="68"/>
  <c r="J52" i="68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C16" i="134"/>
  <c r="E17" i="134"/>
  <c r="EZ17" i="2"/>
  <c r="J17" i="134"/>
  <c r="K17" i="134" s="1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K49" i="112" s="1"/>
  <c r="I51" i="112"/>
  <c r="C16" i="33"/>
  <c r="E17" i="33"/>
  <c r="M17" i="2"/>
  <c r="J17" i="33"/>
  <c r="K17" i="33" s="1"/>
  <c r="K48" i="81"/>
  <c r="K51" i="18"/>
  <c r="E17" i="78"/>
  <c r="C16" i="78"/>
  <c r="J17" i="78"/>
  <c r="K17" i="78" s="1"/>
  <c r="C14" i="26"/>
  <c r="E15" i="26"/>
  <c r="J15" i="26"/>
  <c r="K15" i="26" s="1"/>
  <c r="E15" i="115"/>
  <c r="C14" i="115"/>
  <c r="J15" i="115"/>
  <c r="K15" i="115" s="1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K50" i="103" s="1"/>
  <c r="E16" i="67"/>
  <c r="C15" i="67"/>
  <c r="J16" i="67"/>
  <c r="K16" i="67" s="1"/>
  <c r="K48" i="143"/>
  <c r="I52" i="155"/>
  <c r="J51" i="155"/>
  <c r="J50" i="11"/>
  <c r="I51" i="11"/>
  <c r="I52" i="119"/>
  <c r="J51" i="119"/>
  <c r="K51" i="68"/>
  <c r="J52" i="129"/>
  <c r="K51" i="129" s="1"/>
  <c r="I53" i="129"/>
  <c r="I53" i="18"/>
  <c r="J52" i="18"/>
  <c r="K48" i="109"/>
  <c r="I51" i="125"/>
  <c r="J50" i="125"/>
  <c r="K49" i="125" s="1"/>
  <c r="K52" i="82"/>
  <c r="J53" i="122"/>
  <c r="K52" i="122" s="1"/>
  <c r="I54" i="122"/>
  <c r="E17" i="140"/>
  <c r="C16" i="140"/>
  <c r="J17" i="140"/>
  <c r="K17" i="140" s="1"/>
  <c r="C15" i="110"/>
  <c r="E16" i="110"/>
  <c r="J16" i="110"/>
  <c r="K16" i="110" s="1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K53" i="94" s="1"/>
  <c r="E17" i="76"/>
  <c r="C16" i="76"/>
  <c r="J17" i="76"/>
  <c r="K17" i="76" s="1"/>
  <c r="I52" i="70"/>
  <c r="J51" i="70"/>
  <c r="K50" i="70" s="1"/>
  <c r="I54" i="172"/>
  <c r="J53" i="172"/>
  <c r="I55" i="71"/>
  <c r="J54" i="71"/>
  <c r="K53" i="71" s="1"/>
  <c r="E17" i="119"/>
  <c r="C16" i="119"/>
  <c r="J17" i="119"/>
  <c r="K17" i="119" s="1"/>
  <c r="BG57" i="1"/>
  <c r="BF57" i="1"/>
  <c r="I53" i="124"/>
  <c r="J52" i="124"/>
  <c r="I53" i="83"/>
  <c r="J52" i="83"/>
  <c r="K48" i="38"/>
  <c r="K49" i="119"/>
  <c r="I53" i="60"/>
  <c r="J52" i="60"/>
  <c r="I52" i="80"/>
  <c r="J51" i="80"/>
  <c r="CW17" i="2"/>
  <c r="J55" i="134"/>
  <c r="K54" i="134" s="1"/>
  <c r="I56" i="134"/>
  <c r="E16" i="81"/>
  <c r="C15" i="81"/>
  <c r="J16" i="81"/>
  <c r="K16" i="81" s="1"/>
  <c r="CB19" i="2"/>
  <c r="I55" i="79"/>
  <c r="J54" i="79"/>
  <c r="K53" i="79" s="1"/>
  <c r="E17" i="164"/>
  <c r="C16" i="164"/>
  <c r="J17" i="164"/>
  <c r="K17" i="164" s="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K49" i="58" s="1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52" i="98" s="1"/>
  <c r="K48" i="140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K49" i="110" s="1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K49" i="96" s="1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50" i="93"/>
  <c r="I52" i="111"/>
  <c r="J51" i="111"/>
  <c r="K50" i="111" s="1"/>
  <c r="C16" i="114"/>
  <c r="E17" i="114"/>
  <c r="J17" i="114"/>
  <c r="K17" i="114" s="1"/>
  <c r="I51" i="100"/>
  <c r="J50" i="100"/>
  <c r="K49" i="100" s="1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4" i="7"/>
  <c r="K49" i="123"/>
  <c r="J51" i="50"/>
  <c r="I52" i="50"/>
  <c r="E15" i="85"/>
  <c r="C14" i="85"/>
  <c r="J15" i="85"/>
  <c r="K15" i="85" s="1"/>
  <c r="K48" i="90"/>
  <c r="E17" i="156" l="1"/>
  <c r="C16" i="156"/>
  <c r="J17" i="156"/>
  <c r="K17" i="156" s="1"/>
  <c r="E16" i="149"/>
  <c r="J16" i="149"/>
  <c r="K16" i="149" s="1"/>
  <c r="C15" i="149"/>
  <c r="C16" i="130"/>
  <c r="E17" i="130"/>
  <c r="J17" i="130"/>
  <c r="K17" i="130" s="1"/>
  <c r="E12" i="98"/>
  <c r="C11" i="98"/>
  <c r="J12" i="98"/>
  <c r="K12" i="98" s="1"/>
  <c r="J17" i="74"/>
  <c r="K17" i="74" s="1"/>
  <c r="E17" i="74"/>
  <c r="C16" i="74"/>
  <c r="J16" i="61"/>
  <c r="K16" i="61" s="1"/>
  <c r="C15" i="61"/>
  <c r="E16" i="61"/>
  <c r="E16" i="59"/>
  <c r="C15" i="59"/>
  <c r="J16" i="59"/>
  <c r="K16" i="59" s="1"/>
  <c r="J17" i="150"/>
  <c r="K17" i="150" s="1"/>
  <c r="E17" i="150"/>
  <c r="C16" i="150"/>
  <c r="AJ17" i="1"/>
  <c r="CM17" i="2"/>
  <c r="EP17" i="2"/>
  <c r="AJ17" i="2"/>
  <c r="IK17" i="2"/>
  <c r="FL17" i="2"/>
  <c r="CB17" i="2"/>
  <c r="I55" i="89"/>
  <c r="J54" i="89"/>
  <c r="K53" i="89" s="1"/>
  <c r="E14" i="85"/>
  <c r="C13" i="85"/>
  <c r="J14" i="85"/>
  <c r="K14" i="85" s="1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I55" i="77"/>
  <c r="J54" i="77"/>
  <c r="I53" i="170"/>
  <c r="J52" i="170"/>
  <c r="I52" i="105"/>
  <c r="J51" i="105"/>
  <c r="E17" i="50"/>
  <c r="C16" i="50"/>
  <c r="AT17" i="2"/>
  <c r="J17" i="50"/>
  <c r="K17" i="50" s="1"/>
  <c r="I55" i="62"/>
  <c r="J54" i="62"/>
  <c r="K53" i="62" s="1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K52" i="165" s="1"/>
  <c r="C16" i="91"/>
  <c r="E17" i="91"/>
  <c r="J17" i="91"/>
  <c r="K17" i="91" s="1"/>
  <c r="K52" i="129"/>
  <c r="C14" i="4"/>
  <c r="E15" i="4"/>
  <c r="J15" i="4"/>
  <c r="K15" i="4" s="1"/>
  <c r="J52" i="31"/>
  <c r="K51" i="31" s="1"/>
  <c r="I53" i="31"/>
  <c r="E15" i="83"/>
  <c r="C14" i="83"/>
  <c r="J15" i="83"/>
  <c r="K15" i="83" s="1"/>
  <c r="J52" i="123"/>
  <c r="K51" i="123" s="1"/>
  <c r="I53" i="123"/>
  <c r="K51" i="170"/>
  <c r="I57" i="61"/>
  <c r="J56" i="61"/>
  <c r="K55" i="61" s="1"/>
  <c r="C16" i="46"/>
  <c r="E17" i="46"/>
  <c r="J17" i="46"/>
  <c r="K17" i="46" s="1"/>
  <c r="I52" i="148"/>
  <c r="J51" i="148"/>
  <c r="I55" i="128"/>
  <c r="J54" i="128"/>
  <c r="K53" i="128" s="1"/>
  <c r="E14" i="124"/>
  <c r="C13" i="124"/>
  <c r="J14" i="124"/>
  <c r="K14" i="124" s="1"/>
  <c r="C15" i="89"/>
  <c r="E16" i="89"/>
  <c r="J16" i="89"/>
  <c r="K16" i="89" s="1"/>
  <c r="HN16" i="2"/>
  <c r="I55" i="172"/>
  <c r="J54" i="172"/>
  <c r="K53" i="172" s="1"/>
  <c r="J52" i="52"/>
  <c r="I53" i="52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K50" i="112" s="1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K51" i="154" s="1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K53" i="51" s="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K50" i="11" s="1"/>
  <c r="N18" i="2"/>
  <c r="E14" i="47"/>
  <c r="C13" i="47"/>
  <c r="J14" i="47"/>
  <c r="K14" i="47" s="1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K55" i="15" s="1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K50" i="160" s="1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K51" i="155" s="1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K55" i="134" s="1"/>
  <c r="J53" i="44"/>
  <c r="K52" i="44" s="1"/>
  <c r="I54" i="44"/>
  <c r="I53" i="4"/>
  <c r="J52" i="4"/>
  <c r="K51" i="4" s="1"/>
  <c r="I54" i="72"/>
  <c r="J53" i="72"/>
  <c r="K52" i="72" s="1"/>
  <c r="K50" i="148"/>
  <c r="K53" i="59"/>
  <c r="E15" i="139"/>
  <c r="C14" i="139"/>
  <c r="J15" i="139"/>
  <c r="K15" i="139" s="1"/>
  <c r="CX16" i="2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K53" i="136" s="1"/>
  <c r="I55" i="136"/>
  <c r="I54" i="115"/>
  <c r="J53" i="115"/>
  <c r="K52" i="115" s="1"/>
  <c r="E16" i="96"/>
  <c r="C15" i="96"/>
  <c r="J16" i="96"/>
  <c r="K16" i="96" s="1"/>
  <c r="I54" i="41"/>
  <c r="J53" i="41"/>
  <c r="K52" i="41" s="1"/>
  <c r="I54" i="92"/>
  <c r="J53" i="92"/>
  <c r="I52" i="45"/>
  <c r="J51" i="45"/>
  <c r="K50" i="45" s="1"/>
  <c r="J52" i="137"/>
  <c r="K51" i="137" s="1"/>
  <c r="I53" i="137"/>
  <c r="I56" i="32"/>
  <c r="J55" i="32"/>
  <c r="K54" i="32" s="1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I52" i="91"/>
  <c r="J51" i="91"/>
  <c r="I53" i="126"/>
  <c r="J52" i="126"/>
  <c r="K51" i="23"/>
  <c r="K51" i="41"/>
  <c r="K52" i="164"/>
  <c r="C15" i="63"/>
  <c r="E16" i="63"/>
  <c r="J16" i="63"/>
  <c r="K16" i="63" s="1"/>
  <c r="I53" i="5"/>
  <c r="J52" i="5"/>
  <c r="K51" i="5" s="1"/>
  <c r="J51" i="36"/>
  <c r="I52" i="36"/>
  <c r="K53" i="78"/>
  <c r="Y18" i="1"/>
  <c r="J52" i="97"/>
  <c r="K51" i="97" s="1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K51" i="80" s="1"/>
  <c r="E15" i="67"/>
  <c r="C14" i="67"/>
  <c r="J15" i="67"/>
  <c r="K15" i="67" s="1"/>
  <c r="CB18" i="2"/>
  <c r="J55" i="27"/>
  <c r="I56" i="27"/>
  <c r="I55" i="107"/>
  <c r="J54" i="107"/>
  <c r="K53" i="107" s="1"/>
  <c r="K50" i="76"/>
  <c r="C16" i="152"/>
  <c r="E17" i="152"/>
  <c r="J17" i="152"/>
  <c r="K17" i="152" s="1"/>
  <c r="I54" i="66"/>
  <c r="J53" i="66"/>
  <c r="K50" i="137"/>
  <c r="J54" i="78"/>
  <c r="I55" i="78"/>
  <c r="I52" i="43"/>
  <c r="J51" i="43"/>
  <c r="K50" i="116"/>
  <c r="K49" i="91"/>
  <c r="K51" i="85"/>
  <c r="E15" i="112"/>
  <c r="C14" i="112"/>
  <c r="J15" i="112"/>
  <c r="K15" i="112" s="1"/>
  <c r="I56" i="94"/>
  <c r="J55" i="94"/>
  <c r="K54" i="94" s="1"/>
  <c r="I53" i="84"/>
  <c r="J52" i="84"/>
  <c r="K51" i="84" s="1"/>
  <c r="C13" i="163"/>
  <c r="E14" i="163"/>
  <c r="J14" i="163"/>
  <c r="K14" i="163" s="1"/>
  <c r="I53" i="50"/>
  <c r="J52" i="50"/>
  <c r="K51" i="50" s="1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K50" i="81" s="1"/>
  <c r="I52" i="81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1" i="103" s="1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52" i="158" s="1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I56" i="14"/>
  <c r="J55" i="14"/>
  <c r="I53" i="168"/>
  <c r="J52" i="168"/>
  <c r="K51" i="168" s="1"/>
  <c r="I52" i="109"/>
  <c r="J51" i="109"/>
  <c r="K50" i="109" s="1"/>
  <c r="C16" i="155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K51" i="53" s="1"/>
  <c r="I53" i="53"/>
  <c r="I53" i="106"/>
  <c r="J52" i="106"/>
  <c r="K51" i="144"/>
  <c r="J54" i="9"/>
  <c r="K53" i="9" s="1"/>
  <c r="I55" i="9"/>
  <c r="K50" i="69"/>
  <c r="K51" i="139"/>
  <c r="E15" i="129"/>
  <c r="C14" i="129"/>
  <c r="J15" i="129"/>
  <c r="K15" i="129" s="1"/>
  <c r="DS15" i="2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I53" i="161"/>
  <c r="J52" i="161"/>
  <c r="K51" i="161" s="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K50" i="40" s="1"/>
  <c r="E16" i="133"/>
  <c r="C15" i="133"/>
  <c r="J16" i="133"/>
  <c r="K16" i="133" s="1"/>
  <c r="DH16" i="2"/>
  <c r="J51" i="34"/>
  <c r="I52" i="34"/>
  <c r="C15" i="162"/>
  <c r="E16" i="162"/>
  <c r="J16" i="162"/>
  <c r="K16" i="162" s="1"/>
  <c r="I54" i="28"/>
  <c r="J53" i="28"/>
  <c r="K52" i="28" s="1"/>
  <c r="K50" i="38"/>
  <c r="K52" i="78"/>
  <c r="K49" i="55"/>
  <c r="E16" i="97"/>
  <c r="C15" i="97"/>
  <c r="J16" i="97"/>
  <c r="K16" i="97" s="1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K51" i="104"/>
  <c r="I54" i="30"/>
  <c r="J53" i="30"/>
  <c r="K52" i="30" s="1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CB18" i="1"/>
  <c r="I54" i="173"/>
  <c r="J53" i="173"/>
  <c r="K52" i="173" s="1"/>
  <c r="C15" i="147"/>
  <c r="E16" i="147"/>
  <c r="J16" i="147"/>
  <c r="K16" i="147" s="1"/>
  <c r="K51" i="28"/>
  <c r="I53" i="104"/>
  <c r="J52" i="104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1" i="20" s="1"/>
  <c r="K50" i="114"/>
  <c r="C16" i="6"/>
  <c r="IU16" i="2" s="1"/>
  <c r="CA17" i="1"/>
  <c r="E17" i="6"/>
  <c r="K51" i="66"/>
  <c r="I52" i="90"/>
  <c r="J51" i="90"/>
  <c r="K50" i="90" s="1"/>
  <c r="K53" i="32"/>
  <c r="E16" i="13"/>
  <c r="C15" i="13"/>
  <c r="J16" i="13"/>
  <c r="K16" i="13" s="1"/>
  <c r="K50" i="31"/>
  <c r="J53" i="23"/>
  <c r="K52" i="23" s="1"/>
  <c r="I54" i="23"/>
  <c r="J56" i="75"/>
  <c r="K55" i="75" s="1"/>
  <c r="I57" i="75"/>
  <c r="I52" i="147"/>
  <c r="J51" i="147"/>
  <c r="K50" i="147" s="1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K51" i="57" s="1"/>
  <c r="I53" i="57"/>
  <c r="K52" i="127"/>
  <c r="K52" i="132"/>
  <c r="C16" i="93"/>
  <c r="E17" i="93"/>
  <c r="J17" i="93"/>
  <c r="K17" i="93" s="1"/>
  <c r="E17" i="28"/>
  <c r="C16" i="28"/>
  <c r="J17" i="28"/>
  <c r="K17" i="28" s="1"/>
  <c r="E14" i="120"/>
  <c r="C13" i="120"/>
  <c r="J14" i="120"/>
  <c r="K14" i="120" s="1"/>
  <c r="K50" i="146"/>
  <c r="E14" i="73"/>
  <c r="C13" i="73"/>
  <c r="J14" i="73"/>
  <c r="K14" i="73" s="1"/>
  <c r="CX17" i="2"/>
  <c r="K51" i="153"/>
  <c r="C14" i="57"/>
  <c r="E15" i="57"/>
  <c r="J15" i="57"/>
  <c r="K15" i="57" s="1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I54" i="99"/>
  <c r="J53" i="99"/>
  <c r="I52" i="130"/>
  <c r="J51" i="130"/>
  <c r="K50" i="130" s="1"/>
  <c r="E14" i="173"/>
  <c r="C13" i="173"/>
  <c r="J14" i="173"/>
  <c r="K14" i="173" s="1"/>
  <c r="E13" i="111"/>
  <c r="C12" i="111"/>
  <c r="J13" i="111"/>
  <c r="K13" i="111" s="1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E16" i="164"/>
  <c r="C15" i="164"/>
  <c r="J16" i="164"/>
  <c r="K16" i="164" s="1"/>
  <c r="K50" i="33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52" i="25" s="1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K54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AJ18" i="2"/>
  <c r="J51" i="125"/>
  <c r="I52" i="125"/>
  <c r="E17" i="90"/>
  <c r="C16" i="90"/>
  <c r="J17" i="90"/>
  <c r="K17" i="90" s="1"/>
  <c r="I54" i="18"/>
  <c r="J53" i="18"/>
  <c r="K52" i="18" s="1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AI16" i="1" l="1"/>
  <c r="C15" i="156"/>
  <c r="E16" i="156"/>
  <c r="J16" i="156"/>
  <c r="K16" i="156" s="1"/>
  <c r="E15" i="149"/>
  <c r="C14" i="149"/>
  <c r="J15" i="149"/>
  <c r="K15" i="149" s="1"/>
  <c r="J16" i="130"/>
  <c r="K16" i="130" s="1"/>
  <c r="E16" i="130"/>
  <c r="C15" i="130"/>
  <c r="J11" i="98"/>
  <c r="K11" i="98" s="1"/>
  <c r="C10" i="98"/>
  <c r="E11" i="98"/>
  <c r="CL16" i="2"/>
  <c r="C15" i="74"/>
  <c r="E16" i="74"/>
  <c r="J16" i="74"/>
  <c r="K16" i="74" s="1"/>
  <c r="C14" i="61"/>
  <c r="J15" i="61"/>
  <c r="K15" i="61" s="1"/>
  <c r="E15" i="61"/>
  <c r="C14" i="59"/>
  <c r="E15" i="59"/>
  <c r="J15" i="59"/>
  <c r="K15" i="59" s="1"/>
  <c r="AI16" i="2"/>
  <c r="C15" i="150"/>
  <c r="E16" i="150"/>
  <c r="J16" i="150"/>
  <c r="K16" i="150" s="1"/>
  <c r="AJ16" i="2"/>
  <c r="CX15" i="2"/>
  <c r="CM16" i="2"/>
  <c r="AJ16" i="1"/>
  <c r="EP16" i="2"/>
  <c r="IK16" i="2"/>
  <c r="BF16" i="2"/>
  <c r="I53" i="130"/>
  <c r="J52" i="130"/>
  <c r="K51" i="130" s="1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E15" i="44"/>
  <c r="C14" i="44"/>
  <c r="J15" i="44"/>
  <c r="K15" i="44" s="1"/>
  <c r="I57" i="79"/>
  <c r="J56" i="79"/>
  <c r="C13" i="11"/>
  <c r="E14" i="11"/>
  <c r="J14" i="11"/>
  <c r="K14" i="11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6" i="61" s="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K51" i="141" s="1"/>
  <c r="I56" i="9"/>
  <c r="J55" i="9"/>
  <c r="K54" i="9" s="1"/>
  <c r="E15" i="48"/>
  <c r="C14" i="48"/>
  <c r="J15" i="48"/>
  <c r="K15" i="48" s="1"/>
  <c r="E11" i="166"/>
  <c r="C10" i="166"/>
  <c r="J11" i="166"/>
  <c r="K11" i="166" s="1"/>
  <c r="K52" i="86"/>
  <c r="I53" i="47"/>
  <c r="J52" i="47"/>
  <c r="K51" i="47" s="1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K53" i="113" s="1"/>
  <c r="I55" i="113"/>
  <c r="I55" i="83"/>
  <c r="J54" i="83"/>
  <c r="K53" i="83" s="1"/>
  <c r="I56" i="117"/>
  <c r="J55" i="117"/>
  <c r="K54" i="117" s="1"/>
  <c r="J55" i="136"/>
  <c r="K54" i="136" s="1"/>
  <c r="I56" i="136"/>
  <c r="E15" i="76"/>
  <c r="C14" i="76"/>
  <c r="J15" i="76"/>
  <c r="K15" i="76" s="1"/>
  <c r="K55" i="82"/>
  <c r="I55" i="10"/>
  <c r="J54" i="10"/>
  <c r="I54" i="123"/>
  <c r="J53" i="123"/>
  <c r="J54" i="68"/>
  <c r="I55" i="68"/>
  <c r="K53" i="117"/>
  <c r="I57" i="22"/>
  <c r="J56" i="22"/>
  <c r="I56" i="16"/>
  <c r="J55" i="16"/>
  <c r="I55" i="63"/>
  <c r="J54" i="63"/>
  <c r="K53" i="63" s="1"/>
  <c r="E16" i="92"/>
  <c r="C15" i="92"/>
  <c r="J16" i="92"/>
  <c r="K16" i="92" s="1"/>
  <c r="C15" i="14"/>
  <c r="GR15" i="2" s="1"/>
  <c r="E16" i="14"/>
  <c r="J16" i="14"/>
  <c r="K16" i="14" s="1"/>
  <c r="GR16" i="2"/>
  <c r="C12" i="120"/>
  <c r="E13" i="120"/>
  <c r="J13" i="120"/>
  <c r="K13" i="120" s="1"/>
  <c r="I55" i="93"/>
  <c r="J54" i="93"/>
  <c r="K53" i="93" s="1"/>
  <c r="I58" i="133"/>
  <c r="J57" i="133"/>
  <c r="K56" i="133" s="1"/>
  <c r="I55" i="149"/>
  <c r="J54" i="149"/>
  <c r="K53" i="149" s="1"/>
  <c r="E9" i="82"/>
  <c r="C8" i="82"/>
  <c r="J9" i="82"/>
  <c r="K9" i="82" s="1"/>
  <c r="E14" i="19"/>
  <c r="C13" i="19"/>
  <c r="J14" i="19"/>
  <c r="K14" i="19" s="1"/>
  <c r="J53" i="33"/>
  <c r="K52" i="33" s="1"/>
  <c r="I54" i="33"/>
  <c r="C13" i="135"/>
  <c r="E14" i="135"/>
  <c r="J14" i="135"/>
  <c r="K14" i="135" s="1"/>
  <c r="E15" i="35"/>
  <c r="C14" i="35"/>
  <c r="J15" i="35"/>
  <c r="K15" i="35" s="1"/>
  <c r="I55" i="44"/>
  <c r="J54" i="44"/>
  <c r="K53" i="44" s="1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E15" i="145"/>
  <c r="C14" i="145"/>
  <c r="J15" i="145"/>
  <c r="K15" i="145" s="1"/>
  <c r="N17" i="1"/>
  <c r="Y17" i="2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3" i="25" s="1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K53" i="157" s="1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K52" i="138" s="1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E15" i="77"/>
  <c r="C14" i="77"/>
  <c r="J15" i="77"/>
  <c r="K15" i="77" s="1"/>
  <c r="E14" i="167"/>
  <c r="C13" i="167"/>
  <c r="J14" i="167"/>
  <c r="K14" i="167" s="1"/>
  <c r="I54" i="162"/>
  <c r="J53" i="162"/>
  <c r="J54" i="139"/>
  <c r="I55" i="139"/>
  <c r="I54" i="52"/>
  <c r="J53" i="52"/>
  <c r="C13" i="75"/>
  <c r="E14" i="75"/>
  <c r="J14" i="75"/>
  <c r="K14" i="75" s="1"/>
  <c r="I55" i="159"/>
  <c r="J54" i="159"/>
  <c r="K53" i="159" s="1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K51" i="102" s="1"/>
  <c r="J54" i="66"/>
  <c r="K53" i="66" s="1"/>
  <c r="I55" i="66"/>
  <c r="K50" i="43"/>
  <c r="E14" i="17"/>
  <c r="C13" i="17"/>
  <c r="J14" i="17"/>
  <c r="K14" i="17" s="1"/>
  <c r="I56" i="127"/>
  <c r="J55" i="127"/>
  <c r="K52" i="52"/>
  <c r="I53" i="105"/>
  <c r="J52" i="105"/>
  <c r="K51" i="105" s="1"/>
  <c r="I56" i="156"/>
  <c r="J55" i="156"/>
  <c r="K54" i="156" s="1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K54" i="101" s="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K51" i="110" s="1"/>
  <c r="I53" i="110"/>
  <c r="E14" i="4"/>
  <c r="C13" i="4"/>
  <c r="J14" i="4"/>
  <c r="K14" i="4" s="1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J55" i="172"/>
  <c r="K54" i="172" s="1"/>
  <c r="I56" i="172"/>
  <c r="I54" i="170"/>
  <c r="J53" i="170"/>
  <c r="K52" i="170" s="1"/>
  <c r="J55" i="135"/>
  <c r="K54" i="135" s="1"/>
  <c r="I56" i="135"/>
  <c r="J52" i="17"/>
  <c r="I53" i="17"/>
  <c r="K51" i="88"/>
  <c r="I53" i="38"/>
  <c r="J52" i="38"/>
  <c r="K51" i="38" s="1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HO16" i="2"/>
  <c r="I56" i="89"/>
  <c r="J55" i="89"/>
  <c r="K54" i="89" s="1"/>
  <c r="J57" i="74"/>
  <c r="K56" i="74" s="1"/>
  <c r="I58" i="74"/>
  <c r="E16" i="53"/>
  <c r="C15" i="53"/>
  <c r="BE15" i="2" s="1"/>
  <c r="J16" i="53"/>
  <c r="K16" i="53" s="1"/>
  <c r="K50" i="8"/>
  <c r="I55" i="37"/>
  <c r="J54" i="37"/>
  <c r="K53" i="37" s="1"/>
  <c r="I54" i="104"/>
  <c r="J53" i="104"/>
  <c r="I55" i="28"/>
  <c r="J54" i="28"/>
  <c r="E14" i="128"/>
  <c r="C13" i="128"/>
  <c r="J14" i="128"/>
  <c r="K14" i="128" s="1"/>
  <c r="E16" i="152"/>
  <c r="C15" i="152"/>
  <c r="M15" i="2" s="1"/>
  <c r="J16" i="152"/>
  <c r="K16" i="152" s="1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K51" i="112" s="1"/>
  <c r="J53" i="39"/>
  <c r="K52" i="39" s="1"/>
  <c r="I54" i="39"/>
  <c r="C13" i="22"/>
  <c r="E14" i="22"/>
  <c r="J14" i="22"/>
  <c r="K14" i="22" s="1"/>
  <c r="J54" i="30"/>
  <c r="K53" i="30" s="1"/>
  <c r="I55" i="30"/>
  <c r="E16" i="158"/>
  <c r="C15" i="158"/>
  <c r="J16" i="158"/>
  <c r="K16" i="158" s="1"/>
  <c r="I54" i="56"/>
  <c r="J53" i="56"/>
  <c r="K52" i="56" s="1"/>
  <c r="I54" i="50"/>
  <c r="J53" i="50"/>
  <c r="I54" i="5"/>
  <c r="J53" i="5"/>
  <c r="K52" i="5" s="1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157"/>
  <c r="K51" i="114"/>
  <c r="I57" i="32"/>
  <c r="J56" i="32"/>
  <c r="K55" i="32" s="1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0" i="1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1" i="131"/>
  <c r="K51" i="108"/>
  <c r="E16" i="136"/>
  <c r="C15" i="136"/>
  <c r="J16" i="136"/>
  <c r="K16" i="136" s="1"/>
  <c r="I53" i="143"/>
  <c r="J52" i="143"/>
  <c r="K51" i="143" s="1"/>
  <c r="E16" i="170"/>
  <c r="C15" i="170"/>
  <c r="AI15" i="2" s="1"/>
  <c r="J16" i="170"/>
  <c r="K16" i="170" s="1"/>
  <c r="K52" i="37"/>
  <c r="J52" i="147"/>
  <c r="K51" i="147" s="1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K54" i="107" s="1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E15" i="21"/>
  <c r="C14" i="21"/>
  <c r="J15" i="21"/>
  <c r="K15" i="21" s="1"/>
  <c r="E15" i="147"/>
  <c r="C14" i="147"/>
  <c r="J15" i="147"/>
  <c r="K15" i="147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K53" i="173" s="1"/>
  <c r="I54" i="151"/>
  <c r="J53" i="151"/>
  <c r="J52" i="34"/>
  <c r="K51" i="34" s="1"/>
  <c r="I53" i="34"/>
  <c r="J55" i="48"/>
  <c r="K54" i="48" s="1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J56" i="42"/>
  <c r="I57" i="42"/>
  <c r="K51" i="56"/>
  <c r="I57" i="24"/>
  <c r="J56" i="24"/>
  <c r="K55" i="24" s="1"/>
  <c r="I54" i="84"/>
  <c r="J53" i="84"/>
  <c r="K52" i="84" s="1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K51" i="125" s="1"/>
  <c r="K55" i="59"/>
  <c r="K55" i="133"/>
  <c r="N16" i="2"/>
  <c r="K50" i="34"/>
  <c r="DI16" i="2"/>
  <c r="K52" i="113"/>
  <c r="FK16" i="2"/>
  <c r="I53" i="140"/>
  <c r="J52" i="140"/>
  <c r="I53" i="109"/>
  <c r="J52" i="109"/>
  <c r="I55" i="118"/>
  <c r="J54" i="118"/>
  <c r="K54" i="27"/>
  <c r="I55" i="92"/>
  <c r="J54" i="92"/>
  <c r="K53" i="92" s="1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I54" i="168"/>
  <c r="J53" i="168"/>
  <c r="K52" i="168" s="1"/>
  <c r="Y17" i="1"/>
  <c r="E14" i="67"/>
  <c r="C13" i="67"/>
  <c r="J14" i="67"/>
  <c r="K14" i="67" s="1"/>
  <c r="I55" i="41"/>
  <c r="J54" i="41"/>
  <c r="K53" i="41" s="1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K51" i="69" s="1"/>
  <c r="I53" i="69"/>
  <c r="K55" i="14"/>
  <c r="K51" i="21"/>
  <c r="I53" i="65"/>
  <c r="J52" i="65"/>
  <c r="J52" i="55"/>
  <c r="K51" i="55" s="1"/>
  <c r="I53" i="55"/>
  <c r="K53" i="142"/>
  <c r="J54" i="129"/>
  <c r="I55" i="129"/>
  <c r="C15" i="90"/>
  <c r="E16" i="90"/>
  <c r="J16" i="90"/>
  <c r="K16" i="90" s="1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K53" i="72" s="1"/>
  <c r="J53" i="153"/>
  <c r="K52" i="153" s="1"/>
  <c r="I54" i="153"/>
  <c r="K56" i="15"/>
  <c r="E15" i="20"/>
  <c r="C14" i="20"/>
  <c r="J15" i="20"/>
  <c r="K15" i="20" s="1"/>
  <c r="I53" i="163"/>
  <c r="J52" i="163"/>
  <c r="E16" i="46"/>
  <c r="C15" i="46"/>
  <c r="J16" i="46"/>
  <c r="K16" i="46" s="1"/>
  <c r="C14" i="36"/>
  <c r="E15" i="36"/>
  <c r="J15" i="36"/>
  <c r="K15" i="36" s="1"/>
  <c r="E12" i="111"/>
  <c r="C11" i="111"/>
  <c r="J12" i="111"/>
  <c r="K12" i="111" s="1"/>
  <c r="K53" i="135"/>
  <c r="I56" i="98"/>
  <c r="J55" i="98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K54" i="164" s="1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K55" i="71" s="1"/>
  <c r="E15" i="156" l="1"/>
  <c r="C14" i="156"/>
  <c r="J15" i="156"/>
  <c r="K15" i="156" s="1"/>
  <c r="C13" i="149"/>
  <c r="J14" i="149"/>
  <c r="K14" i="149" s="1"/>
  <c r="E14" i="149"/>
  <c r="E15" i="130"/>
  <c r="C14" i="130"/>
  <c r="J15" i="130"/>
  <c r="K15" i="130" s="1"/>
  <c r="E10" i="98"/>
  <c r="C9" i="98"/>
  <c r="J10" i="98"/>
  <c r="K10" i="98" s="1"/>
  <c r="C14" i="74"/>
  <c r="E15" i="74"/>
  <c r="J15" i="74"/>
  <c r="K15" i="74" s="1"/>
  <c r="J14" i="61"/>
  <c r="K14" i="61" s="1"/>
  <c r="E14" i="61"/>
  <c r="C13" i="61"/>
  <c r="J14" i="59"/>
  <c r="K14" i="59" s="1"/>
  <c r="C13" i="59"/>
  <c r="E14" i="59"/>
  <c r="E15" i="150"/>
  <c r="C14" i="150"/>
  <c r="J15" i="150"/>
  <c r="K15" i="150" s="1"/>
  <c r="AJ15" i="2"/>
  <c r="GS15" i="2"/>
  <c r="HZ15" i="2"/>
  <c r="BF15" i="2"/>
  <c r="I54" i="148"/>
  <c r="J53" i="148"/>
  <c r="I54" i="174"/>
  <c r="J53" i="174"/>
  <c r="J57" i="94"/>
  <c r="K56" i="94" s="1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K53" i="144" s="1"/>
  <c r="J55" i="124"/>
  <c r="I56" i="124"/>
  <c r="E14" i="15"/>
  <c r="C13" i="15"/>
  <c r="J14" i="15"/>
  <c r="K14" i="15" s="1"/>
  <c r="I56" i="72"/>
  <c r="J55" i="72"/>
  <c r="I58" i="71"/>
  <c r="J57" i="71"/>
  <c r="K56" i="71" s="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K52" i="40" s="1"/>
  <c r="I54" i="40"/>
  <c r="E14" i="133"/>
  <c r="C13" i="133"/>
  <c r="J14" i="133"/>
  <c r="K14" i="133" s="1"/>
  <c r="DH14" i="2"/>
  <c r="I56" i="18"/>
  <c r="J55" i="18"/>
  <c r="I55" i="5"/>
  <c r="J54" i="5"/>
  <c r="E15" i="152"/>
  <c r="C14" i="152"/>
  <c r="M14" i="2" s="1"/>
  <c r="J15" i="152"/>
  <c r="K15" i="152" s="1"/>
  <c r="I55" i="54"/>
  <c r="J54" i="54"/>
  <c r="J53" i="105"/>
  <c r="K52" i="105" s="1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K53" i="121" s="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2" i="120" s="1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3" i="50" s="1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K54" i="159" s="1"/>
  <c r="C11" i="86"/>
  <c r="E12" i="86"/>
  <c r="J12" i="86"/>
  <c r="K12" i="86" s="1"/>
  <c r="CB16" i="1"/>
  <c r="K51" i="90"/>
  <c r="J55" i="129"/>
  <c r="K54" i="129" s="1"/>
  <c r="I56" i="129"/>
  <c r="D54" i="1"/>
  <c r="CC54" i="1"/>
  <c r="Z54" i="1"/>
  <c r="AK54" i="1"/>
  <c r="AV54" i="1"/>
  <c r="BR54" i="1"/>
  <c r="O54" i="1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BG54" i="1"/>
  <c r="BF54" i="1"/>
  <c r="FL15" i="2"/>
  <c r="J55" i="118"/>
  <c r="K54" i="118" s="1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K54" i="68" s="1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I54" i="55"/>
  <c r="J53" i="55"/>
  <c r="K52" i="55" s="1"/>
  <c r="E53" i="24"/>
  <c r="C52" i="24"/>
  <c r="GG53" i="2"/>
  <c r="BE53" i="1"/>
  <c r="C53" i="1"/>
  <c r="C53" i="2"/>
  <c r="J53" i="24"/>
  <c r="K53" i="24" s="1"/>
  <c r="K51" i="148"/>
  <c r="J56" i="164"/>
  <c r="I57" i="164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K54" i="30" s="1"/>
  <c r="I54" i="96"/>
  <c r="J53" i="96"/>
  <c r="K52" i="96" s="1"/>
  <c r="K54" i="13"/>
  <c r="Y16" i="2"/>
  <c r="K54" i="26"/>
  <c r="J56" i="142"/>
  <c r="I57" i="142"/>
  <c r="I56" i="149"/>
  <c r="J55" i="149"/>
  <c r="K54" i="149" s="1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I54" i="64"/>
  <c r="J53" i="64"/>
  <c r="I54" i="95"/>
  <c r="J53" i="95"/>
  <c r="I59" i="7"/>
  <c r="J58" i="7"/>
  <c r="K57" i="7" s="1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J53" i="140"/>
  <c r="K52" i="140" s="1"/>
  <c r="I54" i="140"/>
  <c r="E10" i="157"/>
  <c r="C9" i="157"/>
  <c r="J10" i="157"/>
  <c r="K10" i="157" s="1"/>
  <c r="I54" i="65"/>
  <c r="J53" i="65"/>
  <c r="K52" i="65" s="1"/>
  <c r="C13" i="71"/>
  <c r="E14" i="71"/>
  <c r="J14" i="71"/>
  <c r="K14" i="71" s="1"/>
  <c r="J53" i="11"/>
  <c r="K52" i="11" s="1"/>
  <c r="I54" i="11"/>
  <c r="I55" i="3"/>
  <c r="J54" i="3"/>
  <c r="K53" i="3" s="1"/>
  <c r="FA15" i="2"/>
  <c r="K52" i="64"/>
  <c r="K52" i="95"/>
  <c r="J54" i="104"/>
  <c r="K53" i="104" s="1"/>
  <c r="I55" i="104"/>
  <c r="K57" i="46"/>
  <c r="J55" i="66"/>
  <c r="K54" i="66" s="1"/>
  <c r="I56" i="66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K52" i="130" s="1"/>
  <c r="E13" i="68"/>
  <c r="C12" i="68"/>
  <c r="J13" i="68"/>
  <c r="K13" i="68" s="1"/>
  <c r="E13" i="144"/>
  <c r="C12" i="144"/>
  <c r="J13" i="144"/>
  <c r="K13" i="144" s="1"/>
  <c r="CB16" i="2"/>
  <c r="I54" i="38"/>
  <c r="J53" i="38"/>
  <c r="K52" i="38" s="1"/>
  <c r="E11" i="105"/>
  <c r="C10" i="105"/>
  <c r="J11" i="105"/>
  <c r="K11" i="105" s="1"/>
  <c r="I55" i="19"/>
  <c r="J54" i="19"/>
  <c r="K53" i="19" s="1"/>
  <c r="I55" i="52"/>
  <c r="J54" i="52"/>
  <c r="K53" i="52" s="1"/>
  <c r="I55" i="20"/>
  <c r="J54" i="20"/>
  <c r="K53" i="20" s="1"/>
  <c r="E15" i="28"/>
  <c r="C14" i="28"/>
  <c r="J15" i="28"/>
  <c r="K15" i="28" s="1"/>
  <c r="C11" i="37"/>
  <c r="E12" i="37"/>
  <c r="J12" i="37"/>
  <c r="K12" i="37" s="1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K57" i="145" s="1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K53" i="49" s="1"/>
  <c r="J55" i="37"/>
  <c r="K54" i="37" s="1"/>
  <c r="I56" i="37"/>
  <c r="K53" i="28"/>
  <c r="K52" i="19"/>
  <c r="K54" i="127"/>
  <c r="J53" i="166"/>
  <c r="K52" i="166" s="1"/>
  <c r="I54" i="166"/>
  <c r="C11" i="26"/>
  <c r="E12" i="26"/>
  <c r="J12" i="26"/>
  <c r="K12" i="26" s="1"/>
  <c r="K51" i="171"/>
  <c r="K54" i="142"/>
  <c r="I56" i="93"/>
  <c r="J55" i="93"/>
  <c r="K54" i="93" s="1"/>
  <c r="E13" i="11"/>
  <c r="C12" i="11"/>
  <c r="J13" i="11"/>
  <c r="K13" i="11" s="1"/>
  <c r="C13" i="36"/>
  <c r="E14" i="36"/>
  <c r="J14" i="36"/>
  <c r="K14" i="36" s="1"/>
  <c r="FL16" i="2"/>
  <c r="I57" i="48"/>
  <c r="J56" i="48"/>
  <c r="K55" i="48" s="1"/>
  <c r="C10" i="131"/>
  <c r="E11" i="131"/>
  <c r="J11" i="131"/>
  <c r="K11" i="131" s="1"/>
  <c r="K55" i="107"/>
  <c r="C12" i="22"/>
  <c r="E13" i="22"/>
  <c r="J13" i="22"/>
  <c r="K13" i="22" s="1"/>
  <c r="I54" i="102"/>
  <c r="J53" i="102"/>
  <c r="K52" i="102" s="1"/>
  <c r="J55" i="139"/>
  <c r="K54" i="139" s="1"/>
  <c r="I56" i="139"/>
  <c r="J55" i="25"/>
  <c r="I56" i="25"/>
  <c r="J58" i="134"/>
  <c r="I59" i="134"/>
  <c r="IJ15" i="2"/>
  <c r="I54" i="47"/>
  <c r="J53" i="47"/>
  <c r="K52" i="67"/>
  <c r="E12" i="127"/>
  <c r="C11" i="127"/>
  <c r="J12" i="127"/>
  <c r="K12" i="127" s="1"/>
  <c r="J54" i="80"/>
  <c r="K53" i="80" s="1"/>
  <c r="I55" i="80"/>
  <c r="E15" i="3"/>
  <c r="C14" i="3"/>
  <c r="J15" i="3"/>
  <c r="K15" i="3" s="1"/>
  <c r="J56" i="107"/>
  <c r="I57" i="107"/>
  <c r="K52" i="57"/>
  <c r="J54" i="39"/>
  <c r="K53" i="39" s="1"/>
  <c r="I55" i="39"/>
  <c r="K52" i="104"/>
  <c r="J53" i="36"/>
  <c r="I54" i="36"/>
  <c r="I56" i="60"/>
  <c r="J55" i="60"/>
  <c r="K54" i="60" s="1"/>
  <c r="K53" i="60"/>
  <c r="K57" i="134"/>
  <c r="E15" i="174"/>
  <c r="C14" i="174"/>
  <c r="J15" i="174"/>
  <c r="K15" i="174" s="1"/>
  <c r="J54" i="108"/>
  <c r="I55" i="108"/>
  <c r="E13" i="129"/>
  <c r="C12" i="129"/>
  <c r="J13" i="129"/>
  <c r="K13" i="129" s="1"/>
  <c r="DS13" i="2"/>
  <c r="I54" i="69"/>
  <c r="J53" i="69"/>
  <c r="K52" i="69" s="1"/>
  <c r="J58" i="12"/>
  <c r="K57" i="12" s="1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57" s="1"/>
  <c r="E15" i="53"/>
  <c r="C14" i="53"/>
  <c r="J15" i="53"/>
  <c r="K15" i="53" s="1"/>
  <c r="I54" i="17"/>
  <c r="J53" i="17"/>
  <c r="K52" i="17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6" i="79" s="1"/>
  <c r="J54" i="126"/>
  <c r="K53" i="126" s="1"/>
  <c r="I55" i="126"/>
  <c r="N15" i="2"/>
  <c r="K51" i="65"/>
  <c r="CW14" i="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K52" i="160" s="1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K57" i="15" s="1"/>
  <c r="I59" i="15"/>
  <c r="DT14" i="2"/>
  <c r="E14" i="33"/>
  <c r="C13" i="33"/>
  <c r="J14" i="33"/>
  <c r="K14" i="33" s="1"/>
  <c r="E15" i="46"/>
  <c r="C14" i="46"/>
  <c r="J15" i="46"/>
  <c r="K15" i="46" s="1"/>
  <c r="C12" i="112"/>
  <c r="E13" i="112"/>
  <c r="CW13" i="2"/>
  <c r="J13" i="112"/>
  <c r="K13" i="112" s="1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K55" i="135" s="1"/>
  <c r="I57" i="135"/>
  <c r="C11" i="69"/>
  <c r="E12" i="69"/>
  <c r="J12" i="69"/>
  <c r="K12" i="69" s="1"/>
  <c r="FW16" i="2"/>
  <c r="K53" i="97"/>
  <c r="J56" i="136"/>
  <c r="I57" i="136"/>
  <c r="E14" i="44"/>
  <c r="C13" i="44"/>
  <c r="J14" i="44"/>
  <c r="K14" i="44" s="1"/>
  <c r="I55" i="154"/>
  <c r="J54" i="154"/>
  <c r="K53" i="154" s="1"/>
  <c r="I55" i="151"/>
  <c r="J54" i="151"/>
  <c r="K53" i="151" s="1"/>
  <c r="J54" i="161"/>
  <c r="I55" i="161"/>
  <c r="E14" i="79"/>
  <c r="C13" i="79"/>
  <c r="J14" i="79"/>
  <c r="K14" i="79" s="1"/>
  <c r="K51" i="64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K52" i="163" s="1"/>
  <c r="I56" i="158"/>
  <c r="J55" i="158"/>
  <c r="K54" i="158" s="1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K53" i="170" s="1"/>
  <c r="I55" i="170"/>
  <c r="I55" i="87"/>
  <c r="J54" i="87"/>
  <c r="K53" i="87" s="1"/>
  <c r="I54" i="100"/>
  <c r="J53" i="100"/>
  <c r="J54" i="73"/>
  <c r="K53" i="73" s="1"/>
  <c r="I55" i="73"/>
  <c r="BQ16" i="1"/>
  <c r="K52" i="21"/>
  <c r="C14" i="14"/>
  <c r="E15" i="14"/>
  <c r="J15" i="14"/>
  <c r="K15" i="14" s="1"/>
  <c r="I57" i="29"/>
  <c r="J56" i="29"/>
  <c r="J58" i="75"/>
  <c r="K57" i="75" s="1"/>
  <c r="I59" i="75"/>
  <c r="I57" i="172"/>
  <c r="J56" i="172"/>
  <c r="J56" i="152"/>
  <c r="K55" i="152" s="1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K53" i="21" s="1"/>
  <c r="I55" i="21"/>
  <c r="K54" i="62"/>
  <c r="I57" i="117"/>
  <c r="J56" i="117"/>
  <c r="K55" i="117" s="1"/>
  <c r="E14" i="140"/>
  <c r="C13" i="140"/>
  <c r="AI14" i="2"/>
  <c r="J14" i="140"/>
  <c r="K14" i="140" s="1"/>
  <c r="K53" i="76"/>
  <c r="K53" i="111"/>
  <c r="J53" i="147"/>
  <c r="K52" i="147" s="1"/>
  <c r="I54" i="147"/>
  <c r="E15" i="91"/>
  <c r="C14" i="91"/>
  <c r="J15" i="91"/>
  <c r="K15" i="91" s="1"/>
  <c r="J54" i="119"/>
  <c r="I55" i="119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I55" i="76"/>
  <c r="J54" i="76"/>
  <c r="J54" i="168"/>
  <c r="I55" i="168"/>
  <c r="J54" i="169"/>
  <c r="K53" i="169" s="1"/>
  <c r="I55" i="169"/>
  <c r="I55" i="111"/>
  <c r="J54" i="111"/>
  <c r="C13" i="147"/>
  <c r="E14" i="147"/>
  <c r="J14" i="147"/>
  <c r="K14" i="147" s="1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K54" i="83" s="1"/>
  <c r="J54" i="155"/>
  <c r="K53" i="155" s="1"/>
  <c r="I55" i="155"/>
  <c r="K53" i="168"/>
  <c r="C11" i="173"/>
  <c r="E12" i="173"/>
  <c r="J12" i="173"/>
  <c r="K12" i="173" s="1"/>
  <c r="K54" i="124"/>
  <c r="K52" i="174"/>
  <c r="K51" i="174"/>
  <c r="C13" i="132"/>
  <c r="E14" i="132"/>
  <c r="J14" i="132"/>
  <c r="K14" i="132" s="1"/>
  <c r="K56" i="59"/>
  <c r="K51" i="11"/>
  <c r="E12" i="168"/>
  <c r="C11" i="168"/>
  <c r="J12" i="168"/>
  <c r="K12" i="168" s="1"/>
  <c r="K51" i="43"/>
  <c r="C14" i="92"/>
  <c r="E15" i="92"/>
  <c r="J15" i="92"/>
  <c r="K15" i="92" s="1"/>
  <c r="I56" i="113"/>
  <c r="J55" i="113"/>
  <c r="K54" i="113" s="1"/>
  <c r="I57" i="9"/>
  <c r="J56" i="9"/>
  <c r="K53" i="99"/>
  <c r="E15" i="93"/>
  <c r="C14" i="93"/>
  <c r="J15" i="93"/>
  <c r="K15" i="93" s="1"/>
  <c r="I55" i="31"/>
  <c r="J54" i="31"/>
  <c r="K53" i="53"/>
  <c r="K52" i="114"/>
  <c r="K55" i="79"/>
  <c r="I55" i="4"/>
  <c r="J54" i="4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3" i="114" s="1"/>
  <c r="K55" i="22"/>
  <c r="K53" i="68"/>
  <c r="J53" i="141"/>
  <c r="K52" i="141" s="1"/>
  <c r="I54" i="141"/>
  <c r="K53" i="4"/>
  <c r="I55" i="153"/>
  <c r="J54" i="153"/>
  <c r="AU16" i="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K55" i="156" s="1"/>
  <c r="I57" i="156"/>
  <c r="E15" i="58"/>
  <c r="C14" i="58"/>
  <c r="CA14" i="2" s="1"/>
  <c r="J15" i="58"/>
  <c r="K15" i="58" s="1"/>
  <c r="I57" i="132"/>
  <c r="J56" i="132"/>
  <c r="K51" i="160"/>
  <c r="I56" i="63"/>
  <c r="J55" i="63"/>
  <c r="I55" i="88"/>
  <c r="J54" i="88"/>
  <c r="J58" i="61"/>
  <c r="I59" i="61"/>
  <c r="K53" i="115"/>
  <c r="E14" i="156" l="1"/>
  <c r="C13" i="156"/>
  <c r="J14" i="156"/>
  <c r="K14" i="156" s="1"/>
  <c r="E13" i="149"/>
  <c r="J13" i="149"/>
  <c r="K13" i="149" s="1"/>
  <c r="C12" i="149"/>
  <c r="E14" i="130"/>
  <c r="C13" i="130"/>
  <c r="J14" i="130"/>
  <c r="K14" i="130" s="1"/>
  <c r="C8" i="98"/>
  <c r="J9" i="98"/>
  <c r="K9" i="98" s="1"/>
  <c r="E9" i="98"/>
  <c r="E14" i="74"/>
  <c r="C13" i="74"/>
  <c r="J14" i="74"/>
  <c r="K14" i="74" s="1"/>
  <c r="J13" i="61"/>
  <c r="K13" i="61" s="1"/>
  <c r="C12" i="61"/>
  <c r="E13" i="61"/>
  <c r="C12" i="59"/>
  <c r="J13" i="59"/>
  <c r="K13" i="59" s="1"/>
  <c r="E13" i="59"/>
  <c r="C13" i="150"/>
  <c r="E14" i="150"/>
  <c r="J14" i="150"/>
  <c r="K14" i="150" s="1"/>
  <c r="CM14" i="2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E12" i="4"/>
  <c r="C11" i="4"/>
  <c r="J12" i="4"/>
  <c r="K12" i="4" s="1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K54" i="106" s="1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K53" i="58" s="1"/>
  <c r="E13" i="154"/>
  <c r="C12" i="154"/>
  <c r="J13" i="154"/>
  <c r="K13" i="154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K54" i="137" s="1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J56" i="66"/>
  <c r="K55" i="66" s="1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K54" i="103" s="1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I60" i="134"/>
  <c r="J59" i="134"/>
  <c r="K52" i="47"/>
  <c r="J58" i="14"/>
  <c r="K57" i="14" s="1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K53" i="109" s="1"/>
  <c r="I59" i="27"/>
  <c r="J58" i="27"/>
  <c r="K57" i="27" s="1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8" i="75"/>
  <c r="K56" i="42"/>
  <c r="E12" i="67"/>
  <c r="C11" i="67"/>
  <c r="J12" i="67"/>
  <c r="K12" i="67" s="1"/>
  <c r="K57" i="74"/>
  <c r="J56" i="60"/>
  <c r="K55" i="60" s="1"/>
  <c r="I57" i="60"/>
  <c r="K54" i="104"/>
  <c r="GI53" i="2"/>
  <c r="GH53" i="2"/>
  <c r="K55" i="164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K54" i="111" s="1"/>
  <c r="C12" i="48"/>
  <c r="E13" i="48"/>
  <c r="J13" i="48"/>
  <c r="K13" i="48" s="1"/>
  <c r="IV14" i="2"/>
  <c r="E14" i="53"/>
  <c r="C13" i="53"/>
  <c r="J14" i="53"/>
  <c r="K14" i="53" s="1"/>
  <c r="I55" i="36"/>
  <c r="J54" i="36"/>
  <c r="K53" i="36" s="1"/>
  <c r="I57" i="25"/>
  <c r="J56" i="25"/>
  <c r="K55" i="25" s="1"/>
  <c r="J56" i="93"/>
  <c r="I57" i="93"/>
  <c r="E13" i="97"/>
  <c r="C12" i="97"/>
  <c r="EO13" i="2"/>
  <c r="J13" i="97"/>
  <c r="K13" i="97" s="1"/>
  <c r="I57" i="149"/>
  <c r="J56" i="149"/>
  <c r="K55" i="149" s="1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 s="1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CX14" i="2"/>
  <c r="I56" i="39"/>
  <c r="J55" i="39"/>
  <c r="J56" i="139"/>
  <c r="I57" i="139"/>
  <c r="J54" i="55"/>
  <c r="I55" i="55"/>
  <c r="I56" i="70"/>
  <c r="J55" i="70"/>
  <c r="K54" i="70" s="1"/>
  <c r="I57" i="129"/>
  <c r="J56" i="129"/>
  <c r="K55" i="129" s="1"/>
  <c r="C11" i="113"/>
  <c r="E12" i="113"/>
  <c r="J12" i="113"/>
  <c r="K12" i="113" s="1"/>
  <c r="K53" i="105"/>
  <c r="K55" i="13"/>
  <c r="I59" i="71"/>
  <c r="J58" i="71"/>
  <c r="K57" i="71" s="1"/>
  <c r="I56" i="73"/>
  <c r="J55" i="73"/>
  <c r="K54" i="73" s="1"/>
  <c r="I60" i="61"/>
  <c r="J59" i="61"/>
  <c r="J57" i="89"/>
  <c r="I58" i="89"/>
  <c r="I56" i="88"/>
  <c r="J55" i="88"/>
  <c r="K54" i="168"/>
  <c r="I56" i="85"/>
  <c r="J55" i="85"/>
  <c r="K54" i="85" s="1"/>
  <c r="I56" i="161"/>
  <c r="J55" i="161"/>
  <c r="K54" i="161" s="1"/>
  <c r="E10" i="111"/>
  <c r="C9" i="111"/>
  <c r="J10" i="111"/>
  <c r="K10" i="111" s="1"/>
  <c r="I56" i="57"/>
  <c r="J55" i="57"/>
  <c r="K55" i="26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K55" i="113" s="1"/>
  <c r="I57" i="83"/>
  <c r="J56" i="83"/>
  <c r="K55" i="83" s="1"/>
  <c r="C13" i="14"/>
  <c r="E14" i="14"/>
  <c r="J14" i="14"/>
  <c r="K14" i="14" s="1"/>
  <c r="E11" i="26"/>
  <c r="C10" i="26"/>
  <c r="J11" i="26"/>
  <c r="K11" i="26" s="1"/>
  <c r="I57" i="10"/>
  <c r="J56" i="10"/>
  <c r="K55" i="10" s="1"/>
  <c r="J54" i="130"/>
  <c r="I55" i="130"/>
  <c r="J55" i="3"/>
  <c r="K54" i="3" s="1"/>
  <c r="I56" i="3"/>
  <c r="I60" i="46"/>
  <c r="J59" i="46"/>
  <c r="K58" i="46" s="1"/>
  <c r="J55" i="50"/>
  <c r="I56" i="50"/>
  <c r="I56" i="54"/>
  <c r="J55" i="54"/>
  <c r="J56" i="72"/>
  <c r="I57" i="72"/>
  <c r="K57" i="94"/>
  <c r="J55" i="76"/>
  <c r="K54" i="76" s="1"/>
  <c r="I56" i="76"/>
  <c r="FW15" i="2"/>
  <c r="I58" i="78"/>
  <c r="J57" i="78"/>
  <c r="K56" i="78" s="1"/>
  <c r="I57" i="158"/>
  <c r="J56" i="158"/>
  <c r="K55" i="158" s="1"/>
  <c r="J57" i="128"/>
  <c r="K56" i="128" s="1"/>
  <c r="I58" i="128"/>
  <c r="I55" i="102"/>
  <c r="J54" i="102"/>
  <c r="K54" i="25"/>
  <c r="I55" i="11"/>
  <c r="J54" i="11"/>
  <c r="K58" i="7"/>
  <c r="K56" i="62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K54" i="116" s="1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26" s="1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K54" i="131" s="1"/>
  <c r="I56" i="131"/>
  <c r="K54" i="72"/>
  <c r="K52" i="81"/>
  <c r="E12" i="110"/>
  <c r="C11" i="110"/>
  <c r="J12" i="110"/>
  <c r="K12" i="110" s="1"/>
  <c r="I56" i="154"/>
  <c r="J55" i="154"/>
  <c r="C10" i="37"/>
  <c r="E11" i="37"/>
  <c r="J11" i="37"/>
  <c r="K11" i="37" s="1"/>
  <c r="K58" i="133"/>
  <c r="K52" i="109"/>
  <c r="E11" i="84"/>
  <c r="C10" i="84"/>
  <c r="J11" i="84"/>
  <c r="K11" i="84" s="1"/>
  <c r="K57" i="59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K53" i="34" s="1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J54" i="148"/>
  <c r="K53" i="148" s="1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K55" i="41" s="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BE14" i="2"/>
  <c r="I55" i="45"/>
  <c r="J54" i="45"/>
  <c r="J54" i="143"/>
  <c r="I55" i="143"/>
  <c r="E13" i="125"/>
  <c r="C12" i="125"/>
  <c r="J13" i="125"/>
  <c r="K13" i="125" s="1"/>
  <c r="E10" i="45"/>
  <c r="C9" i="45"/>
  <c r="J10" i="45"/>
  <c r="K10" i="45" s="1"/>
  <c r="I58" i="136"/>
  <c r="J57" i="136"/>
  <c r="K56" i="136" s="1"/>
  <c r="I60" i="12"/>
  <c r="J59" i="12"/>
  <c r="K58" i="12" s="1"/>
  <c r="I57" i="37"/>
  <c r="J56" i="37"/>
  <c r="K55" i="37" s="1"/>
  <c r="J54" i="64"/>
  <c r="I55" i="64"/>
  <c r="J56" i="30"/>
  <c r="K55" i="30" s="1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J54" i="160"/>
  <c r="K53" i="160" s="1"/>
  <c r="I55" i="160"/>
  <c r="J55" i="80"/>
  <c r="K54" i="80" s="1"/>
  <c r="I56" i="80"/>
  <c r="I56" i="20"/>
  <c r="J55" i="20"/>
  <c r="K54" i="20" s="1"/>
  <c r="EP15" i="2"/>
  <c r="I57" i="115"/>
  <c r="J56" i="115"/>
  <c r="K55" i="115" s="1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K53" i="100" s="1"/>
  <c r="E13" i="119"/>
  <c r="C12" i="119"/>
  <c r="J13" i="119"/>
  <c r="K13" i="119" s="1"/>
  <c r="E14" i="107"/>
  <c r="C13" i="107"/>
  <c r="BE13" i="2" s="1"/>
  <c r="J14" i="107"/>
  <c r="K14" i="107" s="1"/>
  <c r="E9" i="157"/>
  <c r="C8" i="157"/>
  <c r="J9" i="157"/>
  <c r="K9" i="157" s="1"/>
  <c r="C11" i="137"/>
  <c r="E12" i="137"/>
  <c r="J12" i="137"/>
  <c r="K12" i="137" s="1"/>
  <c r="I57" i="159"/>
  <c r="J56" i="159"/>
  <c r="K55" i="159" s="1"/>
  <c r="E13" i="169"/>
  <c r="C12" i="169"/>
  <c r="HY13" i="2"/>
  <c r="J13" i="169"/>
  <c r="K13" i="169" s="1"/>
  <c r="I56" i="121"/>
  <c r="J55" i="121"/>
  <c r="K54" i="121" s="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K53" i="69" s="1"/>
  <c r="I55" i="69"/>
  <c r="E10" i="131"/>
  <c r="C9" i="131"/>
  <c r="J10" i="131"/>
  <c r="K10" i="131" s="1"/>
  <c r="J55" i="49"/>
  <c r="K54" i="49" s="1"/>
  <c r="I56" i="49"/>
  <c r="I56" i="52"/>
  <c r="J55" i="52"/>
  <c r="K54" i="52" s="1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E14" i="49"/>
  <c r="C13" i="49"/>
  <c r="J14" i="49"/>
  <c r="K14" i="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HD15" i="2"/>
  <c r="I55" i="81"/>
  <c r="J54" i="81"/>
  <c r="I56" i="87"/>
  <c r="J55" i="87"/>
  <c r="K54" i="87" s="1"/>
  <c r="E13" i="10"/>
  <c r="C12" i="10"/>
  <c r="J13" i="10"/>
  <c r="K13" i="10" s="1"/>
  <c r="K54" i="97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K54" i="19" s="1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K53" i="40" s="1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E12" i="99"/>
  <c r="C11" i="99"/>
  <c r="J12" i="99"/>
  <c r="K12" i="99" s="1"/>
  <c r="E13" i="156" l="1"/>
  <c r="C12" i="156"/>
  <c r="J13" i="156"/>
  <c r="K13" i="156" s="1"/>
  <c r="J12" i="149"/>
  <c r="K12" i="149" s="1"/>
  <c r="E12" i="149"/>
  <c r="C11" i="149"/>
  <c r="E13" i="130"/>
  <c r="J13" i="130"/>
  <c r="K13" i="130" s="1"/>
  <c r="C12" i="130"/>
  <c r="X13" i="1"/>
  <c r="E8" i="98"/>
  <c r="C7" i="98"/>
  <c r="J8" i="98"/>
  <c r="K8" i="98" s="1"/>
  <c r="E13" i="74"/>
  <c r="J13" i="74"/>
  <c r="K13" i="74" s="1"/>
  <c r="C12" i="74"/>
  <c r="C11" i="61"/>
  <c r="E12" i="61"/>
  <c r="J12" i="61"/>
  <c r="K12" i="61" s="1"/>
  <c r="C11" i="59"/>
  <c r="J12" i="59"/>
  <c r="K12" i="59" s="1"/>
  <c r="E12" i="59"/>
  <c r="AI13" i="2"/>
  <c r="C12" i="150"/>
  <c r="E13" i="150"/>
  <c r="J13" i="150"/>
  <c r="K13" i="150" s="1"/>
  <c r="CB13" i="2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I57" i="70"/>
  <c r="J56" i="70"/>
  <c r="K55" i="70" s="1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K56" i="72" s="1"/>
  <c r="I58" i="72"/>
  <c r="J57" i="113"/>
  <c r="I58" i="113"/>
  <c r="I57" i="57"/>
  <c r="J56" i="57"/>
  <c r="K55" i="57" s="1"/>
  <c r="I56" i="55"/>
  <c r="J55" i="55"/>
  <c r="K54" i="55" s="1"/>
  <c r="E13" i="7"/>
  <c r="C12" i="7"/>
  <c r="AT13" i="1"/>
  <c r="J13" i="7"/>
  <c r="K13" i="7" s="1"/>
  <c r="E11" i="67"/>
  <c r="C10" i="67"/>
  <c r="J11" i="67"/>
  <c r="K11" i="67" s="1"/>
  <c r="J56" i="104"/>
  <c r="I57" i="104"/>
  <c r="E10" i="62"/>
  <c r="C9" i="62"/>
  <c r="J10" i="62"/>
  <c r="K10" i="62" s="1"/>
  <c r="C12" i="46"/>
  <c r="E13" i="46"/>
  <c r="J13" i="46"/>
  <c r="K13" i="46" s="1"/>
  <c r="I59" i="98"/>
  <c r="J58" i="98"/>
  <c r="K57" i="98" s="1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K55" i="31" s="1"/>
  <c r="I57" i="31"/>
  <c r="C11" i="101"/>
  <c r="E12" i="101"/>
  <c r="J12" i="101"/>
  <c r="K12" i="101" s="1"/>
  <c r="K56" i="167"/>
  <c r="EE14" i="2"/>
  <c r="C12" i="158"/>
  <c r="E13" i="158"/>
  <c r="J13" i="158"/>
  <c r="K13" i="158" s="1"/>
  <c r="I58" i="115"/>
  <c r="J57" i="115"/>
  <c r="K56" i="115" s="1"/>
  <c r="J55" i="65"/>
  <c r="I56" i="65"/>
  <c r="E13" i="42"/>
  <c r="C12" i="42"/>
  <c r="J13" i="42"/>
  <c r="K13" i="42" s="1"/>
  <c r="FV13" i="2"/>
  <c r="FK13" i="2"/>
  <c r="I57" i="84"/>
  <c r="J56" i="84"/>
  <c r="K55" i="84" s="1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5" i="131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K59" i="74" s="1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K56" i="63" s="1"/>
  <c r="I59" i="117"/>
  <c r="J58" i="117"/>
  <c r="K57" i="117" s="1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K56" i="173" s="1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7" i="152"/>
  <c r="E13" i="152"/>
  <c r="C12" i="152"/>
  <c r="M12" i="2" s="1"/>
  <c r="J13" i="152"/>
  <c r="K13" i="152" s="1"/>
  <c r="E13" i="92"/>
  <c r="C12" i="92"/>
  <c r="J13" i="92"/>
  <c r="K13" i="92" s="1"/>
  <c r="E10" i="85"/>
  <c r="C9" i="85"/>
  <c r="J10" i="85"/>
  <c r="K10" i="85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K58" i="79" s="1"/>
  <c r="I59" i="152"/>
  <c r="J58" i="152"/>
  <c r="I58" i="92"/>
  <c r="J57" i="92"/>
  <c r="K55" i="114"/>
  <c r="K54" i="114"/>
  <c r="I56" i="43"/>
  <c r="J55" i="43"/>
  <c r="K54" i="43" s="1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5" i="87" s="1"/>
  <c r="K53" i="140"/>
  <c r="K55" i="80"/>
  <c r="I57" i="116"/>
  <c r="J56" i="116"/>
  <c r="J55" i="130"/>
  <c r="I56" i="130"/>
  <c r="I57" i="114"/>
  <c r="J56" i="114"/>
  <c r="C11" i="153"/>
  <c r="E12" i="153"/>
  <c r="J12" i="153"/>
  <c r="K12" i="153" s="1"/>
  <c r="I58" i="149"/>
  <c r="J57" i="149"/>
  <c r="K56" i="149" s="1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K58" i="94" s="1"/>
  <c r="I60" i="94"/>
  <c r="J57" i="44"/>
  <c r="K56" i="44" s="1"/>
  <c r="I58" i="44"/>
  <c r="J55" i="17"/>
  <c r="K54" i="17" s="1"/>
  <c r="I56" i="17"/>
  <c r="J56" i="4"/>
  <c r="I57" i="4"/>
  <c r="K54" i="31"/>
  <c r="K53" i="81"/>
  <c r="I57" i="153"/>
  <c r="J56" i="153"/>
  <c r="I57" i="108"/>
  <c r="J56" i="108"/>
  <c r="K55" i="19"/>
  <c r="J58" i="48"/>
  <c r="K57" i="48" s="1"/>
  <c r="I59" i="48"/>
  <c r="C11" i="119"/>
  <c r="E12" i="119"/>
  <c r="J12" i="119"/>
  <c r="K12" i="119" s="1"/>
  <c r="I56" i="160"/>
  <c r="J55" i="160"/>
  <c r="K54" i="160" s="1"/>
  <c r="E8" i="166"/>
  <c r="C7" i="166"/>
  <c r="J8" i="166"/>
  <c r="K8" i="166" s="1"/>
  <c r="E12" i="23"/>
  <c r="C11" i="23"/>
  <c r="J12" i="23"/>
  <c r="K12" i="23" s="1"/>
  <c r="K55" i="92"/>
  <c r="K56" i="10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I57" i="56"/>
  <c r="J56" i="56"/>
  <c r="K55" i="56" s="1"/>
  <c r="J55" i="81"/>
  <c r="K54" i="81" s="1"/>
  <c r="I56" i="81"/>
  <c r="I58" i="37"/>
  <c r="J57" i="37"/>
  <c r="K56" i="37" s="1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K59" i="75" s="1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J60" i="133"/>
  <c r="I61" i="133"/>
  <c r="J56" i="162"/>
  <c r="I57" i="162"/>
  <c r="E11" i="65"/>
  <c r="C10" i="65"/>
  <c r="J11" i="65"/>
  <c r="K11" i="65" s="1"/>
  <c r="E10" i="168"/>
  <c r="C9" i="168"/>
  <c r="J10" i="168"/>
  <c r="K10" i="168" s="1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7" i="135" s="1"/>
  <c r="C12" i="6"/>
  <c r="E13" i="6"/>
  <c r="CA13" i="1"/>
  <c r="I57" i="19"/>
  <c r="J56" i="19"/>
  <c r="K55" i="162"/>
  <c r="I57" i="97"/>
  <c r="J56" i="97"/>
  <c r="K55" i="97" s="1"/>
  <c r="E13" i="49"/>
  <c r="C12" i="49"/>
  <c r="J13" i="49"/>
  <c r="K13" i="49" s="1"/>
  <c r="J55" i="100"/>
  <c r="K54" i="100" s="1"/>
  <c r="I56" i="100"/>
  <c r="I61" i="12"/>
  <c r="J60" i="12"/>
  <c r="K59" i="12" s="1"/>
  <c r="I58" i="124"/>
  <c r="J57" i="124"/>
  <c r="E12" i="63"/>
  <c r="C11" i="63"/>
  <c r="J12" i="63"/>
  <c r="K12" i="63" s="1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K56" i="93" s="1"/>
  <c r="J58" i="101"/>
  <c r="K57" i="101" s="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C11" i="89"/>
  <c r="E12" i="89"/>
  <c r="J12" i="89"/>
  <c r="K12" i="89" s="1"/>
  <c r="HN12" i="2"/>
  <c r="J56" i="33"/>
  <c r="I57" i="33"/>
  <c r="I57" i="103"/>
  <c r="J56" i="103"/>
  <c r="K55" i="103" s="1"/>
  <c r="C10" i="118"/>
  <c r="E11" i="118"/>
  <c r="J11" i="118"/>
  <c r="K11" i="118" s="1"/>
  <c r="I60" i="82"/>
  <c r="J59" i="82"/>
  <c r="K58" i="82" s="1"/>
  <c r="J56" i="138"/>
  <c r="I57" i="138"/>
  <c r="E11" i="94"/>
  <c r="C10" i="94"/>
  <c r="J11" i="94"/>
  <c r="K11" i="94" s="1"/>
  <c r="I56" i="166"/>
  <c r="J55" i="166"/>
  <c r="K54" i="166" s="1"/>
  <c r="K53" i="102"/>
  <c r="C10" i="64"/>
  <c r="E11" i="64"/>
  <c r="J11" i="64"/>
  <c r="K11" i="64" s="1"/>
  <c r="K59" i="61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I56" i="171"/>
  <c r="J55" i="171"/>
  <c r="E10" i="73"/>
  <c r="C9" i="73"/>
  <c r="J10" i="73"/>
  <c r="K10" i="73" s="1"/>
  <c r="K56" i="13"/>
  <c r="K54" i="162"/>
  <c r="Y13" i="1"/>
  <c r="C9" i="84"/>
  <c r="E10" i="84"/>
  <c r="J10" i="84"/>
  <c r="K10" i="84" s="1"/>
  <c r="J55" i="146"/>
  <c r="I56" i="146"/>
  <c r="J55" i="102"/>
  <c r="K54" i="102" s="1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K56" i="25" s="1"/>
  <c r="I58" i="25"/>
  <c r="K55" i="63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K54" i="90" s="1"/>
  <c r="I56" i="90"/>
  <c r="E11" i="83"/>
  <c r="C10" i="83"/>
  <c r="J11" i="83"/>
  <c r="K11" i="83" s="1"/>
  <c r="I57" i="5"/>
  <c r="J56" i="5"/>
  <c r="K55" i="5" s="1"/>
  <c r="I56" i="148"/>
  <c r="J55" i="148"/>
  <c r="K54" i="148" s="1"/>
  <c r="K54" i="34"/>
  <c r="K53" i="166"/>
  <c r="I59" i="107"/>
  <c r="J58" i="107"/>
  <c r="K57" i="62"/>
  <c r="I59" i="128"/>
  <c r="J58" i="128"/>
  <c r="J58" i="26"/>
  <c r="K57" i="26" s="1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K54" i="36" s="1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6" i="107"/>
  <c r="J60" i="7"/>
  <c r="I61" i="7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I59" i="136"/>
  <c r="J58" i="136"/>
  <c r="BQ14" i="1"/>
  <c r="E12" i="70"/>
  <c r="C11" i="70"/>
  <c r="J12" i="70"/>
  <c r="K12" i="70" s="1"/>
  <c r="I59" i="127"/>
  <c r="J58" i="127"/>
  <c r="K57" i="127" s="1"/>
  <c r="K54" i="144"/>
  <c r="FL14" i="2"/>
  <c r="J56" i="86"/>
  <c r="K55" i="86" s="1"/>
  <c r="I57" i="86"/>
  <c r="E10" i="47"/>
  <c r="C9" i="47"/>
  <c r="J10" i="47"/>
  <c r="K10" i="47" s="1"/>
  <c r="K59" i="7"/>
  <c r="J59" i="71"/>
  <c r="I60" i="71"/>
  <c r="I59" i="156"/>
  <c r="J58" i="156"/>
  <c r="K57" i="156" s="1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K54" i="47" s="1"/>
  <c r="J57" i="28"/>
  <c r="K56" i="28" s="1"/>
  <c r="I58" i="28"/>
  <c r="I60" i="32"/>
  <c r="J59" i="32"/>
  <c r="I57" i="123"/>
  <c r="J56" i="123"/>
  <c r="K55" i="123" s="1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K57" i="51" s="1"/>
  <c r="I56" i="38"/>
  <c r="J55" i="38"/>
  <c r="K54" i="38" s="1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K56" i="18" s="1"/>
  <c r="E12" i="125"/>
  <c r="C11" i="125"/>
  <c r="J12" i="125"/>
  <c r="K12" i="125" s="1"/>
  <c r="I56" i="96"/>
  <c r="J55" i="96"/>
  <c r="K54" i="96" s="1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C10" i="75"/>
  <c r="E11" i="75"/>
  <c r="J11" i="75"/>
  <c r="K11" i="75" s="1"/>
  <c r="J57" i="159"/>
  <c r="K56" i="159" s="1"/>
  <c r="I58" i="159"/>
  <c r="I56" i="143"/>
  <c r="J55" i="143"/>
  <c r="K54" i="95"/>
  <c r="K54" i="86"/>
  <c r="K53" i="130"/>
  <c r="E11" i="113"/>
  <c r="C10" i="113"/>
  <c r="J11" i="113"/>
  <c r="K11" i="113" s="1"/>
  <c r="J55" i="120"/>
  <c r="I56" i="120"/>
  <c r="K58" i="134"/>
  <c r="K56" i="26"/>
  <c r="K55" i="2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3" i="65"/>
  <c r="E8" i="30"/>
  <c r="C7" i="30"/>
  <c r="J8" i="30"/>
  <c r="K8" i="30" s="1"/>
  <c r="K57" i="24"/>
  <c r="C11" i="35"/>
  <c r="E12" i="35"/>
  <c r="J12" i="35"/>
  <c r="K12" i="35" s="1"/>
  <c r="J56" i="76"/>
  <c r="K55" i="76" s="1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I57" i="121"/>
  <c r="J56" i="121"/>
  <c r="K55" i="121" s="1"/>
  <c r="E10" i="106"/>
  <c r="C9" i="106"/>
  <c r="J10" i="106"/>
  <c r="K10" i="106" s="1"/>
  <c r="HZ14" i="2"/>
  <c r="K55" i="124"/>
  <c r="J55" i="40"/>
  <c r="K54" i="40" s="1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5" i="154" s="1"/>
  <c r="K54" i="154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J12" i="33"/>
  <c r="K12" i="33" s="1"/>
  <c r="K58" i="145"/>
  <c r="I58" i="66"/>
  <c r="J57" i="66"/>
  <c r="K56" i="66" s="1"/>
  <c r="I57" i="137"/>
  <c r="J56" i="137"/>
  <c r="K55" i="137" s="1"/>
  <c r="AI12" i="1"/>
  <c r="AI13" i="1"/>
  <c r="E10" i="120"/>
  <c r="C9" i="120"/>
  <c r="J10" i="120"/>
  <c r="K10" i="120" s="1"/>
  <c r="C11" i="169"/>
  <c r="E12" i="169"/>
  <c r="HY12" i="2"/>
  <c r="J12" i="169"/>
  <c r="K12" i="169" s="1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111"/>
  <c r="K53" i="47"/>
  <c r="J55" i="58"/>
  <c r="I56" i="58"/>
  <c r="E11" i="4"/>
  <c r="C10" i="4"/>
  <c r="J11" i="4"/>
  <c r="K11" i="4" s="1"/>
  <c r="E12" i="156" l="1"/>
  <c r="C11" i="156"/>
  <c r="J12" i="156"/>
  <c r="K12" i="156" s="1"/>
  <c r="C10" i="149"/>
  <c r="J11" i="149"/>
  <c r="K11" i="149" s="1"/>
  <c r="E11" i="149"/>
  <c r="E12" i="130"/>
  <c r="C11" i="130"/>
  <c r="J12" i="130"/>
  <c r="K12" i="130" s="1"/>
  <c r="E7" i="98"/>
  <c r="J7" i="98"/>
  <c r="K7" i="98" s="1"/>
  <c r="C6" i="98"/>
  <c r="C11" i="74"/>
  <c r="E12" i="74"/>
  <c r="J12" i="74"/>
  <c r="K12" i="74" s="1"/>
  <c r="C10" i="61"/>
  <c r="E11" i="61"/>
  <c r="J11" i="61"/>
  <c r="K11" i="61" s="1"/>
  <c r="C10" i="59"/>
  <c r="J11" i="59"/>
  <c r="K11" i="59" s="1"/>
  <c r="E11" i="59"/>
  <c r="AI12" i="2"/>
  <c r="C11" i="150"/>
  <c r="E12" i="150"/>
  <c r="J12" i="150"/>
  <c r="K12" i="150" s="1"/>
  <c r="BF12" i="2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HD13" i="2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K56" i="33" s="1"/>
  <c r="I58" i="123"/>
  <c r="J57" i="123"/>
  <c r="C8" i="37"/>
  <c r="E9" i="37"/>
  <c r="J9" i="37"/>
  <c r="K9" i="37" s="1"/>
  <c r="J59" i="9"/>
  <c r="K58" i="9" s="1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K57" i="72" s="1"/>
  <c r="J57" i="70"/>
  <c r="I58" i="70"/>
  <c r="BQ13" i="1"/>
  <c r="I59" i="99"/>
  <c r="J58" i="99"/>
  <c r="J59" i="164"/>
  <c r="I60" i="164"/>
  <c r="C7" i="45"/>
  <c r="E8" i="45"/>
  <c r="J8" i="45"/>
  <c r="K8" i="45" s="1"/>
  <c r="I62" i="61"/>
  <c r="J61" i="61"/>
  <c r="E10" i="18"/>
  <c r="C9" i="18"/>
  <c r="J10" i="18"/>
  <c r="K10" i="18" s="1"/>
  <c r="HO12" i="2"/>
  <c r="I58" i="19"/>
  <c r="J57" i="19"/>
  <c r="E11" i="88"/>
  <c r="C10" i="88"/>
  <c r="J11" i="88"/>
  <c r="K11" i="88" s="1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K56" i="49" s="1"/>
  <c r="I57" i="125"/>
  <c r="J56" i="125"/>
  <c r="K55" i="125" s="1"/>
  <c r="I57" i="90"/>
  <c r="J56" i="90"/>
  <c r="K55" i="90" s="1"/>
  <c r="I60" i="89"/>
  <c r="J59" i="89"/>
  <c r="K58" i="89" s="1"/>
  <c r="EP12" i="2"/>
  <c r="I58" i="153"/>
  <c r="J57" i="153"/>
  <c r="I58" i="20"/>
  <c r="J57" i="20"/>
  <c r="I57" i="105"/>
  <c r="J56" i="105"/>
  <c r="I60" i="98"/>
  <c r="J59" i="98"/>
  <c r="K56" i="113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7" i="28" s="1"/>
  <c r="J56" i="102"/>
  <c r="K55" i="102" s="1"/>
  <c r="I57" i="102"/>
  <c r="CB13" i="1"/>
  <c r="C8" i="168"/>
  <c r="E9" i="168"/>
  <c r="J9" i="168"/>
  <c r="K9" i="168" s="1"/>
  <c r="I57" i="147"/>
  <c r="J56" i="147"/>
  <c r="E9" i="85"/>
  <c r="C8" i="85"/>
  <c r="J9" i="85"/>
  <c r="K9" i="85" s="1"/>
  <c r="K55" i="20"/>
  <c r="I60" i="132"/>
  <c r="J59" i="132"/>
  <c r="I57" i="58"/>
  <c r="J56" i="58"/>
  <c r="K55" i="58" s="1"/>
  <c r="DI12" i="2"/>
  <c r="K57" i="129"/>
  <c r="I59" i="159"/>
  <c r="J58" i="159"/>
  <c r="K57" i="159" s="1"/>
  <c r="C10" i="162"/>
  <c r="E11" i="162"/>
  <c r="J11" i="162"/>
  <c r="K11" i="162" s="1"/>
  <c r="E8" i="165"/>
  <c r="C7" i="165"/>
  <c r="J8" i="165"/>
  <c r="K8" i="165" s="1"/>
  <c r="E11" i="89"/>
  <c r="C10" i="89"/>
  <c r="J11" i="89"/>
  <c r="K11" i="89" s="1"/>
  <c r="C10" i="97"/>
  <c r="E11" i="97"/>
  <c r="J11" i="97"/>
  <c r="K11" i="97" s="1"/>
  <c r="I59" i="149"/>
  <c r="J58" i="149"/>
  <c r="K57" i="149" s="1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K57" i="68" s="1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K57" i="92" s="1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K56" i="31" s="1"/>
  <c r="I58" i="31"/>
  <c r="I59" i="167"/>
  <c r="J58" i="167"/>
  <c r="K57" i="167" s="1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K60" i="134" s="1"/>
  <c r="E12" i="155"/>
  <c r="C11" i="155"/>
  <c r="J12" i="155"/>
  <c r="K12" i="155" s="1"/>
  <c r="C11" i="136"/>
  <c r="E12" i="136"/>
  <c r="J12" i="136"/>
  <c r="K12" i="136" s="1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K55" i="17" s="1"/>
  <c r="I60" i="152"/>
  <c r="J59" i="152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K59" i="94" s="1"/>
  <c r="I57" i="64"/>
  <c r="J56" i="64"/>
  <c r="K55" i="64" s="1"/>
  <c r="E9" i="173"/>
  <c r="C8" i="173"/>
  <c r="J9" i="173"/>
  <c r="K9" i="173" s="1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I59" i="173"/>
  <c r="J58" i="173"/>
  <c r="K57" i="173" s="1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K56" i="116" s="1"/>
  <c r="I58" i="80"/>
  <c r="J57" i="80"/>
  <c r="K56" i="80" s="1"/>
  <c r="I62" i="74"/>
  <c r="J61" i="74"/>
  <c r="J56" i="141"/>
  <c r="I57" i="141"/>
  <c r="E11" i="80"/>
  <c r="C10" i="80"/>
  <c r="J11" i="80"/>
  <c r="K11" i="80" s="1"/>
  <c r="I57" i="109"/>
  <c r="J56" i="109"/>
  <c r="K55" i="109" s="1"/>
  <c r="AJ12" i="1"/>
  <c r="I58" i="106"/>
  <c r="J57" i="106"/>
  <c r="J59" i="156"/>
  <c r="I60" i="156"/>
  <c r="I57" i="35"/>
  <c r="J56" i="35"/>
  <c r="E9" i="127"/>
  <c r="C8" i="127"/>
  <c r="J9" i="127"/>
  <c r="K9" i="127" s="1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8" i="122" s="1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K56" i="137" s="1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K59" i="27" s="1"/>
  <c r="I62" i="15"/>
  <c r="J61" i="15"/>
  <c r="K56" i="73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K55" i="45" s="1"/>
  <c r="I57" i="45"/>
  <c r="K59" i="145"/>
  <c r="I61" i="22"/>
  <c r="J60" i="22"/>
  <c r="E12" i="58"/>
  <c r="C11" i="58"/>
  <c r="J12" i="58"/>
  <c r="K12" i="58" s="1"/>
  <c r="GS13" i="2"/>
  <c r="K60" i="15"/>
  <c r="I58" i="73"/>
  <c r="J57" i="73"/>
  <c r="K55" i="138"/>
  <c r="J56" i="171"/>
  <c r="K55" i="171" s="1"/>
  <c r="I57" i="171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K58" i="78" s="1"/>
  <c r="J58" i="158"/>
  <c r="K57" i="158" s="1"/>
  <c r="I59" i="158"/>
  <c r="C8" i="47"/>
  <c r="E9" i="47"/>
  <c r="J9" i="47"/>
  <c r="K9" i="47" s="1"/>
  <c r="J59" i="107"/>
  <c r="I60" i="107"/>
  <c r="J60" i="82"/>
  <c r="K59" i="82" s="1"/>
  <c r="I61" i="82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8" i="16" s="1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K55" i="65" s="1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K55" i="120" s="1"/>
  <c r="I57" i="96"/>
  <c r="J56" i="96"/>
  <c r="C11" i="14"/>
  <c r="E12" i="14"/>
  <c r="J12" i="14"/>
  <c r="K12" i="14" s="1"/>
  <c r="GR12" i="2"/>
  <c r="K55" i="126"/>
  <c r="I58" i="86"/>
  <c r="J57" i="86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K55" i="40" s="1"/>
  <c r="J56" i="91"/>
  <c r="K55" i="91" s="1"/>
  <c r="I57" i="91"/>
  <c r="I60" i="62"/>
  <c r="J59" i="62"/>
  <c r="K58" i="62" s="1"/>
  <c r="I57" i="148"/>
  <c r="J56" i="148"/>
  <c r="I59" i="25"/>
  <c r="J58" i="25"/>
  <c r="K57" i="25" s="1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E11" i="33"/>
  <c r="C10" i="33"/>
  <c r="M11" i="2"/>
  <c r="J11" i="33"/>
  <c r="K11" i="33" s="1"/>
  <c r="J57" i="151"/>
  <c r="K56" i="151" s="1"/>
  <c r="I58" i="151"/>
  <c r="K58" i="71"/>
  <c r="K56" i="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104"/>
  <c r="E11" i="95"/>
  <c r="C10" i="95"/>
  <c r="J11" i="95"/>
  <c r="K11" i="95" s="1"/>
  <c r="E11" i="35"/>
  <c r="C10" i="35"/>
  <c r="J11" i="35"/>
  <c r="K11" i="35" s="1"/>
  <c r="K54" i="120"/>
  <c r="C9" i="148"/>
  <c r="E10" i="148"/>
  <c r="J10" i="148"/>
  <c r="K10" i="148" s="1"/>
  <c r="J61" i="7"/>
  <c r="K60" i="7" s="1"/>
  <c r="I62" i="7"/>
  <c r="K57" i="107"/>
  <c r="J57" i="5"/>
  <c r="I58" i="5"/>
  <c r="E11" i="142"/>
  <c r="C10" i="142"/>
  <c r="J11" i="142"/>
  <c r="K11" i="142" s="1"/>
  <c r="K57" i="16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C4" i="82"/>
  <c r="E5" i="82"/>
  <c r="J5" i="82"/>
  <c r="K5" i="82" s="1"/>
  <c r="I57" i="55"/>
  <c r="J56" i="55"/>
  <c r="K55" i="55" s="1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55" i="34"/>
  <c r="K54" i="125"/>
  <c r="E12" i="121"/>
  <c r="C11" i="121"/>
  <c r="J12" i="121"/>
  <c r="K12" i="121" s="1"/>
  <c r="I59" i="93"/>
  <c r="J58" i="93"/>
  <c r="K57" i="93" s="1"/>
  <c r="J59" i="48"/>
  <c r="K58" i="48" s="1"/>
  <c r="I60" i="48"/>
  <c r="K54" i="147"/>
  <c r="I58" i="169"/>
  <c r="J57" i="169"/>
  <c r="C7" i="131"/>
  <c r="E8" i="131"/>
  <c r="J8" i="131"/>
  <c r="K8" i="131" s="1"/>
  <c r="J59" i="117"/>
  <c r="I60" i="117"/>
  <c r="K54" i="65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103" s="1"/>
  <c r="K56" i="97"/>
  <c r="K58" i="59"/>
  <c r="J61" i="75"/>
  <c r="I62" i="75"/>
  <c r="I58" i="56"/>
  <c r="J57" i="56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K56" i="57" s="1"/>
  <c r="I58" i="57"/>
  <c r="C10" i="156" l="1"/>
  <c r="J11" i="156"/>
  <c r="K11" i="156" s="1"/>
  <c r="E11" i="156"/>
  <c r="E10" i="149"/>
  <c r="C9" i="149"/>
  <c r="J10" i="149"/>
  <c r="K10" i="149" s="1"/>
  <c r="E11" i="130"/>
  <c r="J11" i="130"/>
  <c r="K11" i="130" s="1"/>
  <c r="C10" i="130"/>
  <c r="C5" i="98"/>
  <c r="E6" i="98"/>
  <c r="J6" i="98"/>
  <c r="K6" i="98" s="1"/>
  <c r="E11" i="74"/>
  <c r="C10" i="74"/>
  <c r="J11" i="74"/>
  <c r="K11" i="74" s="1"/>
  <c r="E10" i="61"/>
  <c r="J10" i="61"/>
  <c r="K10" i="61" s="1"/>
  <c r="C9" i="61"/>
  <c r="E10" i="59"/>
  <c r="C9" i="59"/>
  <c r="J10" i="59"/>
  <c r="K10" i="59" s="1"/>
  <c r="E11" i="150"/>
  <c r="C10" i="150"/>
  <c r="J11" i="150"/>
  <c r="K11" i="150" s="1"/>
  <c r="AJ11" i="2"/>
  <c r="E11" i="52"/>
  <c r="C10" i="52"/>
  <c r="BP11" i="2"/>
  <c r="J11" i="52"/>
  <c r="K11" i="52" s="1"/>
  <c r="C5" i="138"/>
  <c r="E6" i="138"/>
  <c r="J6" i="138"/>
  <c r="K6" i="138" s="1"/>
  <c r="I60" i="173"/>
  <c r="J59" i="173"/>
  <c r="K58" i="173" s="1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K59" i="62" s="1"/>
  <c r="C8" i="16"/>
  <c r="E9" i="16"/>
  <c r="J9" i="16"/>
  <c r="K9" i="16" s="1"/>
  <c r="J58" i="88"/>
  <c r="I59" i="88"/>
  <c r="J57" i="38"/>
  <c r="K56" i="38" s="1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8" i="129"/>
  <c r="J59" i="28"/>
  <c r="I60" i="28"/>
  <c r="E11" i="158"/>
  <c r="C10" i="158"/>
  <c r="J11" i="158"/>
  <c r="K11" i="158" s="1"/>
  <c r="I59" i="106"/>
  <c r="J58" i="106"/>
  <c r="I58" i="166"/>
  <c r="J57" i="166"/>
  <c r="I58" i="47"/>
  <c r="J57" i="47"/>
  <c r="K56" i="47" s="1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K56" i="91" s="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K57" i="119" s="1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I63" i="12"/>
  <c r="J62" i="12"/>
  <c r="J57" i="95"/>
  <c r="I58" i="95"/>
  <c r="J59" i="44"/>
  <c r="I60" i="44"/>
  <c r="I59" i="50"/>
  <c r="J58" i="50"/>
  <c r="E11" i="46"/>
  <c r="C10" i="46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K58" i="83" s="1"/>
  <c r="I60" i="83"/>
  <c r="J59" i="159"/>
  <c r="I60" i="159"/>
  <c r="J58" i="121"/>
  <c r="K57" i="121" s="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C8" i="110"/>
  <c r="E9" i="110"/>
  <c r="J9" i="110"/>
  <c r="K9" i="110" s="1"/>
  <c r="C9" i="101"/>
  <c r="E10" i="101"/>
  <c r="J10" i="101"/>
  <c r="K10" i="101" s="1"/>
  <c r="K56" i="144"/>
  <c r="E10" i="134"/>
  <c r="C9" i="134"/>
  <c r="EZ10" i="2"/>
  <c r="J10" i="134"/>
  <c r="K10" i="134" s="1"/>
  <c r="E9" i="113"/>
  <c r="C8" i="113"/>
  <c r="J9" i="113"/>
  <c r="K9" i="113" s="1"/>
  <c r="J58" i="39"/>
  <c r="K57" i="39" s="1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141" s="1"/>
  <c r="K56" i="36"/>
  <c r="E10" i="151"/>
  <c r="C9" i="151"/>
  <c r="J10" i="151"/>
  <c r="K10" i="151" s="1"/>
  <c r="J59" i="167"/>
  <c r="I60" i="167"/>
  <c r="E9" i="22"/>
  <c r="C8" i="22"/>
  <c r="J9" i="22"/>
  <c r="K9" i="22" s="1"/>
  <c r="BP11" i="1"/>
  <c r="E11" i="8"/>
  <c r="C10" i="8"/>
  <c r="HC11" i="2"/>
  <c r="J11" i="8"/>
  <c r="K11" i="8" s="1"/>
  <c r="I60" i="157"/>
  <c r="J59" i="157"/>
  <c r="K58" i="157" s="1"/>
  <c r="I59" i="73"/>
  <c r="J58" i="73"/>
  <c r="K57" i="73" s="1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I59" i="104"/>
  <c r="J58" i="104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K59" i="172" s="1"/>
  <c r="J57" i="58"/>
  <c r="K56" i="58" s="1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K56" i="8" s="1"/>
  <c r="I58" i="8"/>
  <c r="J58" i="137"/>
  <c r="I59" i="137"/>
  <c r="K58" i="142"/>
  <c r="I59" i="131"/>
  <c r="J58" i="131"/>
  <c r="K57" i="131" s="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K57" i="3" s="1"/>
  <c r="I59" i="3"/>
  <c r="GS12" i="2"/>
  <c r="BG50" i="1"/>
  <c r="BF50" i="1"/>
  <c r="I60" i="30"/>
  <c r="J59" i="30"/>
  <c r="E10" i="44"/>
  <c r="C9" i="44"/>
  <c r="J10" i="44"/>
  <c r="K10" i="44" s="1"/>
  <c r="GI50" i="2"/>
  <c r="GH50" i="2"/>
  <c r="I63" i="74"/>
  <c r="J62" i="74"/>
  <c r="C10" i="155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6" i="45" s="1"/>
  <c r="K57" i="103"/>
  <c r="K57" i="111"/>
  <c r="I60" i="18"/>
  <c r="J59" i="18"/>
  <c r="AU12" i="1"/>
  <c r="I62" i="14"/>
  <c r="J61" i="14"/>
  <c r="I59" i="103"/>
  <c r="J58" i="103"/>
  <c r="I59" i="111"/>
  <c r="J58" i="11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K60" i="27" s="1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DI11" i="2"/>
  <c r="I58" i="110"/>
  <c r="J57" i="110"/>
  <c r="K56" i="110" s="1"/>
  <c r="J58" i="54"/>
  <c r="K57" i="54" s="1"/>
  <c r="I59" i="54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K57" i="56" s="1"/>
  <c r="I59" i="56"/>
  <c r="K61" i="75"/>
  <c r="C9" i="145"/>
  <c r="E10" i="145"/>
  <c r="J10" i="145"/>
  <c r="K10" i="145" s="1"/>
  <c r="K58" i="77"/>
  <c r="I60" i="60"/>
  <c r="J59" i="60"/>
  <c r="K58" i="60" s="1"/>
  <c r="E11" i="55"/>
  <c r="C10" i="55"/>
  <c r="J11" i="55"/>
  <c r="K11" i="55" s="1"/>
  <c r="I59" i="80"/>
  <c r="J58" i="80"/>
  <c r="E8" i="84"/>
  <c r="C7" i="84"/>
  <c r="J8" i="84"/>
  <c r="K8" i="84" s="1"/>
  <c r="I61" i="135"/>
  <c r="J60" i="135"/>
  <c r="K59" i="135" s="1"/>
  <c r="J62" i="134"/>
  <c r="I63" i="134"/>
  <c r="IV12" i="2"/>
  <c r="E8" i="85"/>
  <c r="C7" i="85"/>
  <c r="J8" i="85"/>
  <c r="K8" i="85" s="1"/>
  <c r="J60" i="98"/>
  <c r="I61" i="98"/>
  <c r="E11" i="107"/>
  <c r="C10" i="107"/>
  <c r="BE10" i="2" s="1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6" i="130" s="1"/>
  <c r="K58" i="152"/>
  <c r="C8" i="9"/>
  <c r="E9" i="9"/>
  <c r="J9" i="9"/>
  <c r="K9" i="9" s="1"/>
  <c r="CB12" i="1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K56" i="105" s="1"/>
  <c r="I61" i="9"/>
  <c r="J60" i="9"/>
  <c r="C10" i="170"/>
  <c r="E11" i="170"/>
  <c r="J11" i="170"/>
  <c r="K11" i="170" s="1"/>
  <c r="E9" i="135"/>
  <c r="C8" i="135"/>
  <c r="J9" i="135"/>
  <c r="K9" i="135" s="1"/>
  <c r="J60" i="117"/>
  <c r="K59" i="117" s="1"/>
  <c r="I61" i="117"/>
  <c r="I58" i="34"/>
  <c r="J57" i="34"/>
  <c r="K56" i="34" s="1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K59" i="128" s="1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9" i="9"/>
  <c r="K57" i="88"/>
  <c r="J58" i="5"/>
  <c r="K57" i="5" s="1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EO11" i="2"/>
  <c r="J58" i="20"/>
  <c r="K57" i="20" s="1"/>
  <c r="I59" i="20"/>
  <c r="J58" i="97"/>
  <c r="K57" i="97" s="1"/>
  <c r="I59" i="97"/>
  <c r="I59" i="70"/>
  <c r="J58" i="70"/>
  <c r="K57" i="70" s="1"/>
  <c r="K58" i="164"/>
  <c r="GR10" i="2"/>
  <c r="J59" i="63"/>
  <c r="I60" i="63"/>
  <c r="I58" i="55"/>
  <c r="J57" i="5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6" i="146" s="1"/>
  <c r="K55" i="147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8" i="98"/>
  <c r="J57" i="140"/>
  <c r="I58" i="140"/>
  <c r="E10" i="10"/>
  <c r="C9" i="10"/>
  <c r="J10" i="10"/>
  <c r="K10" i="10" s="1"/>
  <c r="C7" i="39"/>
  <c r="E8" i="39"/>
  <c r="J8" i="39"/>
  <c r="K8" i="39" s="1"/>
  <c r="E10" i="41"/>
  <c r="C9" i="41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7" i="153" s="1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K57" i="57" s="1"/>
  <c r="I59" i="126"/>
  <c r="J58" i="126"/>
  <c r="K57" i="126" s="1"/>
  <c r="J60" i="101"/>
  <c r="K59" i="101" s="1"/>
  <c r="I61" i="101"/>
  <c r="I58" i="100"/>
  <c r="J57" i="100"/>
  <c r="K56" i="100" s="1"/>
  <c r="K60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E9" i="81"/>
  <c r="C8" i="81"/>
  <c r="J9" i="81"/>
  <c r="K9" i="81" s="1"/>
  <c r="Y12" i="2"/>
  <c r="C9" i="114"/>
  <c r="E10" i="114"/>
  <c r="J10" i="114"/>
  <c r="K10" i="114" s="1"/>
  <c r="I59" i="154"/>
  <c r="J58" i="154"/>
  <c r="K57" i="154" s="1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K58" i="118" s="1"/>
  <c r="I60" i="118"/>
  <c r="J58" i="123"/>
  <c r="K57" i="123" s="1"/>
  <c r="I59" i="123"/>
  <c r="E10" i="70"/>
  <c r="C9" i="70"/>
  <c r="J10" i="70"/>
  <c r="K10" i="70" s="1"/>
  <c r="K56" i="126"/>
  <c r="K61" i="7"/>
  <c r="I61" i="48"/>
  <c r="J60" i="48"/>
  <c r="K59" i="48" s="1"/>
  <c r="C8" i="118"/>
  <c r="E9" i="118"/>
  <c r="J9" i="118"/>
  <c r="K9" i="118" s="1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J58" i="85"/>
  <c r="I59" i="85"/>
  <c r="K59" i="127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I59" i="76"/>
  <c r="J58" i="76"/>
  <c r="K57" i="76" s="1"/>
  <c r="I63" i="7"/>
  <c r="J62" i="7"/>
  <c r="I59" i="169"/>
  <c r="J58" i="169"/>
  <c r="K57" i="169" s="1"/>
  <c r="E4" i="82"/>
  <c r="C3" i="82"/>
  <c r="J4" i="82"/>
  <c r="K4" i="82" s="1"/>
  <c r="C9" i="15"/>
  <c r="E10" i="15"/>
  <c r="J10" i="15"/>
  <c r="K10" i="15" s="1"/>
  <c r="I60" i="158"/>
  <c r="J59" i="158"/>
  <c r="K58" i="158" s="1"/>
  <c r="K56" i="171"/>
  <c r="K59" i="71"/>
  <c r="K55" i="141"/>
  <c r="C7" i="120"/>
  <c r="E8" i="120"/>
  <c r="J8" i="120"/>
  <c r="K8" i="120" s="1"/>
  <c r="I59" i="162"/>
  <c r="J58" i="162"/>
  <c r="K57" i="162" s="1"/>
  <c r="C8" i="64"/>
  <c r="E9" i="64"/>
  <c r="J9" i="64"/>
  <c r="K9" i="64" s="1"/>
  <c r="E8" i="26"/>
  <c r="C7" i="26"/>
  <c r="J8" i="26"/>
  <c r="K8" i="26" s="1"/>
  <c r="K60" i="61"/>
  <c r="K56" i="20"/>
  <c r="J58" i="33"/>
  <c r="K57" i="33" s="1"/>
  <c r="I59" i="33"/>
  <c r="E10" i="35"/>
  <c r="C9" i="35"/>
  <c r="J10" i="35"/>
  <c r="K10" i="35" s="1"/>
  <c r="E11" i="28"/>
  <c r="C10" i="28"/>
  <c r="J11" i="28"/>
  <c r="K11" i="28" s="1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K57" i="84" s="1"/>
  <c r="C9" i="31"/>
  <c r="E10" i="31"/>
  <c r="CA10" i="2"/>
  <c r="J10" i="31"/>
  <c r="K10" i="31" s="1"/>
  <c r="J57" i="35"/>
  <c r="K56" i="35" s="1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153"/>
  <c r="J60" i="29"/>
  <c r="K59" i="29" s="1"/>
  <c r="I61" i="29"/>
  <c r="K56" i="70"/>
  <c r="K56" i="123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K58" i="25" s="1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K59" i="156" s="1"/>
  <c r="I61" i="156"/>
  <c r="K60" i="74"/>
  <c r="C8" i="11"/>
  <c r="E9" i="11"/>
  <c r="J9" i="11"/>
  <c r="K9" i="11" s="1"/>
  <c r="J57" i="90"/>
  <c r="K56" i="90" s="1"/>
  <c r="I58" i="90"/>
  <c r="K57" i="113"/>
  <c r="J62" i="46"/>
  <c r="K61" i="46" s="1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C6" i="43"/>
  <c r="E7" i="43"/>
  <c r="J7" i="43"/>
  <c r="K7" i="43" s="1"/>
  <c r="E9" i="167"/>
  <c r="C8" i="167"/>
  <c r="J9" i="167"/>
  <c r="K9" i="167" s="1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K58" i="68" s="1"/>
  <c r="I60" i="68"/>
  <c r="K58" i="136"/>
  <c r="K56" i="21"/>
  <c r="K56" i="125"/>
  <c r="J58" i="19"/>
  <c r="K57" i="19" s="1"/>
  <c r="I59" i="19"/>
  <c r="K57" i="118"/>
  <c r="C9" i="156" l="1"/>
  <c r="J10" i="156"/>
  <c r="K10" i="156" s="1"/>
  <c r="E10" i="156"/>
  <c r="C8" i="149"/>
  <c r="E9" i="149"/>
  <c r="J9" i="149"/>
  <c r="K9" i="149" s="1"/>
  <c r="C9" i="130"/>
  <c r="E10" i="130"/>
  <c r="J10" i="130"/>
  <c r="K10" i="130" s="1"/>
  <c r="E5" i="98"/>
  <c r="C4" i="98"/>
  <c r="J5" i="98"/>
  <c r="K5" i="98" s="1"/>
  <c r="CL10" i="2"/>
  <c r="AI10" i="1"/>
  <c r="E10" i="74"/>
  <c r="C9" i="74"/>
  <c r="J10" i="74"/>
  <c r="K10" i="74" s="1"/>
  <c r="J9" i="61"/>
  <c r="K9" i="61" s="1"/>
  <c r="E9" i="61"/>
  <c r="C8" i="61"/>
  <c r="E9" i="59"/>
  <c r="C8" i="59"/>
  <c r="J9" i="59"/>
  <c r="K9" i="59" s="1"/>
  <c r="E10" i="150"/>
  <c r="C9" i="150"/>
  <c r="J10" i="150"/>
  <c r="K10" i="150" s="1"/>
  <c r="N10" i="2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K57" i="36" s="1"/>
  <c r="E9" i="20"/>
  <c r="C8" i="20"/>
  <c r="J9" i="20"/>
  <c r="K9" i="20" s="1"/>
  <c r="J59" i="50"/>
  <c r="I60" i="50"/>
  <c r="I60" i="119"/>
  <c r="J59" i="119"/>
  <c r="K58" i="119" s="1"/>
  <c r="J58" i="166"/>
  <c r="I59" i="166"/>
  <c r="E8" i="16"/>
  <c r="C7" i="16"/>
  <c r="J8" i="16"/>
  <c r="K8" i="16" s="1"/>
  <c r="CB10" i="2"/>
  <c r="I64" i="46"/>
  <c r="J63" i="46"/>
  <c r="K62" i="46" s="1"/>
  <c r="E9" i="31"/>
  <c r="C8" i="31"/>
  <c r="J9" i="31"/>
  <c r="K9" i="31" s="1"/>
  <c r="E8" i="64"/>
  <c r="C7" i="64"/>
  <c r="J8" i="64"/>
  <c r="K8" i="64" s="1"/>
  <c r="E10" i="49"/>
  <c r="C9" i="49"/>
  <c r="AI9" i="2" s="1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8" s="1"/>
  <c r="I63" i="22"/>
  <c r="J62" i="22"/>
  <c r="K61" i="22" s="1"/>
  <c r="J61" i="142"/>
  <c r="I62" i="142"/>
  <c r="E8" i="126"/>
  <c r="C7" i="126"/>
  <c r="J8" i="126"/>
  <c r="K8" i="126" s="1"/>
  <c r="I61" i="44"/>
  <c r="J60" i="44"/>
  <c r="K59" i="44" s="1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J63" i="75"/>
  <c r="I64" i="75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K60" i="62" s="1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K58" i="84" s="1"/>
  <c r="J59" i="162"/>
  <c r="K58" i="162" s="1"/>
  <c r="I60" i="162"/>
  <c r="K58" i="151"/>
  <c r="K57" i="81"/>
  <c r="K56" i="160"/>
  <c r="I62" i="128"/>
  <c r="J61" i="128"/>
  <c r="E10" i="42"/>
  <c r="C9" i="42"/>
  <c r="J10" i="42"/>
  <c r="K10" i="42" s="1"/>
  <c r="FV10" i="2"/>
  <c r="J60" i="30"/>
  <c r="I61" i="30"/>
  <c r="I64" i="15"/>
  <c r="J63" i="15"/>
  <c r="K62" i="15" s="1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K57" i="130" s="1"/>
  <c r="GS11" i="2"/>
  <c r="I63" i="27"/>
  <c r="J62" i="27"/>
  <c r="K61" i="27" s="1"/>
  <c r="I60" i="104"/>
  <c r="J59" i="104"/>
  <c r="K58" i="104" s="1"/>
  <c r="J59" i="73"/>
  <c r="K58" i="73" s="1"/>
  <c r="I60" i="73"/>
  <c r="E9" i="23"/>
  <c r="C8" i="23"/>
  <c r="J9" i="23"/>
  <c r="K9" i="23" s="1"/>
  <c r="I60" i="67"/>
  <c r="J59" i="67"/>
  <c r="K58" i="67" s="1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DI10" i="2"/>
  <c r="C6" i="85"/>
  <c r="E7" i="85"/>
  <c r="J7" i="85"/>
  <c r="K7" i="85" s="1"/>
  <c r="I59" i="40"/>
  <c r="J58" i="40"/>
  <c r="K57" i="40" s="1"/>
  <c r="I61" i="18"/>
  <c r="J60" i="18"/>
  <c r="K59" i="18" s="1"/>
  <c r="K57" i="137"/>
  <c r="E9" i="21"/>
  <c r="C8" i="21"/>
  <c r="J9" i="21"/>
  <c r="K9" i="21" s="1"/>
  <c r="E10" i="56"/>
  <c r="C9" i="56"/>
  <c r="J10" i="56"/>
  <c r="K10" i="56" s="1"/>
  <c r="I59" i="102"/>
  <c r="J58" i="102"/>
  <c r="K61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K60" i="9" s="1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K59" i="157" s="1"/>
  <c r="I61" i="157"/>
  <c r="K57" i="67"/>
  <c r="K59" i="142"/>
  <c r="I64" i="12"/>
  <c r="J63" i="12"/>
  <c r="K62" i="12" s="1"/>
  <c r="K61" i="12"/>
  <c r="J58" i="125"/>
  <c r="I59" i="125"/>
  <c r="J58" i="90"/>
  <c r="K57" i="90" s="1"/>
  <c r="I59" i="90"/>
  <c r="E8" i="75"/>
  <c r="C7" i="75"/>
  <c r="J8" i="75"/>
  <c r="K8" i="75" s="1"/>
  <c r="C6" i="120"/>
  <c r="E7" i="120"/>
  <c r="J7" i="120"/>
  <c r="K7" i="120" s="1"/>
  <c r="K57" i="102"/>
  <c r="I59" i="163"/>
  <c r="J58" i="163"/>
  <c r="K57" i="163" s="1"/>
  <c r="I59" i="55"/>
  <c r="J58" i="55"/>
  <c r="I60" i="5"/>
  <c r="J59" i="5"/>
  <c r="K58" i="5" s="1"/>
  <c r="D49" i="1"/>
  <c r="AK49" i="1"/>
  <c r="Z49" i="1"/>
  <c r="O49" i="1"/>
  <c r="CC49" i="1"/>
  <c r="BR49" i="1"/>
  <c r="AV49" i="1"/>
  <c r="K61" i="15"/>
  <c r="J60" i="124"/>
  <c r="K59" i="124" s="1"/>
  <c r="I61" i="124"/>
  <c r="E8" i="103"/>
  <c r="C7" i="103"/>
  <c r="J8" i="103"/>
  <c r="K8" i="103" s="1"/>
  <c r="K57" i="65"/>
  <c r="K56" i="65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57" i="140" s="1"/>
  <c r="K60" i="127"/>
  <c r="K56" i="55"/>
  <c r="E10" i="109"/>
  <c r="C9" i="109"/>
  <c r="ED10" i="2"/>
  <c r="J10" i="109"/>
  <c r="K10" i="109" s="1"/>
  <c r="I59" i="105"/>
  <c r="J58" i="105"/>
  <c r="K57" i="105" s="1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23" s="1"/>
  <c r="I60" i="39"/>
  <c r="J59" i="39"/>
  <c r="K58" i="39" s="1"/>
  <c r="C6" i="163"/>
  <c r="E7" i="163"/>
  <c r="J7" i="163"/>
  <c r="K7" i="163" s="1"/>
  <c r="I59" i="65"/>
  <c r="J58" i="65"/>
  <c r="C9" i="158"/>
  <c r="E10" i="158"/>
  <c r="J10" i="158"/>
  <c r="K10" i="158" s="1"/>
  <c r="I62" i="127"/>
  <c r="J61" i="127"/>
  <c r="I61" i="63"/>
  <c r="J60" i="63"/>
  <c r="K56" i="120"/>
  <c r="I64" i="134"/>
  <c r="J63" i="134"/>
  <c r="K62" i="134" s="1"/>
  <c r="C8" i="147"/>
  <c r="E9" i="147"/>
  <c r="J9" i="147"/>
  <c r="K9" i="147" s="1"/>
  <c r="I63" i="24"/>
  <c r="J62" i="24"/>
  <c r="K61" i="24" s="1"/>
  <c r="BF49" i="1"/>
  <c r="BG49" i="1"/>
  <c r="I59" i="45"/>
  <c r="J58" i="45"/>
  <c r="HD11" i="2"/>
  <c r="K60" i="22"/>
  <c r="K59" i="66"/>
  <c r="E8" i="99"/>
  <c r="C7" i="99"/>
  <c r="J8" i="99"/>
  <c r="K8" i="99" s="1"/>
  <c r="E8" i="118"/>
  <c r="C7" i="118"/>
  <c r="J8" i="118"/>
  <c r="K8" i="118" s="1"/>
  <c r="J58" i="100"/>
  <c r="K57" i="100" s="1"/>
  <c r="I59" i="100"/>
  <c r="K59" i="63"/>
  <c r="K58" i="63"/>
  <c r="J61" i="13"/>
  <c r="I62" i="13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E9" i="154"/>
  <c r="C8" i="154"/>
  <c r="J9" i="154"/>
  <c r="K9" i="154" s="1"/>
  <c r="IJ9" i="2"/>
  <c r="GS10" i="2"/>
  <c r="I59" i="69"/>
  <c r="J58" i="69"/>
  <c r="K57" i="69" s="1"/>
  <c r="J60" i="149"/>
  <c r="K59" i="149" s="1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K59" i="28" s="1"/>
  <c r="I60" i="85"/>
  <c r="J59" i="85"/>
  <c r="K58" i="85" s="1"/>
  <c r="I62" i="48"/>
  <c r="J61" i="48"/>
  <c r="K60" i="48" s="1"/>
  <c r="I62" i="101"/>
  <c r="J61" i="101"/>
  <c r="K60" i="101" s="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K57" i="43" s="1"/>
  <c r="BQ11" i="1"/>
  <c r="I60" i="86"/>
  <c r="J59" i="86"/>
  <c r="K58" i="165"/>
  <c r="K60" i="79"/>
  <c r="E8" i="83"/>
  <c r="C7" i="83"/>
  <c r="J8" i="83"/>
  <c r="K8" i="83" s="1"/>
  <c r="C7" i="94"/>
  <c r="E8" i="94"/>
  <c r="J8" i="94"/>
  <c r="K8" i="94" s="1"/>
  <c r="I60" i="3"/>
  <c r="J59" i="3"/>
  <c r="E5" i="87"/>
  <c r="C4" i="87"/>
  <c r="J5" i="87"/>
  <c r="K5" i="87" s="1"/>
  <c r="I63" i="94"/>
  <c r="J62" i="94"/>
  <c r="J59" i="154"/>
  <c r="K58" i="154" s="1"/>
  <c r="I60" i="154"/>
  <c r="K58" i="126"/>
  <c r="EP10" i="2"/>
  <c r="I60" i="70"/>
  <c r="J59" i="70"/>
  <c r="E10" i="6"/>
  <c r="C9" i="6"/>
  <c r="CA10" i="1"/>
  <c r="IU10" i="2"/>
  <c r="J59" i="52"/>
  <c r="I60" i="52"/>
  <c r="J58" i="11"/>
  <c r="K57" i="11" s="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I60" i="126"/>
  <c r="J59" i="126"/>
  <c r="C8" i="96"/>
  <c r="E9" i="96"/>
  <c r="J9" i="96"/>
  <c r="K9" i="96" s="1"/>
  <c r="I60" i="97"/>
  <c r="J59" i="97"/>
  <c r="K58" i="97" s="1"/>
  <c r="I59" i="147"/>
  <c r="J58" i="147"/>
  <c r="K57" i="147" s="1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K61" i="42" s="1"/>
  <c r="E6" i="43"/>
  <c r="C5" i="43"/>
  <c r="J6" i="43"/>
  <c r="K6" i="43" s="1"/>
  <c r="C8" i="97"/>
  <c r="E9" i="97"/>
  <c r="J9" i="97"/>
  <c r="K9" i="97" s="1"/>
  <c r="C7" i="161"/>
  <c r="E8" i="161"/>
  <c r="J8" i="161"/>
  <c r="K8" i="161" s="1"/>
  <c r="J59" i="138"/>
  <c r="K58" i="138" s="1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N11" i="1"/>
  <c r="AU11" i="2"/>
  <c r="C8" i="63"/>
  <c r="E9" i="63"/>
  <c r="J9" i="63"/>
  <c r="K9" i="63" s="1"/>
  <c r="C7" i="66"/>
  <c r="E8" i="66"/>
  <c r="J8" i="66"/>
  <c r="K8" i="66" s="1"/>
  <c r="J59" i="57"/>
  <c r="K58" i="57" s="1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K61" i="32" s="1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J9" i="33"/>
  <c r="K9" i="33" s="1"/>
  <c r="I60" i="87"/>
  <c r="J59" i="87"/>
  <c r="K58" i="87" s="1"/>
  <c r="I60" i="54"/>
  <c r="J59" i="54"/>
  <c r="K58" i="54" s="1"/>
  <c r="E10" i="7"/>
  <c r="C9" i="7"/>
  <c r="AT10" i="1"/>
  <c r="J10" i="7"/>
  <c r="K10" i="7" s="1"/>
  <c r="I61" i="167"/>
  <c r="J60" i="167"/>
  <c r="J58" i="112"/>
  <c r="I59" i="112"/>
  <c r="J59" i="121"/>
  <c r="K58" i="121" s="1"/>
  <c r="I60" i="121"/>
  <c r="K60" i="32"/>
  <c r="I60" i="49"/>
  <c r="J59" i="49"/>
  <c r="I61" i="173"/>
  <c r="J60" i="173"/>
  <c r="E6" i="165"/>
  <c r="C5" i="165"/>
  <c r="J6" i="165"/>
  <c r="K6" i="165" s="1"/>
  <c r="C8" i="79"/>
  <c r="E9" i="79"/>
  <c r="J9" i="79"/>
  <c r="K9" i="79" s="1"/>
  <c r="EP11" i="2"/>
  <c r="I60" i="80"/>
  <c r="J59" i="80"/>
  <c r="I61" i="41"/>
  <c r="J60" i="41"/>
  <c r="C9" i="12"/>
  <c r="X10" i="2"/>
  <c r="E10" i="12"/>
  <c r="M10" i="1"/>
  <c r="J10" i="12"/>
  <c r="K10" i="12" s="1"/>
  <c r="E8" i="4"/>
  <c r="C7" i="4"/>
  <c r="J8" i="4"/>
  <c r="K8" i="4" s="1"/>
  <c r="CB11" i="2"/>
  <c r="I59" i="64"/>
  <c r="J58" i="64"/>
  <c r="C2" i="82"/>
  <c r="J3" i="82"/>
  <c r="K3" i="82" s="1"/>
  <c r="E3" i="82"/>
  <c r="J59" i="123"/>
  <c r="K58" i="123" s="1"/>
  <c r="I60" i="123"/>
  <c r="K56" i="64"/>
  <c r="C8" i="153"/>
  <c r="E9" i="153"/>
  <c r="J9" i="153"/>
  <c r="K9" i="153" s="1"/>
  <c r="J60" i="113"/>
  <c r="I61" i="113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K58" i="114" s="1"/>
  <c r="E10" i="152"/>
  <c r="C9" i="152"/>
  <c r="M9" i="2" s="1"/>
  <c r="J10" i="152"/>
  <c r="K10" i="152" s="1"/>
  <c r="K59" i="78"/>
  <c r="E9" i="35"/>
  <c r="C8" i="35"/>
  <c r="J9" i="35"/>
  <c r="K9" i="35" s="1"/>
  <c r="J60" i="139"/>
  <c r="I61" i="139"/>
  <c r="DT9" i="2"/>
  <c r="I61" i="99"/>
  <c r="J60" i="99"/>
  <c r="C9" i="55"/>
  <c r="FK9" i="2" s="1"/>
  <c r="E10" i="55"/>
  <c r="J10" i="55"/>
  <c r="K10" i="55" s="1"/>
  <c r="I59" i="110"/>
  <c r="J58" i="110"/>
  <c r="K57" i="110" s="1"/>
  <c r="E7" i="159"/>
  <c r="C6" i="159"/>
  <c r="J7" i="159"/>
  <c r="K7" i="159" s="1"/>
  <c r="I59" i="58"/>
  <c r="J58" i="58"/>
  <c r="K57" i="58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K60" i="156" s="1"/>
  <c r="I62" i="156"/>
  <c r="I59" i="148"/>
  <c r="J58" i="148"/>
  <c r="I60" i="19"/>
  <c r="J59" i="19"/>
  <c r="K58" i="19" s="1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59" i="83"/>
  <c r="E5" i="146"/>
  <c r="C4" i="146"/>
  <c r="J5" i="146"/>
  <c r="K5" i="146" s="1"/>
  <c r="K60" i="89"/>
  <c r="E7" i="62"/>
  <c r="C6" i="62"/>
  <c r="J7" i="62"/>
  <c r="K7" i="62" s="1"/>
  <c r="I62" i="78"/>
  <c r="J61" i="78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K60" i="172" s="1"/>
  <c r="I64" i="145"/>
  <c r="J63" i="145"/>
  <c r="K62" i="145" s="1"/>
  <c r="C9" i="29"/>
  <c r="X9" i="1" s="1"/>
  <c r="E10" i="29"/>
  <c r="J10" i="29"/>
  <c r="K10" i="29" s="1"/>
  <c r="X10" i="1"/>
  <c r="J59" i="21"/>
  <c r="K58" i="21" s="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J9" i="140"/>
  <c r="K9" i="140" s="1"/>
  <c r="K58" i="31"/>
  <c r="K58" i="167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J63" i="7"/>
  <c r="K62" i="7" s="1"/>
  <c r="I64" i="7"/>
  <c r="I61" i="72"/>
  <c r="J60" i="72"/>
  <c r="K59" i="72" s="1"/>
  <c r="K59" i="13"/>
  <c r="K58" i="18"/>
  <c r="I60" i="53"/>
  <c r="J59" i="53"/>
  <c r="J63" i="74"/>
  <c r="K62" i="74" s="1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AJ11" i="1"/>
  <c r="I60" i="170"/>
  <c r="J59" i="170"/>
  <c r="HO10" i="2"/>
  <c r="J60" i="93"/>
  <c r="K59" i="93" s="1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K58" i="168" s="1"/>
  <c r="E7" i="171"/>
  <c r="C6" i="171"/>
  <c r="J7" i="171"/>
  <c r="K7" i="171" s="1"/>
  <c r="C7" i="116"/>
  <c r="E8" i="116"/>
  <c r="J8" i="116"/>
  <c r="K8" i="116" s="1"/>
  <c r="I59" i="47"/>
  <c r="J58" i="47"/>
  <c r="K57" i="47" s="1"/>
  <c r="J59" i="88"/>
  <c r="K58" i="88" s="1"/>
  <c r="I60" i="88"/>
  <c r="C7" i="167"/>
  <c r="E8" i="167"/>
  <c r="J8" i="167"/>
  <c r="K8" i="167" s="1"/>
  <c r="FL11" i="2"/>
  <c r="K56" i="10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K60" i="117" s="1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K57" i="171" s="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E9" i="156" l="1"/>
  <c r="C8" i="156"/>
  <c r="J9" i="156"/>
  <c r="K9" i="156" s="1"/>
  <c r="E8" i="149"/>
  <c r="J8" i="149"/>
  <c r="K8" i="149" s="1"/>
  <c r="C7" i="149"/>
  <c r="E9" i="130"/>
  <c r="C8" i="130"/>
  <c r="EZ8" i="2" s="1"/>
  <c r="J9" i="130"/>
  <c r="K9" i="130" s="1"/>
  <c r="J4" i="98"/>
  <c r="K4" i="98" s="1"/>
  <c r="E4" i="98"/>
  <c r="C3" i="98"/>
  <c r="E9" i="74"/>
  <c r="C8" i="74"/>
  <c r="J9" i="74"/>
  <c r="K9" i="74" s="1"/>
  <c r="E8" i="61"/>
  <c r="C7" i="61"/>
  <c r="J8" i="61"/>
  <c r="K8" i="61" s="1"/>
  <c r="C7" i="59"/>
  <c r="E8" i="59"/>
  <c r="J8" i="59"/>
  <c r="K8" i="59" s="1"/>
  <c r="J9" i="150"/>
  <c r="K9" i="150" s="1"/>
  <c r="C8" i="150"/>
  <c r="E9" i="150"/>
  <c r="BF9" i="2"/>
  <c r="Y9" i="1"/>
  <c r="CX8" i="2"/>
  <c r="FL9" i="2"/>
  <c r="E6" i="47"/>
  <c r="C5" i="47"/>
  <c r="J6" i="47"/>
  <c r="K6" i="47" s="1"/>
  <c r="I60" i="171"/>
  <c r="J59" i="171"/>
  <c r="K58" i="171" s="1"/>
  <c r="E8" i="71"/>
  <c r="C7" i="71"/>
  <c r="J8" i="71"/>
  <c r="K8" i="71" s="1"/>
  <c r="E8" i="101"/>
  <c r="C7" i="101"/>
  <c r="J8" i="101"/>
  <c r="K8" i="101" s="1"/>
  <c r="I61" i="114"/>
  <c r="J60" i="114"/>
  <c r="K59" i="114" s="1"/>
  <c r="C4" i="165"/>
  <c r="E5" i="165"/>
  <c r="J5" i="165"/>
  <c r="K5" i="165" s="1"/>
  <c r="I60" i="11"/>
  <c r="J59" i="11"/>
  <c r="K58" i="11" s="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K60" i="92" s="1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I60" i="69"/>
  <c r="J59" i="69"/>
  <c r="K58" i="69" s="1"/>
  <c r="K59" i="5"/>
  <c r="E9" i="56"/>
  <c r="C8" i="56"/>
  <c r="J9" i="56"/>
  <c r="K9" i="56" s="1"/>
  <c r="I61" i="106"/>
  <c r="J60" i="106"/>
  <c r="K59" i="106" s="1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K59" i="52" s="1"/>
  <c r="J61" i="28"/>
  <c r="K60" i="28" s="1"/>
  <c r="I62" i="28"/>
  <c r="J64" i="134"/>
  <c r="K63" i="134" s="1"/>
  <c r="I65" i="134"/>
  <c r="I61" i="5"/>
  <c r="J60" i="5"/>
  <c r="C5" i="115"/>
  <c r="E6" i="115"/>
  <c r="J6" i="115"/>
  <c r="K6" i="115" s="1"/>
  <c r="J61" i="158"/>
  <c r="K60" i="158" s="1"/>
  <c r="I62" i="158"/>
  <c r="K58" i="91"/>
  <c r="I63" i="13"/>
  <c r="J62" i="13"/>
  <c r="K63" i="15"/>
  <c r="C6" i="57"/>
  <c r="E7" i="57"/>
  <c r="J7" i="57"/>
  <c r="K7" i="57" s="1"/>
  <c r="I61" i="116"/>
  <c r="J60" i="116"/>
  <c r="K59" i="116" s="1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E9" i="174"/>
  <c r="C8" i="174"/>
  <c r="J9" i="174"/>
  <c r="K9" i="174" s="1"/>
  <c r="C7" i="70"/>
  <c r="E8" i="70"/>
  <c r="J8" i="70"/>
  <c r="K8" i="70" s="1"/>
  <c r="E5" i="43"/>
  <c r="C4" i="43"/>
  <c r="J5" i="43"/>
  <c r="K5" i="43" s="1"/>
  <c r="IV10" i="2"/>
  <c r="I62" i="115"/>
  <c r="J61" i="115"/>
  <c r="K60" i="115" s="1"/>
  <c r="IK9" i="2"/>
  <c r="K61" i="13"/>
  <c r="K60" i="63"/>
  <c r="J59" i="140"/>
  <c r="K58" i="140" s="1"/>
  <c r="I60" i="140"/>
  <c r="J59" i="55"/>
  <c r="K58" i="55" s="1"/>
  <c r="I60" i="55"/>
  <c r="E6" i="40"/>
  <c r="C5" i="40"/>
  <c r="J6" i="40"/>
  <c r="K6" i="40" s="1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K59" i="67" s="1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J63" i="42"/>
  <c r="I64" i="42"/>
  <c r="I61" i="97"/>
  <c r="J60" i="97"/>
  <c r="K59" i="86"/>
  <c r="C8" i="100"/>
  <c r="E9" i="100"/>
  <c r="J9" i="100"/>
  <c r="K9" i="100" s="1"/>
  <c r="J62" i="127"/>
  <c r="K61" i="127" s="1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K59" i="49" s="1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I62" i="159"/>
  <c r="J61" i="159"/>
  <c r="K60" i="159" s="1"/>
  <c r="I61" i="170"/>
  <c r="J60" i="170"/>
  <c r="K59" i="170" s="1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I60" i="96"/>
  <c r="J59" i="96"/>
  <c r="K58" i="96" s="1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K59" i="19" s="1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J60" i="104"/>
  <c r="K59" i="104" s="1"/>
  <c r="I61" i="104"/>
  <c r="I63" i="142"/>
  <c r="J62" i="142"/>
  <c r="I61" i="50"/>
  <c r="J60" i="50"/>
  <c r="K59" i="50" s="1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I61" i="56"/>
  <c r="J60" i="56"/>
  <c r="K59" i="56" s="1"/>
  <c r="I60" i="34"/>
  <c r="J59" i="34"/>
  <c r="I63" i="152"/>
  <c r="J62" i="152"/>
  <c r="E8" i="162"/>
  <c r="C7" i="162"/>
  <c r="J8" i="162"/>
  <c r="K8" i="162" s="1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K61" i="164" s="1"/>
  <c r="E5" i="102"/>
  <c r="C4" i="102"/>
  <c r="J5" i="102"/>
  <c r="K5" i="102" s="1"/>
  <c r="J60" i="154"/>
  <c r="K59" i="154" s="1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J62" i="78"/>
  <c r="K61" i="78" s="1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K59" i="88" s="1"/>
  <c r="I61" i="88"/>
  <c r="J63" i="71"/>
  <c r="K62" i="71" s="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BG48" i="1"/>
  <c r="BF48" i="1"/>
  <c r="C6" i="5"/>
  <c r="E7" i="5"/>
  <c r="J7" i="5"/>
  <c r="K7" i="5" s="1"/>
  <c r="J59" i="90"/>
  <c r="K58" i="90" s="1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K62" i="94" s="1"/>
  <c r="GI48" i="2"/>
  <c r="GH48" i="2"/>
  <c r="K59" i="115"/>
  <c r="J59" i="65"/>
  <c r="I60" i="65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J8" i="134"/>
  <c r="K8" i="134" s="1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8" i="125" s="1"/>
  <c r="K57" i="120"/>
  <c r="K58" i="8"/>
  <c r="I60" i="109"/>
  <c r="J59" i="109"/>
  <c r="J62" i="26"/>
  <c r="I63" i="26"/>
  <c r="E6" i="51"/>
  <c r="C5" i="51"/>
  <c r="J6" i="51"/>
  <c r="K6" i="51" s="1"/>
  <c r="I60" i="47"/>
  <c r="J59" i="47"/>
  <c r="K58" i="47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K61" i="77" s="1"/>
  <c r="I63" i="77"/>
  <c r="C3" i="87"/>
  <c r="E4" i="87"/>
  <c r="J4" i="87"/>
  <c r="K4" i="87" s="1"/>
  <c r="C6" i="103"/>
  <c r="E7" i="103"/>
  <c r="J7" i="103"/>
  <c r="K7" i="103" s="1"/>
  <c r="C7" i="10"/>
  <c r="E8" i="10"/>
  <c r="J8" i="10"/>
  <c r="K8" i="10" s="1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E7" i="104"/>
  <c r="C6" i="104"/>
  <c r="J7" i="104"/>
  <c r="K7" i="104" s="1"/>
  <c r="E6" i="163"/>
  <c r="C5" i="163"/>
  <c r="J6" i="163"/>
  <c r="K6" i="163" s="1"/>
  <c r="DI9" i="2"/>
  <c r="K62" i="59"/>
  <c r="J59" i="130"/>
  <c r="K58" i="130" s="1"/>
  <c r="I60" i="130"/>
  <c r="I64" i="82"/>
  <c r="J63" i="82"/>
  <c r="I64" i="14"/>
  <c r="J63" i="14"/>
  <c r="K62" i="14" s="1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E8" i="78"/>
  <c r="C7" i="78"/>
  <c r="J8" i="78"/>
  <c r="K8" i="78" s="1"/>
  <c r="E8" i="95"/>
  <c r="C7" i="95"/>
  <c r="J8" i="95"/>
  <c r="K8" i="95" s="1"/>
  <c r="K59" i="3"/>
  <c r="J62" i="135"/>
  <c r="K61" i="135" s="1"/>
  <c r="I63" i="135"/>
  <c r="K59" i="39"/>
  <c r="I62" i="124"/>
  <c r="J61" i="124"/>
  <c r="K60" i="124" s="1"/>
  <c r="I60" i="81"/>
  <c r="J59" i="81"/>
  <c r="J60" i="4"/>
  <c r="I61" i="4"/>
  <c r="I61" i="111"/>
  <c r="J60" i="111"/>
  <c r="C5" i="124"/>
  <c r="E6" i="124"/>
  <c r="J6" i="124"/>
  <c r="K6" i="124" s="1"/>
  <c r="J60" i="20"/>
  <c r="K59" i="20" s="1"/>
  <c r="I61" i="20"/>
  <c r="I61" i="138"/>
  <c r="J60" i="138"/>
  <c r="K59" i="138" s="1"/>
  <c r="J60" i="3"/>
  <c r="I61" i="3"/>
  <c r="I62" i="165"/>
  <c r="J61" i="165"/>
  <c r="K60" i="165" s="1"/>
  <c r="E9" i="58"/>
  <c r="C8" i="58"/>
  <c r="CA8" i="2" s="1"/>
  <c r="J9" i="58"/>
  <c r="K9" i="58" s="1"/>
  <c r="J60" i="39"/>
  <c r="I61" i="39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K61" i="16" s="1"/>
  <c r="J61" i="157"/>
  <c r="K60" i="157" s="1"/>
  <c r="I62" i="157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K59" i="87" s="1"/>
  <c r="I61" i="57"/>
  <c r="J60" i="57"/>
  <c r="K59" i="57" s="1"/>
  <c r="K58" i="108"/>
  <c r="E7" i="94"/>
  <c r="C6" i="94"/>
  <c r="J7" i="94"/>
  <c r="K7" i="94" s="1"/>
  <c r="E7" i="19"/>
  <c r="C6" i="19"/>
  <c r="J7" i="19"/>
  <c r="K7" i="19" s="1"/>
  <c r="K60" i="13"/>
  <c r="K58" i="105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57" i="148"/>
  <c r="K57" i="64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1" i="26"/>
  <c r="J59" i="35"/>
  <c r="I60" i="35"/>
  <c r="K63" i="145"/>
  <c r="K58" i="35"/>
  <c r="HO9" i="2"/>
  <c r="K61" i="117"/>
  <c r="I65" i="7"/>
  <c r="J64" i="7"/>
  <c r="I62" i="37"/>
  <c r="J61" i="37"/>
  <c r="K60" i="37" s="1"/>
  <c r="I61" i="123"/>
  <c r="J60" i="123"/>
  <c r="K59" i="123" s="1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C8" i="136"/>
  <c r="E9" i="136"/>
  <c r="J9" i="136"/>
  <c r="K9" i="136" s="1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K60" i="83" s="1"/>
  <c r="C8" i="152"/>
  <c r="E9" i="152"/>
  <c r="J9" i="152"/>
  <c r="K9" i="152" s="1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K59" i="151" s="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I62" i="25"/>
  <c r="J61" i="25"/>
  <c r="IU9" i="2"/>
  <c r="K57" i="166"/>
  <c r="E9" i="53"/>
  <c r="C8" i="53"/>
  <c r="J9" i="53"/>
  <c r="K9" i="53" s="1"/>
  <c r="E7" i="25"/>
  <c r="C6" i="25"/>
  <c r="J7" i="25"/>
  <c r="K7" i="25" s="1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J62" i="136"/>
  <c r="I63" i="136"/>
  <c r="E9" i="90"/>
  <c r="C8" i="90"/>
  <c r="J9" i="90"/>
  <c r="K9" i="90" s="1"/>
  <c r="J61" i="60"/>
  <c r="K60" i="60" s="1"/>
  <c r="I62" i="60"/>
  <c r="K57" i="96"/>
  <c r="I61" i="144"/>
  <c r="J60" i="14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63" i="46" s="1"/>
  <c r="K58" i="50"/>
  <c r="C7" i="156" l="1"/>
  <c r="E8" i="156"/>
  <c r="J8" i="156"/>
  <c r="K8" i="156" s="1"/>
  <c r="C6" i="149"/>
  <c r="E7" i="149"/>
  <c r="J7" i="149"/>
  <c r="K7" i="149" s="1"/>
  <c r="C7" i="130"/>
  <c r="J8" i="130"/>
  <c r="K8" i="130" s="1"/>
  <c r="E8" i="130"/>
  <c r="E3" i="98"/>
  <c r="J3" i="98"/>
  <c r="K3" i="98" s="1"/>
  <c r="C2" i="98"/>
  <c r="C7" i="74"/>
  <c r="E8" i="74"/>
  <c r="J8" i="74"/>
  <c r="K8" i="74" s="1"/>
  <c r="E7" i="61"/>
  <c r="J7" i="61"/>
  <c r="K7" i="61" s="1"/>
  <c r="C6" i="61"/>
  <c r="E7" i="59"/>
  <c r="C6" i="59"/>
  <c r="J7" i="59"/>
  <c r="K7" i="59" s="1"/>
  <c r="C7" i="150"/>
  <c r="E8" i="150"/>
  <c r="J8" i="150"/>
  <c r="K8" i="150" s="1"/>
  <c r="CX7" i="2"/>
  <c r="CB8" i="2"/>
  <c r="I61" i="47"/>
  <c r="J60" i="47"/>
  <c r="E7" i="169"/>
  <c r="C6" i="169"/>
  <c r="J7" i="169"/>
  <c r="K7" i="169" s="1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K59" i="91" s="1"/>
  <c r="AJ9" i="1"/>
  <c r="I63" i="139"/>
  <c r="J62" i="139"/>
  <c r="I61" i="40"/>
  <c r="J60" i="40"/>
  <c r="K59" i="40" s="1"/>
  <c r="J63" i="164"/>
  <c r="K62" i="164" s="1"/>
  <c r="I64" i="164"/>
  <c r="K58" i="40"/>
  <c r="J60" i="43"/>
  <c r="K59" i="43" s="1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K62" i="48" s="1"/>
  <c r="I64" i="48"/>
  <c r="I63" i="10"/>
  <c r="J62" i="10"/>
  <c r="K61" i="10" s="1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E8" i="91"/>
  <c r="C7" i="91"/>
  <c r="J8" i="91"/>
  <c r="K8" i="91" s="1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64" i="133" s="1"/>
  <c r="K59" i="33"/>
  <c r="I62" i="169"/>
  <c r="J61" i="169"/>
  <c r="K60" i="169" s="1"/>
  <c r="C6" i="70"/>
  <c r="E7" i="70"/>
  <c r="J7" i="70"/>
  <c r="K7" i="70" s="1"/>
  <c r="E7" i="13"/>
  <c r="C6" i="13"/>
  <c r="J7" i="13"/>
  <c r="K7" i="13" s="1"/>
  <c r="J61" i="85"/>
  <c r="K60" i="85" s="1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I64" i="26"/>
  <c r="J63" i="26"/>
  <c r="K62" i="26" s="1"/>
  <c r="E5" i="72"/>
  <c r="C4" i="72"/>
  <c r="J5" i="72"/>
  <c r="K5" i="72" s="1"/>
  <c r="E8" i="28"/>
  <c r="C7" i="28"/>
  <c r="J8" i="28"/>
  <c r="K8" i="28" s="1"/>
  <c r="J61" i="170"/>
  <c r="I62" i="170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K60" i="84" s="1"/>
  <c r="I62" i="84"/>
  <c r="I62" i="4"/>
  <c r="J61" i="4"/>
  <c r="K60" i="4" s="1"/>
  <c r="E8" i="29"/>
  <c r="C7" i="29"/>
  <c r="J8" i="29"/>
  <c r="K8" i="29" s="1"/>
  <c r="X8" i="1"/>
  <c r="I63" i="118"/>
  <c r="J62" i="118"/>
  <c r="K61" i="118" s="1"/>
  <c r="I63" i="99"/>
  <c r="J62" i="99"/>
  <c r="I61" i="112"/>
  <c r="J60" i="112"/>
  <c r="J63" i="13"/>
  <c r="K62" i="13" s="1"/>
  <c r="I64" i="13"/>
  <c r="K60" i="106"/>
  <c r="J60" i="11"/>
  <c r="I61" i="11"/>
  <c r="E5" i="171"/>
  <c r="C4" i="171"/>
  <c r="J5" i="171"/>
  <c r="K5" i="171" s="1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K59" i="38" s="1"/>
  <c r="I61" i="38"/>
  <c r="I62" i="53"/>
  <c r="J61" i="53"/>
  <c r="K60" i="53" s="1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C6" i="153"/>
  <c r="E7" i="153"/>
  <c r="J7" i="153"/>
  <c r="K7" i="153" s="1"/>
  <c r="CB9" i="2"/>
  <c r="C7" i="170"/>
  <c r="E8" i="170"/>
  <c r="J8" i="170"/>
  <c r="K8" i="170" s="1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K61" i="158" s="1"/>
  <c r="I63" i="158"/>
  <c r="I63" i="93"/>
  <c r="J62" i="93"/>
  <c r="K61" i="93" s="1"/>
  <c r="C3" i="165"/>
  <c r="E4" i="165"/>
  <c r="J4" i="165"/>
  <c r="K4" i="165" s="1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K64" i="15" s="1"/>
  <c r="I66" i="15"/>
  <c r="I64" i="117"/>
  <c r="J63" i="117"/>
  <c r="K62" i="117" s="1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59" i="166" s="1"/>
  <c r="J61" i="155"/>
  <c r="I62" i="155"/>
  <c r="I62" i="114"/>
  <c r="J61" i="114"/>
  <c r="K60" i="114" s="1"/>
  <c r="I66" i="46"/>
  <c r="J65" i="46"/>
  <c r="EP9" i="2"/>
  <c r="I64" i="89"/>
  <c r="J63" i="89"/>
  <c r="K62" i="89" s="1"/>
  <c r="E6" i="67"/>
  <c r="C5" i="67"/>
  <c r="J6" i="67"/>
  <c r="K6" i="67" s="1"/>
  <c r="E5" i="39"/>
  <c r="C4" i="39"/>
  <c r="J5" i="39"/>
  <c r="K5" i="39" s="1"/>
  <c r="K60" i="21"/>
  <c r="I62" i="137"/>
  <c r="J61" i="137"/>
  <c r="FW9" i="2"/>
  <c r="E7" i="23"/>
  <c r="C6" i="23"/>
  <c r="J7" i="23"/>
  <c r="K7" i="23" s="1"/>
  <c r="DI8" i="2"/>
  <c r="C5" i="65"/>
  <c r="E6" i="65"/>
  <c r="J6" i="65"/>
  <c r="K6" i="65" s="1"/>
  <c r="E7" i="164"/>
  <c r="C6" i="164"/>
  <c r="J7" i="164"/>
  <c r="K7" i="164" s="1"/>
  <c r="I64" i="77"/>
  <c r="J63" i="77"/>
  <c r="K62" i="77" s="1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I62" i="21"/>
  <c r="J61" i="21"/>
  <c r="K61" i="132"/>
  <c r="J60" i="148"/>
  <c r="K59" i="148" s="1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I65" i="14"/>
  <c r="J64" i="14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C5" i="68"/>
  <c r="E6" i="68"/>
  <c r="J6" i="68"/>
  <c r="K6" i="68" s="1"/>
  <c r="I63" i="66"/>
  <c r="J62" i="66"/>
  <c r="K61" i="66" s="1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K63" i="82" s="1"/>
  <c r="I66" i="74"/>
  <c r="J65" i="74"/>
  <c r="K64" i="74" s="1"/>
  <c r="K63" i="74"/>
  <c r="I61" i="174"/>
  <c r="J60" i="174"/>
  <c r="K58" i="160"/>
  <c r="I64" i="127"/>
  <c r="J63" i="127"/>
  <c r="K62" i="127" s="1"/>
  <c r="J60" i="163"/>
  <c r="K59" i="163" s="1"/>
  <c r="I61" i="163"/>
  <c r="I63" i="30"/>
  <c r="J62" i="30"/>
  <c r="I61" i="55"/>
  <c r="J60" i="55"/>
  <c r="K59" i="55" s="1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I66" i="75"/>
  <c r="J65" i="75"/>
  <c r="E4" i="34"/>
  <c r="C3" i="34"/>
  <c r="J4" i="34"/>
  <c r="K4" i="34" s="1"/>
  <c r="E6" i="128"/>
  <c r="C5" i="128"/>
  <c r="J6" i="128"/>
  <c r="K6" i="128" s="1"/>
  <c r="I62" i="67"/>
  <c r="J61" i="67"/>
  <c r="K60" i="67" s="1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2" i="152" s="1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K63" i="27" s="1"/>
  <c r="I62" i="88"/>
  <c r="J61" i="88"/>
  <c r="I62" i="50"/>
  <c r="J61" i="50"/>
  <c r="K60" i="50" s="1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K61" i="18" s="1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K61" i="165" s="1"/>
  <c r="I63" i="165"/>
  <c r="K63" i="59"/>
  <c r="K60" i="118"/>
  <c r="C45" i="24"/>
  <c r="E46" i="24"/>
  <c r="GG46" i="2"/>
  <c r="BE46" i="1"/>
  <c r="C46" i="1"/>
  <c r="C46" i="2"/>
  <c r="J46" i="24"/>
  <c r="K46" i="24" s="1"/>
  <c r="J60" i="90"/>
  <c r="K59" i="90" s="1"/>
  <c r="I61" i="90"/>
  <c r="J63" i="156"/>
  <c r="K62" i="156" s="1"/>
  <c r="I64" i="156"/>
  <c r="K61" i="152"/>
  <c r="I64" i="142"/>
  <c r="J63" i="142"/>
  <c r="K62" i="142" s="1"/>
  <c r="E7" i="154"/>
  <c r="C6" i="154"/>
  <c r="J7" i="154"/>
  <c r="K7" i="154" s="1"/>
  <c r="IJ7" i="2"/>
  <c r="E7" i="117"/>
  <c r="C6" i="117"/>
  <c r="J7" i="117"/>
  <c r="K7" i="117" s="1"/>
  <c r="J62" i="28"/>
  <c r="K61" i="28" s="1"/>
  <c r="I63" i="28"/>
  <c r="I63" i="149"/>
  <c r="J62" i="149"/>
  <c r="J62" i="124"/>
  <c r="K61" i="124" s="1"/>
  <c r="I63" i="124"/>
  <c r="K61" i="23"/>
  <c r="J61" i="3"/>
  <c r="I62" i="3"/>
  <c r="E7" i="78"/>
  <c r="C6" i="78"/>
  <c r="J7" i="78"/>
  <c r="K7" i="78" s="1"/>
  <c r="I61" i="36"/>
  <c r="J60" i="36"/>
  <c r="K59" i="36" s="1"/>
  <c r="I65" i="22"/>
  <c r="J64" i="22"/>
  <c r="I64" i="78"/>
  <c r="J63" i="78"/>
  <c r="K62" i="78" s="1"/>
  <c r="K58" i="34"/>
  <c r="K63" i="75"/>
  <c r="I62" i="70"/>
  <c r="J61" i="70"/>
  <c r="K60" i="70" s="1"/>
  <c r="K63" i="61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J61" i="104"/>
  <c r="I62" i="104"/>
  <c r="C6" i="76"/>
  <c r="E7" i="76"/>
  <c r="J7" i="76"/>
  <c r="K7" i="76" s="1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I62" i="52"/>
  <c r="J61" i="52"/>
  <c r="E8" i="50"/>
  <c r="C7" i="50"/>
  <c r="AT8" i="2"/>
  <c r="J8" i="50"/>
  <c r="K8" i="50" s="1"/>
  <c r="I63" i="83"/>
  <c r="J62" i="83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K61" i="115" s="1"/>
  <c r="CL8" i="2"/>
  <c r="GS9" i="2"/>
  <c r="K60" i="139"/>
  <c r="GS8" i="2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HD9" i="2"/>
  <c r="I62" i="20"/>
  <c r="J61" i="20"/>
  <c r="K60" i="20" s="1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K60" i="151" s="1"/>
  <c r="I62" i="151"/>
  <c r="C6" i="122"/>
  <c r="E7" i="122"/>
  <c r="J7" i="122"/>
  <c r="K7" i="122" s="1"/>
  <c r="J65" i="7"/>
  <c r="K64" i="7" s="1"/>
  <c r="I66" i="7"/>
  <c r="J61" i="87"/>
  <c r="K60" i="87" s="1"/>
  <c r="I62" i="87"/>
  <c r="BQ9" i="1"/>
  <c r="C7" i="46"/>
  <c r="E8" i="46"/>
  <c r="J8" i="46"/>
  <c r="K8" i="46" s="1"/>
  <c r="AI8" i="1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E7" i="156" l="1"/>
  <c r="C6" i="156"/>
  <c r="J7" i="156"/>
  <c r="K7" i="156" s="1"/>
  <c r="C5" i="149"/>
  <c r="E6" i="149"/>
  <c r="J6" i="149"/>
  <c r="K6" i="149" s="1"/>
  <c r="C6" i="130"/>
  <c r="E7" i="130"/>
  <c r="J7" i="130"/>
  <c r="K7" i="130" s="1"/>
  <c r="E2" i="98"/>
  <c r="F67" i="98"/>
  <c r="J2" i="98"/>
  <c r="K2" i="98" s="1"/>
  <c r="E7" i="74"/>
  <c r="J7" i="74"/>
  <c r="K7" i="74" s="1"/>
  <c r="C6" i="74"/>
  <c r="J6" i="61"/>
  <c r="K6" i="61" s="1"/>
  <c r="C5" i="61"/>
  <c r="E6" i="61"/>
  <c r="C5" i="59"/>
  <c r="J6" i="59"/>
  <c r="K6" i="59" s="1"/>
  <c r="E6" i="59"/>
  <c r="C6" i="150"/>
  <c r="E7" i="150"/>
  <c r="J7" i="150"/>
  <c r="K7" i="150" s="1"/>
  <c r="CX6" i="2"/>
  <c r="CM7" i="2"/>
  <c r="AJ7" i="2"/>
  <c r="CB7" i="2"/>
  <c r="EP8" i="2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K60" i="112" s="1"/>
  <c r="I62" i="112"/>
  <c r="C4" i="64"/>
  <c r="E5" i="64"/>
  <c r="J5" i="64"/>
  <c r="K5" i="64" s="1"/>
  <c r="E4" i="124"/>
  <c r="C3" i="124"/>
  <c r="J4" i="124"/>
  <c r="K4" i="124" s="1"/>
  <c r="I65" i="127"/>
  <c r="J64" i="127"/>
  <c r="K63" i="127" s="1"/>
  <c r="I65" i="9"/>
  <c r="J64" i="9"/>
  <c r="J61" i="125"/>
  <c r="I62" i="125"/>
  <c r="I62" i="38"/>
  <c r="J61" i="38"/>
  <c r="K60" i="38" s="1"/>
  <c r="J63" i="113"/>
  <c r="I64" i="113"/>
  <c r="J66" i="7"/>
  <c r="I67" i="7"/>
  <c r="J67" i="7" s="1"/>
  <c r="I63" i="56"/>
  <c r="J62" i="56"/>
  <c r="K61" i="56" s="1"/>
  <c r="D46" i="1"/>
  <c r="BR46" i="1"/>
  <c r="CC46" i="1"/>
  <c r="AK46" i="1"/>
  <c r="AV46" i="1"/>
  <c r="Z46" i="1"/>
  <c r="O46" i="1"/>
  <c r="J66" i="134"/>
  <c r="I67" i="134"/>
  <c r="J67" i="134" s="1"/>
  <c r="E5" i="128"/>
  <c r="C4" i="128"/>
  <c r="J5" i="128"/>
  <c r="K5" i="128" s="1"/>
  <c r="K62" i="9"/>
  <c r="I62" i="17"/>
  <c r="J61" i="17"/>
  <c r="K60" i="17" s="1"/>
  <c r="C6" i="56"/>
  <c r="E7" i="56"/>
  <c r="J7" i="56"/>
  <c r="K7" i="56" s="1"/>
  <c r="E7" i="170"/>
  <c r="C6" i="170"/>
  <c r="J7" i="170"/>
  <c r="K7" i="170" s="1"/>
  <c r="J63" i="99"/>
  <c r="I64" i="99"/>
  <c r="E7" i="28"/>
  <c r="C6" i="28"/>
  <c r="J7" i="28"/>
  <c r="K7" i="28" s="1"/>
  <c r="J66" i="133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K60" i="45" s="1"/>
  <c r="I62" i="45"/>
  <c r="I63" i="3"/>
  <c r="J62" i="3"/>
  <c r="K61" i="3" s="1"/>
  <c r="BF46" i="1"/>
  <c r="BG46" i="1"/>
  <c r="E6" i="97"/>
  <c r="C5" i="97"/>
  <c r="J6" i="97"/>
  <c r="K6" i="97" s="1"/>
  <c r="N7" i="2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E7" i="174"/>
  <c r="C6" i="174"/>
  <c r="J7" i="174"/>
  <c r="K7" i="174" s="1"/>
  <c r="K61" i="99"/>
  <c r="K62" i="72"/>
  <c r="HO7" i="2"/>
  <c r="J62" i="151"/>
  <c r="I63" i="151"/>
  <c r="E3" i="34"/>
  <c r="C2" i="34"/>
  <c r="J3" i="34"/>
  <c r="K3" i="34" s="1"/>
  <c r="I62" i="174"/>
  <c r="J61" i="174"/>
  <c r="E6" i="44"/>
  <c r="C5" i="44"/>
  <c r="J6" i="44"/>
  <c r="K6" i="44" s="1"/>
  <c r="I62" i="81"/>
  <c r="J61" i="81"/>
  <c r="K60" i="81" s="1"/>
  <c r="I64" i="118"/>
  <c r="J63" i="118"/>
  <c r="K62" i="118" s="1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E5" i="161"/>
  <c r="C4" i="161"/>
  <c r="J5" i="161"/>
  <c r="K5" i="161" s="1"/>
  <c r="I62" i="95"/>
  <c r="J61" i="95"/>
  <c r="I62" i="147"/>
  <c r="J61" i="147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K60" i="160" s="1"/>
  <c r="I62" i="160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K61" i="33" s="1"/>
  <c r="I63" i="33"/>
  <c r="E4" i="86"/>
  <c r="C3" i="86"/>
  <c r="J4" i="86"/>
  <c r="K4" i="86" s="1"/>
  <c r="K60" i="168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K61" i="119" s="1"/>
  <c r="J63" i="44"/>
  <c r="K62" i="44" s="1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25" s="1"/>
  <c r="K62" i="173"/>
  <c r="I63" i="123"/>
  <c r="J62" i="123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2" i="165" s="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K61" i="4" s="1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K63" i="101" s="1"/>
  <c r="I65" i="101"/>
  <c r="AU8" i="2"/>
  <c r="I62" i="64"/>
  <c r="J61" i="64"/>
  <c r="DI7" i="2"/>
  <c r="I63" i="86"/>
  <c r="J62" i="86"/>
  <c r="K61" i="86" s="1"/>
  <c r="I63" i="5"/>
  <c r="J62" i="5"/>
  <c r="I62" i="130"/>
  <c r="J61" i="130"/>
  <c r="J65" i="71"/>
  <c r="K64" i="71" s="1"/>
  <c r="I66" i="71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K61" i="84" s="1"/>
  <c r="J62" i="111"/>
  <c r="K61" i="111" s="1"/>
  <c r="I63" i="111"/>
  <c r="C6" i="91"/>
  <c r="E7" i="91"/>
  <c r="J7" i="91"/>
  <c r="K7" i="91" s="1"/>
  <c r="BQ8" i="2"/>
  <c r="J62" i="50"/>
  <c r="K61" i="50" s="1"/>
  <c r="I63" i="50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K61" i="88" s="1"/>
  <c r="I63" i="131"/>
  <c r="J62" i="131"/>
  <c r="I64" i="157"/>
  <c r="J63" i="157"/>
  <c r="K62" i="157" s="1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C4" i="17"/>
  <c r="E5" i="17"/>
  <c r="J5" i="17"/>
  <c r="K5" i="17" s="1"/>
  <c r="I63" i="103"/>
  <c r="J62" i="103"/>
  <c r="K61" i="103" s="1"/>
  <c r="C6" i="52"/>
  <c r="E7" i="52"/>
  <c r="BP7" i="2"/>
  <c r="J7" i="52"/>
  <c r="K7" i="52" s="1"/>
  <c r="I63" i="49"/>
  <c r="J62" i="49"/>
  <c r="K61" i="49" s="1"/>
  <c r="K60" i="147"/>
  <c r="C3" i="168"/>
  <c r="E4" i="168"/>
  <c r="J4" i="168"/>
  <c r="K4" i="168" s="1"/>
  <c r="I64" i="28"/>
  <c r="J63" i="28"/>
  <c r="K62" i="28" s="1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K61" i="31" s="1"/>
  <c r="I63" i="31"/>
  <c r="E5" i="75"/>
  <c r="C4" i="75"/>
  <c r="J5" i="75"/>
  <c r="K5" i="75" s="1"/>
  <c r="I62" i="143"/>
  <c r="J61" i="143"/>
  <c r="K60" i="143" s="1"/>
  <c r="E6" i="151"/>
  <c r="C5" i="151"/>
  <c r="J6" i="151"/>
  <c r="K6" i="151" s="1"/>
  <c r="K60" i="138"/>
  <c r="E6" i="133"/>
  <c r="C5" i="133"/>
  <c r="J6" i="133"/>
  <c r="K6" i="133" s="1"/>
  <c r="DH6" i="2"/>
  <c r="I64" i="23"/>
  <c r="J63" i="23"/>
  <c r="K62" i="23" s="1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E5" i="116"/>
  <c r="C4" i="116"/>
  <c r="J5" i="116"/>
  <c r="K5" i="116" s="1"/>
  <c r="I64" i="173"/>
  <c r="J63" i="173"/>
  <c r="I62" i="34"/>
  <c r="J61" i="34"/>
  <c r="FA7" i="2"/>
  <c r="J62" i="52"/>
  <c r="K61" i="52" s="1"/>
  <c r="I63" i="52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K60" i="65" s="1"/>
  <c r="I62" i="65"/>
  <c r="C6" i="92"/>
  <c r="E7" i="92"/>
  <c r="J7" i="92"/>
  <c r="K7" i="92" s="1"/>
  <c r="K60" i="144"/>
  <c r="I67" i="15"/>
  <c r="J67" i="15" s="1"/>
  <c r="J66" i="15"/>
  <c r="K65" i="15" s="1"/>
  <c r="I64" i="158"/>
  <c r="J63" i="158"/>
  <c r="E7" i="172"/>
  <c r="C6" i="172"/>
  <c r="J7" i="172"/>
  <c r="K7" i="172" s="1"/>
  <c r="K60" i="121"/>
  <c r="I67" i="61"/>
  <c r="J67" i="61" s="1"/>
  <c r="J66" i="61"/>
  <c r="HD8" i="2"/>
  <c r="I64" i="124"/>
  <c r="J63" i="124"/>
  <c r="J63" i="37"/>
  <c r="K62" i="37" s="1"/>
  <c r="I64" i="37"/>
  <c r="I64" i="92"/>
  <c r="J63" i="92"/>
  <c r="K62" i="92" s="1"/>
  <c r="FL8" i="2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K60" i="8" s="1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K64" i="14" s="1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K61" i="57" s="1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K61" i="104" s="1"/>
  <c r="I63" i="104"/>
  <c r="E6" i="77"/>
  <c r="C5" i="77"/>
  <c r="J6" i="77"/>
  <c r="K6" i="77" s="1"/>
  <c r="K59" i="130"/>
  <c r="E4" i="115"/>
  <c r="C3" i="115"/>
  <c r="J4" i="115"/>
  <c r="K4" i="115" s="1"/>
  <c r="J64" i="89"/>
  <c r="K63" i="89" s="1"/>
  <c r="I65" i="89"/>
  <c r="K61" i="19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K64" i="94" s="1"/>
  <c r="I66" i="94"/>
  <c r="E5" i="9"/>
  <c r="C4" i="9"/>
  <c r="J5" i="9"/>
  <c r="K5" i="9" s="1"/>
  <c r="K60" i="116"/>
  <c r="E3" i="131"/>
  <c r="C2" i="131"/>
  <c r="J3" i="131"/>
  <c r="K3" i="131" s="1"/>
  <c r="EE8" i="2"/>
  <c r="I65" i="142"/>
  <c r="J64" i="142"/>
  <c r="C6" i="121"/>
  <c r="E7" i="121"/>
  <c r="J7" i="121"/>
  <c r="K7" i="121" s="1"/>
  <c r="K64" i="12"/>
  <c r="J64" i="152"/>
  <c r="K63" i="152" s="1"/>
  <c r="I65" i="152"/>
  <c r="E4" i="84"/>
  <c r="C3" i="84"/>
  <c r="J4" i="84"/>
  <c r="K4" i="84" s="1"/>
  <c r="C4" i="167"/>
  <c r="E5" i="167"/>
  <c r="J5" i="167"/>
  <c r="K5" i="167" s="1"/>
  <c r="I65" i="51"/>
  <c r="J64" i="51"/>
  <c r="I62" i="141"/>
  <c r="J61" i="141"/>
  <c r="K60" i="141" s="1"/>
  <c r="I65" i="13"/>
  <c r="J64" i="13"/>
  <c r="K63" i="13" s="1"/>
  <c r="C5" i="13"/>
  <c r="E6" i="13"/>
  <c r="J6" i="13"/>
  <c r="K6" i="13" s="1"/>
  <c r="K61" i="72"/>
  <c r="I65" i="164"/>
  <c r="J64" i="164"/>
  <c r="K63" i="164" s="1"/>
  <c r="J61" i="47"/>
  <c r="I62" i="47"/>
  <c r="I63" i="116"/>
  <c r="J62" i="116"/>
  <c r="E4" i="106"/>
  <c r="C3" i="106"/>
  <c r="J4" i="106"/>
  <c r="K4" i="106" s="1"/>
  <c r="K64" i="59"/>
  <c r="E7" i="90"/>
  <c r="C6" i="90"/>
  <c r="J7" i="90"/>
  <c r="K7" i="90" s="1"/>
  <c r="C4" i="5"/>
  <c r="E5" i="5"/>
  <c r="J5" i="5"/>
  <c r="K5" i="5" s="1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3" i="135" s="1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E6" i="76"/>
  <c r="C5" i="76"/>
  <c r="J6" i="76"/>
  <c r="K6" i="76" s="1"/>
  <c r="K63" i="42"/>
  <c r="K60" i="131"/>
  <c r="I62" i="55"/>
  <c r="J61" i="55"/>
  <c r="J61" i="148"/>
  <c r="K60" i="148" s="1"/>
  <c r="I62" i="148"/>
  <c r="E5" i="65"/>
  <c r="C4" i="65"/>
  <c r="J5" i="65"/>
  <c r="K5" i="65" s="1"/>
  <c r="J65" i="32"/>
  <c r="K64" i="32" s="1"/>
  <c r="I66" i="32"/>
  <c r="K59" i="109"/>
  <c r="K59" i="35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K61" i="162" s="1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122"/>
  <c r="I63" i="39"/>
  <c r="J62" i="39"/>
  <c r="I63" i="161"/>
  <c r="J62" i="161"/>
  <c r="K61" i="161" s="1"/>
  <c r="I67" i="46"/>
  <c r="J67" i="46" s="1"/>
  <c r="J66" i="46"/>
  <c r="E6" i="36"/>
  <c r="C5" i="36"/>
  <c r="J6" i="36"/>
  <c r="K6" i="36" s="1"/>
  <c r="K60" i="19"/>
  <c r="K59" i="11"/>
  <c r="C3" i="51"/>
  <c r="E4" i="51"/>
  <c r="J4" i="51"/>
  <c r="K4" i="51" s="1"/>
  <c r="C5" i="125"/>
  <c r="E6" i="125"/>
  <c r="J6" i="125"/>
  <c r="K6" i="125" s="1"/>
  <c r="J61" i="40"/>
  <c r="K60" i="40" s="1"/>
  <c r="I62" i="40"/>
  <c r="K59" i="8"/>
  <c r="E7" i="109"/>
  <c r="C6" i="109"/>
  <c r="ED7" i="2"/>
  <c r="J7" i="109"/>
  <c r="K7" i="109" s="1"/>
  <c r="K62" i="60"/>
  <c r="C5" i="88"/>
  <c r="E6" i="88"/>
  <c r="J6" i="88"/>
  <c r="K6" i="88" s="1"/>
  <c r="J63" i="30"/>
  <c r="K62" i="30" s="1"/>
  <c r="I64" i="3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I62" i="90"/>
  <c r="J61" i="90"/>
  <c r="K60" i="90" s="1"/>
  <c r="K62" i="98"/>
  <c r="J62" i="67"/>
  <c r="K61" i="67" s="1"/>
  <c r="I63" i="67"/>
  <c r="I62" i="163"/>
  <c r="J61" i="163"/>
  <c r="J63" i="129"/>
  <c r="K62" i="129" s="1"/>
  <c r="I64" i="129"/>
  <c r="J61" i="120"/>
  <c r="K60" i="120" s="1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I63" i="20"/>
  <c r="J62" i="20"/>
  <c r="K61" i="20" s="1"/>
  <c r="C4" i="129"/>
  <c r="E5" i="129"/>
  <c r="J5" i="129"/>
  <c r="K5" i="129" s="1"/>
  <c r="DS5" i="2"/>
  <c r="I62" i="36"/>
  <c r="J61" i="36"/>
  <c r="K60" i="36" s="1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I63" i="170"/>
  <c r="J62" i="170"/>
  <c r="K61" i="170" s="1"/>
  <c r="I63" i="169"/>
  <c r="J62" i="169"/>
  <c r="I65" i="48"/>
  <c r="J64" i="48"/>
  <c r="K63" i="48" s="1"/>
  <c r="J63" i="139"/>
  <c r="K62" i="139" s="1"/>
  <c r="I64" i="139"/>
  <c r="IU6" i="2"/>
  <c r="C5" i="156" l="1"/>
  <c r="E6" i="156"/>
  <c r="J6" i="156"/>
  <c r="K6" i="156" s="1"/>
  <c r="E5" i="149"/>
  <c r="C4" i="149"/>
  <c r="J5" i="149"/>
  <c r="K5" i="149" s="1"/>
  <c r="K66" i="134"/>
  <c r="E6" i="130"/>
  <c r="C5" i="130"/>
  <c r="J6" i="130"/>
  <c r="K6" i="130" s="1"/>
  <c r="E6" i="74"/>
  <c r="C5" i="74"/>
  <c r="J6" i="74"/>
  <c r="K6" i="74" s="1"/>
  <c r="K66" i="74"/>
  <c r="C4" i="61"/>
  <c r="J5" i="61"/>
  <c r="K5" i="61" s="1"/>
  <c r="E5" i="61"/>
  <c r="K66" i="61"/>
  <c r="E5" i="59"/>
  <c r="C4" i="59"/>
  <c r="J5" i="59"/>
  <c r="K5" i="59" s="1"/>
  <c r="AI6" i="2"/>
  <c r="AJ6" i="2" s="1"/>
  <c r="K66" i="12"/>
  <c r="E6" i="150"/>
  <c r="C5" i="150"/>
  <c r="J6" i="150"/>
  <c r="K6" i="150" s="1"/>
  <c r="K66" i="133"/>
  <c r="FL6" i="2"/>
  <c r="BF6" i="2"/>
  <c r="GS6" i="2"/>
  <c r="AJ6" i="1"/>
  <c r="I64" i="144"/>
  <c r="J63" i="144"/>
  <c r="K62" i="144" s="1"/>
  <c r="E5" i="80"/>
  <c r="C4" i="80"/>
  <c r="J5" i="80"/>
  <c r="K5" i="80" s="1"/>
  <c r="J65" i="48"/>
  <c r="I66" i="48"/>
  <c r="J62" i="36"/>
  <c r="K61" i="36" s="1"/>
  <c r="I63" i="36"/>
  <c r="I63" i="141"/>
  <c r="J62" i="141"/>
  <c r="I63" i="8"/>
  <c r="J62" i="8"/>
  <c r="K61" i="8" s="1"/>
  <c r="E6" i="172"/>
  <c r="C5" i="172"/>
  <c r="J6" i="172"/>
  <c r="K6" i="172" s="1"/>
  <c r="E2" i="45"/>
  <c r="J2" i="45"/>
  <c r="K2" i="45" s="1"/>
  <c r="J63" i="49"/>
  <c r="K62" i="49" s="1"/>
  <c r="I64" i="49"/>
  <c r="I63" i="100"/>
  <c r="J62" i="100"/>
  <c r="K61" i="100" s="1"/>
  <c r="HD7" i="2"/>
  <c r="K65" i="74"/>
  <c r="E3" i="72"/>
  <c r="C2" i="72"/>
  <c r="J3" i="72"/>
  <c r="K3" i="72" s="1"/>
  <c r="I64" i="151"/>
  <c r="J63" i="151"/>
  <c r="K62" i="151" s="1"/>
  <c r="I65" i="10"/>
  <c r="J64" i="10"/>
  <c r="K63" i="10" s="1"/>
  <c r="I63" i="109"/>
  <c r="J62" i="109"/>
  <c r="DT5" i="2"/>
  <c r="I63" i="90"/>
  <c r="J62" i="90"/>
  <c r="E4" i="60"/>
  <c r="C3" i="60"/>
  <c r="J4" i="60"/>
  <c r="K4" i="60" s="1"/>
  <c r="I64" i="80"/>
  <c r="J63" i="80"/>
  <c r="K62" i="80" s="1"/>
  <c r="I67" i="14"/>
  <c r="J67" i="14" s="1"/>
  <c r="J66" i="14"/>
  <c r="J62" i="146"/>
  <c r="I63" i="146"/>
  <c r="E5" i="48"/>
  <c r="C4" i="48"/>
  <c r="J5" i="48"/>
  <c r="K5" i="48" s="1"/>
  <c r="I63" i="143"/>
  <c r="J62" i="143"/>
  <c r="E6" i="8"/>
  <c r="C5" i="8"/>
  <c r="HC6" i="2"/>
  <c r="BP6" i="1"/>
  <c r="J6" i="8"/>
  <c r="K6" i="8" s="1"/>
  <c r="C2" i="173"/>
  <c r="E3" i="173"/>
  <c r="J3" i="173"/>
  <c r="K3" i="173" s="1"/>
  <c r="J62" i="95"/>
  <c r="I63" i="95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6" i="15"/>
  <c r="E6" i="52"/>
  <c r="C5" i="52"/>
  <c r="BP6" i="2"/>
  <c r="J6" i="52"/>
  <c r="K6" i="52" s="1"/>
  <c r="I65" i="149"/>
  <c r="J64" i="149"/>
  <c r="K63" i="149" s="1"/>
  <c r="J65" i="172"/>
  <c r="K64" i="172" s="1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I64" i="4"/>
  <c r="J63" i="4"/>
  <c r="K62" i="4" s="1"/>
  <c r="I64" i="126"/>
  <c r="J63" i="126"/>
  <c r="I64" i="153"/>
  <c r="J63" i="153"/>
  <c r="K62" i="153" s="1"/>
  <c r="I66" i="62"/>
  <c r="J65" i="62"/>
  <c r="K64" i="62" s="1"/>
  <c r="C3" i="54"/>
  <c r="E4" i="54"/>
  <c r="J4" i="54"/>
  <c r="K4" i="54" s="1"/>
  <c r="C4" i="78"/>
  <c r="E5" i="78"/>
  <c r="J5" i="78"/>
  <c r="K5" i="78" s="1"/>
  <c r="I64" i="31"/>
  <c r="J63" i="31"/>
  <c r="K62" i="31" s="1"/>
  <c r="K64" i="77"/>
  <c r="I65" i="18"/>
  <c r="J64" i="18"/>
  <c r="K63" i="18" s="1"/>
  <c r="K62" i="167"/>
  <c r="I64" i="103"/>
  <c r="J63" i="103"/>
  <c r="K62" i="103" s="1"/>
  <c r="C5" i="49"/>
  <c r="E6" i="49"/>
  <c r="J6" i="49"/>
  <c r="K6" i="49" s="1"/>
  <c r="J62" i="130"/>
  <c r="K61" i="130" s="1"/>
  <c r="I63" i="130"/>
  <c r="K62" i="126"/>
  <c r="K62" i="83"/>
  <c r="C3" i="148"/>
  <c r="E4" i="148"/>
  <c r="J4" i="148"/>
  <c r="K4" i="148" s="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K64" i="29" s="1"/>
  <c r="I66" i="29"/>
  <c r="K64" i="128"/>
  <c r="K65" i="61"/>
  <c r="E6" i="3"/>
  <c r="C5" i="3"/>
  <c r="J6" i="3"/>
  <c r="K6" i="3" s="1"/>
  <c r="K62" i="5"/>
  <c r="K62" i="123"/>
  <c r="J62" i="91"/>
  <c r="K61" i="91" s="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K62" i="87" s="1"/>
  <c r="E6" i="90"/>
  <c r="C5" i="90"/>
  <c r="J6" i="90"/>
  <c r="K6" i="90" s="1"/>
  <c r="I66" i="152"/>
  <c r="J65" i="152"/>
  <c r="K64" i="152" s="1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J63" i="138"/>
  <c r="K62" i="138" s="1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K61" i="105" s="1"/>
  <c r="I63" i="105"/>
  <c r="I65" i="68"/>
  <c r="J64" i="68"/>
  <c r="K63" i="68" s="1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J63" i="70"/>
  <c r="I64" i="70"/>
  <c r="I66" i="16"/>
  <c r="J65" i="16"/>
  <c r="K64" i="16" s="1"/>
  <c r="C4" i="134"/>
  <c r="E5" i="134"/>
  <c r="EZ5" i="2"/>
  <c r="J5" i="134"/>
  <c r="K5" i="134" s="1"/>
  <c r="J62" i="65"/>
  <c r="I63" i="65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K61" i="166" s="1"/>
  <c r="I63" i="166"/>
  <c r="I65" i="99"/>
  <c r="J64" i="99"/>
  <c r="E6" i="12"/>
  <c r="C5" i="12"/>
  <c r="M6" i="1"/>
  <c r="X6" i="2"/>
  <c r="J6" i="12"/>
  <c r="K6" i="12" s="1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K64" i="136" s="1"/>
  <c r="J62" i="160"/>
  <c r="K61" i="160" s="1"/>
  <c r="I63" i="160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J65" i="117"/>
  <c r="I66" i="117"/>
  <c r="I64" i="50"/>
  <c r="J63" i="50"/>
  <c r="K62" i="149"/>
  <c r="FW7" i="2"/>
  <c r="C4" i="140"/>
  <c r="E5" i="140"/>
  <c r="J5" i="140"/>
  <c r="K5" i="140" s="1"/>
  <c r="C4" i="89"/>
  <c r="E5" i="89"/>
  <c r="J5" i="89"/>
  <c r="K5" i="89" s="1"/>
  <c r="I63" i="58"/>
  <c r="J62" i="58"/>
  <c r="K65" i="12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K65" i="27" s="1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6" i="7"/>
  <c r="J65" i="156"/>
  <c r="K64" i="156" s="1"/>
  <c r="I66" i="156"/>
  <c r="I64" i="21"/>
  <c r="J63" i="21"/>
  <c r="K62" i="21" s="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4" i="117"/>
  <c r="E5" i="117"/>
  <c r="J5" i="117"/>
  <c r="K5" i="117" s="1"/>
  <c r="J62" i="140"/>
  <c r="I63" i="140"/>
  <c r="E6" i="42"/>
  <c r="C5" i="42"/>
  <c r="J6" i="42"/>
  <c r="K6" i="42" s="1"/>
  <c r="FV6" i="2"/>
  <c r="I67" i="82"/>
  <c r="J67" i="82" s="1"/>
  <c r="J66" i="82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K61" i="35" s="1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K61" i="96" s="1"/>
  <c r="I63" i="96"/>
  <c r="I67" i="32"/>
  <c r="J67" i="32" s="1"/>
  <c r="J66" i="32"/>
  <c r="K65" i="32" s="1"/>
  <c r="J63" i="116"/>
  <c r="K62" i="116" s="1"/>
  <c r="I64" i="116"/>
  <c r="E3" i="115"/>
  <c r="C2" i="115"/>
  <c r="J3" i="115"/>
  <c r="K3" i="115" s="1"/>
  <c r="I63" i="43"/>
  <c r="J62" i="43"/>
  <c r="K61" i="43" s="1"/>
  <c r="K61" i="70"/>
  <c r="J63" i="108"/>
  <c r="I64" i="108"/>
  <c r="K60" i="96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K63" i="23" s="1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K62" i="154" s="1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I63" i="40"/>
  <c r="J62" i="40"/>
  <c r="K61" i="40" s="1"/>
  <c r="HZ7" i="2"/>
  <c r="C5" i="6"/>
  <c r="IU5" i="2" s="1"/>
  <c r="E6" i="6"/>
  <c r="CA6" i="1"/>
  <c r="I65" i="92"/>
  <c r="J64" i="92"/>
  <c r="K62" i="168"/>
  <c r="I64" i="52"/>
  <c r="J63" i="52"/>
  <c r="K62" i="52" s="1"/>
  <c r="C5" i="91"/>
  <c r="E6" i="91"/>
  <c r="J6" i="91"/>
  <c r="K6" i="91" s="1"/>
  <c r="I66" i="101"/>
  <c r="J65" i="101"/>
  <c r="K63" i="172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DI6" i="2"/>
  <c r="E6" i="107"/>
  <c r="C5" i="107"/>
  <c r="J6" i="107"/>
  <c r="K6" i="107" s="1"/>
  <c r="I67" i="22"/>
  <c r="J67" i="22" s="1"/>
  <c r="J66" i="22"/>
  <c r="E4" i="65"/>
  <c r="C3" i="65"/>
  <c r="J4" i="65"/>
  <c r="K4" i="65" s="1"/>
  <c r="C4" i="71"/>
  <c r="J5" i="71"/>
  <c r="K5" i="71" s="1"/>
  <c r="E5" i="71"/>
  <c r="J65" i="164"/>
  <c r="K64" i="164" s="1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1" i="54"/>
  <c r="I64" i="111"/>
  <c r="J63" i="111"/>
  <c r="K60" i="130"/>
  <c r="CA6" i="2"/>
  <c r="CW5" i="2"/>
  <c r="K63" i="136"/>
  <c r="J62" i="81"/>
  <c r="I63" i="81"/>
  <c r="J62" i="125"/>
  <c r="K61" i="125" s="1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J66" i="42"/>
  <c r="I67" i="42"/>
  <c r="J67" i="42" s="1"/>
  <c r="E5" i="88"/>
  <c r="C4" i="88"/>
  <c r="FK5" i="2"/>
  <c r="J5" i="88"/>
  <c r="K5" i="88" s="1"/>
  <c r="I64" i="114"/>
  <c r="J63" i="114"/>
  <c r="K62" i="114" s="1"/>
  <c r="E6" i="14"/>
  <c r="C5" i="14"/>
  <c r="J6" i="14"/>
  <c r="K6" i="14" s="1"/>
  <c r="K65" i="46"/>
  <c r="J62" i="120"/>
  <c r="K61" i="120" s="1"/>
  <c r="I63" i="120"/>
  <c r="K62" i="1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K64" i="9" s="1"/>
  <c r="I66" i="9"/>
  <c r="K65" i="24"/>
  <c r="I64" i="104"/>
  <c r="J63" i="104"/>
  <c r="I64" i="76"/>
  <c r="J63" i="76"/>
  <c r="K62" i="76" s="1"/>
  <c r="E6" i="152"/>
  <c r="C5" i="152"/>
  <c r="M5" i="2" s="1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E4" i="16"/>
  <c r="C3" i="16"/>
  <c r="J4" i="16"/>
  <c r="K4" i="16" s="1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K62" i="33" s="1"/>
  <c r="C4" i="33"/>
  <c r="E5" i="33"/>
  <c r="J5" i="33"/>
  <c r="K5" i="33" s="1"/>
  <c r="I63" i="45"/>
  <c r="J62" i="45"/>
  <c r="K61" i="45" s="1"/>
  <c r="J65" i="127"/>
  <c r="I66" i="127"/>
  <c r="C2" i="159"/>
  <c r="J3" i="159"/>
  <c r="K3" i="159" s="1"/>
  <c r="E3" i="159"/>
  <c r="K63" i="107"/>
  <c r="J66" i="24"/>
  <c r="E4" i="9"/>
  <c r="C3" i="9"/>
  <c r="J4" i="9"/>
  <c r="K4" i="9" s="1"/>
  <c r="I67" i="79"/>
  <c r="J67" i="79" s="1"/>
  <c r="J66" i="79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I63" i="174"/>
  <c r="J62" i="174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K64" i="13" s="1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I65" i="139"/>
  <c r="J64" i="139"/>
  <c r="K63" i="139" s="1"/>
  <c r="I64" i="67"/>
  <c r="J63" i="67"/>
  <c r="K62" i="67" s="1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3" i="16"/>
  <c r="K62" i="63"/>
  <c r="K65" i="145"/>
  <c r="I64" i="88"/>
  <c r="J63" i="88"/>
  <c r="K60" i="95"/>
  <c r="BQ7" i="1"/>
  <c r="I64" i="119"/>
  <c r="J63" i="119"/>
  <c r="K62" i="119" s="1"/>
  <c r="I63" i="147"/>
  <c r="J62" i="147"/>
  <c r="K61" i="147" s="1"/>
  <c r="C4" i="156" l="1"/>
  <c r="E5" i="156"/>
  <c r="J5" i="156"/>
  <c r="K5" i="156" s="1"/>
  <c r="J4" i="149"/>
  <c r="K4" i="149" s="1"/>
  <c r="E4" i="149"/>
  <c r="C3" i="149"/>
  <c r="E5" i="130"/>
  <c r="C4" i="130"/>
  <c r="J5" i="130"/>
  <c r="K5" i="130" s="1"/>
  <c r="K66" i="82"/>
  <c r="K66" i="79"/>
  <c r="K65" i="79"/>
  <c r="E5" i="74"/>
  <c r="C4" i="74"/>
  <c r="J5" i="74"/>
  <c r="K5" i="74" s="1"/>
  <c r="C3" i="61"/>
  <c r="J4" i="61"/>
  <c r="K4" i="61" s="1"/>
  <c r="E4" i="61"/>
  <c r="E4" i="59"/>
  <c r="C3" i="59"/>
  <c r="J4" i="59"/>
  <c r="K4" i="59" s="1"/>
  <c r="K66" i="59"/>
  <c r="K66" i="22"/>
  <c r="K66" i="14"/>
  <c r="K65" i="14"/>
  <c r="E5" i="150"/>
  <c r="C4" i="150"/>
  <c r="J5" i="150"/>
  <c r="K5" i="150" s="1"/>
  <c r="K66" i="42"/>
  <c r="CX4" i="2"/>
  <c r="CM5" i="2"/>
  <c r="J64" i="119"/>
  <c r="K63" i="119" s="1"/>
  <c r="I65" i="119"/>
  <c r="I64" i="17"/>
  <c r="J63" i="17"/>
  <c r="E3" i="18"/>
  <c r="J3" i="18"/>
  <c r="K3" i="18" s="1"/>
  <c r="C2" i="18"/>
  <c r="E4" i="71"/>
  <c r="C3" i="71"/>
  <c r="J4" i="71"/>
  <c r="K4" i="71" s="1"/>
  <c r="E4" i="142"/>
  <c r="C3" i="142"/>
  <c r="J4" i="142"/>
  <c r="K4" i="142" s="1"/>
  <c r="J65" i="159"/>
  <c r="I66" i="159"/>
  <c r="I67" i="117"/>
  <c r="J67" i="117" s="1"/>
  <c r="J66" i="117"/>
  <c r="I66" i="68"/>
  <c r="J65" i="68"/>
  <c r="I65" i="56"/>
  <c r="J64" i="56"/>
  <c r="K63" i="56" s="1"/>
  <c r="J64" i="87"/>
  <c r="K63" i="87" s="1"/>
  <c r="I65" i="87"/>
  <c r="E4" i="36"/>
  <c r="C3" i="36"/>
  <c r="J4" i="36"/>
  <c r="K4" i="36" s="1"/>
  <c r="I66" i="149"/>
  <c r="J65" i="149"/>
  <c r="K64" i="149" s="1"/>
  <c r="C4" i="143"/>
  <c r="E5" i="143"/>
  <c r="J5" i="143"/>
  <c r="K5" i="143" s="1"/>
  <c r="I64" i="148"/>
  <c r="J63" i="148"/>
  <c r="K62" i="148" s="1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I65" i="114"/>
  <c r="J64" i="114"/>
  <c r="I64" i="125"/>
  <c r="J63" i="125"/>
  <c r="J65" i="23"/>
  <c r="K64" i="23" s="1"/>
  <c r="I66" i="23"/>
  <c r="IK5" i="2"/>
  <c r="I64" i="65"/>
  <c r="J63" i="65"/>
  <c r="J63" i="105"/>
  <c r="I64" i="105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K63" i="21" s="1"/>
  <c r="FA5" i="2"/>
  <c r="E5" i="92"/>
  <c r="C4" i="92"/>
  <c r="J5" i="92"/>
  <c r="K5" i="92" s="1"/>
  <c r="K62" i="53"/>
  <c r="J66" i="5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K66" i="24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K63" i="126" s="1"/>
  <c r="I65" i="126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K62" i="141" s="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I65" i="4"/>
  <c r="J64" i="4"/>
  <c r="I65" i="169"/>
  <c r="J64" i="169"/>
  <c r="I64" i="90"/>
  <c r="J63" i="90"/>
  <c r="K65" i="127"/>
  <c r="J64" i="170"/>
  <c r="K63" i="170" s="1"/>
  <c r="I65" i="170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C3" i="13"/>
  <c r="E4" i="13"/>
  <c r="J4" i="13"/>
  <c r="K4" i="13" s="1"/>
  <c r="K63" i="165"/>
  <c r="I65" i="111"/>
  <c r="J64" i="111"/>
  <c r="K63" i="111" s="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K63" i="19" s="1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K63" i="121" s="1"/>
  <c r="I65" i="108"/>
  <c r="J64" i="108"/>
  <c r="K63" i="108" s="1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I64" i="95"/>
  <c r="J63" i="95"/>
  <c r="K62" i="169"/>
  <c r="C2" i="112"/>
  <c r="E3" i="112"/>
  <c r="J3" i="112"/>
  <c r="K3" i="112" s="1"/>
  <c r="CB6" i="1"/>
  <c r="J63" i="140"/>
  <c r="K62" i="140" s="1"/>
  <c r="I64" i="140"/>
  <c r="I67" i="89"/>
  <c r="J67" i="89" s="1"/>
  <c r="J66" i="89"/>
  <c r="E2" i="127"/>
  <c r="F67" i="127"/>
  <c r="J2" i="127"/>
  <c r="K2" i="127" s="1"/>
  <c r="K62" i="95"/>
  <c r="J66" i="48"/>
  <c r="K65" i="48" s="1"/>
  <c r="I67" i="48"/>
  <c r="J67" i="48" s="1"/>
  <c r="E3" i="22"/>
  <c r="C2" i="22"/>
  <c r="J3" i="22"/>
  <c r="K3" i="22" s="1"/>
  <c r="N5" i="2"/>
  <c r="I66" i="28"/>
  <c r="J65" i="28"/>
  <c r="K64" i="28" s="1"/>
  <c r="I65" i="168"/>
  <c r="J64" i="168"/>
  <c r="K65" i="89"/>
  <c r="C4" i="174"/>
  <c r="E5" i="174"/>
  <c r="J5" i="174"/>
  <c r="K5" i="174" s="1"/>
  <c r="I65" i="5"/>
  <c r="J64" i="5"/>
  <c r="K63" i="5" s="1"/>
  <c r="E5" i="49"/>
  <c r="C4" i="49"/>
  <c r="AI4" i="2" s="1"/>
  <c r="J5" i="49"/>
  <c r="K5" i="49" s="1"/>
  <c r="E3" i="167"/>
  <c r="J3" i="167"/>
  <c r="K3" i="167" s="1"/>
  <c r="C2" i="167"/>
  <c r="I65" i="162"/>
  <c r="J64" i="162"/>
  <c r="J63" i="109"/>
  <c r="K62" i="109" s="1"/>
  <c r="I64" i="109"/>
  <c r="J63" i="45"/>
  <c r="K62" i="45" s="1"/>
  <c r="I64" i="45"/>
  <c r="K65" i="94"/>
  <c r="I66" i="157"/>
  <c r="J65" i="157"/>
  <c r="K64" i="157" s="1"/>
  <c r="K63" i="157"/>
  <c r="K64" i="26"/>
  <c r="K61" i="55"/>
  <c r="I66" i="44"/>
  <c r="J65" i="44"/>
  <c r="K64" i="44" s="1"/>
  <c r="I64" i="34"/>
  <c r="J63" i="34"/>
  <c r="E5" i="6"/>
  <c r="C4" i="6"/>
  <c r="IU4" i="2" s="1"/>
  <c r="CA5" i="1"/>
  <c r="K62" i="43"/>
  <c r="K65" i="82"/>
  <c r="I64" i="58"/>
  <c r="J63" i="58"/>
  <c r="K62" i="58" s="1"/>
  <c r="K62" i="70"/>
  <c r="F67" i="84"/>
  <c r="E2" i="84"/>
  <c r="J2" i="84"/>
  <c r="K2" i="84" s="1"/>
  <c r="J2" i="37"/>
  <c r="K2" i="37" s="1"/>
  <c r="E2" i="37"/>
  <c r="E3" i="4"/>
  <c r="C2" i="4"/>
  <c r="J3" i="4"/>
  <c r="K3" i="4" s="1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EP5" i="2"/>
  <c r="J64" i="154"/>
  <c r="K63" i="154" s="1"/>
  <c r="I65" i="154"/>
  <c r="I64" i="43"/>
  <c r="J63" i="43"/>
  <c r="K61" i="64"/>
  <c r="C4" i="155"/>
  <c r="E5" i="155"/>
  <c r="J5" i="155"/>
  <c r="K5" i="155" s="1"/>
  <c r="I65" i="138"/>
  <c r="J64" i="138"/>
  <c r="BE5" i="2"/>
  <c r="I65" i="103"/>
  <c r="J64" i="103"/>
  <c r="K63" i="103" s="1"/>
  <c r="J66" i="107"/>
  <c r="I67" i="107"/>
  <c r="J67" i="107" s="1"/>
  <c r="J65" i="10"/>
  <c r="K64" i="10" s="1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K64" i="37" s="1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K64" i="99" s="1"/>
  <c r="I66" i="99"/>
  <c r="HO6" i="2"/>
  <c r="E2" i="173"/>
  <c r="F67" i="173"/>
  <c r="J2" i="173"/>
  <c r="K2" i="173" s="1"/>
  <c r="I65" i="131"/>
  <c r="J64" i="131"/>
  <c r="K63" i="131" s="1"/>
  <c r="J66" i="122"/>
  <c r="K65" i="122" s="1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I65" i="151"/>
  <c r="J64" i="151"/>
  <c r="K63" i="151" s="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K63" i="54" s="1"/>
  <c r="BQ6" i="1"/>
  <c r="K61" i="95"/>
  <c r="I65" i="144"/>
  <c r="J64" i="144"/>
  <c r="Y6" i="1"/>
  <c r="I67" i="135"/>
  <c r="J67" i="135" s="1"/>
  <c r="J66" i="135"/>
  <c r="C3" i="145"/>
  <c r="E4" i="145"/>
  <c r="J4" i="145"/>
  <c r="K4" i="145" s="1"/>
  <c r="K61" i="163"/>
  <c r="C2" i="94"/>
  <c r="J3" i="94"/>
  <c r="K3" i="94" s="1"/>
  <c r="E3" i="94"/>
  <c r="J65" i="124"/>
  <c r="K64" i="124" s="1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K64" i="113" s="1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HD6" i="2"/>
  <c r="AI5" i="1"/>
  <c r="J63" i="40"/>
  <c r="I64" i="40"/>
  <c r="I65" i="116"/>
  <c r="J64" i="116"/>
  <c r="K63" i="116" s="1"/>
  <c r="I67" i="98"/>
  <c r="J67" i="98" s="1"/>
  <c r="J66" i="98"/>
  <c r="K65" i="98" s="1"/>
  <c r="J63" i="160"/>
  <c r="K62" i="160" s="1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K65" i="132" s="1"/>
  <c r="E5" i="8"/>
  <c r="C4" i="8"/>
  <c r="BP5" i="1"/>
  <c r="HC5" i="2"/>
  <c r="J5" i="8"/>
  <c r="K5" i="8" s="1"/>
  <c r="F67" i="72"/>
  <c r="E2" i="72"/>
  <c r="J2" i="72"/>
  <c r="K2" i="72" s="1"/>
  <c r="J66" i="13"/>
  <c r="K65" i="13" s="1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HY5" i="2"/>
  <c r="I67" i="128"/>
  <c r="J67" i="128" s="1"/>
  <c r="J66" i="128"/>
  <c r="K65" i="128" s="1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2" i="102" s="1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AU6" i="1"/>
  <c r="I66" i="93"/>
  <c r="J65" i="93"/>
  <c r="K64" i="93" s="1"/>
  <c r="E3" i="135"/>
  <c r="C2" i="135"/>
  <c r="J3" i="135"/>
  <c r="K3" i="135" s="1"/>
  <c r="K62" i="88"/>
  <c r="I67" i="142"/>
  <c r="J67" i="142" s="1"/>
  <c r="J66" i="142"/>
  <c r="K65" i="142" s="1"/>
  <c r="K63" i="28"/>
  <c r="D44" i="1"/>
  <c r="AK44" i="1"/>
  <c r="CC44" i="1"/>
  <c r="Z44" i="1"/>
  <c r="O44" i="1"/>
  <c r="AV44" i="1"/>
  <c r="BR44" i="1"/>
  <c r="K61" i="38"/>
  <c r="K66" i="32"/>
  <c r="K61" i="140"/>
  <c r="AU6" i="2"/>
  <c r="I65" i="39"/>
  <c r="J64" i="39"/>
  <c r="K63" i="39" s="1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E4" i="140"/>
  <c r="C3" i="140"/>
  <c r="J4" i="140"/>
  <c r="K4" i="140" s="1"/>
  <c r="J66" i="136"/>
  <c r="K65" i="136" s="1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J2" i="39"/>
  <c r="K2" i="39" s="1"/>
  <c r="E2" i="39"/>
  <c r="DT4" i="2"/>
  <c r="J63" i="147"/>
  <c r="K62" i="147" s="1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K62" i="35" s="1"/>
  <c r="F67" i="171"/>
  <c r="E2" i="171"/>
  <c r="J2" i="171"/>
  <c r="K2" i="171" s="1"/>
  <c r="K64" i="117"/>
  <c r="C4" i="50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5" i="172" s="1"/>
  <c r="I66" i="167"/>
  <c r="J65" i="167"/>
  <c r="K64" i="167" s="1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E5" i="100"/>
  <c r="C4" i="100"/>
  <c r="FK4" i="2" s="1"/>
  <c r="J5" i="100"/>
  <c r="K5" i="100" s="1"/>
  <c r="C2" i="25"/>
  <c r="E3" i="25"/>
  <c r="J3" i="25"/>
  <c r="K3" i="25" s="1"/>
  <c r="J64" i="49"/>
  <c r="K63" i="49" s="1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3" i="86" s="1"/>
  <c r="K62" i="39"/>
  <c r="I64" i="91"/>
  <c r="J63" i="91"/>
  <c r="K62" i="91" s="1"/>
  <c r="C3" i="78"/>
  <c r="E4" i="78"/>
  <c r="J4" i="78"/>
  <c r="K4" i="78" s="1"/>
  <c r="K65" i="71"/>
  <c r="K63" i="83"/>
  <c r="E3" i="110"/>
  <c r="C2" i="110"/>
  <c r="J3" i="110"/>
  <c r="K3" i="110" s="1"/>
  <c r="I66" i="115"/>
  <c r="J65" i="115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4" i="68"/>
  <c r="I64" i="146"/>
  <c r="J63" i="146"/>
  <c r="K62" i="146" s="1"/>
  <c r="K61" i="143"/>
  <c r="J4" i="156" l="1"/>
  <c r="K4" i="156" s="1"/>
  <c r="E4" i="156"/>
  <c r="C3" i="156"/>
  <c r="K66" i="172"/>
  <c r="K65" i="152"/>
  <c r="J3" i="149"/>
  <c r="K3" i="149" s="1"/>
  <c r="E3" i="149"/>
  <c r="C2" i="149"/>
  <c r="K66" i="135"/>
  <c r="C3" i="130"/>
  <c r="E4" i="130"/>
  <c r="J4" i="130"/>
  <c r="K4" i="130" s="1"/>
  <c r="X4" i="1"/>
  <c r="K66" i="101"/>
  <c r="AI4" i="1"/>
  <c r="AJ4" i="1" s="1"/>
  <c r="K66" i="107"/>
  <c r="E4" i="74"/>
  <c r="C3" i="74"/>
  <c r="J4" i="74"/>
  <c r="K4" i="74" s="1"/>
  <c r="K66" i="62"/>
  <c r="C2" i="61"/>
  <c r="E3" i="61"/>
  <c r="J3" i="61"/>
  <c r="K3" i="61" s="1"/>
  <c r="C2" i="59"/>
  <c r="E3" i="59"/>
  <c r="J3" i="59"/>
  <c r="K3" i="59" s="1"/>
  <c r="K66" i="51"/>
  <c r="K66" i="48"/>
  <c r="K66" i="29"/>
  <c r="K66" i="117"/>
  <c r="K66" i="9"/>
  <c r="E4" i="150"/>
  <c r="C3" i="150"/>
  <c r="J4" i="150"/>
  <c r="K4" i="150" s="1"/>
  <c r="FL4" i="2"/>
  <c r="IK4" i="2"/>
  <c r="Y4" i="1"/>
  <c r="N4" i="2"/>
  <c r="I65" i="102"/>
  <c r="J64" i="102"/>
  <c r="K63" i="102" s="1"/>
  <c r="BF5" i="2"/>
  <c r="J65" i="84"/>
  <c r="K64" i="84" s="1"/>
  <c r="I66" i="84"/>
  <c r="I65" i="34"/>
  <c r="J64" i="34"/>
  <c r="K63" i="34" s="1"/>
  <c r="I65" i="130"/>
  <c r="J64" i="130"/>
  <c r="K63" i="130" s="1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K64" i="52" s="1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I67" i="68"/>
  <c r="J67" i="68" s="1"/>
  <c r="J66" i="68"/>
  <c r="J66" i="99"/>
  <c r="K65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123" s="1"/>
  <c r="C3" i="107"/>
  <c r="E4" i="107"/>
  <c r="J4" i="107"/>
  <c r="K4" i="107" s="1"/>
  <c r="J64" i="125"/>
  <c r="K63" i="125" s="1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E3" i="23"/>
  <c r="C2" i="23"/>
  <c r="J3" i="23"/>
  <c r="K3" i="23" s="1"/>
  <c r="I66" i="153"/>
  <c r="J65" i="153"/>
  <c r="K64" i="153" s="1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I65" i="55"/>
  <c r="J64" i="55"/>
  <c r="K63" i="153"/>
  <c r="J65" i="21"/>
  <c r="K64" i="21" s="1"/>
  <c r="I66" i="21"/>
  <c r="I66" i="3"/>
  <c r="J65" i="3"/>
  <c r="J64" i="43"/>
  <c r="K63" i="43" s="1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I66" i="154"/>
  <c r="J65" i="154"/>
  <c r="K64" i="154" s="1"/>
  <c r="J2" i="22"/>
  <c r="K2" i="22" s="1"/>
  <c r="E2" i="22"/>
  <c r="J66" i="129"/>
  <c r="K65" i="129" s="1"/>
  <c r="I67" i="129"/>
  <c r="J67" i="129" s="1"/>
  <c r="I67" i="60"/>
  <c r="J67" i="60" s="1"/>
  <c r="J66" i="60"/>
  <c r="K65" i="60" s="1"/>
  <c r="I67" i="83"/>
  <c r="J67" i="83" s="1"/>
  <c r="J66" i="83"/>
  <c r="K66" i="83" s="1"/>
  <c r="K66" i="128"/>
  <c r="I67" i="18"/>
  <c r="J67" i="18" s="1"/>
  <c r="J66" i="18"/>
  <c r="K65" i="18" s="1"/>
  <c r="I65" i="166"/>
  <c r="J64" i="166"/>
  <c r="C2" i="97"/>
  <c r="E3" i="97"/>
  <c r="J3" i="97"/>
  <c r="K3" i="97" s="1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J65" i="137"/>
  <c r="I66" i="137"/>
  <c r="E2" i="4"/>
  <c r="J2" i="4"/>
  <c r="K2" i="4" s="1"/>
  <c r="I65" i="141"/>
  <c r="J64" i="141"/>
  <c r="K64" i="161"/>
  <c r="I67" i="63"/>
  <c r="J67" i="63" s="1"/>
  <c r="J66" i="63"/>
  <c r="E3" i="154"/>
  <c r="C2" i="154"/>
  <c r="J3" i="154"/>
  <c r="K3" i="154" s="1"/>
  <c r="HD5" i="2"/>
  <c r="I66" i="57"/>
  <c r="J65" i="57"/>
  <c r="K64" i="57" s="1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137"/>
  <c r="I67" i="37"/>
  <c r="J67" i="37" s="1"/>
  <c r="J66" i="37"/>
  <c r="K66" i="37" s="1"/>
  <c r="I65" i="45"/>
  <c r="J64" i="45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K63" i="90" s="1"/>
  <c r="CL4" i="2"/>
  <c r="I65" i="69"/>
  <c r="J64" i="69"/>
  <c r="E3" i="134"/>
  <c r="C2" i="134"/>
  <c r="J3" i="134"/>
  <c r="K3" i="134" s="1"/>
  <c r="EZ3" i="2"/>
  <c r="K63" i="114"/>
  <c r="K66" i="26"/>
  <c r="K65" i="101"/>
  <c r="K63" i="3"/>
  <c r="K62" i="55"/>
  <c r="C3" i="8"/>
  <c r="E4" i="8"/>
  <c r="HC4" i="2"/>
  <c r="BP4" i="1"/>
  <c r="J4" i="8"/>
  <c r="K4" i="8" s="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3" i="171" s="1"/>
  <c r="K66" i="132"/>
  <c r="CB4" i="2"/>
  <c r="I65" i="109"/>
  <c r="J64" i="109"/>
  <c r="K63" i="109" s="1"/>
  <c r="E2" i="99"/>
  <c r="J2" i="99"/>
  <c r="K2" i="99" s="1"/>
  <c r="F67" i="99"/>
  <c r="I66" i="169"/>
  <c r="J65" i="169"/>
  <c r="K64" i="169" s="1"/>
  <c r="F67" i="60"/>
  <c r="J2" i="60"/>
  <c r="K2" i="60" s="1"/>
  <c r="E2" i="60"/>
  <c r="K64" i="63"/>
  <c r="J64" i="81"/>
  <c r="K63" i="81" s="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F67" i="83"/>
  <c r="J2" i="83"/>
  <c r="K2" i="83" s="1"/>
  <c r="E2" i="83"/>
  <c r="K63" i="17"/>
  <c r="J66" i="115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K63" i="143" s="1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K64" i="108" s="1"/>
  <c r="I65" i="174"/>
  <c r="J64" i="174"/>
  <c r="K63" i="174" s="1"/>
  <c r="J65" i="70"/>
  <c r="I66" i="70"/>
  <c r="I65" i="105"/>
  <c r="J64" i="105"/>
  <c r="I65" i="17"/>
  <c r="J64" i="17"/>
  <c r="K65" i="72"/>
  <c r="E4" i="56"/>
  <c r="C3" i="56"/>
  <c r="J4" i="56"/>
  <c r="K4" i="56" s="1"/>
  <c r="E4" i="12"/>
  <c r="C3" i="12"/>
  <c r="J4" i="12"/>
  <c r="K4" i="12" s="1"/>
  <c r="M4" i="1"/>
  <c r="X4" i="2"/>
  <c r="I66" i="155"/>
  <c r="J65" i="155"/>
  <c r="K64" i="155" s="1"/>
  <c r="K63" i="123"/>
  <c r="E2" i="64"/>
  <c r="F67" i="64"/>
  <c r="J2" i="64"/>
  <c r="K2" i="64" s="1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K64" i="131" s="1"/>
  <c r="I65" i="140"/>
  <c r="J64" i="140"/>
  <c r="K63" i="140" s="1"/>
  <c r="I66" i="121"/>
  <c r="J65" i="121"/>
  <c r="K64" i="121" s="1"/>
  <c r="K63" i="70"/>
  <c r="C3" i="55"/>
  <c r="E4" i="55"/>
  <c r="J4" i="55"/>
  <c r="K4" i="55" s="1"/>
  <c r="K65" i="51"/>
  <c r="I66" i="53"/>
  <c r="J65" i="53"/>
  <c r="K64" i="53" s="1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I65" i="65"/>
  <c r="J64" i="65"/>
  <c r="K65" i="149"/>
  <c r="K64" i="119"/>
  <c r="E4" i="90"/>
  <c r="C3" i="90"/>
  <c r="J4" i="90"/>
  <c r="K4" i="90" s="1"/>
  <c r="I67" i="93"/>
  <c r="J67" i="93" s="1"/>
  <c r="J66" i="93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FW5" i="2"/>
  <c r="E3" i="77"/>
  <c r="C2" i="77"/>
  <c r="J3" i="77"/>
  <c r="K3" i="77" s="1"/>
  <c r="E4" i="52"/>
  <c r="C3" i="52"/>
  <c r="BP4" i="2"/>
  <c r="J4" i="52"/>
  <c r="K4" i="52" s="1"/>
  <c r="K63" i="112"/>
  <c r="K64" i="83"/>
  <c r="J64" i="146"/>
  <c r="K63" i="146" s="1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K63" i="91" s="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3" i="45"/>
  <c r="I67" i="139"/>
  <c r="J67" i="139" s="1"/>
  <c r="J66" i="139"/>
  <c r="K66" i="98"/>
  <c r="I66" i="54"/>
  <c r="J65" i="54"/>
  <c r="K64" i="54" s="1"/>
  <c r="K65" i="107"/>
  <c r="C3" i="6"/>
  <c r="IU3" i="2" s="1"/>
  <c r="E4" i="6"/>
  <c r="CA4" i="1"/>
  <c r="K62" i="38"/>
  <c r="K64" i="92"/>
  <c r="F67" i="137"/>
  <c r="E2" i="137"/>
  <c r="J2" i="137"/>
  <c r="K2" i="137" s="1"/>
  <c r="I66" i="87"/>
  <c r="J65" i="87"/>
  <c r="K64" i="31"/>
  <c r="J65" i="88"/>
  <c r="K64" i="88" s="1"/>
  <c r="I66" i="88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F67" i="67"/>
  <c r="E2" i="67"/>
  <c r="J2" i="67"/>
  <c r="K2" i="67" s="1"/>
  <c r="I65" i="64"/>
  <c r="J64" i="64"/>
  <c r="K63" i="64" s="1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I66" i="50"/>
  <c r="J65" i="50"/>
  <c r="K63" i="50"/>
  <c r="I67" i="173"/>
  <c r="J67" i="173" s="1"/>
  <c r="J66" i="173"/>
  <c r="K66" i="173" s="1"/>
  <c r="E4" i="46"/>
  <c r="C3" i="46"/>
  <c r="J4" i="46"/>
  <c r="K4" i="46" s="1"/>
  <c r="K63" i="168"/>
  <c r="C3" i="174"/>
  <c r="E4" i="174"/>
  <c r="J4" i="174"/>
  <c r="K4" i="174" s="1"/>
  <c r="CW3" i="2"/>
  <c r="J66" i="165"/>
  <c r="K65" i="165" s="1"/>
  <c r="I67" i="165"/>
  <c r="J67" i="165" s="1"/>
  <c r="K64" i="111"/>
  <c r="E4" i="53"/>
  <c r="C3" i="53"/>
  <c r="J4" i="53"/>
  <c r="K4" i="53" s="1"/>
  <c r="I66" i="126"/>
  <c r="J65" i="126"/>
  <c r="K64" i="126" s="1"/>
  <c r="K62" i="69"/>
  <c r="K63" i="80"/>
  <c r="E4" i="3"/>
  <c r="C3" i="3"/>
  <c r="J4" i="3"/>
  <c r="K4" i="3" s="1"/>
  <c r="E3" i="147"/>
  <c r="C2" i="147"/>
  <c r="J3" i="147"/>
  <c r="K3" i="147" s="1"/>
  <c r="GS5" i="2"/>
  <c r="J66" i="118"/>
  <c r="K65" i="118" s="1"/>
  <c r="I67" i="118"/>
  <c r="J67" i="118" s="1"/>
  <c r="I66" i="76"/>
  <c r="J65" i="76"/>
  <c r="C2" i="79"/>
  <c r="E3" i="79"/>
  <c r="J3" i="79"/>
  <c r="K3" i="79" s="1"/>
  <c r="K65" i="167"/>
  <c r="E2" i="113"/>
  <c r="F67" i="113"/>
  <c r="J2" i="113"/>
  <c r="K2" i="113" s="1"/>
  <c r="I65" i="35"/>
  <c r="J64" i="35"/>
  <c r="K63" i="35" s="1"/>
  <c r="I67" i="25"/>
  <c r="J67" i="25" s="1"/>
  <c r="J66" i="25"/>
  <c r="K65" i="25" s="1"/>
  <c r="K64" i="116"/>
  <c r="J3" i="132"/>
  <c r="K3" i="132" s="1"/>
  <c r="C2" i="132"/>
  <c r="E3" i="132"/>
  <c r="E3" i="114"/>
  <c r="C2" i="114"/>
  <c r="J3" i="114"/>
  <c r="K3" i="114" s="1"/>
  <c r="I66" i="151"/>
  <c r="J65" i="151"/>
  <c r="K64" i="151" s="1"/>
  <c r="J65" i="103"/>
  <c r="K64" i="103" s="1"/>
  <c r="I66" i="103"/>
  <c r="I66" i="111"/>
  <c r="J65" i="111"/>
  <c r="C3" i="158"/>
  <c r="E4" i="158"/>
  <c r="J4" i="158"/>
  <c r="K4" i="158" s="1"/>
  <c r="K62" i="11"/>
  <c r="J65" i="56"/>
  <c r="K64" i="56" s="1"/>
  <c r="I66" i="56"/>
  <c r="GR4" i="2"/>
  <c r="J3" i="156" l="1"/>
  <c r="K3" i="156" s="1"/>
  <c r="C2" i="156"/>
  <c r="E3" i="156"/>
  <c r="K66" i="159"/>
  <c r="F67" i="149"/>
  <c r="E2" i="149"/>
  <c r="J2" i="149"/>
  <c r="K2" i="149" s="1"/>
  <c r="K66" i="139"/>
  <c r="E3" i="130"/>
  <c r="C2" i="130"/>
  <c r="J3" i="130"/>
  <c r="K3" i="130" s="1"/>
  <c r="K66" i="115"/>
  <c r="BE3" i="2"/>
  <c r="K66" i="99"/>
  <c r="K66" i="93"/>
  <c r="K65" i="93"/>
  <c r="K66" i="92"/>
  <c r="K65" i="83"/>
  <c r="C2" i="74"/>
  <c r="E3" i="74"/>
  <c r="J3" i="74"/>
  <c r="K3" i="74" s="1"/>
  <c r="K66" i="72"/>
  <c r="K66" i="68"/>
  <c r="K66" i="63"/>
  <c r="J2" i="61"/>
  <c r="K2" i="61" s="1"/>
  <c r="F67" i="61"/>
  <c r="E2" i="61"/>
  <c r="J2" i="59"/>
  <c r="K2" i="59" s="1"/>
  <c r="E2" i="59"/>
  <c r="F67" i="59"/>
  <c r="K66" i="23"/>
  <c r="K65" i="23"/>
  <c r="J3" i="150"/>
  <c r="K3" i="150" s="1"/>
  <c r="C2" i="150"/>
  <c r="E3" i="150"/>
  <c r="N3" i="2"/>
  <c r="EP3" i="2"/>
  <c r="BF3" i="2"/>
  <c r="I67" i="39"/>
  <c r="J67" i="39" s="1"/>
  <c r="J66" i="39"/>
  <c r="K65" i="39" s="1"/>
  <c r="I66" i="45"/>
  <c r="J65" i="45"/>
  <c r="K64" i="45" s="1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K64" i="69" s="1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I67" i="155"/>
  <c r="J67" i="155" s="1"/>
  <c r="I66" i="143"/>
  <c r="J65" i="143"/>
  <c r="K64" i="143" s="1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E2" i="108"/>
  <c r="F67" i="108"/>
  <c r="J2" i="108"/>
  <c r="K2" i="108" s="1"/>
  <c r="J65" i="90"/>
  <c r="I66" i="90"/>
  <c r="I67" i="57"/>
  <c r="J67" i="57" s="1"/>
  <c r="J66" i="57"/>
  <c r="K65" i="57" s="1"/>
  <c r="E3" i="28"/>
  <c r="C2" i="28"/>
  <c r="J3" i="28"/>
  <c r="K3" i="28" s="1"/>
  <c r="FW4" i="2"/>
  <c r="IV3" i="2"/>
  <c r="N4" i="1"/>
  <c r="K65" i="20"/>
  <c r="I66" i="147"/>
  <c r="J65" i="147"/>
  <c r="K64" i="147" s="1"/>
  <c r="J2" i="97"/>
  <c r="K2" i="97" s="1"/>
  <c r="E2" i="97"/>
  <c r="F67" i="97"/>
  <c r="I67" i="170"/>
  <c r="J67" i="170" s="1"/>
  <c r="J66" i="170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K65" i="168" s="1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6" i="118"/>
  <c r="I66" i="81"/>
  <c r="J65" i="81"/>
  <c r="E3" i="107"/>
  <c r="C2" i="107"/>
  <c r="J3" i="107"/>
  <c r="K3" i="107" s="1"/>
  <c r="I67" i="97"/>
  <c r="J67" i="97" s="1"/>
  <c r="J66" i="97"/>
  <c r="K65" i="97" s="1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K64" i="43" s="1"/>
  <c r="J65" i="8"/>
  <c r="I66" i="8"/>
  <c r="I67" i="67"/>
  <c r="J67" i="67" s="1"/>
  <c r="J66" i="67"/>
  <c r="J66" i="88"/>
  <c r="I67" i="88"/>
  <c r="J67" i="88" s="1"/>
  <c r="J66" i="144"/>
  <c r="K65" i="144" s="1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E3" i="155"/>
  <c r="C2" i="155"/>
  <c r="J3" i="155"/>
  <c r="K3" i="155" s="1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5" i="123" s="1"/>
  <c r="K66" i="41"/>
  <c r="I67" i="84"/>
  <c r="J67" i="84" s="1"/>
  <c r="J66" i="84"/>
  <c r="K65" i="84" s="1"/>
  <c r="K65" i="173"/>
  <c r="I67" i="151"/>
  <c r="J67" i="151" s="1"/>
  <c r="J66" i="151"/>
  <c r="E3" i="3"/>
  <c r="C2" i="3"/>
  <c r="J3" i="3"/>
  <c r="K3" i="3" s="1"/>
  <c r="I66" i="100"/>
  <c r="J65" i="100"/>
  <c r="K64" i="100" s="1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I67" i="3"/>
  <c r="J67" i="3" s="1"/>
  <c r="E2" i="101"/>
  <c r="F67" i="101"/>
  <c r="J2" i="101"/>
  <c r="K2" i="101" s="1"/>
  <c r="K66" i="4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I67" i="80"/>
  <c r="J67" i="80" s="1"/>
  <c r="J66" i="80"/>
  <c r="J2" i="33"/>
  <c r="K2" i="33" s="1"/>
  <c r="E2" i="33"/>
  <c r="M2" i="2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5" i="10"/>
  <c r="J65" i="160"/>
  <c r="K64" i="160" s="1"/>
  <c r="I66" i="160"/>
  <c r="K63" i="163"/>
  <c r="J65" i="17"/>
  <c r="K64" i="17" s="1"/>
  <c r="I66" i="17"/>
  <c r="K64" i="76"/>
  <c r="BQ4" i="1"/>
  <c r="K66" i="158"/>
  <c r="AI3" i="2"/>
  <c r="F67" i="151"/>
  <c r="E2" i="151"/>
  <c r="J2" i="151"/>
  <c r="K2" i="151" s="1"/>
  <c r="DI3" i="2"/>
  <c r="K64" i="105"/>
  <c r="K63" i="148"/>
  <c r="J66" i="169"/>
  <c r="K65" i="169" s="1"/>
  <c r="I67" i="169"/>
  <c r="J67" i="169" s="1"/>
  <c r="HD4" i="2"/>
  <c r="F67" i="140"/>
  <c r="E2" i="140"/>
  <c r="J2" i="140"/>
  <c r="K2" i="140" s="1"/>
  <c r="J65" i="102"/>
  <c r="K64" i="102" s="1"/>
  <c r="I66" i="102"/>
  <c r="J66" i="49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I67" i="4"/>
  <c r="J67" i="4" s="1"/>
  <c r="J66" i="4"/>
  <c r="K64" i="73"/>
  <c r="I67" i="137"/>
  <c r="J67" i="137" s="1"/>
  <c r="J66" i="137"/>
  <c r="K65" i="157"/>
  <c r="I66" i="36"/>
  <c r="J65" i="36"/>
  <c r="J66" i="52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4" i="55"/>
  <c r="J66" i="138"/>
  <c r="I67" i="138"/>
  <c r="J67" i="138" s="1"/>
  <c r="DT2" i="2"/>
  <c r="I67" i="85"/>
  <c r="J67" i="85" s="1"/>
  <c r="J66" i="85"/>
  <c r="J2" i="48"/>
  <c r="K2" i="48" s="1"/>
  <c r="E2" i="48"/>
  <c r="J66" i="126"/>
  <c r="K65" i="126" s="1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K64" i="120" s="1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I66" i="174"/>
  <c r="J65" i="174"/>
  <c r="K64" i="162"/>
  <c r="K63" i="110"/>
  <c r="K65" i="63"/>
  <c r="J2" i="71"/>
  <c r="K2" i="71" s="1"/>
  <c r="F67" i="71"/>
  <c r="E2" i="71"/>
  <c r="K65" i="28"/>
  <c r="K65" i="44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E3" i="143"/>
  <c r="C2" i="143"/>
  <c r="J3" i="143"/>
  <c r="K3" i="143" s="1"/>
  <c r="I67" i="108"/>
  <c r="J67" i="108" s="1"/>
  <c r="J66" i="108"/>
  <c r="CA3" i="2"/>
  <c r="I66" i="109"/>
  <c r="J65" i="109"/>
  <c r="K63" i="69"/>
  <c r="C2" i="91"/>
  <c r="E3" i="91"/>
  <c r="J3" i="91"/>
  <c r="K3" i="91" s="1"/>
  <c r="J65" i="40"/>
  <c r="K64" i="40" s="1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CW2" i="2"/>
  <c r="K66" i="66"/>
  <c r="J2" i="80"/>
  <c r="K2" i="80" s="1"/>
  <c r="E2" i="80"/>
  <c r="F67" i="80"/>
  <c r="J66" i="53"/>
  <c r="K65" i="53" s="1"/>
  <c r="I67" i="53"/>
  <c r="J67" i="53" s="1"/>
  <c r="I67" i="56"/>
  <c r="J67" i="56" s="1"/>
  <c r="J66" i="56"/>
  <c r="K66" i="165"/>
  <c r="K63" i="105"/>
  <c r="K66" i="124"/>
  <c r="E2" i="153"/>
  <c r="F67" i="153"/>
  <c r="J2" i="153"/>
  <c r="K2" i="153" s="1"/>
  <c r="I67" i="87"/>
  <c r="J67" i="87" s="1"/>
  <c r="J66" i="87"/>
  <c r="E2" i="15"/>
  <c r="J2" i="15"/>
  <c r="K2" i="15" s="1"/>
  <c r="I67" i="54"/>
  <c r="J67" i="54" s="1"/>
  <c r="J66" i="54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3" i="160"/>
  <c r="K65" i="113"/>
  <c r="E2" i="63"/>
  <c r="F67" i="63"/>
  <c r="J2" i="63"/>
  <c r="K2" i="63" s="1"/>
  <c r="CL2" i="2"/>
  <c r="K65" i="114"/>
  <c r="K66" i="30"/>
  <c r="J2" i="132"/>
  <c r="K2" i="132" s="1"/>
  <c r="F67" i="132"/>
  <c r="E2" i="132"/>
  <c r="CX3" i="2"/>
  <c r="E3" i="52"/>
  <c r="C2" i="52"/>
  <c r="BP3" i="2"/>
  <c r="J3" i="52"/>
  <c r="K3" i="52" s="1"/>
  <c r="K64" i="87"/>
  <c r="K64" i="4"/>
  <c r="I66" i="171"/>
  <c r="J65" i="171"/>
  <c r="F67" i="134"/>
  <c r="E2" i="134"/>
  <c r="EZ2" i="2"/>
  <c r="J2" i="134"/>
  <c r="K2" i="134" s="1"/>
  <c r="F67" i="142"/>
  <c r="E2" i="142"/>
  <c r="J2" i="142"/>
  <c r="K2" i="142" s="1"/>
  <c r="J66" i="116"/>
  <c r="K65" i="116" s="1"/>
  <c r="I67" i="116"/>
  <c r="J67" i="116" s="1"/>
  <c r="E2" i="156" l="1"/>
  <c r="F67" i="156"/>
  <c r="J2" i="156"/>
  <c r="K2" i="156" s="1"/>
  <c r="K66" i="170"/>
  <c r="K66" i="161"/>
  <c r="K66" i="155"/>
  <c r="K66" i="154"/>
  <c r="K66" i="151"/>
  <c r="K66" i="131"/>
  <c r="F67" i="130"/>
  <c r="E2" i="130"/>
  <c r="J2" i="130"/>
  <c r="K2" i="130" s="1"/>
  <c r="K66" i="119"/>
  <c r="K66" i="108"/>
  <c r="K65" i="108"/>
  <c r="K66" i="106"/>
  <c r="K66" i="88"/>
  <c r="K66" i="87"/>
  <c r="K66" i="86"/>
  <c r="K66" i="85"/>
  <c r="K66" i="80"/>
  <c r="E2" i="74"/>
  <c r="F67" i="74"/>
  <c r="J2" i="74"/>
  <c r="K2" i="74" s="1"/>
  <c r="K66" i="73"/>
  <c r="K66" i="67"/>
  <c r="K66" i="56"/>
  <c r="K66" i="54"/>
  <c r="K66" i="52"/>
  <c r="K66" i="49"/>
  <c r="K66" i="33"/>
  <c r="K66" i="31"/>
  <c r="K66" i="20"/>
  <c r="K66" i="19"/>
  <c r="E2" i="150"/>
  <c r="J2" i="150"/>
  <c r="K2" i="150" s="1"/>
  <c r="F67" i="150"/>
  <c r="K66" i="3"/>
  <c r="Y2" i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FL3" i="2"/>
  <c r="I67" i="95"/>
  <c r="J67" i="95" s="1"/>
  <c r="J66" i="95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69"/>
  <c r="I67" i="171"/>
  <c r="J67" i="171" s="1"/>
  <c r="J66" i="171"/>
  <c r="K66" i="114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I67" i="125"/>
  <c r="J67" i="125" s="1"/>
  <c r="I67" i="143"/>
  <c r="J67" i="143" s="1"/>
  <c r="J66" i="143"/>
  <c r="K66" i="138"/>
  <c r="K65" i="67"/>
  <c r="I67" i="110"/>
  <c r="J67" i="110" s="1"/>
  <c r="J66" i="110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5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K65" i="146" s="1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EO2" i="2"/>
  <c r="AJ3" i="2"/>
  <c r="GS3" i="2"/>
  <c r="I67" i="148"/>
  <c r="J67" i="148" s="1"/>
  <c r="J66" i="148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5" i="45"/>
  <c r="J66" i="58"/>
  <c r="I67" i="58"/>
  <c r="J67" i="58" s="1"/>
  <c r="I67" i="130"/>
  <c r="J67" i="130" s="1"/>
  <c r="J66" i="130"/>
  <c r="K65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I67" i="64"/>
  <c r="J67" i="64" s="1"/>
  <c r="K66" i="39"/>
  <c r="J66" i="38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E2" i="12"/>
  <c r="J2" i="12"/>
  <c r="K2" i="12" s="1"/>
  <c r="M2" i="1"/>
  <c r="X2" i="2"/>
  <c r="E2" i="46"/>
  <c r="J2" i="46"/>
  <c r="K2" i="46" s="1"/>
  <c r="J66" i="96"/>
  <c r="I67" i="96"/>
  <c r="J67" i="96" s="1"/>
  <c r="K66" i="116"/>
  <c r="K64" i="112"/>
  <c r="K64" i="91"/>
  <c r="K65" i="70"/>
  <c r="K65" i="52"/>
  <c r="K65" i="3"/>
  <c r="K66" i="144"/>
  <c r="I67" i="81"/>
  <c r="J67" i="81" s="1"/>
  <c r="J66" i="81"/>
  <c r="K64" i="65"/>
  <c r="FA2" i="2"/>
  <c r="BG41" i="1"/>
  <c r="BF41" i="1"/>
  <c r="CM2" i="2"/>
  <c r="K65" i="54"/>
  <c r="I67" i="40"/>
  <c r="J67" i="40" s="1"/>
  <c r="J66" i="40"/>
  <c r="K65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K66" i="148" l="1"/>
  <c r="K66" i="143"/>
  <c r="K66" i="140"/>
  <c r="K66" i="130"/>
  <c r="K66" i="125"/>
  <c r="K66" i="110"/>
  <c r="K66" i="105"/>
  <c r="K66" i="100"/>
  <c r="K66" i="95"/>
  <c r="K66" i="69"/>
  <c r="K66" i="65"/>
  <c r="K66" i="64"/>
  <c r="K66" i="43"/>
  <c r="K65" i="43"/>
  <c r="K66" i="38"/>
  <c r="K66" i="35"/>
  <c r="K65" i="35"/>
  <c r="K66" i="17"/>
  <c r="K66" i="160"/>
  <c r="K66" i="109"/>
  <c r="K66" i="81"/>
  <c r="K65" i="81"/>
  <c r="K66" i="40"/>
  <c r="K66" i="36"/>
  <c r="AU2" i="2"/>
  <c r="K66" i="147"/>
  <c r="CB2" i="1"/>
  <c r="FW2" i="2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E37" i="24"/>
  <c r="C36" i="24"/>
  <c r="GG37" i="2"/>
  <c r="BE37" i="1"/>
  <c r="C37" i="1"/>
  <c r="C37" i="2"/>
  <c r="J37" i="24"/>
  <c r="K37" i="24" s="1"/>
  <c r="GI38" i="2"/>
  <c r="GH38" i="2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D36" i="2" l="1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BG34" i="1"/>
  <c r="BF34" i="1"/>
  <c r="GH34" i="2"/>
  <c r="GI34" i="2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D33" i="2" l="1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GI32" i="2"/>
  <c r="GH32" i="2"/>
  <c r="C30" i="24"/>
  <c r="E31" i="24"/>
  <c r="GG31" i="2"/>
  <c r="J31" i="24"/>
  <c r="K31" i="24" s="1"/>
  <c r="BE31" i="1"/>
  <c r="C31" i="1"/>
  <c r="C31" i="2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D30" i="2" l="1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D28" i="1" l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D26" i="1" l="1"/>
  <c r="AK26" i="1"/>
  <c r="BR26" i="1"/>
  <c r="O26" i="1"/>
  <c r="CC26" i="1"/>
  <c r="Z26" i="1"/>
  <c r="AV26" i="1"/>
  <c r="BG26" i="1"/>
  <c r="BF26" i="1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D25" i="1"/>
  <c r="Z25" i="1"/>
  <c r="BR25" i="1"/>
  <c r="O25" i="1"/>
  <c r="CC25" i="1"/>
  <c r="AV25" i="1"/>
  <c r="AK25" i="1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D23" i="1"/>
  <c r="Z23" i="1"/>
  <c r="CC23" i="1"/>
  <c r="AK23" i="1"/>
  <c r="AV23" i="1"/>
  <c r="BR23" i="1"/>
  <c r="O23" i="1"/>
  <c r="E22" i="24"/>
  <c r="C21" i="24"/>
  <c r="GG22" i="2"/>
  <c r="J22" i="24"/>
  <c r="K22" i="24" s="1"/>
  <c r="BE22" i="1"/>
  <c r="C22" i="1"/>
  <c r="C22" i="2"/>
  <c r="GI23" i="2"/>
  <c r="GH23" i="2"/>
  <c r="D22" i="1" l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D20" i="2" l="1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D18" i="2" l="1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BF17" i="1"/>
  <c r="BG17" i="1"/>
  <c r="E16" i="24"/>
  <c r="C15" i="24"/>
  <c r="GG16" i="2"/>
  <c r="J16" i="24"/>
  <c r="K16" i="24" s="1"/>
  <c r="BE16" i="1"/>
  <c r="C16" i="1"/>
  <c r="C16" i="2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D15" i="2" l="1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BF12" i="1"/>
  <c r="BG12" i="1"/>
  <c r="D11" i="1" l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BF8" i="1"/>
  <c r="BG8" i="1"/>
  <c r="GI8" i="2"/>
  <c r="GH8" i="2"/>
  <c r="D7" i="2" l="1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BF6" i="1"/>
  <c r="BG6" i="1"/>
  <c r="E5" i="24"/>
  <c r="C4" i="24"/>
  <c r="GG5" i="2"/>
  <c r="J5" i="24"/>
  <c r="K5" i="24" s="1"/>
  <c r="BE5" i="1"/>
  <c r="C5" i="1"/>
  <c r="C5" i="2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BF4" i="1"/>
  <c r="BG4" i="1"/>
  <c r="C2" i="24"/>
  <c r="E3" i="24"/>
  <c r="GG3" i="2"/>
  <c r="J3" i="24"/>
  <c r="K3" i="24" s="1"/>
  <c r="BE3" i="1"/>
  <c r="C3" i="2"/>
  <c r="C3" i="1"/>
  <c r="D3" i="1" l="1"/>
  <c r="CC3" i="1"/>
  <c r="AV3" i="1"/>
  <c r="O3" i="1"/>
  <c r="BR3" i="1"/>
  <c r="AK3" i="1"/>
  <c r="Z3" i="1"/>
  <c r="BG3" i="1"/>
  <c r="BF3" i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GI2" i="2"/>
  <c r="GH2" i="2"/>
  <c r="BG2" i="1"/>
  <c r="BF2" i="1"/>
  <c r="I2" i="6"/>
  <c r="J2" i="6" s="1"/>
  <c r="I3" i="6" l="1"/>
  <c r="J3" i="6" s="1"/>
  <c r="I4" i="6"/>
  <c r="J4" i="6" s="1"/>
  <c r="I5" i="6"/>
  <c r="J5" i="6" s="1"/>
  <c r="I6" i="6"/>
  <c r="J6" i="6" s="1"/>
  <c r="K3" i="6"/>
  <c r="K2" i="6"/>
  <c r="K5" i="6"/>
  <c r="K4" i="6"/>
  <c r="I7" i="6" l="1"/>
  <c r="J7" i="6" l="1"/>
  <c r="K6" i="6" s="1"/>
  <c r="I8" i="6"/>
  <c r="J8" i="6" l="1"/>
  <c r="K7" i="6" s="1"/>
  <c r="I9" i="6"/>
  <c r="J9" i="6" l="1"/>
  <c r="K8" i="6" s="1"/>
  <c r="I10" i="6"/>
  <c r="J10" i="6" l="1"/>
  <c r="I11" i="6"/>
  <c r="K9" i="6" l="1"/>
  <c r="J11" i="6"/>
  <c r="K10" i="6" s="1"/>
  <c r="I12" i="6"/>
  <c r="J12" i="6" l="1"/>
  <c r="I13" i="6"/>
  <c r="J13" i="6" l="1"/>
  <c r="I14" i="6"/>
  <c r="K11" i="6"/>
  <c r="K12" i="6"/>
  <c r="I15" i="6" l="1"/>
  <c r="J14" i="6"/>
  <c r="K13" i="6" s="1"/>
  <c r="J15" i="6" l="1"/>
  <c r="K14" i="6" s="1"/>
  <c r="I16" i="6"/>
  <c r="J16" i="6" l="1"/>
  <c r="K15" i="6" s="1"/>
  <c r="I17" i="6"/>
  <c r="J17" i="6" l="1"/>
  <c r="I18" i="6"/>
  <c r="K16" i="6"/>
  <c r="J18" i="6" l="1"/>
  <c r="K17" i="6" s="1"/>
  <c r="I19" i="6"/>
  <c r="J19" i="6" l="1"/>
  <c r="I20" i="6"/>
  <c r="J20" i="6" l="1"/>
  <c r="I21" i="6"/>
  <c r="K18" i="6"/>
  <c r="K19" i="6"/>
  <c r="I22" i="6" l="1"/>
  <c r="J21" i="6"/>
  <c r="K20" i="6" s="1"/>
  <c r="J22" i="6" l="1"/>
  <c r="K21" i="6" s="1"/>
  <c r="I23" i="6"/>
  <c r="J23" i="6" l="1"/>
  <c r="K22" i="6" s="1"/>
  <c r="I24" i="6"/>
  <c r="J24" i="6" l="1"/>
  <c r="I25" i="6"/>
  <c r="J25" i="6" l="1"/>
  <c r="I26" i="6"/>
  <c r="K23" i="6"/>
  <c r="K24" i="6"/>
  <c r="J26" i="6" l="1"/>
  <c r="I27" i="6"/>
  <c r="K25" i="6"/>
  <c r="J27" i="6" l="1"/>
  <c r="K26" i="6" s="1"/>
  <c r="I28" i="6"/>
  <c r="J28" i="6" l="1"/>
  <c r="K27" i="6" s="1"/>
  <c r="I29" i="6"/>
  <c r="J29" i="6" l="1"/>
  <c r="K28" i="6" s="1"/>
  <c r="I30" i="6"/>
  <c r="J30" i="6" l="1"/>
  <c r="K29" i="6" s="1"/>
  <c r="I31" i="6"/>
  <c r="J31" i="6" l="1"/>
  <c r="I32" i="6"/>
  <c r="K30" i="6"/>
  <c r="J32" i="6" l="1"/>
  <c r="K31" i="6" s="1"/>
  <c r="I33" i="6"/>
  <c r="J33" i="6" l="1"/>
  <c r="K32" i="6" s="1"/>
  <c r="I34" i="6"/>
  <c r="J34" i="6" l="1"/>
  <c r="I35" i="6"/>
  <c r="K33" i="6"/>
  <c r="J35" i="6" l="1"/>
  <c r="I36" i="6"/>
  <c r="K34" i="6"/>
  <c r="J36" i="6" l="1"/>
  <c r="I37" i="6"/>
  <c r="K35" i="6"/>
  <c r="J37" i="6" l="1"/>
  <c r="K36" i="6" s="1"/>
  <c r="I38" i="6"/>
  <c r="J38" i="6" l="1"/>
  <c r="I39" i="6"/>
  <c r="K37" i="6" l="1"/>
  <c r="J39" i="6"/>
  <c r="I40" i="6"/>
  <c r="J40" i="6" l="1"/>
  <c r="K39" i="6" s="1"/>
  <c r="I41" i="6"/>
  <c r="K38" i="6"/>
  <c r="J41" i="6" l="1"/>
  <c r="K40" i="6" s="1"/>
  <c r="I42" i="6"/>
  <c r="J42" i="6" l="1"/>
  <c r="K41" i="6" s="1"/>
  <c r="I43" i="6"/>
  <c r="J43" i="6" l="1"/>
  <c r="K42" i="6" s="1"/>
  <c r="I44" i="6"/>
  <c r="J44" i="6" l="1"/>
  <c r="K43" i="6" s="1"/>
  <c r="I45" i="6"/>
  <c r="J45" i="6" l="1"/>
  <c r="I46" i="6"/>
  <c r="K44" i="6"/>
  <c r="J46" i="6" l="1"/>
  <c r="K45" i="6" s="1"/>
  <c r="I47" i="6"/>
  <c r="J47" i="6" l="1"/>
  <c r="I48" i="6"/>
  <c r="K46" i="6"/>
  <c r="J48" i="6" l="1"/>
  <c r="K47" i="6" s="1"/>
  <c r="I49" i="6"/>
  <c r="J49" i="6" l="1"/>
  <c r="I50" i="6"/>
  <c r="K48" i="6"/>
  <c r="J50" i="6" l="1"/>
  <c r="K49" i="6" s="1"/>
  <c r="I51" i="6"/>
  <c r="J51" i="6" l="1"/>
  <c r="I52" i="6"/>
  <c r="K50" i="6"/>
  <c r="J52" i="6" l="1"/>
  <c r="I53" i="6"/>
  <c r="K51" i="6"/>
  <c r="J53" i="6" l="1"/>
  <c r="K52" i="6" s="1"/>
  <c r="I54" i="6"/>
  <c r="J54" i="6" l="1"/>
  <c r="K53" i="6" s="1"/>
  <c r="I55" i="6"/>
  <c r="J55" i="6" l="1"/>
  <c r="I56" i="6"/>
  <c r="K54" i="6"/>
  <c r="J56" i="6" l="1"/>
  <c r="K55" i="6" s="1"/>
  <c r="I57" i="6"/>
  <c r="J57" i="6" l="1"/>
  <c r="K56" i="6" s="1"/>
  <c r="I58" i="6"/>
  <c r="J58" i="6" l="1"/>
  <c r="I59" i="6"/>
  <c r="K57" i="6" l="1"/>
  <c r="J59" i="6"/>
  <c r="I60" i="6"/>
  <c r="J60" i="6" l="1"/>
  <c r="I61" i="6"/>
  <c r="K58" i="6"/>
  <c r="J61" i="6" l="1"/>
  <c r="I62" i="6"/>
  <c r="K60" i="6"/>
  <c r="K59" i="6"/>
  <c r="J62" i="6" l="1"/>
  <c r="K61" i="6" s="1"/>
  <c r="I63" i="6"/>
  <c r="J63" i="6" l="1"/>
  <c r="K62" i="6" s="1"/>
  <c r="I64" i="6"/>
  <c r="J64" i="6" l="1"/>
  <c r="K63" i="6" s="1"/>
  <c r="I65" i="6"/>
  <c r="J65" i="6" l="1"/>
  <c r="K64" i="6" s="1"/>
  <c r="I66" i="6"/>
  <c r="I67" i="6" l="1"/>
  <c r="J67" i="6" s="1"/>
  <c r="J66" i="6"/>
  <c r="K65" i="6"/>
  <c r="K66" i="6" l="1"/>
</calcChain>
</file>

<file path=xl/sharedStrings.xml><?xml version="1.0" encoding="utf-8"?>
<sst xmlns="http://schemas.openxmlformats.org/spreadsheetml/2006/main" count="4082" uniqueCount="150">
  <si>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</si>
  <si>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</si>
  <si>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</si>
  <si>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</si>
  <si>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</si>
  <si>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</si>
  <si>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</si>
  <si>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</si>
  <si>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</si>
  <si>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</si>
  <si>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</si>
  <si>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</si>
  <si>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</si>
  <si>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</si>
  <si>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</si>
  <si>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</si>
  <si>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</si>
  <si>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</si>
  <si>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</si>
  <si>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</si>
  <si>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</si>
  <si>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</si>
  <si>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</si>
  <si>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</si>
  <si>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</si>
  <si>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</si>
  <si>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</si>
  <si>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</si>
  <si>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</si>
  <si>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</si>
  <si>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</si>
  <si>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</si>
  <si>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</si>
  <si>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</si>
  <si>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</si>
  <si>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</si>
  <si>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</si>
  <si>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</si>
  <si>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</si>
  <si>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</si>
  <si>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</si>
  <si>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</si>
  <si>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</si>
  <si>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</si>
  <si>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</si>
  <si>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</si>
  <si>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</si>
  <si>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</si>
  <si>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</si>
  <si>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</si>
  <si>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</si>
  <si>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</si>
  <si>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</si>
  <si>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</si>
  <si>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</si>
  <si>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</si>
  <si>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</si>
  <si>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</si>
  <si>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</si>
  <si>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</si>
  <si>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</si>
  <si>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</si>
  <si>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</si>
  <si>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</si>
  <si>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</si>
  <si>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</si>
  <si>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</si>
  <si>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</si>
  <si>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</si>
  <si>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</si>
  <si>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</si>
  <si>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</si>
  <si>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</si>
  <si>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</si>
  <si>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</si>
  <si>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</si>
  <si>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</si>
  <si>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</si>
  <si>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</si>
  <si>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</si>
  <si>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</si>
  <si>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</si>
  <si>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</si>
  <si>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</si>
  <si>
    <t>Notes</t>
  </si>
  <si>
    <t>What it means</t>
  </si>
  <si>
    <t>Rearmament Squeeze - Cold War military budgets crowd out civilian growth.</t>
  </si>
  <si>
    <t>Rearmament Squeeze (1751-53): the Cold War arms race that diverted spending from civilian growth, beginning Estijan's long stagnation.</t>
  </si>
  <si>
    <t>The Great Crash - global stock-market crash &amp; recession.</t>
  </si>
  <si>
    <t>The Great Crash (1740): the global stock-market crash set off by the collapse of the Estijan Huan.</t>
  </si>
  <si>
    <t>Great War of Massir begins - northern-Massir war economy.</t>
  </si>
  <si>
    <t>Great War of Massir (from 1731): a major war across northern Massir that strained the region's economies.</t>
  </si>
  <si>
    <t>The Great Slump - global depression after the Massiran Credit Crisis &amp; Global Austerity.</t>
  </si>
  <si>
    <t>The Great Slump (1729-33): the worldwide depression that followed the 1729 Massiran Credit Crisis and the GTU's Global Austerity doctrine.</t>
  </si>
  <si>
    <t>Massiran Credit Crisis - epicentre: banking sector collapsed, saved only by government bailouts.</t>
  </si>
  <si>
    <t>Massiran Credit Crisis (1729): a credit crunch that began in Dahe's banking sector, spread across Massir, and forced the GTU's 'Global Austerity' response.</t>
  </si>
  <si>
    <t>Oil Crisis - hit by the global oil shortage &amp; price spike (MPU supply cut).</t>
  </si>
  <si>
    <t>Oil Crisis (1725): a worldwide oil shortage after the MPU cartel restricted global supply - felt in every economy.</t>
  </si>
  <si>
    <t>GTU 'Global Austerity' doctrine adopted amid the Massiran Credit Crisis.</t>
  </si>
  <si>
    <t>GTU Global Austerity (1729): the world austerity doctrine adopted during the Massiran Credit Crisis.</t>
  </si>
  <si>
    <t>Arten Fiscal Crisis - trade &amp; financial fallout across the region.</t>
  </si>
  <si>
    <t>Arten Fiscal Crisis (1713-15): capital flight and imperial-debt default triggered by the Arten Revolution and the 1715 Declaration of Rights.</t>
  </si>
  <si>
    <t>Aetintine Civil War begins (to 1734).</t>
  </si>
  <si>
    <t>Aetintine Civil War (1710-34): a decades-long internal conflict.</t>
  </si>
  <si>
    <t>Ahokini Civil War (1703-11).</t>
  </si>
  <si>
    <t>Ahokini Civil War (1703-11): an internal conflict.</t>
  </si>
  <si>
    <t>Mahean Debt Crisis - continent-wide defaults after over-borrowing.</t>
  </si>
  <si>
    <t>Mahean Debt Crisis (1750-52): a chain of sovereign defaults across Mahea's commodity exporters after the borrowing boom reversed.</t>
  </si>
  <si>
    <t>Arten Fiscal Crisis - epicentre: capital flight &amp; imperial-debt default after the Declaration of Rights.</t>
  </si>
  <si>
    <t>Left the Quian Union - loss of the common market.</t>
  </si>
  <si>
    <t>Quian Union exit (1747): Ashain's departure from the Quian common market.</t>
  </si>
  <si>
    <t>Massiran Credit Crisis - regional banking &amp; credit crunch spreading from Dahe.</t>
  </si>
  <si>
    <t>Collapse of the Huan - secession &amp; transition shock.</t>
  </si>
  <si>
    <t>Collapse of the Huan (1740): dissolution of the Estijan Huan, hyperinflating its currency and breaking the empire apart.</t>
  </si>
  <si>
    <t>Zenashan Wars &amp; war with Ukhdari (1743-50).</t>
  </si>
  <si>
    <t>Zenashan Wars (1743-50): Ealdorii's costly interventions in Zenashan and war with Ukhdari.</t>
  </si>
  <si>
    <t>Decolonisation shock - serial loss of colonies (Amcha, North Ayre, Disal Nila).</t>
  </si>
  <si>
    <t>Decolonisation (1700s): loss of colonial revenue as overseas territories broke away.</t>
  </si>
  <si>
    <t>Decolonisation - loss of Candenat &amp; Migoku; the Migoku Crisis.</t>
  </si>
  <si>
    <t>Emaran decolonisation (1715-19): loss of Candenat and Migoku and the Migoku Crisis.</t>
  </si>
  <si>
    <t>Islatan Stabilisation Crisis - 6th Republic falls; the Islatan is reset under the 7th Republic.</t>
  </si>
  <si>
    <t>Islatan Stabilisation Crisis (1711): Emara's currency collapse as the 6th Republic fell, forcing a hard reset of the Islatan under the 7th Republic.</t>
  </si>
  <si>
    <t>Keiratam War with Ztesh &amp; population transfer.</t>
  </si>
  <si>
    <t>Keiratam War (1701-02): Ztesh's war with Erkizil over Keiratam, ending in a forced population transfer.</t>
  </si>
  <si>
    <t>Estijan-Daconia War - invasion &amp; overthrow of Daconia.</t>
  </si>
  <si>
    <t>Estijan-Daconia War (1747): Estijan's invasion and overthrow of the Daconian government.</t>
  </si>
  <si>
    <t>Collapse of the Huan (Jan) &amp; the Great Crash (Mar) - hyperinflation &amp; empire dissolution.</t>
  </si>
  <si>
    <t>Fincen Civil War begins (to 1727).</t>
  </si>
  <si>
    <t>Fincen Civil War (1711-27): a prolonged internal conflict.</t>
  </si>
  <si>
    <t>Ihnerian Civil War begins - 12-year economic collapse (to 1724).</t>
  </si>
  <si>
    <t>Ihnerian Civil War (1712-24): a twelve-year internal war that collapsed Ihner's economy.</t>
  </si>
  <si>
    <t>Ocaun Famine.</t>
  </si>
  <si>
    <t>Ocaun Famine (1738): a mass food shortage.</t>
  </si>
  <si>
    <t>Sokato Spice Bubble bursts - colonial spice-trade mania &amp; crash.</t>
  </si>
  <si>
    <t>Sokato Spice Bubble (1719-21): a speculative mania in colonial spice-trade companies after Oyreain's independence broke Siana's Sokato monopoly - ending in a crash.</t>
  </si>
  <si>
    <t>Won independence amid Siana's collapse &amp; the Minalu bombing.</t>
  </si>
  <si>
    <t>Sinian Collapse (1716-17): the war-finance ruin of Siana during the Sinian Revolution, worsened by the nuclear bombing of Minalu.</t>
  </si>
  <si>
    <t>Massiran Credit Crisis - oil-price collapse -&gt; inflation &amp; deadly food riots.</t>
  </si>
  <si>
    <t>Shadow Oil Scandal - exposed as manipulating oil in neutral states.</t>
  </si>
  <si>
    <t>Shadow Oil Scandal (1728): exposure of covert Raledrian manipulation of oil prices in neutral states.</t>
  </si>
  <si>
    <t>Won independence amid Siana's collapse.</t>
  </si>
  <si>
    <t>Seytinemasi Civil War (1717-19).</t>
  </si>
  <si>
    <t>Seytinemasi Civil War (1717-19): an internal conflict.</t>
  </si>
  <si>
    <t>Sinian Collapse - treasury ruin, loss of colonies, surrender of its nuclear arsenal.</t>
  </si>
  <si>
    <t>War with Ealdorii.</t>
  </si>
  <si>
    <t>Regime collapse - fall of the dictatorship, socialist takeover.</t>
  </si>
  <si>
    <t>Verste regime collapse (1723): fall of the dictatorship and socialist takeover.</t>
  </si>
  <si>
    <t>Massiran Credit Crisis - cargo ships seized by Dahe; trade &amp; relations collapsed.</t>
  </si>
  <si>
    <t>Keiratam War with Erkizil &amp; forced population transfer.</t>
  </si>
  <si>
    <t>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</si>
</sst>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#,###"/>
    <numFmt numFmtId="166" formatCode="0.00&quot;%&quot;;[Red]\-0.00&quot;%&quot;"/>
    <numFmt numFmtId="167" formatCode="0.0&quot;%&quot;;[Red]\-0.0&quot;%&quot;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sz val="10"/>
      <color rgb="FF181A1B"/>
      <name val="Arial"/>
      <family val="2"/>
      <scheme val="minor"/>
    </font>
    <font>
      <sz val="10"/>
      <color theme="1"/>
      <name val="Google Sans Text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BEEDD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165" fontId="1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4" borderId="0" xfId="0" applyNumberForma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 wrapText="1"/>
    </xf>
    <xf numFmtId="167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167" fontId="5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81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4">
    <tableStyle name="GlobalContinent Population-style" pivot="0" count="4" xr9:uid="{00000000-0011-0000-FFFF-FFFF00000000}">
      <tableStyleElement type="wholeTable" size="0" dxfId="815"/>
      <tableStyleElement type="headerRow" dxfId="814"/>
      <tableStyleElement type="firstRowStripe" dxfId="813"/>
      <tableStyleElement type="secondRowStripe" dxfId="812"/>
    </tableStyle>
    <tableStyle name="GlobalContinent Population-style 2" pivot="0" count="4" xr9:uid="{00000000-0011-0000-FFFF-FFFF01000000}">
      <tableStyleElement type="wholeTable" size="0" dxfId="811"/>
      <tableStyleElement type="headerRow" dxfId="810"/>
      <tableStyleElement type="firstRowStripe" dxfId="809"/>
      <tableStyleElement type="secondRowStripe" dxfId="808"/>
    </tableStyle>
    <tableStyle name="GlobalContinent Population-style 3" pivot="0" count="4" xr9:uid="{00000000-0011-0000-FFFF-FFFF02000000}">
      <tableStyleElement type="wholeTable" size="0" dxfId="807"/>
      <tableStyleElement type="headerRow" dxfId="806"/>
      <tableStyleElement type="firstRowStripe" dxfId="805"/>
      <tableStyleElement type="secondRowStripe" dxfId="804"/>
    </tableStyle>
    <tableStyle name="GlobalContinent Population-style 4" pivot="0" count="4" xr9:uid="{00000000-0011-0000-FFFF-FFFF03000000}">
      <tableStyleElement type="wholeTable" size="0" dxfId="803"/>
      <tableStyleElement type="headerRow" dxfId="802"/>
      <tableStyleElement type="firstRowStripe" dxfId="801"/>
      <tableStyleElement type="secondRowStripe" dxfId="800"/>
    </tableStyle>
    <tableStyle name="GlobalContinent Population-style 5" pivot="0" count="4" xr9:uid="{00000000-0011-0000-FFFF-FFFF04000000}">
      <tableStyleElement type="wholeTable" size="0" dxfId="799"/>
      <tableStyleElement type="headerRow" dxfId="798"/>
      <tableStyleElement type="firstRowStripe" dxfId="797"/>
      <tableStyleElement type="secondRowStripe" dxfId="796"/>
    </tableStyle>
    <tableStyle name="GlobalContinent Population-style 6" pivot="0" count="4" xr9:uid="{00000000-0011-0000-FFFF-FFFF05000000}">
      <tableStyleElement type="wholeTable" size="0" dxfId="795"/>
      <tableStyleElement type="headerRow" dxfId="794"/>
      <tableStyleElement type="firstRowStripe" dxfId="793"/>
      <tableStyleElement type="secondRowStripe" dxfId="792"/>
    </tableStyle>
    <tableStyle name="GlobalContinent Population-style 7" pivot="0" count="4" xr9:uid="{00000000-0011-0000-FFFF-FFFF06000000}">
      <tableStyleElement type="wholeTable" size="0" dxfId="791"/>
      <tableStyleElement type="headerRow" dxfId="790"/>
      <tableStyleElement type="firstRowStripe" dxfId="789"/>
      <tableStyleElement type="secondRowStripe" dxfId="788"/>
    </tableStyle>
    <tableStyle name="GlobalContinent Population-style 8" pivot="0" count="4" xr9:uid="{00000000-0011-0000-FFFF-FFFF07000000}">
      <tableStyleElement type="wholeTable" size="0" dxfId="787"/>
      <tableStyleElement type="headerRow" dxfId="786"/>
      <tableStyleElement type="firstRowStripe" dxfId="785"/>
      <tableStyleElement type="secondRowStripe" dxfId="784"/>
    </tableStyle>
    <tableStyle name="Geoscheme Population-style" pivot="0" count="4" xr9:uid="{00000000-0011-0000-FFFF-FFFF08000000}">
      <tableStyleElement type="wholeTable" size="0" dxfId="783"/>
      <tableStyleElement type="headerRow" dxfId="782"/>
      <tableStyleElement type="firstRowStripe" dxfId="781"/>
      <tableStyleElement type="secondRowStripe" dxfId="780"/>
    </tableStyle>
    <tableStyle name="Geoscheme Population-style 2" pivot="0" count="4" xr9:uid="{00000000-0011-0000-FFFF-FFFF09000000}">
      <tableStyleElement type="wholeTable" size="0" dxfId="779"/>
      <tableStyleElement type="headerRow" dxfId="778"/>
      <tableStyleElement type="firstRowStripe" dxfId="777"/>
      <tableStyleElement type="secondRowStripe" dxfId="776"/>
    </tableStyle>
    <tableStyle name="Geoscheme Population-style 3" pivot="0" count="4" xr9:uid="{00000000-0011-0000-FFFF-FFFF0A000000}">
      <tableStyleElement type="wholeTable" size="0" dxfId="775"/>
      <tableStyleElement type="headerRow" dxfId="774"/>
      <tableStyleElement type="firstRowStripe" dxfId="773"/>
      <tableStyleElement type="secondRowStripe" dxfId="772"/>
    </tableStyle>
    <tableStyle name="Geoscheme Population-style 4" pivot="0" count="4" xr9:uid="{00000000-0011-0000-FFFF-FFFF0B000000}">
      <tableStyleElement type="wholeTable" size="0" dxfId="771"/>
      <tableStyleElement type="headerRow" dxfId="770"/>
      <tableStyleElement type="firstRowStripe" dxfId="769"/>
      <tableStyleElement type="secondRowStripe" dxfId="768"/>
    </tableStyle>
    <tableStyle name="Geoscheme Population-style 5" pivot="0" count="4" xr9:uid="{00000000-0011-0000-FFFF-FFFF0C000000}">
      <tableStyleElement type="wholeTable" size="0" dxfId="767"/>
      <tableStyleElement type="headerRow" dxfId="766"/>
      <tableStyleElement type="firstRowStripe" dxfId="765"/>
      <tableStyleElement type="secondRowStripe" dxfId="764"/>
    </tableStyle>
    <tableStyle name="Geoscheme Population-style 6" pivot="0" count="4" xr9:uid="{00000000-0011-0000-FFFF-FFFF0D000000}">
      <tableStyleElement type="wholeTable" size="0" dxfId="763"/>
      <tableStyleElement type="headerRow" dxfId="762"/>
      <tableStyleElement type="firstRowStripe" dxfId="761"/>
      <tableStyleElement type="secondRowStripe" dxfId="760"/>
    </tableStyle>
    <tableStyle name="Geoscheme Population-style 7" pivot="0" count="4" xr9:uid="{00000000-0011-0000-FFFF-FFFF0E000000}">
      <tableStyleElement type="wholeTable" size="0" dxfId="759"/>
      <tableStyleElement type="headerRow" dxfId="758"/>
      <tableStyleElement type="firstRowStripe" dxfId="757"/>
      <tableStyleElement type="secondRowStripe" dxfId="756"/>
    </tableStyle>
    <tableStyle name="Geoscheme Population-style 8" pivot="0" count="4" xr9:uid="{00000000-0011-0000-FFFF-FFFF0F000000}">
      <tableStyleElement type="wholeTable" size="0" dxfId="755"/>
      <tableStyleElement type="headerRow" dxfId="754"/>
      <tableStyleElement type="firstRowStripe" dxfId="753"/>
      <tableStyleElement type="secondRowStripe" dxfId="752"/>
    </tableStyle>
    <tableStyle name="Geoscheme Population-style 9" pivot="0" count="4" xr9:uid="{00000000-0011-0000-FFFF-FFFF10000000}">
      <tableStyleElement type="wholeTable" size="0" dxfId="751"/>
      <tableStyleElement type="headerRow" dxfId="750"/>
      <tableStyleElement type="firstRowStripe" dxfId="749"/>
      <tableStyleElement type="secondRowStripe" dxfId="748"/>
    </tableStyle>
    <tableStyle name="Geoscheme Population-style 10" pivot="0" count="4" xr9:uid="{00000000-0011-0000-FFFF-FFFF11000000}">
      <tableStyleElement type="wholeTable" size="0" dxfId="747"/>
      <tableStyleElement type="headerRow" dxfId="746"/>
      <tableStyleElement type="firstRowStripe" dxfId="745"/>
      <tableStyleElement type="secondRowStripe" dxfId="744"/>
    </tableStyle>
    <tableStyle name="Geoscheme Population-style 11" pivot="0" count="4" xr9:uid="{00000000-0011-0000-FFFF-FFFF12000000}">
      <tableStyleElement type="wholeTable" size="0" dxfId="743"/>
      <tableStyleElement type="headerRow" dxfId="742"/>
      <tableStyleElement type="firstRowStripe" dxfId="741"/>
      <tableStyleElement type="secondRowStripe" dxfId="740"/>
    </tableStyle>
    <tableStyle name="Geoscheme Population-style 12" pivot="0" count="4" xr9:uid="{00000000-0011-0000-FFFF-FFFF13000000}">
      <tableStyleElement type="wholeTable" size="0" dxfId="739"/>
      <tableStyleElement type="headerRow" dxfId="738"/>
      <tableStyleElement type="firstRowStripe" dxfId="737"/>
      <tableStyleElement type="secondRowStripe" dxfId="736"/>
    </tableStyle>
    <tableStyle name="Geoscheme Population-style 13" pivot="0" count="4" xr9:uid="{00000000-0011-0000-FFFF-FFFF14000000}">
      <tableStyleElement type="wholeTable" size="0" dxfId="735"/>
      <tableStyleElement type="headerRow" dxfId="734"/>
      <tableStyleElement type="firstRowStripe" dxfId="733"/>
      <tableStyleElement type="secondRowStripe" dxfId="732"/>
    </tableStyle>
    <tableStyle name="Geoscheme Population-style 14" pivot="0" count="4" xr9:uid="{00000000-0011-0000-FFFF-FFFF15000000}">
      <tableStyleElement type="wholeTable" size="0" dxfId="731"/>
      <tableStyleElement type="headerRow" dxfId="730"/>
      <tableStyleElement type="firstRowStripe" dxfId="729"/>
      <tableStyleElement type="secondRowStripe" dxfId="728"/>
    </tableStyle>
    <tableStyle name="Geoscheme Population-style 15" pivot="0" count="4" xr9:uid="{00000000-0011-0000-FFFF-FFFF16000000}">
      <tableStyleElement type="wholeTable" size="0" dxfId="727"/>
      <tableStyleElement type="headerRow" dxfId="726"/>
      <tableStyleElement type="firstRowStripe" dxfId="725"/>
      <tableStyleElement type="secondRowStripe" dxfId="724"/>
    </tableStyle>
    <tableStyle name="Geoscheme Population-style 16" pivot="0" count="4" xr9:uid="{00000000-0011-0000-FFFF-FFFF17000000}">
      <tableStyleElement type="wholeTable" size="0" dxfId="723"/>
      <tableStyleElement type="headerRow" dxfId="722"/>
      <tableStyleElement type="firstRowStripe" dxfId="721"/>
      <tableStyleElement type="secondRowStripe" dxfId="720"/>
    </tableStyle>
    <tableStyle name="Geoscheme Population-style 17" pivot="0" count="4" xr9:uid="{00000000-0011-0000-FFFF-FFFF18000000}">
      <tableStyleElement type="wholeTable" size="0" dxfId="719"/>
      <tableStyleElement type="headerRow" dxfId="718"/>
      <tableStyleElement type="firstRowStripe" dxfId="717"/>
      <tableStyleElement type="secondRowStripe" dxfId="716"/>
    </tableStyle>
    <tableStyle name="Geoscheme Population-style 18" pivot="0" count="4" xr9:uid="{00000000-0011-0000-FFFF-FFFF19000000}">
      <tableStyleElement type="wholeTable" size="0" dxfId="715"/>
      <tableStyleElement type="headerRow" dxfId="714"/>
      <tableStyleElement type="firstRowStripe" dxfId="713"/>
      <tableStyleElement type="secondRowStripe" dxfId="712"/>
    </tableStyle>
    <tableStyle name="Geoscheme Population-style 19" pivot="0" count="4" xr9:uid="{00000000-0011-0000-FFFF-FFFF1A000000}">
      <tableStyleElement type="wholeTable" size="0" dxfId="711"/>
      <tableStyleElement type="headerRow" dxfId="710"/>
      <tableStyleElement type="firstRowStripe" dxfId="709"/>
      <tableStyleElement type="secondRowStripe" dxfId="708"/>
    </tableStyle>
    <tableStyle name="Geoscheme Population-style 20" pivot="0" count="4" xr9:uid="{00000000-0011-0000-FFFF-FFFF1B000000}">
      <tableStyleElement type="wholeTable" size="0" dxfId="707"/>
      <tableStyleElement type="headerRow" dxfId="706"/>
      <tableStyleElement type="firstRowStripe" dxfId="705"/>
      <tableStyleElement type="secondRowStripe" dxfId="704"/>
    </tableStyle>
    <tableStyle name="Geoscheme Population-style 21" pivot="0" count="4" xr9:uid="{00000000-0011-0000-FFFF-FFFF1C000000}">
      <tableStyleElement type="wholeTable" size="0" dxfId="703"/>
      <tableStyleElement type="headerRow" dxfId="702"/>
      <tableStyleElement type="firstRowStripe" dxfId="701"/>
      <tableStyleElement type="secondRowStripe" dxfId="700"/>
    </tableStyle>
    <tableStyle name="Geoscheme Population-style 22" pivot="0" count="4" xr9:uid="{00000000-0011-0000-FFFF-FFFF1D000000}">
      <tableStyleElement type="wholeTable" size="0" dxfId="699"/>
      <tableStyleElement type="headerRow" dxfId="698"/>
      <tableStyleElement type="firstRowStripe" dxfId="697"/>
      <tableStyleElement type="secondRowStripe" dxfId="696"/>
    </tableStyle>
    <tableStyle name="Geoscheme Population-style 23" pivot="0" count="4" xr9:uid="{00000000-0011-0000-FFFF-FFFF1E000000}">
      <tableStyleElement type="wholeTable" size="0" dxfId="695"/>
      <tableStyleElement type="headerRow" dxfId="694"/>
      <tableStyleElement type="firstRowStripe" dxfId="693"/>
      <tableStyleElement type="secondRowStripe" dxfId="692"/>
    </tableStyle>
    <tableStyle name="Geoscheme Population-style 24" pivot="0" count="4" xr9:uid="{00000000-0011-0000-FFFF-FFFF1F000000}">
      <tableStyleElement type="wholeTable" size="0" dxfId="691"/>
      <tableStyleElement type="headerRow" dxfId="690"/>
      <tableStyleElement type="firstRowStripe" dxfId="689"/>
      <tableStyleElement type="secondRowStripe" dxfId="688"/>
    </tableStyle>
    <tableStyle name="Acetoa-style" pivot="0" count="4" xr9:uid="{00000000-0011-0000-FFFF-FFFF20000000}">
      <tableStyleElement type="wholeTable" size="0" dxfId="687"/>
      <tableStyleElement type="headerRow" dxfId="686"/>
      <tableStyleElement type="firstRowStripe" dxfId="685"/>
      <tableStyleElement type="secondRowStripe" dxfId="684"/>
    </tableStyle>
    <tableStyle name="Acrana-style" pivot="0" count="4" xr9:uid="{00000000-0011-0000-FFFF-FFFF21000000}">
      <tableStyleElement type="wholeTable" size="0" dxfId="683"/>
      <tableStyleElement type="headerRow" dxfId="682"/>
      <tableStyleElement type="firstRowStripe" dxfId="681"/>
      <tableStyleElement type="secondRowStripe" dxfId="680"/>
    </tableStyle>
    <tableStyle name="Aetintio-style" pivot="0" count="4" xr9:uid="{00000000-0011-0000-FFFF-FFFF22000000}">
      <tableStyleElement type="wholeTable" size="0" dxfId="679"/>
      <tableStyleElement type="headerRow" dxfId="678"/>
      <tableStyleElement type="firstRowStripe" dxfId="677"/>
      <tableStyleElement type="secondRowStripe" dxfId="676"/>
    </tableStyle>
    <tableStyle name="Ahokini-style" pivot="0" count="4" xr9:uid="{00000000-0011-0000-FFFF-FFFF23000000}">
      <tableStyleElement type="wholeTable" size="0" dxfId="675"/>
      <tableStyleElement type="headerRow" dxfId="674"/>
      <tableStyleElement type="firstRowStripe" dxfId="673"/>
      <tableStyleElement type="secondRowStripe" dxfId="672"/>
    </tableStyle>
    <tableStyle name="Amcha-style" pivot="0" count="4" xr9:uid="{00000000-0011-0000-FFFF-FFFF24000000}">
      <tableStyleElement type="wholeTable" size="0" dxfId="671"/>
      <tableStyleElement type="headerRow" dxfId="670"/>
      <tableStyleElement type="firstRowStripe" dxfId="669"/>
      <tableStyleElement type="secondRowStripe" dxfId="668"/>
    </tableStyle>
    <tableStyle name="Andsaudare-style" pivot="0" count="4" xr9:uid="{00000000-0011-0000-FFFF-FFFF25000000}">
      <tableStyleElement type="wholeTable" size="0" dxfId="667"/>
      <tableStyleElement type="headerRow" dxfId="666"/>
      <tableStyleElement type="firstRowStripe" dxfId="665"/>
      <tableStyleElement type="secondRowStripe" dxfId="664"/>
    </tableStyle>
    <tableStyle name="Anymna-style" pivot="0" count="4" xr9:uid="{00000000-0011-0000-FFFF-FFFF26000000}">
      <tableStyleElement type="wholeTable" size="0" dxfId="663"/>
      <tableStyleElement type="headerRow" dxfId="662"/>
      <tableStyleElement type="firstRowStripe" dxfId="661"/>
      <tableStyleElement type="secondRowStripe" dxfId="660"/>
    </tableStyle>
    <tableStyle name="Aplasia-style" pivot="0" count="4" xr9:uid="{00000000-0011-0000-FFFF-FFFF27000000}">
      <tableStyleElement type="wholeTable" size="0" dxfId="659"/>
      <tableStyleElement type="headerRow" dxfId="658"/>
      <tableStyleElement type="firstRowStripe" dxfId="657"/>
      <tableStyleElement type="secondRowStripe" dxfId="656"/>
    </tableStyle>
    <tableStyle name="Arbiya-style" pivot="0" count="4" xr9:uid="{00000000-0011-0000-FFFF-FFFF28000000}">
      <tableStyleElement type="wholeTable" size="0" dxfId="655"/>
      <tableStyleElement type="headerRow" dxfId="654"/>
      <tableStyleElement type="firstRowStripe" dxfId="653"/>
      <tableStyleElement type="secondRowStripe" dxfId="652"/>
    </tableStyle>
    <tableStyle name="Areoix Lie-style" pivot="0" count="4" xr9:uid="{00000000-0011-0000-FFFF-FFFF29000000}">
      <tableStyleElement type="wholeTable" size="0" dxfId="651"/>
      <tableStyleElement type="headerRow" dxfId="650"/>
      <tableStyleElement type="firstRowStripe" dxfId="649"/>
      <tableStyleElement type="secondRowStripe" dxfId="648"/>
    </tableStyle>
    <tableStyle name="Ashain-style" pivot="0" count="4" xr9:uid="{00000000-0011-0000-FFFF-FFFF2A000000}">
      <tableStyleElement type="wholeTable" size="0" dxfId="647"/>
      <tableStyleElement type="headerRow" dxfId="646"/>
      <tableStyleElement type="firstRowStripe" dxfId="645"/>
      <tableStyleElement type="secondRowStripe" dxfId="644"/>
    </tableStyle>
    <tableStyle name="Astye-style" pivot="0" count="4" xr9:uid="{00000000-0011-0000-FFFF-FFFF2B000000}">
      <tableStyleElement type="wholeTable" size="0" dxfId="643"/>
      <tableStyleElement type="headerRow" dxfId="642"/>
      <tableStyleElement type="firstRowStripe" dxfId="641"/>
      <tableStyleElement type="secondRowStripe" dxfId="640"/>
    </tableStyle>
    <tableStyle name="Baluyde-style" pivot="0" count="4" xr9:uid="{00000000-0011-0000-FFFF-FFFF2C000000}">
      <tableStyleElement type="wholeTable" size="0" dxfId="639"/>
      <tableStyleElement type="headerRow" dxfId="638"/>
      <tableStyleElement type="firstRowStripe" dxfId="637"/>
      <tableStyleElement type="secondRowStripe" dxfId="636"/>
    </tableStyle>
    <tableStyle name="Byllu-style" pivot="0" count="4" xr9:uid="{00000000-0011-0000-FFFF-FFFF2D000000}">
      <tableStyleElement type="wholeTable" size="0" dxfId="635"/>
      <tableStyleElement type="headerRow" dxfId="634"/>
      <tableStyleElement type="firstRowStripe" dxfId="633"/>
      <tableStyleElement type="secondRowStripe" dxfId="632"/>
    </tableStyle>
    <tableStyle name="Candenat-style" pivot="0" count="4" xr9:uid="{00000000-0011-0000-FFFF-FFFF2E000000}">
      <tableStyleElement type="wholeTable" size="0" dxfId="631"/>
      <tableStyleElement type="headerRow" dxfId="630"/>
      <tableStyleElement type="firstRowStripe" dxfId="629"/>
      <tableStyleElement type="secondRowStripe" dxfId="628"/>
    </tableStyle>
    <tableStyle name="Canldives-style" pivot="0" count="4" xr9:uid="{00000000-0011-0000-FFFF-FFFF2F000000}">
      <tableStyleElement type="wholeTable" size="0" dxfId="627"/>
      <tableStyleElement type="headerRow" dxfId="626"/>
      <tableStyleElement type="firstRowStripe" dxfId="625"/>
      <tableStyleElement type="secondRowStripe" dxfId="624"/>
    </tableStyle>
    <tableStyle name="Chaenia-style" pivot="0" count="4" xr9:uid="{00000000-0011-0000-FFFF-FFFF30000000}">
      <tableStyleElement type="wholeTable" size="0" dxfId="623"/>
      <tableStyleElement type="headerRow" dxfId="622"/>
      <tableStyleElement type="firstRowStripe" dxfId="621"/>
      <tableStyleElement type="secondRowStripe" dxfId="620"/>
    </tableStyle>
    <tableStyle name="Cloja-style" pivot="0" count="4" xr9:uid="{00000000-0011-0000-FFFF-FFFF31000000}">
      <tableStyleElement type="wholeTable" size="0" dxfId="619"/>
      <tableStyleElement type="headerRow" dxfId="618"/>
      <tableStyleElement type="firstRowStripe" dxfId="617"/>
      <tableStyleElement type="secondRowStripe" dxfId="616"/>
    </tableStyle>
    <tableStyle name="Crila Republic-style" pivot="0" count="4" xr9:uid="{00000000-0011-0000-FFFF-FFFF32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Cruthi Anoso-style" pivot="0" count="4" xr9:uid="{00000000-0011-0000-FFFF-FFFF33000000}">
      <tableStyleElement type="wholeTable" size="0" dxfId="611"/>
      <tableStyleElement type="headerRow" dxfId="610"/>
      <tableStyleElement type="firstRowStripe" dxfId="609"/>
      <tableStyleElement type="secondRowStripe" dxfId="608"/>
    </tableStyle>
    <tableStyle name="Curata-style" pivot="0" count="4" xr9:uid="{00000000-0011-0000-FFFF-FFFF34000000}">
      <tableStyleElement type="wholeTable" size="0" dxfId="607"/>
      <tableStyleElement type="headerRow" dxfId="606"/>
      <tableStyleElement type="firstRowStripe" dxfId="605"/>
      <tableStyleElement type="secondRowStripe" dxfId="604"/>
    </tableStyle>
    <tableStyle name="Dahe-style" pivot="0" count="4" xr9:uid="{00000000-0011-0000-FFFF-FFFF35000000}">
      <tableStyleElement type="wholeTable" size="0" dxfId="603"/>
      <tableStyleElement type="headerRow" dxfId="602"/>
      <tableStyleElement type="firstRowStripe" dxfId="601"/>
      <tableStyleElement type="secondRowStripe" dxfId="600"/>
    </tableStyle>
    <tableStyle name="Danocia-style" pivot="0" count="4" xr9:uid="{00000000-0011-0000-FFFF-FFFF36000000}">
      <tableStyleElement type="wholeTable" size="0" dxfId="599"/>
      <tableStyleElement type="headerRow" dxfId="598"/>
      <tableStyleElement type="firstRowStripe" dxfId="597"/>
      <tableStyleElement type="secondRowStripe" dxfId="596"/>
    </tableStyle>
    <tableStyle name="Darewa-style" pivot="0" count="4" xr9:uid="{00000000-0011-0000-FFFF-FFFF37000000}">
      <tableStyleElement type="wholeTable" size="0" dxfId="595"/>
      <tableStyleElement type="headerRow" dxfId="594"/>
      <tableStyleElement type="firstRowStripe" dxfId="593"/>
      <tableStyleElement type="secondRowStripe" dxfId="592"/>
    </tableStyle>
    <tableStyle name="Desaki-style" pivot="0" count="4" xr9:uid="{00000000-0011-0000-FFFF-FFFF38000000}">
      <tableStyleElement type="wholeTable" size="0" dxfId="591"/>
      <tableStyleElement type="headerRow" dxfId="590"/>
      <tableStyleElement type="firstRowStripe" dxfId="589"/>
      <tableStyleElement type="secondRowStripe" dxfId="588"/>
    </tableStyle>
    <tableStyle name="Deschon-style" pivot="0" count="4" xr9:uid="{00000000-0011-0000-FFFF-FFFF39000000}">
      <tableStyleElement type="wholeTable" size="0" dxfId="587"/>
      <tableStyleElement type="headerRow" dxfId="586"/>
      <tableStyleElement type="firstRowStripe" dxfId="585"/>
      <tableStyleElement type="secondRowStripe" dxfId="584"/>
    </tableStyle>
    <tableStyle name="Disal Nila-style" pivot="0" count="4" xr9:uid="{00000000-0011-0000-FFFF-FFFF3A000000}">
      <tableStyleElement type="wholeTable" size="0" dxfId="583"/>
      <tableStyleElement type="headerRow" dxfId="582"/>
      <tableStyleElement type="firstRowStripe" dxfId="581"/>
      <tableStyleElement type="secondRowStripe" dxfId="580"/>
    </tableStyle>
    <tableStyle name="Dual Cenryia-style" pivot="0" count="4" xr9:uid="{00000000-0011-0000-FFFF-FFFF3B000000}">
      <tableStyleElement type="wholeTable" size="0" dxfId="579"/>
      <tableStyleElement type="headerRow" dxfId="578"/>
      <tableStyleElement type="firstRowStripe" dxfId="577"/>
      <tableStyleElement type="secondRowStripe" dxfId="576"/>
    </tableStyle>
    <tableStyle name="Ealdorii-style" pivot="0" count="4" xr9:uid="{00000000-0011-0000-FFFF-FFFF3C000000}">
      <tableStyleElement type="wholeTable" size="0" dxfId="575"/>
      <tableStyleElement type="headerRow" dxfId="574"/>
      <tableStyleElement type="firstRowStripe" dxfId="573"/>
      <tableStyleElement type="secondRowStripe" dxfId="572"/>
    </tableStyle>
    <tableStyle name="Easuhura-style" pivot="0" count="4" xr9:uid="{00000000-0011-0000-FFFF-FFFF3D000000}">
      <tableStyleElement type="wholeTable" size="0" dxfId="571"/>
      <tableStyleElement type="headerRow" dxfId="570"/>
      <tableStyleElement type="firstRowStripe" dxfId="569"/>
      <tableStyleElement type="secondRowStripe" dxfId="568"/>
    </tableStyle>
    <tableStyle name="Eldavpir-style" pivot="0" count="4" xr9:uid="{00000000-0011-0000-FFFF-FFFF3E000000}">
      <tableStyleElement type="wholeTable" size="0" dxfId="567"/>
      <tableStyleElement type="headerRow" dxfId="566"/>
      <tableStyleElement type="firstRowStripe" dxfId="565"/>
      <tableStyleElement type="secondRowStripe" dxfId="564"/>
    </tableStyle>
    <tableStyle name="Eldjo-style" pivot="0" count="4" xr9:uid="{00000000-0011-0000-FFFF-FFFF3F000000}">
      <tableStyleElement type="wholeTable" size="0" dxfId="563"/>
      <tableStyleElement type="headerRow" dxfId="562"/>
      <tableStyleElement type="firstRowStripe" dxfId="561"/>
      <tableStyleElement type="secondRowStripe" dxfId="560"/>
    </tableStyle>
    <tableStyle name="Elja and Munusia-style" pivot="0" count="4" xr9:uid="{00000000-0011-0000-FFFF-FFFF40000000}">
      <tableStyleElement type="wholeTable" size="0" dxfId="559"/>
      <tableStyleElement type="headerRow" dxfId="558"/>
      <tableStyleElement type="firstRowStripe" dxfId="557"/>
      <tableStyleElement type="secondRowStripe" dxfId="556"/>
    </tableStyle>
    <tableStyle name="Emara-style" pivot="0" count="4" xr9:uid="{00000000-0011-0000-FFFF-FFFF41000000}">
      <tableStyleElement type="wholeTable" size="0" dxfId="555"/>
      <tableStyleElement type="headerRow" dxfId="554"/>
      <tableStyleElement type="firstRowStripe" dxfId="553"/>
      <tableStyleElement type="secondRowStripe" dxfId="552"/>
    </tableStyle>
    <tableStyle name="Enina-style" pivot="0" count="4" xr9:uid="{00000000-0011-0000-FFFF-FFFF42000000}">
      <tableStyleElement type="wholeTable" size="0" dxfId="551"/>
      <tableStyleElement type="headerRow" dxfId="550"/>
      <tableStyleElement type="firstRowStripe" dxfId="549"/>
      <tableStyleElement type="secondRowStripe" dxfId="548"/>
    </tableStyle>
    <tableStyle name="Eparia-style" pivot="0" count="4" xr9:uid="{00000000-0011-0000-FFFF-FFFF43000000}">
      <tableStyleElement type="wholeTable" size="0" dxfId="547"/>
      <tableStyleElement type="headerRow" dxfId="546"/>
      <tableStyleElement type="firstRowStripe" dxfId="545"/>
      <tableStyleElement type="secondRowStripe" dxfId="544"/>
    </tableStyle>
    <tableStyle name="Erkizil-style" pivot="0" count="4" xr9:uid="{00000000-0011-0000-FFFF-FFFF44000000}">
      <tableStyleElement type="wholeTable" size="0" dxfId="543"/>
      <tableStyleElement type="headerRow" dxfId="542"/>
      <tableStyleElement type="firstRowStripe" dxfId="541"/>
      <tableStyleElement type="secondRowStripe" dxfId="540"/>
    </tableStyle>
    <tableStyle name="Estijan-style" pivot="0" count="4" xr9:uid="{00000000-0011-0000-FFFF-FFFF45000000}">
      <tableStyleElement type="wholeTable" size="0" dxfId="539"/>
      <tableStyleElement type="headerRow" dxfId="538"/>
      <tableStyleElement type="firstRowStripe" dxfId="537"/>
      <tableStyleElement type="secondRowStripe" dxfId="536"/>
    </tableStyle>
    <tableStyle name="Etirha-style" pivot="0" count="4" xr9:uid="{00000000-0011-0000-FFFF-FFFF46000000}">
      <tableStyleElement type="wholeTable" size="0" dxfId="535"/>
      <tableStyleElement type="headerRow" dxfId="534"/>
      <tableStyleElement type="firstRowStripe" dxfId="533"/>
      <tableStyleElement type="secondRowStripe" dxfId="532"/>
    </tableStyle>
    <tableStyle name="Etretes-style" pivot="0" count="4" xr9:uid="{00000000-0011-0000-FFFF-FFFF47000000}">
      <tableStyleElement type="wholeTable" size="0" dxfId="531"/>
      <tableStyleElement type="headerRow" dxfId="530"/>
      <tableStyleElement type="firstRowStripe" dxfId="529"/>
      <tableStyleElement type="secondRowStripe" dxfId="528"/>
    </tableStyle>
    <tableStyle name="Exilium-style" pivot="0" count="4" xr9:uid="{00000000-0011-0000-FFFF-FFFF48000000}">
      <tableStyleElement type="wholeTable" size="0" dxfId="527"/>
      <tableStyleElement type="headerRow" dxfId="526"/>
      <tableStyleElement type="firstRowStripe" dxfId="525"/>
      <tableStyleElement type="secondRowStripe" dxfId="524"/>
    </tableStyle>
    <tableStyle name="Far Lands-style" pivot="0" count="4" xr9:uid="{00000000-0011-0000-FFFF-FFFF49000000}">
      <tableStyleElement type="wholeTable" size="0" dxfId="523"/>
      <tableStyleElement type="headerRow" dxfId="522"/>
      <tableStyleElement type="firstRowStripe" dxfId="521"/>
      <tableStyleElement type="secondRowStripe" dxfId="520"/>
    </tableStyle>
    <tableStyle name="Feio Lie-style" pivot="0" count="4" xr9:uid="{00000000-0011-0000-FFFF-FFFF4A000000}">
      <tableStyleElement type="wholeTable" size="0" dxfId="519"/>
      <tableStyleElement type="headerRow" dxfId="518"/>
      <tableStyleElement type="firstRowStripe" dxfId="517"/>
      <tableStyleElement type="secondRowStripe" dxfId="516"/>
    </tableStyle>
    <tableStyle name="Fermori-style" pivot="0" count="4" xr9:uid="{00000000-0011-0000-FFFF-FFFF4B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Finae-style" pivot="0" count="4" xr9:uid="{00000000-0011-0000-FFFF-FFFF4C000000}">
      <tableStyleElement type="wholeTable" size="0" dxfId="511"/>
      <tableStyleElement type="headerRow" dxfId="510"/>
      <tableStyleElement type="firstRowStripe" dxfId="509"/>
      <tableStyleElement type="secondRowStripe" dxfId="508"/>
    </tableStyle>
    <tableStyle name="Fincen-style" pivot="0" count="4" xr9:uid="{00000000-0011-0000-FFFF-FFFF4D000000}">
      <tableStyleElement type="wholeTable" size="0" dxfId="507"/>
      <tableStyleElement type="headerRow" dxfId="506"/>
      <tableStyleElement type="firstRowStripe" dxfId="505"/>
      <tableStyleElement type="secondRowStripe" dxfId="504"/>
    </tableStyle>
    <tableStyle name="Fire Coast-style" pivot="0" count="4" xr9:uid="{00000000-0011-0000-FFFF-FFFF4E000000}">
      <tableStyleElement type="wholeTable" size="0" dxfId="503"/>
      <tableStyleElement type="headerRow" dxfId="502"/>
      <tableStyleElement type="firstRowStripe" dxfId="501"/>
      <tableStyleElement type="secondRowStripe" dxfId="500"/>
    </tableStyle>
    <tableStyle name="Gaeiya-style" pivot="0" count="4" xr9:uid="{00000000-0011-0000-FFFF-FFFF4F000000}">
      <tableStyleElement type="wholeTable" size="0" dxfId="499"/>
      <tableStyleElement type="headerRow" dxfId="498"/>
      <tableStyleElement type="firstRowStripe" dxfId="497"/>
      <tableStyleElement type="secondRowStripe" dxfId="496"/>
    </tableStyle>
    <tableStyle name="Galca-style" pivot="0" count="4" xr9:uid="{00000000-0011-0000-FFFF-FFFF50000000}">
      <tableStyleElement type="wholeTable" size="0" dxfId="495"/>
      <tableStyleElement type="headerRow" dxfId="494"/>
      <tableStyleElement type="firstRowStripe" dxfId="493"/>
      <tableStyleElement type="secondRowStripe" dxfId="492"/>
    </tableStyle>
    <tableStyle name="Genaire-style" pivot="0" count="4" xr9:uid="{00000000-0011-0000-FFFF-FFFF51000000}">
      <tableStyleElement type="wholeTable" size="0" dxfId="491"/>
      <tableStyleElement type="headerRow" dxfId="490"/>
      <tableStyleElement type="firstRowStripe" dxfId="489"/>
      <tableStyleElement type="secondRowStripe" dxfId="488"/>
    </tableStyle>
    <tableStyle name="Grazail-style" pivot="0" count="4" xr9:uid="{00000000-0011-0000-FFFF-FFFF52000000}">
      <tableStyleElement type="wholeTable" size="0" dxfId="487"/>
      <tableStyleElement type="headerRow" dxfId="486"/>
      <tableStyleElement type="firstRowStripe" dxfId="485"/>
      <tableStyleElement type="secondRowStripe" dxfId="484"/>
    </tableStyle>
    <tableStyle name="Guise-style" pivot="0" count="4" xr9:uid="{00000000-0011-0000-FFFF-FFFF53000000}">
      <tableStyleElement type="wholeTable" size="0" dxfId="483"/>
      <tableStyleElement type="headerRow" dxfId="482"/>
      <tableStyleElement type="firstRowStripe" dxfId="481"/>
      <tableStyleElement type="secondRowStripe" dxfId="480"/>
    </tableStyle>
    <tableStyle name="Haiza-style" pivot="0" count="4" xr9:uid="{00000000-0011-0000-FFFF-FFFF54000000}">
      <tableStyleElement type="wholeTable" size="0" dxfId="479"/>
      <tableStyleElement type="headerRow" dxfId="478"/>
      <tableStyleElement type="firstRowStripe" dxfId="477"/>
      <tableStyleElement type="secondRowStripe" dxfId="476"/>
    </tableStyle>
    <tableStyle name="Heiso-style" pivot="0" count="4" xr9:uid="{00000000-0011-0000-FFFF-FFFF55000000}">
      <tableStyleElement type="wholeTable" size="0" dxfId="475"/>
      <tableStyleElement type="headerRow" dxfId="474"/>
      <tableStyleElement type="firstRowStripe" dxfId="473"/>
      <tableStyleElement type="secondRowStripe" dxfId="472"/>
    </tableStyle>
    <tableStyle name="Hiwush-style" pivot="0" count="4" xr9:uid="{00000000-0011-0000-FFFF-FFFF56000000}">
      <tableStyleElement type="wholeTable" size="0" dxfId="471"/>
      <tableStyleElement type="headerRow" dxfId="470"/>
      <tableStyleElement type="firstRowStripe" dxfId="469"/>
      <tableStyleElement type="secondRowStripe" dxfId="468"/>
    </tableStyle>
    <tableStyle name="Hkuqo-style" pivot="0" count="4" xr9:uid="{00000000-0011-0000-FFFF-FFFF57000000}">
      <tableStyleElement type="wholeTable" size="0" dxfId="467"/>
      <tableStyleElement type="headerRow" dxfId="466"/>
      <tableStyleElement type="firstRowStripe" dxfId="465"/>
      <tableStyleElement type="secondRowStripe" dxfId="464"/>
    </tableStyle>
    <tableStyle name="Hyelen-style" pivot="0" count="4" xr9:uid="{00000000-0011-0000-FFFF-FFFF58000000}">
      <tableStyleElement type="wholeTable" size="0" dxfId="463"/>
      <tableStyleElement type="headerRow" dxfId="462"/>
      <tableStyleElement type="firstRowStripe" dxfId="461"/>
      <tableStyleElement type="secondRowStripe" dxfId="460"/>
    </tableStyle>
    <tableStyle name="Iainoa-style" pivot="0" count="4" xr9:uid="{00000000-0011-0000-FFFF-FFFF59000000}">
      <tableStyleElement type="wholeTable" size="0" dxfId="459"/>
      <tableStyleElement type="headerRow" dxfId="458"/>
      <tableStyleElement type="firstRowStripe" dxfId="457"/>
      <tableStyleElement type="secondRowStripe" dxfId="456"/>
    </tableStyle>
    <tableStyle name="Iareva-style" pivot="0" count="4" xr9:uid="{00000000-0011-0000-FFFF-FFFF5A000000}">
      <tableStyleElement type="wholeTable" size="0" dxfId="455"/>
      <tableStyleElement type="headerRow" dxfId="454"/>
      <tableStyleElement type="firstRowStripe" dxfId="453"/>
      <tableStyleElement type="secondRowStripe" dxfId="452"/>
    </tableStyle>
    <tableStyle name="Ihner-style" pivot="0" count="4" xr9:uid="{00000000-0011-0000-FFFF-FFFF5B000000}">
      <tableStyleElement type="wholeTable" size="0" dxfId="451"/>
      <tableStyleElement type="headerRow" dxfId="450"/>
      <tableStyleElement type="firstRowStripe" dxfId="449"/>
      <tableStyleElement type="secondRowStripe" dxfId="448"/>
    </tableStyle>
    <tableStyle name="Ikzen-style" pivot="0" count="4" xr9:uid="{00000000-0011-0000-FFFF-FFFF5C000000}">
      <tableStyleElement type="wholeTable" size="0" dxfId="447"/>
      <tableStyleElement type="headerRow" dxfId="446"/>
      <tableStyleElement type="firstRowStripe" dxfId="445"/>
      <tableStyleElement type="secondRowStripe" dxfId="444"/>
    </tableStyle>
    <tableStyle name="Ilicuhe-style" pivot="0" count="4" xr9:uid="{00000000-0011-0000-FFFF-FFFF5D000000}">
      <tableStyleElement type="wholeTable" size="0" dxfId="443"/>
      <tableStyleElement type="headerRow" dxfId="442"/>
      <tableStyleElement type="firstRowStripe" dxfId="441"/>
      <tableStyleElement type="secondRowStripe" dxfId="440"/>
    </tableStyle>
    <tableStyle name="Inania-style" pivot="0" count="4" xr9:uid="{00000000-0011-0000-FFFF-FFFF5E000000}">
      <tableStyleElement type="wholeTable" size="0" dxfId="439"/>
      <tableStyleElement type="headerRow" dxfId="438"/>
      <tableStyleElement type="firstRowStripe" dxfId="437"/>
      <tableStyleElement type="secondRowStripe" dxfId="436"/>
    </tableStyle>
    <tableStyle name="Inrea-style" pivot="0" count="4" xr9:uid="{00000000-0011-0000-FFFF-FFFF5F000000}">
      <tableStyleElement type="wholeTable" size="0" dxfId="435"/>
      <tableStyleElement type="headerRow" dxfId="434"/>
      <tableStyleElement type="firstRowStripe" dxfId="433"/>
      <tableStyleElement type="secondRowStripe" dxfId="432"/>
    </tableStyle>
    <tableStyle name="Iquir-style" pivot="0" count="4" xr9:uid="{00000000-0011-0000-FFFF-FFFF60000000}">
      <tableStyleElement type="wholeTable" size="0" dxfId="431"/>
      <tableStyleElement type="headerRow" dxfId="430"/>
      <tableStyleElement type="firstRowStripe" dxfId="429"/>
      <tableStyleElement type="secondRowStripe" dxfId="428"/>
    </tableStyle>
    <tableStyle name="Isari-style" pivot="0" count="4" xr9:uid="{00000000-0011-0000-FFFF-FFFF61000000}">
      <tableStyleElement type="wholeTable" size="0" dxfId="427"/>
      <tableStyleElement type="headerRow" dxfId="426"/>
      <tableStyleElement type="firstRowStripe" dxfId="425"/>
      <tableStyleElement type="secondRowStripe" dxfId="424"/>
    </tableStyle>
    <tableStyle name="Isnti-style" pivot="0" count="4" xr9:uid="{00000000-0011-0000-FFFF-FFFF62000000}">
      <tableStyleElement type="wholeTable" size="0" dxfId="423"/>
      <tableStyleElement type="headerRow" dxfId="422"/>
      <tableStyleElement type="firstRowStripe" dxfId="421"/>
      <tableStyleElement type="secondRowStripe" dxfId="420"/>
    </tableStyle>
    <tableStyle name="Isuibul-style" pivot="0" count="4" xr9:uid="{00000000-0011-0000-FFFF-FFFF63000000}">
      <tableStyleElement type="wholeTable" size="0" dxfId="419"/>
      <tableStyleElement type="headerRow" dxfId="418"/>
      <tableStyleElement type="firstRowStripe" dxfId="417"/>
      <tableStyleElement type="secondRowStripe" dxfId="416"/>
    </tableStyle>
    <tableStyle name="Jathua-style" pivot="0" count="4" xr9:uid="{00000000-0011-0000-FFFF-FFFF64000000}">
      <tableStyleElement type="wholeTable" size="0" dxfId="415"/>
      <tableStyleElement type="headerRow" dxfId="414"/>
      <tableStyleElement type="firstRowStripe" dxfId="413"/>
      <tableStyleElement type="secondRowStripe" dxfId="412"/>
    </tableStyle>
    <tableStyle name="Jau-style" pivot="0" count="4" xr9:uid="{00000000-0011-0000-FFFF-FFFF65000000}">
      <tableStyleElement type="wholeTable" size="0" dxfId="411"/>
      <tableStyleElement type="headerRow" dxfId="410"/>
      <tableStyleElement type="firstRowStripe" dxfId="409"/>
      <tableStyleElement type="secondRowStripe" dxfId="408"/>
    </tableStyle>
    <tableStyle name="Jshain-style" pivot="0" count="4" xr9:uid="{00000000-0011-0000-FFFF-FFFF66000000}">
      <tableStyleElement type="wholeTable" size="0" dxfId="407"/>
      <tableStyleElement type="headerRow" dxfId="406"/>
      <tableStyleElement type="firstRowStripe" dxfId="405"/>
      <tableStyleElement type="secondRowStripe" dxfId="404"/>
    </tableStyle>
    <tableStyle name="Kaastini-style" pivot="0" count="4" xr9:uid="{00000000-0011-0000-FFFF-FFFF67000000}">
      <tableStyleElement type="wholeTable" size="0" dxfId="403"/>
      <tableStyleElement type="headerRow" dxfId="402"/>
      <tableStyleElement type="firstRowStripe" dxfId="401"/>
      <tableStyleElement type="secondRowStripe" dxfId="400"/>
    </tableStyle>
    <tableStyle name="Koruch-style" pivot="0" count="4" xr9:uid="{00000000-0011-0000-FFFF-FFFF68000000}">
      <tableStyleElement type="wholeTable" size="0" dxfId="399"/>
      <tableStyleElement type="headerRow" dxfId="398"/>
      <tableStyleElement type="firstRowStripe" dxfId="397"/>
      <tableStyleElement type="secondRowStripe" dxfId="396"/>
    </tableStyle>
    <tableStyle name="Kusierna-style" pivot="0" count="4" xr9:uid="{00000000-0011-0000-FFFF-FFFF69000000}">
      <tableStyleElement type="wholeTable" size="0" dxfId="395"/>
      <tableStyleElement type="headerRow" dxfId="394"/>
      <tableStyleElement type="firstRowStripe" dxfId="393"/>
      <tableStyleElement type="secondRowStripe" dxfId="392"/>
    </tableStyle>
    <tableStyle name="Laselteh-style" pivot="0" count="4" xr9:uid="{00000000-0011-0000-FFFF-FFFF6A000000}">
      <tableStyleElement type="wholeTable" size="0" dxfId="391"/>
      <tableStyleElement type="headerRow" dxfId="390"/>
      <tableStyleElement type="firstRowStripe" dxfId="389"/>
      <tableStyleElement type="secondRowStripe" dxfId="388"/>
    </tableStyle>
    <tableStyle name="Lasri-style" pivot="0" count="4" xr9:uid="{00000000-0011-0000-FFFF-FFFF6B000000}">
      <tableStyleElement type="wholeTable" size="0" dxfId="387"/>
      <tableStyleElement type="headerRow" dxfId="386"/>
      <tableStyleElement type="firstRowStripe" dxfId="385"/>
      <tableStyleElement type="secondRowStripe" dxfId="384"/>
    </tableStyle>
    <tableStyle name="Letan-style" pivot="0" count="4" xr9:uid="{00000000-0011-0000-FFFF-FFFF6C000000}">
      <tableStyleElement type="wholeTable" size="0" dxfId="383"/>
      <tableStyleElement type="headerRow" dxfId="382"/>
      <tableStyleElement type="firstRowStripe" dxfId="381"/>
      <tableStyleElement type="secondRowStripe" dxfId="380"/>
    </tableStyle>
    <tableStyle name="Lieri-style" pivot="0" count="4" xr9:uid="{00000000-0011-0000-FFFF-FFFF6D000000}">
      <tableStyleElement type="wholeTable" size="0" dxfId="379"/>
      <tableStyleElement type="headerRow" dxfId="378"/>
      <tableStyleElement type="firstRowStripe" dxfId="377"/>
      <tableStyleElement type="secondRowStripe" dxfId="376"/>
    </tableStyle>
    <tableStyle name="Lycroa-style" pivot="0" count="4" xr9:uid="{00000000-0011-0000-FFFF-FFFF6E000000}">
      <tableStyleElement type="wholeTable" size="0" dxfId="375"/>
      <tableStyleElement type="headerRow" dxfId="374"/>
      <tableStyleElement type="firstRowStripe" dxfId="373"/>
      <tableStyleElement type="secondRowStripe" dxfId="372"/>
    </tableStyle>
    <tableStyle name="Lydroa-style" pivot="0" count="4" xr9:uid="{00000000-0011-0000-FFFF-FFFF6F000000}">
      <tableStyleElement type="wholeTable" size="0" dxfId="371"/>
      <tableStyleElement type="headerRow" dxfId="370"/>
      <tableStyleElement type="firstRowStripe" dxfId="369"/>
      <tableStyleElement type="secondRowStripe" dxfId="368"/>
    </tableStyle>
    <tableStyle name="Maalle-style" pivot="0" count="4" xr9:uid="{00000000-0011-0000-FFFF-FFFF70000000}">
      <tableStyleElement type="wholeTable" size="0" dxfId="367"/>
      <tableStyleElement type="headerRow" dxfId="366"/>
      <tableStyleElement type="firstRowStripe" dxfId="365"/>
      <tableStyleElement type="secondRowStripe" dxfId="364"/>
    </tableStyle>
    <tableStyle name="Mendereide-style" pivot="0" count="4" xr9:uid="{00000000-0011-0000-FFFF-FFFF71000000}">
      <tableStyleElement type="wholeTable" size="0" dxfId="363"/>
      <tableStyleElement type="headerRow" dxfId="362"/>
      <tableStyleElement type="firstRowStripe" dxfId="361"/>
      <tableStyleElement type="secondRowStripe" dxfId="360"/>
    </tableStyle>
    <tableStyle name="Merela Sta-style" pivot="0" count="4" xr9:uid="{00000000-0011-0000-FFFF-FFFF72000000}">
      <tableStyleElement type="wholeTable" size="0" dxfId="359"/>
      <tableStyleElement type="headerRow" dxfId="358"/>
      <tableStyleElement type="firstRowStripe" dxfId="357"/>
      <tableStyleElement type="secondRowStripe" dxfId="356"/>
    </tableStyle>
    <tableStyle name="Mesjan Hyaa-style" pivot="0" count="4" xr9:uid="{00000000-0011-0000-FFFF-FFFF73000000}">
      <tableStyleElement type="wholeTable" size="0" dxfId="355"/>
      <tableStyleElement type="headerRow" dxfId="354"/>
      <tableStyleElement type="firstRowStripe" dxfId="353"/>
      <tableStyleElement type="secondRowStripe" dxfId="352"/>
    </tableStyle>
    <tableStyle name="Metndria-style" pivot="0" count="4" xr9:uid="{00000000-0011-0000-FFFF-FFFF74000000}">
      <tableStyleElement type="wholeTable" size="0" dxfId="351"/>
      <tableStyleElement type="headerRow" dxfId="350"/>
      <tableStyleElement type="firstRowStripe" dxfId="349"/>
      <tableStyleElement type="secondRowStripe" dxfId="348"/>
    </tableStyle>
    <tableStyle name="Migoku-style" pivot="0" count="4" xr9:uid="{00000000-0011-0000-FFFF-FFFF75000000}">
      <tableStyleElement type="wholeTable" size="0" dxfId="347"/>
      <tableStyleElement type="headerRow" dxfId="346"/>
      <tableStyleElement type="firstRowStripe" dxfId="345"/>
      <tableStyleElement type="secondRowStripe" dxfId="344"/>
    </tableStyle>
    <tableStyle name="Myla-style" pivot="0" count="4" xr9:uid="{00000000-0011-0000-FFFF-FFFF76000000}">
      <tableStyleElement type="wholeTable" size="0" dxfId="343"/>
      <tableStyleElement type="headerRow" dxfId="342"/>
      <tableStyleElement type="firstRowStripe" dxfId="341"/>
      <tableStyleElement type="secondRowStripe" dxfId="340"/>
    </tableStyle>
    <tableStyle name="New Kizura-style" pivot="0" count="4" xr9:uid="{00000000-0011-0000-FFFF-FFFF77000000}">
      <tableStyleElement type="wholeTable" size="0" dxfId="339"/>
      <tableStyleElement type="headerRow" dxfId="338"/>
      <tableStyleElement type="firstRowStripe" dxfId="337"/>
      <tableStyleElement type="secondRowStripe" dxfId="336"/>
    </tableStyle>
    <tableStyle name="New Misos-style" pivot="0" count="4" xr9:uid="{00000000-0011-0000-FFFF-FFFF78000000}">
      <tableStyleElement type="wholeTable" size="0" dxfId="335"/>
      <tableStyleElement type="headerRow" dxfId="334"/>
      <tableStyleElement type="firstRowStripe" dxfId="333"/>
      <tableStyleElement type="secondRowStripe" dxfId="332"/>
    </tableStyle>
    <tableStyle name="Nheyes Si-style" pivot="0" count="4" xr9:uid="{00000000-0011-0000-FFFF-FFFF79000000}">
      <tableStyleElement type="wholeTable" size="0" dxfId="331"/>
      <tableStyleElement type="headerRow" dxfId="330"/>
      <tableStyleElement type="firstRowStripe" dxfId="329"/>
      <tableStyleElement type="secondRowStripe" dxfId="328"/>
    </tableStyle>
    <tableStyle name="Nia-style" pivot="0" count="4" xr9:uid="{00000000-0011-0000-FFFF-FFFF7A000000}">
      <tableStyleElement type="wholeTable" size="0" dxfId="327"/>
      <tableStyleElement type="headerRow" dxfId="326"/>
      <tableStyleElement type="firstRowStripe" dxfId="325"/>
      <tableStyleElement type="secondRowStripe" dxfId="324"/>
    </tableStyle>
    <tableStyle name="Niretui and Anulan-style" pivot="0" count="4" xr9:uid="{00000000-0011-0000-FFFF-FFFF7B000000}">
      <tableStyleElement type="wholeTable" size="0" dxfId="323"/>
      <tableStyleElement type="headerRow" dxfId="322"/>
      <tableStyleElement type="firstRowStripe" dxfId="321"/>
      <tableStyleElement type="secondRowStripe" dxfId="320"/>
    </tableStyle>
    <tableStyle name="Niul Spijan-style" pivot="0" count="4" xr9:uid="{00000000-0011-0000-FFFF-FFFF7C000000}">
      <tableStyleElement type="wholeTable" size="0" dxfId="319"/>
      <tableStyleElement type="headerRow" dxfId="318"/>
      <tableStyleElement type="firstRowStripe" dxfId="317"/>
      <tableStyleElement type="secondRowStripe" dxfId="316"/>
    </tableStyle>
    <tableStyle name="North Ayre-style" pivot="0" count="4" xr9:uid="{00000000-0011-0000-FFFF-FFFF7D000000}">
      <tableStyleElement type="wholeTable" size="0" dxfId="315"/>
      <tableStyleElement type="headerRow" dxfId="314"/>
      <tableStyleElement type="firstRowStripe" dxfId="313"/>
      <tableStyleElement type="secondRowStripe" dxfId="312"/>
    </tableStyle>
    <tableStyle name="Ocaun-style" pivot="0" count="4" xr9:uid="{00000000-0011-0000-FFFF-FFFF7E000000}">
      <tableStyleElement type="wholeTable" size="0" dxfId="311"/>
      <tableStyleElement type="headerRow" dxfId="310"/>
      <tableStyleElement type="firstRowStripe" dxfId="309"/>
      <tableStyleElement type="secondRowStripe" dxfId="308"/>
    </tableStyle>
    <tableStyle name="Ohtina-style" pivot="0" count="4" xr9:uid="{00000000-0011-0000-FFFF-FFFF7F000000}">
      <tableStyleElement type="wholeTable" size="0" dxfId="307"/>
      <tableStyleElement type="headerRow" dxfId="306"/>
      <tableStyleElement type="firstRowStripe" dxfId="305"/>
      <tableStyleElement type="secondRowStripe" dxfId="304"/>
    </tableStyle>
    <tableStyle name="Onphello-style" pivot="0" count="4" xr9:uid="{00000000-0011-0000-FFFF-FFFF80000000}">
      <tableStyleElement type="wholeTable" size="0" dxfId="303"/>
      <tableStyleElement type="headerRow" dxfId="302"/>
      <tableStyleElement type="firstRowStripe" dxfId="301"/>
      <tableStyleElement type="secondRowStripe" dxfId="300"/>
    </tableStyle>
    <tableStyle name="Oscairia-style" pivot="0" count="4" xr9:uid="{00000000-0011-0000-FFFF-FFFF8100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Othya-style" pivot="0" count="4" xr9:uid="{00000000-0011-0000-FFFF-FFFF82000000}">
      <tableStyleElement type="wholeTable" size="0" dxfId="295"/>
      <tableStyleElement type="headerRow" dxfId="294"/>
      <tableStyleElement type="firstRowStripe" dxfId="293"/>
      <tableStyleElement type="secondRowStripe" dxfId="292"/>
    </tableStyle>
    <tableStyle name="Otiiric-style" pivot="0" count="4" xr9:uid="{00000000-0011-0000-FFFF-FFFF83000000}">
      <tableStyleElement type="wholeTable" size="0" dxfId="291"/>
      <tableStyleElement type="headerRow" dxfId="290"/>
      <tableStyleElement type="firstRowStripe" dxfId="289"/>
      <tableStyleElement type="secondRowStripe" dxfId="288"/>
    </tableStyle>
    <tableStyle name="Oyreain-style" pivot="0" count="4" xr9:uid="{00000000-0011-0000-FFFF-FFFF84000000}">
      <tableStyleElement type="wholeTable" size="0" dxfId="287"/>
      <tableStyleElement type="headerRow" dxfId="286"/>
      <tableStyleElement type="firstRowStripe" dxfId="285"/>
      <tableStyleElement type="secondRowStripe" dxfId="284"/>
    </tableStyle>
    <tableStyle name="Ozinia-style" pivot="0" count="4" xr9:uid="{00000000-0011-0000-FFFF-FFFF85000000}">
      <tableStyleElement type="wholeTable" size="0" dxfId="283"/>
      <tableStyleElement type="headerRow" dxfId="282"/>
      <tableStyleElement type="firstRowStripe" dxfId="281"/>
      <tableStyleElement type="secondRowStripe" dxfId="280"/>
    </tableStyle>
    <tableStyle name="Palina-style" pivot="0" count="4" xr9:uid="{00000000-0011-0000-FFFF-FFFF86000000}">
      <tableStyleElement type="wholeTable" size="0" dxfId="279"/>
      <tableStyleElement type="headerRow" dxfId="278"/>
      <tableStyleElement type="firstRowStripe" dxfId="277"/>
      <tableStyleElement type="secondRowStripe" dxfId="276"/>
    </tableStyle>
    <tableStyle name="Peka-style" pivot="0" count="4" xr9:uid="{00000000-0011-0000-FFFF-FFFF87000000}">
      <tableStyleElement type="wholeTable" size="0" dxfId="275"/>
      <tableStyleElement type="headerRow" dxfId="274"/>
      <tableStyleElement type="firstRowStripe" dxfId="273"/>
      <tableStyleElement type="secondRowStripe" dxfId="272"/>
    </tableStyle>
    <tableStyle name="Pelan-style" pivot="0" count="4" xr9:uid="{00000000-0011-0000-FFFF-FFFF88000000}">
      <tableStyleElement type="wholeTable" size="0" dxfId="271"/>
      <tableStyleElement type="headerRow" dxfId="270"/>
      <tableStyleElement type="firstRowStripe" dxfId="269"/>
      <tableStyleElement type="secondRowStripe" dxfId="268"/>
    </tableStyle>
    <tableStyle name="Pelines-style" pivot="0" count="4" xr9:uid="{00000000-0011-0000-FFFF-FFFF89000000}">
      <tableStyleElement type="wholeTable" size="0" dxfId="267"/>
      <tableStyleElement type="headerRow" dxfId="266"/>
      <tableStyleElement type="firstRowStripe" dxfId="265"/>
      <tableStyleElement type="secondRowStripe" dxfId="264"/>
    </tableStyle>
    <tableStyle name="Pelugrotoa-style" pivot="0" count="4" xr9:uid="{00000000-0011-0000-FFFF-FFFF8A000000}">
      <tableStyleElement type="wholeTable" size="0" dxfId="263"/>
      <tableStyleElement type="headerRow" dxfId="262"/>
      <tableStyleElement type="firstRowStripe" dxfId="261"/>
      <tableStyleElement type="secondRowStripe" dxfId="260"/>
    </tableStyle>
    <tableStyle name="Pha Hii-style" pivot="0" count="4" xr9:uid="{00000000-0011-0000-FFFF-FFFF8B000000}">
      <tableStyleElement type="wholeTable" size="0" dxfId="259"/>
      <tableStyleElement type="headerRow" dxfId="258"/>
      <tableStyleElement type="firstRowStripe" dxfId="257"/>
      <tableStyleElement type="secondRowStripe" dxfId="256"/>
    </tableStyle>
    <tableStyle name="Phuris-style" pivot="0" count="4" xr9:uid="{00000000-0011-0000-FFFF-FFFF8C000000}">
      <tableStyleElement type="wholeTable" size="0" dxfId="255"/>
      <tableStyleElement type="headerRow" dxfId="254"/>
      <tableStyleElement type="firstRowStripe" dxfId="253"/>
      <tableStyleElement type="secondRowStripe" dxfId="252"/>
    </tableStyle>
    <tableStyle name="Praesyu-style" pivot="0" count="4" xr9:uid="{00000000-0011-0000-FFFF-FFFF8D000000}">
      <tableStyleElement type="wholeTable" size="0" dxfId="251"/>
      <tableStyleElement type="headerRow" dxfId="250"/>
      <tableStyleElement type="firstRowStripe" dxfId="249"/>
      <tableStyleElement type="secondRowStripe" dxfId="248"/>
    </tableStyle>
    <tableStyle name="Prstreula-style" pivot="0" count="4" xr9:uid="{00000000-0011-0000-FFFF-FFFF8E000000}">
      <tableStyleElement type="wholeTable" size="0" dxfId="247"/>
      <tableStyleElement type="headerRow" dxfId="246"/>
      <tableStyleElement type="firstRowStripe" dxfId="245"/>
      <tableStyleElement type="secondRowStripe" dxfId="244"/>
    </tableStyle>
    <tableStyle name="Pruim Fijan-style" pivot="0" count="4" xr9:uid="{00000000-0011-0000-FFFF-FFFF8F000000}">
      <tableStyleElement type="wholeTable" size="0" dxfId="243"/>
      <tableStyleElement type="headerRow" dxfId="242"/>
      <tableStyleElement type="firstRowStripe" dxfId="241"/>
      <tableStyleElement type="secondRowStripe" dxfId="240"/>
    </tableStyle>
    <tableStyle name="Prystr Hii-style" pivot="0" count="4" xr9:uid="{00000000-0011-0000-FFFF-FFFF90000000}">
      <tableStyleElement type="wholeTable" size="0" dxfId="239"/>
      <tableStyleElement type="headerRow" dxfId="238"/>
      <tableStyleElement type="firstRowStripe" dxfId="237"/>
      <tableStyleElement type="secondRowStripe" dxfId="236"/>
    </tableStyle>
    <tableStyle name="Quidic-style" pivot="0" count="4" xr9:uid="{00000000-0011-0000-FFFF-FFFF91000000}">
      <tableStyleElement type="wholeTable" size="0" dxfId="235"/>
      <tableStyleElement type="headerRow" dxfId="234"/>
      <tableStyleElement type="firstRowStripe" dxfId="233"/>
      <tableStyleElement type="secondRowStripe" dxfId="232"/>
    </tableStyle>
    <tableStyle name="Raledria-style" pivot="0" count="4" xr9:uid="{00000000-0011-0000-FFFF-FFFF92000000}">
      <tableStyleElement type="wholeTable" size="0" dxfId="231"/>
      <tableStyleElement type="headerRow" dxfId="230"/>
      <tableStyleElement type="firstRowStripe" dxfId="229"/>
      <tableStyleElement type="secondRowStripe" dxfId="228"/>
    </tableStyle>
    <tableStyle name="Reerica-style" pivot="0" count="4" xr9:uid="{00000000-0011-0000-FFFF-FFFF93000000}">
      <tableStyleElement type="wholeTable" size="0" dxfId="227"/>
      <tableStyleElement type="headerRow" dxfId="226"/>
      <tableStyleElement type="firstRowStripe" dxfId="225"/>
      <tableStyleElement type="secondRowStripe" dxfId="224"/>
    </tableStyle>
    <tableStyle name="Rethern-style" pivot="0" count="4" xr9:uid="{00000000-0011-0000-FFFF-FFFF94000000}">
      <tableStyleElement type="wholeTable" size="0" dxfId="223"/>
      <tableStyleElement type="headerRow" dxfId="222"/>
      <tableStyleElement type="firstRowStripe" dxfId="221"/>
      <tableStyleElement type="secondRowStripe" dxfId="220"/>
    </tableStyle>
    <tableStyle name="Rijan bu-style" pivot="0" count="4" xr9:uid="{00000000-0011-0000-FFFF-FFFF95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Rinew-style" pivot="0" count="4" xr9:uid="{00000000-0011-0000-FFFF-FFFF96000000}">
      <tableStyleElement type="wholeTable" size="0" dxfId="215"/>
      <tableStyleElement type="headerRow" dxfId="214"/>
      <tableStyleElement type="firstRowStripe" dxfId="213"/>
      <tableStyleElement type="secondRowStripe" dxfId="212"/>
    </tableStyle>
    <tableStyle name="Rkmepuia-style" pivot="0" count="4" xr9:uid="{00000000-0011-0000-FFFF-FFFF97000000}">
      <tableStyleElement type="wholeTable" size="0" dxfId="211"/>
      <tableStyleElement type="headerRow" dxfId="210"/>
      <tableStyleElement type="firstRowStripe" dxfId="209"/>
      <tableStyleElement type="secondRowStripe" dxfId="208"/>
    </tableStyle>
    <tableStyle name="Rtesania-style" pivot="0" count="4" xr9:uid="{00000000-0011-0000-FFFF-FFFF98000000}">
      <tableStyleElement type="wholeTable" size="0" dxfId="207"/>
      <tableStyleElement type="headerRow" dxfId="206"/>
      <tableStyleElement type="firstRowStripe" dxfId="205"/>
      <tableStyleElement type="secondRowStripe" dxfId="204"/>
    </tableStyle>
    <tableStyle name="Ruylku-style" pivot="0" count="4" xr9:uid="{00000000-0011-0000-FFFF-FFFF99000000}">
      <tableStyleElement type="wholeTable" size="0" dxfId="203"/>
      <tableStyleElement type="headerRow" dxfId="202"/>
      <tableStyleElement type="firstRowStripe" dxfId="201"/>
      <tableStyleElement type="secondRowStripe" dxfId="200"/>
    </tableStyle>
    <tableStyle name="Saa-style" pivot="0" count="4" xr9:uid="{00000000-0011-0000-FFFF-FFFF9A000000}">
      <tableStyleElement type="wholeTable" size="0" dxfId="199"/>
      <tableStyleElement type="headerRow" dxfId="198"/>
      <tableStyleElement type="firstRowStripe" dxfId="197"/>
      <tableStyleElement type="secondRowStripe" dxfId="196"/>
    </tableStyle>
    <tableStyle name="Sadain-style" pivot="0" count="4" xr9:uid="{00000000-0011-0000-FFFF-FFFF9B000000}">
      <tableStyleElement type="wholeTable" size="0" dxfId="195"/>
      <tableStyleElement type="headerRow" dxfId="194"/>
      <tableStyleElement type="firstRowStripe" dxfId="193"/>
      <tableStyleElement type="secondRowStripe" dxfId="192"/>
    </tableStyle>
    <tableStyle name="Sanagara-style" pivot="0" count="4" xr9:uid="{00000000-0011-0000-FFFF-FFFF9C000000}">
      <tableStyleElement type="wholeTable" size="0" dxfId="191"/>
      <tableStyleElement type="headerRow" dxfId="190"/>
      <tableStyleElement type="firstRowStripe" dxfId="189"/>
      <tableStyleElement type="secondRowStripe" dxfId="188"/>
    </tableStyle>
    <tableStyle name="Sattle-style" pivot="0" count="4" xr9:uid="{00000000-0011-0000-FFFF-FFFF9D000000}">
      <tableStyleElement type="wholeTable" size="0" dxfId="187"/>
      <tableStyleElement type="headerRow" dxfId="186"/>
      <tableStyleElement type="firstRowStripe" dxfId="185"/>
      <tableStyleElement type="secondRowStripe" dxfId="184"/>
    </tableStyle>
    <tableStyle name="Selaja-style" pivot="0" count="4" xr9:uid="{00000000-0011-0000-FFFF-FFFF9E000000}">
      <tableStyleElement type="wholeTable" size="0" dxfId="183"/>
      <tableStyleElement type="headerRow" dxfId="182"/>
      <tableStyleElement type="firstRowStripe" dxfId="181"/>
      <tableStyleElement type="secondRowStripe" dxfId="180"/>
    </tableStyle>
    <tableStyle name="Seytinemas-style" pivot="0" count="4" xr9:uid="{00000000-0011-0000-FFFF-FFFF9F000000}">
      <tableStyleElement type="wholeTable" size="0" dxfId="179"/>
      <tableStyleElement type="headerRow" dxfId="178"/>
      <tableStyleElement type="firstRowStripe" dxfId="177"/>
      <tableStyleElement type="secondRowStripe" dxfId="176"/>
    </tableStyle>
    <tableStyle name="Shinam-style" pivot="0" count="4" xr9:uid="{00000000-0011-0000-FFFF-FFFFA0000000}">
      <tableStyleElement type="wholeTable" size="0" dxfId="175"/>
      <tableStyleElement type="headerRow" dxfId="174"/>
      <tableStyleElement type="firstRowStripe" dxfId="173"/>
      <tableStyleElement type="secondRowStripe" dxfId="172"/>
    </tableStyle>
    <tableStyle name="Shomjind-style" pivot="0" count="4" xr9:uid="{00000000-0011-0000-FFFF-FFFFA1000000}">
      <tableStyleElement type="wholeTable" size="0" dxfId="171"/>
      <tableStyleElement type="headerRow" dxfId="170"/>
      <tableStyleElement type="firstRowStripe" dxfId="169"/>
      <tableStyleElement type="secondRowStripe" dxfId="168"/>
    </tableStyle>
    <tableStyle name="Siana-style" pivot="0" count="4" xr9:uid="{00000000-0011-0000-FFFF-FFFFA2000000}">
      <tableStyleElement type="wholeTable" size="0" dxfId="167"/>
      <tableStyleElement type="headerRow" dxfId="166"/>
      <tableStyleElement type="firstRowStripe" dxfId="165"/>
      <tableStyleElement type="secondRowStripe" dxfId="164"/>
    </tableStyle>
    <tableStyle name="Sivoso-style" pivot="0" count="4" xr9:uid="{00000000-0011-0000-FFFF-FFFFA3000000}">
      <tableStyleElement type="wholeTable" size="0" dxfId="163"/>
      <tableStyleElement type="headerRow" dxfId="162"/>
      <tableStyleElement type="firstRowStripe" dxfId="161"/>
      <tableStyleElement type="secondRowStripe" dxfId="160"/>
    </tableStyle>
    <tableStyle name="Slyiaduun-style" pivot="0" count="4" xr9:uid="{00000000-0011-0000-FFFF-FFFFA4000000}">
      <tableStyleElement type="wholeTable" size="0" dxfId="159"/>
      <tableStyleElement type="headerRow" dxfId="158"/>
      <tableStyleElement type="firstRowStripe" dxfId="157"/>
      <tableStyleElement type="secondRowStripe" dxfId="156"/>
    </tableStyle>
    <tableStyle name="Stinebar-style" pivot="0" count="4" xr9:uid="{00000000-0011-0000-FFFF-FFFFA5000000}">
      <tableStyleElement type="wholeTable" size="0" dxfId="155"/>
      <tableStyleElement type="headerRow" dxfId="154"/>
      <tableStyleElement type="firstRowStripe" dxfId="153"/>
      <tableStyleElement type="secondRowStripe" dxfId="152"/>
    </tableStyle>
    <tableStyle name="Suenan-style" pivot="0" count="4" xr9:uid="{00000000-0011-0000-FFFF-FFFFA6000000}">
      <tableStyleElement type="wholeTable" size="0" dxfId="151"/>
      <tableStyleElement type="headerRow" dxfId="150"/>
      <tableStyleElement type="firstRowStripe" dxfId="149"/>
      <tableStyleElement type="secondRowStripe" dxfId="148"/>
    </tableStyle>
    <tableStyle name="Sunsokua-style" pivot="0" count="4" xr9:uid="{00000000-0011-0000-FFFF-FFFFA7000000}">
      <tableStyleElement type="wholeTable" size="0" dxfId="147"/>
      <tableStyleElement type="headerRow" dxfId="146"/>
      <tableStyleElement type="firstRowStripe" dxfId="145"/>
      <tableStyleElement type="secondRowStripe" dxfId="144"/>
    </tableStyle>
    <tableStyle name="Taing-style" pivot="0" count="4" xr9:uid="{00000000-0011-0000-FFFF-FFFFA8000000}">
      <tableStyleElement type="wholeTable" size="0" dxfId="143"/>
      <tableStyleElement type="headerRow" dxfId="142"/>
      <tableStyleElement type="firstRowStripe" dxfId="141"/>
      <tableStyleElement type="secondRowStripe" dxfId="140"/>
    </tableStyle>
    <tableStyle name="Taniduna-style" pivot="0" count="4" xr9:uid="{00000000-0011-0000-FFFF-FFFFA9000000}">
      <tableStyleElement type="wholeTable" size="0" dxfId="139"/>
      <tableStyleElement type="headerRow" dxfId="138"/>
      <tableStyleElement type="firstRowStripe" dxfId="137"/>
      <tableStyleElement type="secondRowStripe" dxfId="136"/>
    </tableStyle>
    <tableStyle name="Taoisia-style" pivot="0" count="4" xr9:uid="{00000000-0011-0000-FFFF-FFFFAA000000}">
      <tableStyleElement type="wholeTable" size="0" dxfId="135"/>
      <tableStyleElement type="headerRow" dxfId="134"/>
      <tableStyleElement type="firstRowStripe" dxfId="133"/>
      <tableStyleElement type="secondRowStripe" dxfId="132"/>
    </tableStyle>
    <tableStyle name="Taval-style" pivot="0" count="4" xr9:uid="{00000000-0011-0000-FFFF-FFFFAB000000}">
      <tableStyleElement type="wholeTable" size="0" dxfId="131"/>
      <tableStyleElement type="headerRow" dxfId="130"/>
      <tableStyleElement type="firstRowStripe" dxfId="129"/>
      <tableStyleElement type="secondRowStripe" dxfId="128"/>
    </tableStyle>
    <tableStyle name="Terressin-style" pivot="0" count="4" xr9:uid="{00000000-0011-0000-FFFF-FFFFAC000000}">
      <tableStyleElement type="wholeTable" size="0" dxfId="127"/>
      <tableStyleElement type="headerRow" dxfId="126"/>
      <tableStyleElement type="firstRowStripe" dxfId="125"/>
      <tableStyleElement type="secondRowStripe" dxfId="124"/>
    </tableStyle>
    <tableStyle name="Tomscilus-style" pivot="0" count="4" xr9:uid="{00000000-0011-0000-FFFF-FFFFAD000000}">
      <tableStyleElement type="wholeTable" size="0" dxfId="123"/>
      <tableStyleElement type="headerRow" dxfId="122"/>
      <tableStyleElement type="firstRowStripe" dxfId="121"/>
      <tableStyleElement type="secondRowStripe" dxfId="120"/>
    </tableStyle>
    <tableStyle name="Tonder-style" pivot="0" count="4" xr9:uid="{00000000-0011-0000-FFFF-FFFFAE000000}">
      <tableStyleElement type="wholeTable" size="0" dxfId="119"/>
      <tableStyleElement type="headerRow" dxfId="118"/>
      <tableStyleElement type="firstRowStripe" dxfId="117"/>
      <tableStyleElement type="secondRowStripe" dxfId="116"/>
    </tableStyle>
    <tableStyle name="Trevilla-style" pivot="0" count="4" xr9:uid="{00000000-0011-0000-FFFF-FFFFAF000000}">
      <tableStyleElement type="wholeTable" size="0" dxfId="115"/>
      <tableStyleElement type="headerRow" dxfId="114"/>
      <tableStyleElement type="firstRowStripe" dxfId="113"/>
      <tableStyleElement type="secondRowStripe" dxfId="112"/>
    </tableStyle>
    <tableStyle name="Trian-style" pivot="0" count="4" xr9:uid="{00000000-0011-0000-FFFF-FFFFB0000000}">
      <tableStyleElement type="wholeTable" size="0" dxfId="111"/>
      <tableStyleElement type="headerRow" dxfId="110"/>
      <tableStyleElement type="firstRowStripe" dxfId="109"/>
      <tableStyleElement type="secondRowStripe" dxfId="108"/>
    </tableStyle>
    <tableStyle name="Tvecoca-style" pivot="0" count="4" xr9:uid="{00000000-0011-0000-FFFF-FFFFB1000000}">
      <tableStyleElement type="wholeTable" size="0" dxfId="107"/>
      <tableStyleElement type="headerRow" dxfId="106"/>
      <tableStyleElement type="firstRowStripe" dxfId="105"/>
      <tableStyleElement type="secondRowStripe" dxfId="104"/>
    </tableStyle>
    <tableStyle name="Ucrua-style" pivot="0" count="4" xr9:uid="{00000000-0011-0000-FFFF-FFFFB2000000}">
      <tableStyleElement type="wholeTable" size="0" dxfId="103"/>
      <tableStyleElement type="headerRow" dxfId="102"/>
      <tableStyleElement type="firstRowStripe" dxfId="101"/>
      <tableStyleElement type="secondRowStripe" dxfId="100"/>
    </tableStyle>
    <tableStyle name="Ukhdari-style" pivot="0" count="4" xr9:uid="{00000000-0011-0000-FFFF-FFFFB3000000}">
      <tableStyleElement type="wholeTable" size="0" dxfId="99"/>
      <tableStyleElement type="headerRow" dxfId="98"/>
      <tableStyleElement type="firstRowStripe" dxfId="97"/>
      <tableStyleElement type="secondRowStripe" dxfId="96"/>
    </tableStyle>
    <tableStyle name="Umarcia-style" pivot="0" count="4" xr9:uid="{00000000-0011-0000-FFFF-FFFFB4000000}">
      <tableStyleElement type="wholeTable" size="0" dxfId="95"/>
      <tableStyleElement type="headerRow" dxfId="94"/>
      <tableStyleElement type="firstRowStripe" dxfId="93"/>
      <tableStyleElement type="secondRowStripe" dxfId="92"/>
    </tableStyle>
    <tableStyle name="Umendel-style" pivot="0" count="4" xr9:uid="{00000000-0011-0000-FFFF-FFFFB5000000}">
      <tableStyleElement type="wholeTable" size="0" dxfId="91"/>
      <tableStyleElement type="headerRow" dxfId="90"/>
      <tableStyleElement type="firstRowStripe" dxfId="89"/>
      <tableStyleElement type="secondRowStripe" dxfId="88"/>
    </tableStyle>
    <tableStyle name="United Delet-style" pivot="0" count="4" xr9:uid="{00000000-0011-0000-FFFF-FFFFB6000000}">
      <tableStyleElement type="wholeTable" size="0" dxfId="87"/>
      <tableStyleElement type="headerRow" dxfId="86"/>
      <tableStyleElement type="firstRowStripe" dxfId="85"/>
      <tableStyleElement type="secondRowStripe" dxfId="84"/>
    </tableStyle>
    <tableStyle name="United Mihili-style" pivot="0" count="4" xr9:uid="{00000000-0011-0000-FFFF-FFFFB7000000}">
      <tableStyleElement type="wholeTable" size="0" dxfId="83"/>
      <tableStyleElement type="headerRow" dxfId="82"/>
      <tableStyleElement type="firstRowStripe" dxfId="81"/>
      <tableStyleElement type="secondRowStripe" dxfId="80"/>
    </tableStyle>
    <tableStyle name="Urbiqu-style" pivot="0" count="4" xr9:uid="{00000000-0011-0000-FFFF-FFFFB800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Uularin-style" pivot="0" count="4" xr9:uid="{00000000-0011-0000-FFFF-FFFFB9000000}">
      <tableStyleElement type="wholeTable" size="0" dxfId="75"/>
      <tableStyleElement type="headerRow" dxfId="74"/>
      <tableStyleElement type="firstRowStripe" dxfId="73"/>
      <tableStyleElement type="secondRowStripe" dxfId="72"/>
    </tableStyle>
    <tableStyle name="Vayvele-style" pivot="0" count="4" xr9:uid="{00000000-0011-0000-FFFF-FFFFBA000000}">
      <tableStyleElement type="wholeTable" size="0" dxfId="71"/>
      <tableStyleElement type="headerRow" dxfId="70"/>
      <tableStyleElement type="firstRowStripe" dxfId="69"/>
      <tableStyleElement type="secondRowStripe" dxfId="68"/>
    </tableStyle>
    <tableStyle name="Veelmit-style" pivot="0" count="4" xr9:uid="{00000000-0011-0000-FFFF-FFFFBB000000}">
      <tableStyleElement type="wholeTable" size="0" dxfId="67"/>
      <tableStyleElement type="headerRow" dxfId="66"/>
      <tableStyleElement type="firstRowStripe" dxfId="65"/>
      <tableStyleElement type="secondRowStripe" dxfId="64"/>
    </tableStyle>
    <tableStyle name="Verste-style" pivot="0" count="4" xr9:uid="{00000000-0011-0000-FFFF-FFFFBC000000}">
      <tableStyleElement type="wholeTable" size="0" dxfId="63"/>
      <tableStyleElement type="headerRow" dxfId="62"/>
      <tableStyleElement type="firstRowStripe" dxfId="61"/>
      <tableStyleElement type="secondRowStripe" dxfId="60"/>
    </tableStyle>
    <tableStyle name="Verusa-style" pivot="0" count="4" xr9:uid="{00000000-0011-0000-FFFF-FFFFBD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Vesozata-style" pivot="0" count="4" xr9:uid="{00000000-0011-0000-FFFF-FFFFBE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Viussi-style" pivot="0" count="4" xr9:uid="{00000000-0011-0000-FFFF-FFFFBF000000}">
      <tableStyleElement type="wholeTable" size="0" dxfId="51"/>
      <tableStyleElement type="headerRow" dxfId="50"/>
      <tableStyleElement type="firstRowStripe" dxfId="49"/>
      <tableStyleElement type="secondRowStripe" dxfId="48"/>
    </tableStyle>
    <tableStyle name="Volver-style" pivot="0" count="4" xr9:uid="{00000000-0011-0000-FFFF-FFFFC0000000}">
      <tableStyleElement type="wholeTable" size="0" dxfId="47"/>
      <tableStyleElement type="headerRow" dxfId="46"/>
      <tableStyleElement type="firstRowStripe" dxfId="45"/>
      <tableStyleElement type="secondRowStripe" dxfId="44"/>
    </tableStyle>
    <tableStyle name="Walporein-style" pivot="0" count="4" xr9:uid="{00000000-0011-0000-FFFF-FFFFC1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Welenu Fana-style" pivot="0" count="4" xr9:uid="{00000000-0011-0000-FFFF-FFFFC2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Western Migoku-style" pivot="0" count="4" xr9:uid="{00000000-0011-0000-FFFF-FFFFC3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Wundry-style" pivot="0" count="4" xr9:uid="{00000000-0011-0000-FFFF-FFFFC4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Yaxuto-style" pivot="0" count="4" xr9:uid="{00000000-0011-0000-FFFF-FFFFC5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Yihnurda-style" pivot="0" count="4" xr9:uid="{00000000-0011-0000-FFFF-FFFFC6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Yoprioq-style" pivot="0" count="4" xr9:uid="{00000000-0011-0000-FFFF-FFFFC7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Yutnitu-style" pivot="0" count="4" xr9:uid="{00000000-0011-0000-FFFF-FFFFC8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Zenashan-style" pivot="0" count="4" xr9:uid="{00000000-0011-0000-FFFF-FFFFC9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Zhanshe-style" pivot="0" count="4" xr9:uid="{00000000-0011-0000-FFFF-FFFFCA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Ztesh-style" pivot="0" count="4" xr9:uid="{00000000-0011-0000-FFFF-FFFFCB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6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2015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9.xml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0.xml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1.xml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2.xml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3.xml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4.xml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5.xml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6.xml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7.xml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8.xml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9.xml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0.xml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1.xml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2.xml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3.xml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6849174665.108923</v>
      </c>
      <c r="D2" s="5">
        <f t="shared" ref="D2:D65" si="1">((C2-C3)/C3)</f>
        <v>9.7049154896710794E-3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1070068137.8889096</v>
      </c>
      <c r="N2" s="5">
        <f t="shared" ref="N2:N65" si="3">((M2-M3)/M3)</f>
        <v>1.1979006235828819E-2</v>
      </c>
      <c r="O2" s="5">
        <f t="shared" ref="O2:O67" si="4">SUM(M2/C2)</f>
        <v>0.15623315073859226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7.8467528977386E-2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999653622.96705735</v>
      </c>
      <c r="AJ2" s="5">
        <f t="shared" ref="AJ2:AJ65" si="9">((AI2-AI3)/AI3)</f>
        <v>7.025719997748728E-3</v>
      </c>
      <c r="AK2" s="5">
        <f t="shared" ref="AK2:AK67" si="10">SUM(AI2/C2)</f>
        <v>0.14595242081640791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0.20255406538669654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0.20281258685011408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4.0306637131666025E-2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0.17066498070466932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6783342895.5699558</v>
      </c>
      <c r="D3" s="5">
        <f t="shared" si="1"/>
        <v>9.8777339795086058E-3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1057401518.5049638</v>
      </c>
      <c r="N3" s="5">
        <f t="shared" si="3"/>
        <v>1.2193102937391263E-2</v>
      </c>
      <c r="O3" s="5">
        <f t="shared" si="4"/>
        <v>0.15588206799858639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7.8355473430346864E-2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992679335.90543461</v>
      </c>
      <c r="AJ3" s="5">
        <f t="shared" si="9"/>
        <v>6.8958409112110193E-3</v>
      </c>
      <c r="AK3" s="5">
        <f t="shared" si="10"/>
        <v>0.14634072774851623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0.20253583372267281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0.2033339398545726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4.0251526519716176E-2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0.17029327581717366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6716994213.5862522</v>
      </c>
      <c r="D4" s="5">
        <f t="shared" si="1"/>
        <v>9.8659533680793953E-3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1044663824.9523509</v>
      </c>
      <c r="N4" s="5">
        <f t="shared" si="3"/>
        <v>1.1587610913292089E-2</v>
      </c>
      <c r="O4" s="5">
        <f t="shared" si="4"/>
        <v>0.15552549127396034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7.8227618692577772E-2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985880858.34885275</v>
      </c>
      <c r="AJ4" s="5">
        <f t="shared" si="9"/>
        <v>6.5434444764194688E-3</v>
      </c>
      <c r="AK4" s="5">
        <f t="shared" si="10"/>
        <v>0.14677411160407772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0.20252103517608891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0.20391483452423426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4.0184995230543225E-2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0.16984779955585774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6651372086.7446842</v>
      </c>
      <c r="D5" s="5">
        <f t="shared" si="1"/>
        <v>1.0079867476510036E-2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1032697330.099957</v>
      </c>
      <c r="N5" s="5">
        <f t="shared" si="3"/>
        <v>1.1045252309471627E-2</v>
      </c>
      <c r="O5" s="5">
        <f t="shared" si="4"/>
        <v>0.15526079681483884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7.8007735232298744E-2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979471739.40582871</v>
      </c>
      <c r="AJ5" s="5">
        <f t="shared" si="9"/>
        <v>6.7838181977680065E-3</v>
      </c>
      <c r="AK5" s="5">
        <f t="shared" si="10"/>
        <v>0.14725859967416166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0.20251157628495414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0.20454186343918832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4.0106955545453855E-2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0.16931321211861422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6584996197.7381611</v>
      </c>
      <c r="D6" s="5">
        <f t="shared" si="1"/>
        <v>1.010931554522404E-2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1021415537.7724457</v>
      </c>
      <c r="N6" s="5">
        <f t="shared" si="3"/>
        <v>1.188251032080892E-2</v>
      </c>
      <c r="O6" s="5">
        <f t="shared" si="4"/>
        <v>0.15511254784373077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7.7776683970429514E-2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972871952.94732654</v>
      </c>
      <c r="AJ6" s="5">
        <f t="shared" si="9"/>
        <v>6.9391805756787621E-3</v>
      </c>
      <c r="AK6" s="5">
        <f t="shared" si="10"/>
        <v>0.14774070078908963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0.20250083053835549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0.20514069538064741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4.0010027990936309E-2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0.16872583044542561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6519092633.2401905</v>
      </c>
      <c r="D7" s="5">
        <f t="shared" si="1"/>
        <v>1.0442780114571854E-2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1009421081.3552004</v>
      </c>
      <c r="N7" s="5">
        <f t="shared" si="3"/>
        <v>1.2584589189279969E-2</v>
      </c>
      <c r="O7" s="5">
        <f t="shared" si="4"/>
        <v>0.15484073292781037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7.7703885616788801E-2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966167541.90766954</v>
      </c>
      <c r="AJ7" s="5">
        <f t="shared" si="9"/>
        <v>6.9900018798244963E-3</v>
      </c>
      <c r="AK7" s="5">
        <f t="shared" si="10"/>
        <v>0.14820583112767557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0.20256201290265796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0.20575973340655251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3.9870932106882778E-2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0.16807772830408579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6451718752.9421558</v>
      </c>
      <c r="D8" s="5">
        <f t="shared" si="1"/>
        <v>1.0925379351832801E-2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996875808.82836425</v>
      </c>
      <c r="N8" s="5">
        <f t="shared" si="3"/>
        <v>1.2520331010498357E-2</v>
      </c>
      <c r="O8" s="5">
        <f t="shared" si="4"/>
        <v>0.15451321531549439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7.7558790974139633E-2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959460908.3546524</v>
      </c>
      <c r="AJ8" s="5">
        <f t="shared" si="9"/>
        <v>7.0536051616117389E-3</v>
      </c>
      <c r="AK8" s="5">
        <f t="shared" si="10"/>
        <v>0.14871400088807538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0.20273486881860911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0.20642149107666052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3.9692546772725094E-2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0.16740863933719674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6381993057.7653065</v>
      </c>
      <c r="D9" s="5">
        <f t="shared" si="1"/>
        <v>1.1571793877144805E-2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984548930.32466733</v>
      </c>
      <c r="N9" s="5">
        <f t="shared" si="3"/>
        <v>1.596682052386467E-2</v>
      </c>
      <c r="O9" s="5">
        <f t="shared" si="4"/>
        <v>0.15426982157661781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7.7253443541496283E-2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952740651.97420979</v>
      </c>
      <c r="AJ9" s="5">
        <f t="shared" si="9"/>
        <v>7.1808281760684361E-3</v>
      </c>
      <c r="AK9" s="5">
        <f t="shared" si="10"/>
        <v>0.14928575499074856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0.20289899552531859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0.20712355233198704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3.9512744988797373E-2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0.16672065108303033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6308986763.3660002</v>
      </c>
      <c r="D10" s="5">
        <f t="shared" si="1"/>
        <v>1.1196510570344943E-2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969075869.83697236</v>
      </c>
      <c r="N10" s="5">
        <f t="shared" si="3"/>
        <v>1.3427115020425285E-2</v>
      </c>
      <c r="O10" s="5">
        <f t="shared" si="4"/>
        <v>0.15360245728585845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7.7018982669432814E-2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945947962.19419122</v>
      </c>
      <c r="AJ10" s="5">
        <f t="shared" si="9"/>
        <v>6.7483547771462569E-3</v>
      </c>
      <c r="AK10" s="5">
        <f t="shared" si="10"/>
        <v>0.14993659008558524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0.20319302240686041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0.20790091421727772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3.9370734041376178E-2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0.1660613696204811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6239130275.2889681</v>
      </c>
      <c r="D11" s="5">
        <f t="shared" si="1"/>
        <v>1.13506613789531E-2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956236374.05581057</v>
      </c>
      <c r="N11" s="5">
        <f t="shared" si="3"/>
        <v>1.4195435929679546E-2</v>
      </c>
      <c r="O11" s="5">
        <f t="shared" si="4"/>
        <v>0.15326437049136982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7.6824506639946707E-2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939607159.7291919</v>
      </c>
      <c r="AJ11" s="5">
        <f t="shared" si="9"/>
        <v>7.0431561994357102E-3</v>
      </c>
      <c r="AK11" s="5">
        <f t="shared" si="10"/>
        <v>0.1505990608099097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0.20340467627016681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0.2085316894487983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3.9216081283566268E-2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0.16526288855016627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6169106832.6212978</v>
      </c>
      <c r="D12" s="5">
        <f t="shared" si="1"/>
        <v>1.130973122771284E-2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942852176.39464152</v>
      </c>
      <c r="N12" s="5">
        <f t="shared" si="3"/>
        <v>1.4084455387333918E-2</v>
      </c>
      <c r="O12" s="5">
        <f t="shared" si="4"/>
        <v>0.15283447052804836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7.6837094194464065E-2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933035643.94921649</v>
      </c>
      <c r="AJ12" s="5">
        <f t="shared" si="9"/>
        <v>7.0018353285833945E-3</v>
      </c>
      <c r="AK12" s="5">
        <f t="shared" si="10"/>
        <v>0.15124323005973345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0.2034867595826011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0.20917358333909827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3.9072181005672973E-2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0.16447346137121274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6100116158.4118319</v>
      </c>
      <c r="D13" s="5">
        <f t="shared" si="1"/>
        <v>1.13886121825709E-2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929757054.6375401</v>
      </c>
      <c r="N13" s="5">
        <f t="shared" si="3"/>
        <v>1.4195685816542345E-2</v>
      </c>
      <c r="O13" s="5">
        <f t="shared" si="4"/>
        <v>0.1524162869186417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7.6871894757480949E-2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926548106.68221688</v>
      </c>
      <c r="AJ13" s="5">
        <f t="shared" si="9"/>
        <v>7.0342880382894841E-3</v>
      </c>
      <c r="AK13" s="5">
        <f t="shared" si="10"/>
        <v>0.15189023989396361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0.20359458092159791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0.2097808684609202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3.8923090812738294E-2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0.16365767401245754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6031426580.1824837</v>
      </c>
      <c r="D14" s="5">
        <f t="shared" si="1"/>
        <v>1.1499973530463054E-2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916743255.40931523</v>
      </c>
      <c r="N14" s="5">
        <f t="shared" si="3"/>
        <v>1.4322829179010075E-2</v>
      </c>
      <c r="O14" s="5">
        <f t="shared" si="4"/>
        <v>0.15199443170235502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7.6953617468554683E-2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920076026.89193404</v>
      </c>
      <c r="AJ14" s="5">
        <f t="shared" si="9"/>
        <v>7.060860910774504E-3</v>
      </c>
      <c r="AK14" s="5">
        <f t="shared" si="10"/>
        <v>0.15254699939729627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0.20370872457602135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0.21036790722072962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3.8761680276294709E-2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0.16281118882757356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5962853917.9599266</v>
      </c>
      <c r="D15" s="5">
        <f t="shared" si="1"/>
        <v>1.171425286774317E-2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903798306.65087616</v>
      </c>
      <c r="N15" s="5">
        <f t="shared" si="3"/>
        <v>1.4538684882959082E-2</v>
      </c>
      <c r="O15" s="5">
        <f t="shared" si="4"/>
        <v>0.15157143191595962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7.7005141339572467E-2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913625047.50688815</v>
      </c>
      <c r="AJ15" s="5">
        <f t="shared" si="9"/>
        <v>6.943168745966565E-3</v>
      </c>
      <c r="AK15" s="5">
        <f t="shared" si="10"/>
        <v>0.15321942480513878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0.20384394564651442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0.21097824293773418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3.8602660961947498E-2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0.16193102288253247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5893812310.2031889</v>
      </c>
      <c r="D16" s="5">
        <f t="shared" si="1"/>
        <v>1.198060454001733E-2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890846569.1036135</v>
      </c>
      <c r="N16" s="5">
        <f t="shared" si="3"/>
        <v>1.4922012247501861E-2</v>
      </c>
      <c r="O16" s="5">
        <f t="shared" si="4"/>
        <v>0.15114946357579234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7.7084643592931892E-2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907325334.60126102</v>
      </c>
      <c r="AJ16" s="5">
        <f t="shared" si="9"/>
        <v>7.0993470218900468E-3</v>
      </c>
      <c r="AK16" s="5">
        <f t="shared" si="10"/>
        <v>0.1539454069534123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0.20389495379385206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0.21161330548471591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3.8450493460980971E-2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0.1610189024162462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5824036828.1387615</v>
      </c>
      <c r="D17" s="5">
        <f t="shared" si="1"/>
        <v>1.1931496497459997E-2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877748790.89563882</v>
      </c>
      <c r="N17" s="5">
        <f t="shared" si="3"/>
        <v>1.5244319206810478E-2</v>
      </c>
      <c r="O17" s="5">
        <f t="shared" si="4"/>
        <v>0.15071140804859037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7.7117686095417609E-2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900929324.68313837</v>
      </c>
      <c r="AJ17" s="5">
        <f t="shared" si="9"/>
        <v>5.8737478603408545E-3</v>
      </c>
      <c r="AK17" s="5">
        <f t="shared" si="10"/>
        <v>0.15469155695072351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0.20397057294453297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0.21226921251826331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3.8308761257458003E-2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0.16009503130997929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5755366690.6279364</v>
      </c>
      <c r="D18" s="5">
        <f t="shared" si="1"/>
        <v>1.2019771949847316E-2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864569024.70668924</v>
      </c>
      <c r="N18" s="5">
        <f t="shared" si="3"/>
        <v>1.533682742290342E-2</v>
      </c>
      <c r="O18" s="5">
        <f t="shared" si="4"/>
        <v>0.15021962477465722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7.7171760766171466E-2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895668394.36814356</v>
      </c>
      <c r="AJ18" s="5">
        <f t="shared" si="9"/>
        <v>4.5879426995769513E-3</v>
      </c>
      <c r="AK18" s="5">
        <f t="shared" si="10"/>
        <v>0.15562316747369959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0.20404105875121534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0.21291689898492178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3.8156337476937967E-2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0.1590453458981497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5687010125.8388805</v>
      </c>
      <c r="D19" s="5">
        <f t="shared" si="1"/>
        <v>1.2093360639972472E-2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851509569.39197373</v>
      </c>
      <c r="N19" s="5">
        <f t="shared" si="3"/>
        <v>1.5324208516115927E-2</v>
      </c>
      <c r="O19" s="5">
        <f t="shared" si="4"/>
        <v>0.14972886464948382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7.7213833968347703E-2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891577886.11444056</v>
      </c>
      <c r="AJ19" s="5">
        <f t="shared" si="9"/>
        <v>4.500174834169572E-3</v>
      </c>
      <c r="AK19" s="5">
        <f t="shared" si="10"/>
        <v>0.15677445026228531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0.20391668328177376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0.21361849780976908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3.7987235802755905E-2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0.15794597559313542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5619056844.9563179</v>
      </c>
      <c r="D20" s="5">
        <f t="shared" si="1"/>
        <v>1.2376514814027696E-2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838657802.3550179</v>
      </c>
      <c r="N20" s="5">
        <f t="shared" si="3"/>
        <v>1.5135130947315811E-2</v>
      </c>
      <c r="O20" s="5">
        <f t="shared" si="4"/>
        <v>0.14925241468375597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7.7319778024490929E-2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887583604.71328831</v>
      </c>
      <c r="AJ20" s="5">
        <f t="shared" si="9"/>
        <v>4.5573807660792935E-3</v>
      </c>
      <c r="AK20" s="5">
        <f t="shared" si="10"/>
        <v>0.15795953470554155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0.20375356708606696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0.21431395924611404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3.7806291264604726E-2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0.1567952265148809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5550362698.7914982</v>
      </c>
      <c r="D21" s="5">
        <f t="shared" si="1"/>
        <v>1.2793772190885287E-2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826153855.56836092</v>
      </c>
      <c r="N21" s="5">
        <f t="shared" si="3"/>
        <v>1.4930072342614415E-2</v>
      </c>
      <c r="O21" s="5">
        <f t="shared" si="4"/>
        <v>0.14884682324422557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7.738834565496254E-2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883556899.49379861</v>
      </c>
      <c r="AJ21" s="5">
        <f t="shared" si="9"/>
        <v>5.7088701159781737E-3</v>
      </c>
      <c r="AK21" s="5">
        <f t="shared" si="10"/>
        <v>0.15918903816613261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0.20350609486835705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0.21502525774075362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3.7622343174054801E-2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0.15564133651249085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5480249633.4321842</v>
      </c>
      <c r="D22" s="5">
        <f t="shared" si="1"/>
        <v>1.3113365140102765E-2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814000765.25614321</v>
      </c>
      <c r="N22" s="5">
        <f t="shared" si="3"/>
        <v>1.4717144090747774E-2</v>
      </c>
      <c r="O22" s="5">
        <f t="shared" si="4"/>
        <v>0.1485335194021716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7.7478140108059868E-2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878541420.63190413</v>
      </c>
      <c r="AJ22" s="5">
        <f t="shared" si="9"/>
        <v>5.5861374583970197E-3</v>
      </c>
      <c r="AK22" s="5">
        <f t="shared" si="10"/>
        <v>0.16031047477698365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0.20324095139848783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0.2157509020500725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3.7426280733408208E-2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0.15450023999921214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5409315306.6580305</v>
      </c>
      <c r="D23" s="5">
        <f t="shared" si="1"/>
        <v>1.3184623830067322E-2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802194749.53834605</v>
      </c>
      <c r="N23" s="5">
        <f t="shared" si="3"/>
        <v>1.386247974545139E-2</v>
      </c>
      <c r="O23" s="5">
        <f t="shared" si="4"/>
        <v>0.14829875946609516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7.7651018509379333E-2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873661030.02613342</v>
      </c>
      <c r="AJ23" s="5">
        <f t="shared" si="9"/>
        <v>4.7895532420499064E-3</v>
      </c>
      <c r="AK23" s="5">
        <f t="shared" si="10"/>
        <v>0.16151046491055751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0.20269317941047485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0.21647766636747279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3.7289774858953996E-2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0.15334390729043143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5338923607.2391167</v>
      </c>
      <c r="D24" s="5">
        <f t="shared" si="1"/>
        <v>1.3000241726671573E-2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791226389.73655641</v>
      </c>
      <c r="N24" s="5">
        <f t="shared" si="3"/>
        <v>1.3999687541917574E-2</v>
      </c>
      <c r="O24" s="5">
        <f t="shared" si="4"/>
        <v>0.14819960874954685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7.7818000959496605E-2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869496530.10143495</v>
      </c>
      <c r="AJ24" s="5">
        <f t="shared" si="9"/>
        <v>3.6913218452011786E-3</v>
      </c>
      <c r="AK24" s="5">
        <f t="shared" si="10"/>
        <v>0.16285989350409008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0.20197815070076297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0.21716585627161705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3.7111291759541878E-2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0.15215794773277266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5270407041.6990767</v>
      </c>
      <c r="D25" s="5">
        <f t="shared" si="1"/>
        <v>1.3516458720943966E-2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780302399.94906116</v>
      </c>
      <c r="N25" s="5">
        <f t="shared" si="3"/>
        <v>1.4703964483288513E-2</v>
      </c>
      <c r="O25" s="5">
        <f t="shared" si="4"/>
        <v>0.14805353624024964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7.8014894356044695E-2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866298742.62830079</v>
      </c>
      <c r="AJ25" s="5">
        <f t="shared" si="9"/>
        <v>5.0419393076515827E-3</v>
      </c>
      <c r="AK25" s="5">
        <f t="shared" si="10"/>
        <v>0.16437036755874987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0.20134485150889536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0.21777509911761017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3.6870316361065879E-2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0.15088790500963914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5200119836.5839281</v>
      </c>
      <c r="D26" s="5">
        <f t="shared" si="1"/>
        <v>1.4115518612981855E-2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768995122.97304344</v>
      </c>
      <c r="N26" s="5">
        <f t="shared" si="3"/>
        <v>1.486393154019503E-2</v>
      </c>
      <c r="O26" s="5">
        <f t="shared" si="4"/>
        <v>0.14788026952052188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7.8140176569646128E-2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861952828.77953577</v>
      </c>
      <c r="AJ26" s="5">
        <f t="shared" si="9"/>
        <v>6.4886009097467508E-3</v>
      </c>
      <c r="AK26" s="5">
        <f t="shared" si="10"/>
        <v>0.16575633944347162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0.20072485179478713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0.21848889110332637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3.6679796646973961E-2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0.14966813541855306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5127739139.3203363</v>
      </c>
      <c r="D27" s="5">
        <f t="shared" si="1"/>
        <v>1.4247153081831122E-2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757732242.79040837</v>
      </c>
      <c r="N27" s="5">
        <f t="shared" si="3"/>
        <v>1.5406775756520814E-2</v>
      </c>
      <c r="O27" s="5">
        <f t="shared" si="4"/>
        <v>0.14777121499414714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7.8271268741483199E-2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856396016.80578625</v>
      </c>
      <c r="AJ27" s="5">
        <f t="shared" si="9"/>
        <v>6.5416332211033924E-3</v>
      </c>
      <c r="AK27" s="5">
        <f t="shared" si="10"/>
        <v>0.16701239933186199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0.20014517514760261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0.21918686546086069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3.6426745736563987E-2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0.14854144228458038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5055709669.7185621</v>
      </c>
      <c r="D28" s="5">
        <f t="shared" si="1"/>
        <v>1.4806541582128298E-2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746235164.94250882</v>
      </c>
      <c r="N28" s="5">
        <f t="shared" si="3"/>
        <v>1.5617077837033604E-2</v>
      </c>
      <c r="O28" s="5">
        <f t="shared" si="4"/>
        <v>0.14760245617190471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7.8367081957348816E-2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850830197.71887052</v>
      </c>
      <c r="AJ28" s="5">
        <f t="shared" si="9"/>
        <v>8.3001145043818201E-3</v>
      </c>
      <c r="AK28" s="5">
        <f t="shared" si="10"/>
        <v>0.16829095286364298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0.19959597205776863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0.2198622305918029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3.6122843089041901E-2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0.14752952321416163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4981944304.2183065</v>
      </c>
      <c r="D29" s="5">
        <f t="shared" si="1"/>
        <v>1.5182327510343929E-2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734760355.28249562</v>
      </c>
      <c r="N29" s="5">
        <f t="shared" si="3"/>
        <v>1.601635199187806E-2</v>
      </c>
      <c r="O29" s="5">
        <f t="shared" si="4"/>
        <v>0.14748465868242649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7.8412686157978112E-2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843826342.45468295</v>
      </c>
      <c r="AJ29" s="5">
        <f t="shared" si="9"/>
        <v>8.2590596946088644E-3</v>
      </c>
      <c r="AK29" s="5">
        <f t="shared" si="10"/>
        <v>0.16937691209036584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0.1990555730497153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0.22063086335444312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3.5825676478463665E-2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0.14659884476608528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4907437973.6654196</v>
      </c>
      <c r="D30" s="5">
        <f t="shared" si="1"/>
        <v>1.525923380401862E-2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723177686.89648926</v>
      </c>
      <c r="N30" s="5">
        <f t="shared" si="3"/>
        <v>1.6321412632335934E-2</v>
      </c>
      <c r="O30" s="5">
        <f t="shared" si="4"/>
        <v>0.14736359191440576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7.8508664432709166E-2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836914217.96920836</v>
      </c>
      <c r="AJ30" s="5">
        <f t="shared" si="9"/>
        <v>7.9232160939620502E-3</v>
      </c>
      <c r="AK30" s="5">
        <f t="shared" si="10"/>
        <v>0.17053994822966817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0.19834755506737223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0.22139479058454511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3.5541757871416585E-2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0.14570202185269412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4833679724.6137934</v>
      </c>
      <c r="D31" s="5">
        <f t="shared" si="1"/>
        <v>1.5570387223278583E-2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711563957.92489886</v>
      </c>
      <c r="N31" s="5">
        <f t="shared" si="3"/>
        <v>1.6488529476213966E-2</v>
      </c>
      <c r="O31" s="5">
        <f t="shared" si="4"/>
        <v>0.14720957913316282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7.8640372655608165E-2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830335292.0200901</v>
      </c>
      <c r="AJ31" s="5">
        <f t="shared" si="9"/>
        <v>7.2947887234017256E-3</v>
      </c>
      <c r="AK31" s="5">
        <f t="shared" si="10"/>
        <v>0.17178119762298341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0.19765770642658201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0.22207253869764979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3.526154382957615E-2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0.14478875243432046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4759571355.5904255</v>
      </c>
      <c r="D32" s="5">
        <f t="shared" si="1"/>
        <v>1.5860834168742448E-2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700021630.6341995</v>
      </c>
      <c r="N32" s="5">
        <f t="shared" si="3"/>
        <v>1.703501705959809E-2</v>
      </c>
      <c r="O32" s="5">
        <f t="shared" si="4"/>
        <v>0.14707661222727098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7.8825743716441632E-2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824322036.92070937</v>
      </c>
      <c r="AJ32" s="5">
        <f t="shared" si="9"/>
        <v>7.0566533362259789E-3</v>
      </c>
      <c r="AK32" s="5">
        <f t="shared" si="10"/>
        <v>0.17319249473011675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0.19676173730748886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0.22270640649109999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3.4992321368421633E-2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0.14386963500495126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4685259235.8136168</v>
      </c>
      <c r="D33" s="5">
        <f t="shared" si="1"/>
        <v>1.603192579839224E-2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688296488.21538889</v>
      </c>
      <c r="N33" s="5">
        <f t="shared" si="3"/>
        <v>1.7196946619841058E-2</v>
      </c>
      <c r="O33" s="5">
        <f t="shared" si="4"/>
        <v>0.1469068099698998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7.9043473602706596E-2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818545842.66918397</v>
      </c>
      <c r="AJ33" s="5">
        <f t="shared" si="9"/>
        <v>6.9249965644428693E-3</v>
      </c>
      <c r="AK33" s="5">
        <f t="shared" si="10"/>
        <v>0.17470662805855175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0.19584448946839789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0.2232889887666665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3.4741300446761908E-2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0.14290647286219998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4611330723.8175278</v>
      </c>
      <c r="D34" s="5">
        <f t="shared" si="1"/>
        <v>1.639089727345952E-2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676660002.2764591</v>
      </c>
      <c r="N34" s="5">
        <f t="shared" si="3"/>
        <v>1.768297420922495E-2</v>
      </c>
      <c r="O34" s="5">
        <f t="shared" si="4"/>
        <v>0.14673855396697302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7.9292100207206853E-2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812916399.39618611</v>
      </c>
      <c r="AJ34" s="5">
        <f t="shared" si="9"/>
        <v>6.988861781853868E-3</v>
      </c>
      <c r="AK34" s="5">
        <f t="shared" si="10"/>
        <v>0.17628672677877388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0.19487864707210414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0.22383956364479954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3.4499769451350325E-2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0.14191626605453128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4536965783.7233181</v>
      </c>
      <c r="D35" s="5">
        <f t="shared" si="1"/>
        <v>1.6895613834827971E-2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664902547.67428672</v>
      </c>
      <c r="N35" s="5">
        <f t="shared" si="3"/>
        <v>1.8292479483164981E-2</v>
      </c>
      <c r="O35" s="5">
        <f t="shared" si="4"/>
        <v>0.14655225085886059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7.9503034236161133E-2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807274469.70738184</v>
      </c>
      <c r="AJ35" s="5">
        <f t="shared" si="9"/>
        <v>7.5981165915090338E-3</v>
      </c>
      <c r="AK35" s="5">
        <f t="shared" si="10"/>
        <v>0.17793267751842773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0.19385524136791371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0.22439503760909288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3.4275780682661183E-2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0.14095035076512369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4461584573.6750784</v>
      </c>
      <c r="D36" s="5">
        <f t="shared" si="1"/>
        <v>1.7020076783448513E-2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652958320.98431921</v>
      </c>
      <c r="N36" s="5">
        <f t="shared" si="3"/>
        <v>1.8672770282214028E-2</v>
      </c>
      <c r="O36" s="5">
        <f t="shared" si="4"/>
        <v>0.14635121450728591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7.9573136724330237E-2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801186957.79049325</v>
      </c>
      <c r="AJ36" s="5">
        <f t="shared" si="9"/>
        <v>8.2860095618362845E-3</v>
      </c>
      <c r="AK36" s="5">
        <f t="shared" si="10"/>
        <v>0.17957453110219601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0.19283122218547344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0.22500659226671607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3.407514987676883E-2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0.14006370852057112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4386918877.5366449</v>
      </c>
      <c r="D37" s="5">
        <f t="shared" si="1"/>
        <v>1.7079054080866567E-2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640989275.48973656</v>
      </c>
      <c r="N37" s="5">
        <f t="shared" si="3"/>
        <v>1.9035075265595894E-2</v>
      </c>
      <c r="O37" s="5">
        <f t="shared" si="4"/>
        <v>0.14611377446980892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7.9697506948530214E-2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794602870.8051393</v>
      </c>
      <c r="AJ37" s="5">
        <f t="shared" si="9"/>
        <v>8.4826136925162873E-3</v>
      </c>
      <c r="AK37" s="5">
        <f t="shared" si="10"/>
        <v>0.18113005801724033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0.19181160063755121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0.22561740468452846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3.3878509739437949E-2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0.13923555559375869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4313252603.0644684</v>
      </c>
      <c r="D38" s="5">
        <f t="shared" si="1"/>
        <v>1.7105070257869899E-2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629015910.29403234</v>
      </c>
      <c r="N38" s="5">
        <f t="shared" si="3"/>
        <v>1.9122836038880545E-2</v>
      </c>
      <c r="O38" s="5">
        <f t="shared" si="4"/>
        <v>0.1458333114659528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7.9939928271558852E-2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787919256.13445592</v>
      </c>
      <c r="AJ38" s="5">
        <f t="shared" si="9"/>
        <v>8.0598264793056273E-3</v>
      </c>
      <c r="AK38" s="5">
        <f t="shared" si="10"/>
        <v>0.18267403480488417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0.19066339650640093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0.22622661756914947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3.3687343487138248E-2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0.13846599774461349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4240714877.1472702</v>
      </c>
      <c r="D39" s="5">
        <f t="shared" si="1"/>
        <v>1.7058231827975504E-2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617213046.40654206</v>
      </c>
      <c r="N39" s="5">
        <f t="shared" si="3"/>
        <v>1.9212763048328169E-2</v>
      </c>
      <c r="O39" s="5">
        <f t="shared" si="4"/>
        <v>0.14554457545180247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8.0239615451828422E-2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781619538.28305948</v>
      </c>
      <c r="AJ39" s="5">
        <f t="shared" si="9"/>
        <v>8.4294418770844582E-3</v>
      </c>
      <c r="AK39" s="5">
        <f t="shared" si="10"/>
        <v>0.18431315495769787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0.18931463872603449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0.22683152287261338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3.3503459749570787E-2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0.13774611490122163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4169589060.3287911</v>
      </c>
      <c r="D40" s="5">
        <f t="shared" si="1"/>
        <v>1.7132392750461245E-2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605578215.64217949</v>
      </c>
      <c r="N40" s="5">
        <f t="shared" si="3"/>
        <v>1.9438239888805251E-2</v>
      </c>
      <c r="O40" s="5">
        <f t="shared" si="4"/>
        <v>0.14523690629465219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8.0555100413876007E-2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775085995.93062019</v>
      </c>
      <c r="AJ40" s="5">
        <f t="shared" si="9"/>
        <v>8.5916414360544535E-3</v>
      </c>
      <c r="AK40" s="5">
        <f t="shared" si="10"/>
        <v>0.18589026033886924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0.18799408272750148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0.22745533838423007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3.332290229896951E-2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0.13703662131425223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4099357261.6969438</v>
      </c>
      <c r="D41" s="5">
        <f t="shared" si="1"/>
        <v>1.7024400385775677E-2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594031292.86991692</v>
      </c>
      <c r="N41" s="5">
        <f t="shared" si="3"/>
        <v>1.965512783575998E-2</v>
      </c>
      <c r="O41" s="5">
        <f t="shared" si="4"/>
        <v>0.14490839781649464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8.0844807041042327E-2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768483461.57919383</v>
      </c>
      <c r="AJ41" s="5">
        <f t="shared" si="9"/>
        <v>8.2784568335757223E-3</v>
      </c>
      <c r="AK41" s="5">
        <f t="shared" si="10"/>
        <v>0.18746437856481857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0.18672608647063246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0.22810319677124127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3.3143190286709534E-2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0.13629538868081911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4030736391.5182209</v>
      </c>
      <c r="D42" s="5">
        <f t="shared" si="1"/>
        <v>1.6971841405226545E-2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582580596.76585078</v>
      </c>
      <c r="N42" s="5">
        <f t="shared" si="3"/>
        <v>2.0149770269913717E-2</v>
      </c>
      <c r="O42" s="5">
        <f t="shared" si="4"/>
        <v>0.14453453170288208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8.1177210856367241E-2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762173838.35866094</v>
      </c>
      <c r="AJ42" s="5">
        <f t="shared" si="9"/>
        <v>8.5762922185613887E-3</v>
      </c>
      <c r="AK42" s="5">
        <f t="shared" si="10"/>
        <v>0.18909046991077971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0.18545920920111467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0.22877592650627826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3.2962381879269559E-2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0.13547796680828655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3963469023.8312292</v>
      </c>
      <c r="D43" s="5">
        <f t="shared" si="1"/>
        <v>1.7860630239554028E-2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571073595.01900411</v>
      </c>
      <c r="N43" s="5">
        <f t="shared" si="3"/>
        <v>2.0607382476814765E-2</v>
      </c>
      <c r="O43" s="5">
        <f t="shared" si="4"/>
        <v>0.144084283637717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8.1396270114811459E-2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755692796.11174488</v>
      </c>
      <c r="AJ43" s="5">
        <f t="shared" si="9"/>
        <v>9.1705012231703721E-3</v>
      </c>
      <c r="AK43" s="5">
        <f t="shared" si="10"/>
        <v>0.1906644890039447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0.1844736482377671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0.2294239884391244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3.2781435925136625E-2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0.1346441917242007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3893921138.1998582</v>
      </c>
      <c r="D44" s="5">
        <f t="shared" si="1"/>
        <v>1.7639237303446676E-2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559542880.86092424</v>
      </c>
      <c r="N44" s="5">
        <f t="shared" si="3"/>
        <v>2.0983609356668459E-2</v>
      </c>
      <c r="O44" s="5">
        <f t="shared" si="4"/>
        <v>0.14369651079261414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8.1129531300172336E-2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748825689.2128768</v>
      </c>
      <c r="AJ44" s="5">
        <f t="shared" si="9"/>
        <v>9.7071988764577503E-3</v>
      </c>
      <c r="AK44" s="5">
        <f t="shared" si="10"/>
        <v>0.19230633149367157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0.18350207697341037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0.23026934247584863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3.2631759246178227E-2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0.1339160789004894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3826425903.6611242</v>
      </c>
      <c r="D45" s="5">
        <f t="shared" si="1"/>
        <v>1.7635899789233342E-2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548042961.44724357</v>
      </c>
      <c r="N45" s="5">
        <f t="shared" si="3"/>
        <v>2.1161488668505021E-2</v>
      </c>
      <c r="O45" s="5">
        <f t="shared" si="4"/>
        <v>0.14322581313357619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8.1271472033528705E-2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741626572.58076954</v>
      </c>
      <c r="AJ45" s="5">
        <f t="shared" si="9"/>
        <v>9.9485834065492062E-3</v>
      </c>
      <c r="AK45" s="5">
        <f t="shared" si="10"/>
        <v>0.19381704788042053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0.18240619373466854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0.23106871663930195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3.2480756825288754E-2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0.1331636265716952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3760112928.8516951</v>
      </c>
      <c r="D46" s="5">
        <f t="shared" si="1"/>
        <v>1.838388200780396E-2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536685889.08678699</v>
      </c>
      <c r="N46" s="5">
        <f t="shared" si="3"/>
        <v>2.1224526721783588E-2</v>
      </c>
      <c r="O46" s="5">
        <f t="shared" si="4"/>
        <v>0.14273132196874896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8.1272752384211E-2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734321117.69419837</v>
      </c>
      <c r="AJ46" s="5">
        <f t="shared" si="9"/>
        <v>1.0139994528014536E-2</v>
      </c>
      <c r="AK46" s="5">
        <f t="shared" si="10"/>
        <v>0.19529230413791149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0.18126838243566956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0.23192811941202116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3.2337430217215954E-2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0.13259487579759624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3692235310.5573611</v>
      </c>
      <c r="D47" s="5">
        <f t="shared" si="1"/>
        <v>1.7888463065279199E-2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525531726.90592706</v>
      </c>
      <c r="N47" s="5">
        <f t="shared" si="3"/>
        <v>2.1396245288430035E-2</v>
      </c>
      <c r="O47" s="5">
        <f t="shared" si="4"/>
        <v>0.14233429960524252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8.0670666800489052E-2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726949850.19111943</v>
      </c>
      <c r="AJ47" s="5">
        <f t="shared" si="9"/>
        <v>1.0905663012746357E-2</v>
      </c>
      <c r="AK47" s="5">
        <f t="shared" si="10"/>
        <v>0.19688611072878309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0.18023698693706519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0.23296961870230559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3.2226427797906278E-2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0.13211344565131264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3627347636.3397694</v>
      </c>
      <c r="D48" s="5">
        <f t="shared" si="1"/>
        <v>1.8093983017473531E-2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514522869.38603657</v>
      </c>
      <c r="N48" s="5">
        <f t="shared" si="3"/>
        <v>2.1712266201274734E-2</v>
      </c>
      <c r="O48" s="5">
        <f t="shared" si="4"/>
        <v>0.14184548076710501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8.059857605744343E-2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719107506.06009161</v>
      </c>
      <c r="AJ48" s="5">
        <f t="shared" si="9"/>
        <v>1.0787767825707553E-2</v>
      </c>
      <c r="AK48" s="5">
        <f t="shared" si="10"/>
        <v>0.19824609553710107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0.17930673608715619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0.23389833966153098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3.210358462066968E-2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0.13148110808275759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3562880929.3115263</v>
      </c>
      <c r="D49" s="5">
        <f t="shared" si="1"/>
        <v>1.830207572254737E-2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503588814.97922319</v>
      </c>
      <c r="N49" s="5">
        <f t="shared" si="3"/>
        <v>2.2253345171171314E-2</v>
      </c>
      <c r="O49" s="5">
        <f t="shared" si="4"/>
        <v>0.1413431503804238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8.0466314995576882E-2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711432734.89246356</v>
      </c>
      <c r="AJ49" s="5">
        <f t="shared" si="9"/>
        <v>1.1746609936088849E-2</v>
      </c>
      <c r="AK49" s="5">
        <f t="shared" si="10"/>
        <v>0.19967906562343002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0.17827550041768436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0.23491169769671583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3.1992113279480906E-2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0.13087977999606468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3498844806.7175403</v>
      </c>
      <c r="D50" s="5">
        <f t="shared" si="1"/>
        <v>1.8437967214937834E-2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492626233.36771739</v>
      </c>
      <c r="N50" s="5">
        <f t="shared" si="3"/>
        <v>2.2797124736293597E-2</v>
      </c>
      <c r="O50" s="5">
        <f t="shared" si="4"/>
        <v>0.14079682311770703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8.0466003154597648E-2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703172837.84860337</v>
      </c>
      <c r="AJ50" s="5">
        <f t="shared" si="9"/>
        <v>1.2829706718495929E-2</v>
      </c>
      <c r="AK50" s="5">
        <f t="shared" si="10"/>
        <v>0.20097285724092709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0.17723919352241327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0.23598400500432598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3.1893202278896075E-2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0.13026957167031886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3435501149.1624026</v>
      </c>
      <c r="D51" s="5">
        <f t="shared" si="1"/>
        <v>1.9441842246539467E-2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481646087.43374258</v>
      </c>
      <c r="N51" s="5">
        <f t="shared" si="3"/>
        <v>2.3455251103348985E-2</v>
      </c>
      <c r="O51" s="5">
        <f t="shared" si="4"/>
        <v>0.14019674758402309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8.0656098849853738E-2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694265613.6408546</v>
      </c>
      <c r="AJ51" s="5">
        <f t="shared" si="9"/>
        <v>1.2982175079184902E-2</v>
      </c>
      <c r="AK51" s="5">
        <f t="shared" si="10"/>
        <v>0.20208568808370828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0.17614250268713799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0.23702525795694546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3.18014692625289E-2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0.12977545332835136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3369982481.3857002</v>
      </c>
      <c r="D52" s="5">
        <f t="shared" si="1"/>
        <v>1.9526146120983214E-2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470607861.86254638</v>
      </c>
      <c r="N52" s="5">
        <f t="shared" si="3"/>
        <v>2.4065706325385707E-2</v>
      </c>
      <c r="O52" s="5">
        <f t="shared" si="4"/>
        <v>0.13964697575194443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8.0473526556701813E-2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685368045.67818165</v>
      </c>
      <c r="AJ52" s="5">
        <f t="shared" si="9"/>
        <v>1.3324850878472377E-2</v>
      </c>
      <c r="AK52" s="5">
        <f t="shared" si="10"/>
        <v>0.20337436454457938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0.17475775801638252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0.23836627889230996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3.174254830527995E-2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0.12936428239363379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3305439977.3929853</v>
      </c>
      <c r="D53" s="5">
        <f t="shared" si="1"/>
        <v>1.984980953373738E-2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459548502.5577215</v>
      </c>
      <c r="N53" s="5">
        <f t="shared" si="3"/>
        <v>2.4510216917350648E-2</v>
      </c>
      <c r="O53" s="5">
        <f t="shared" si="4"/>
        <v>0.13902793749114434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8.0494159380848349E-2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676355706.74500072</v>
      </c>
      <c r="AJ53" s="5">
        <f t="shared" si="9"/>
        <v>1.4144090849195858E-2</v>
      </c>
      <c r="AK53" s="5">
        <f t="shared" si="10"/>
        <v>0.20461896490961101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0.17331150139291759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0.23966490271439125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3.1684223973269275E-2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0.12895457762339604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3241104667.0726852</v>
      </c>
      <c r="D54" s="5">
        <f t="shared" si="1"/>
        <v>1.9966976474479387E-2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448554338.42373699</v>
      </c>
      <c r="N54" s="5">
        <f t="shared" si="3"/>
        <v>2.4827097330473499E-2</v>
      </c>
      <c r="O54" s="5">
        <f t="shared" si="4"/>
        <v>0.13839551156145297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8.0566687813474175E-2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666922691.60554171</v>
      </c>
      <c r="AJ54" s="5">
        <f t="shared" si="9"/>
        <v>1.4458796524095386E-2</v>
      </c>
      <c r="AK54" s="5">
        <f t="shared" si="10"/>
        <v>0.20577018026631513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0.17188170078587664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0.24095123100632704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3.1634691934024822E-2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0.12857902198681642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3177656474.9925323</v>
      </c>
      <c r="D55" s="5">
        <f t="shared" si="1"/>
        <v>2.035962047794727E-2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437687820.30857325</v>
      </c>
      <c r="N55" s="5">
        <f t="shared" si="3"/>
        <v>2.4983585564940146E-2</v>
      </c>
      <c r="O55" s="5">
        <f t="shared" si="4"/>
        <v>0.13773918727624634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8.064349982684399E-2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657417229.65058935</v>
      </c>
      <c r="AJ55" s="5">
        <f t="shared" si="9"/>
        <v>1.468494915763896E-2</v>
      </c>
      <c r="AK55" s="5">
        <f t="shared" si="10"/>
        <v>0.20688744514214186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0.17042197651390728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0.24224650052875649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3.1585110096929901E-2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0.12827287550456795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3114251496.4518924</v>
      </c>
      <c r="D56" s="5">
        <f t="shared" si="1"/>
        <v>1.992423853905358E-2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427019345.94136244</v>
      </c>
      <c r="N56" s="5">
        <f t="shared" si="3"/>
        <v>2.5155866191267234E-2</v>
      </c>
      <c r="O56" s="5">
        <f t="shared" si="4"/>
        <v>0.13711781030782877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8.050095737820738E-2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647902809.82915676</v>
      </c>
      <c r="AJ56" s="5">
        <f t="shared" si="9"/>
        <v>1.4699422831956297E-2</v>
      </c>
      <c r="AK56" s="5">
        <f t="shared" si="10"/>
        <v>0.20804447250561522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0.16898717919668771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0.24356149071237862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3.1564681294787213E-2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0.12803382387288489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3053414536.8608627</v>
      </c>
      <c r="D57" s="5">
        <f t="shared" si="1"/>
        <v>2.0248379910842478E-2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416540898.82727337</v>
      </c>
      <c r="N57" s="5">
        <f t="shared" si="3"/>
        <v>2.5219312555851567E-2</v>
      </c>
      <c r="O57" s="5">
        <f t="shared" si="4"/>
        <v>0.13641806371155499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8.0767692472070496E-2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638516978.77279222</v>
      </c>
      <c r="AJ57" s="5">
        <f t="shared" si="9"/>
        <v>1.455838113226603E-2</v>
      </c>
      <c r="AK57" s="5">
        <f t="shared" si="10"/>
        <v>0.209115719816162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0.16743046753031787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0.24479248425373148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3.1533038725209378E-2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0.12776591503081286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2992814884.085084</v>
      </c>
      <c r="D58" s="5">
        <f t="shared" si="1"/>
        <v>2.0242958238365395E-2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406294432.54326248</v>
      </c>
      <c r="N58" s="5">
        <f t="shared" si="3"/>
        <v>2.5331504977207851E-2</v>
      </c>
      <c r="O58" s="5">
        <f t="shared" si="4"/>
        <v>0.1357566198644018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8.073753282948716E-2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629354594.71557999</v>
      </c>
      <c r="AJ58" s="5">
        <f t="shared" si="9"/>
        <v>1.447175804942215E-2</v>
      </c>
      <c r="AK58" s="5">
        <f t="shared" si="10"/>
        <v>0.21028851402146656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0.16590044310385782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0.24607487596561595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3.1498318068743363E-2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0.12757653360359339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2933433512.0065145</v>
      </c>
      <c r="D59" s="5">
        <f t="shared" si="1"/>
        <v>2.0295851289352688E-2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396256655.1120401</v>
      </c>
      <c r="N59" s="5">
        <f t="shared" si="3"/>
        <v>2.5416234674582212E-2</v>
      </c>
      <c r="O59" s="5">
        <f t="shared" si="4"/>
        <v>0.13508288273457214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8.0732053492995198E-2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620376653.88110256</v>
      </c>
      <c r="AJ59" s="5">
        <f t="shared" si="9"/>
        <v>1.4550985777755309E-2</v>
      </c>
      <c r="AK59" s="5">
        <f t="shared" si="10"/>
        <v>0.21148481850429096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0.16432110711427006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0.24734930899925006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3.146727738034881E-2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0.1274008072262818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2875081289.7058444</v>
      </c>
      <c r="D60" s="5">
        <f t="shared" si="1"/>
        <v>2.0387485032919452E-2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386434934.139494</v>
      </c>
      <c r="N60" s="5">
        <f t="shared" si="3"/>
        <v>2.5384286331724178E-2</v>
      </c>
      <c r="O60" s="5">
        <f t="shared" si="4"/>
        <v>0.13440835065189791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8.0709375224446767E-2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611479031.19479156</v>
      </c>
      <c r="AJ60" s="5">
        <f t="shared" si="9"/>
        <v>1.4258440181346725E-2</v>
      </c>
      <c r="AK60" s="5">
        <f t="shared" si="10"/>
        <v>0.21268234515113596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0.16272536661662104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0.24860624921964464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3.1444329219009665E-2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0.12726478764327226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2817636762.3845263</v>
      </c>
      <c r="D61" s="5">
        <f t="shared" si="1"/>
        <v>2.015707605984049E-2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376868398.79510075</v>
      </c>
      <c r="N61" s="5">
        <f t="shared" si="3"/>
        <v>2.5313993778919762E-2</v>
      </c>
      <c r="O61" s="5">
        <f t="shared" si="4"/>
        <v>0.13375336516981073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8.067052367701974E-2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602882861.97101867</v>
      </c>
      <c r="AJ61" s="5">
        <f t="shared" si="9"/>
        <v>1.3525995685393729E-2</v>
      </c>
      <c r="AK61" s="5">
        <f t="shared" si="10"/>
        <v>0.21396755962993874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0.16108806451076313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0.24978909911732133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3.1426149343475721E-2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0.12714818269138997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2761963650.9968677</v>
      </c>
      <c r="D62" s="5">
        <f t="shared" si="1"/>
        <v>2.0048118408649885E-2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367563888.80064565</v>
      </c>
      <c r="N62" s="5">
        <f t="shared" si="3"/>
        <v>2.5246678463394037E-2</v>
      </c>
      <c r="O62" s="5">
        <f t="shared" si="4"/>
        <v>0.13308063944577325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8.0606857094712783E-2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594837097.95062637</v>
      </c>
      <c r="AJ62" s="5">
        <f t="shared" si="9"/>
        <v>1.3773831319787225E-2</v>
      </c>
      <c r="AK62" s="5">
        <f t="shared" si="10"/>
        <v>0.2153674606600755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0.15946050732990022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0.25090766763405042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3.1407128733320001E-2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0.12701783630603894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2707679766.426837</v>
      </c>
      <c r="D63" s="5">
        <f t="shared" si="1"/>
        <v>1.9579967740173936E-2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358512635.5654605</v>
      </c>
      <c r="N63" s="5">
        <f t="shared" si="3"/>
        <v>2.5109013927345582E-2</v>
      </c>
      <c r="O63" s="5">
        <f t="shared" si="4"/>
        <v>0.1324058479923452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8.053921196096217E-2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586755230.38135076</v>
      </c>
      <c r="AJ63" s="5">
        <f t="shared" si="9"/>
        <v>1.257752842487329E-2</v>
      </c>
      <c r="AK63" s="5">
        <f t="shared" si="10"/>
        <v>0.21670037855165442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0.15792176658443235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0.25199907400293514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3.1391497967557823E-2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0.12689946191103252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2655681606.2483215</v>
      </c>
      <c r="D64" s="5">
        <f t="shared" si="1"/>
        <v>1.9381213603339418E-2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349731229.25916445</v>
      </c>
      <c r="N64" s="5">
        <f t="shared" si="3"/>
        <v>2.495287686382363E-2</v>
      </c>
      <c r="O64" s="5">
        <f t="shared" si="4"/>
        <v>0.1316917014586057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8.0428851614021746E-2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579466968.11856437</v>
      </c>
      <c r="AJ64" s="5">
        <f t="shared" si="9"/>
        <v>1.2470486963777876E-2</v>
      </c>
      <c r="AK64" s="5">
        <f t="shared" si="10"/>
        <v>0.21819896133451658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0.15643236560408189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0.25299128560185652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3.1367676658989437E-2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0.12676125647059455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2605189864.9975491</v>
      </c>
      <c r="D65" s="5">
        <f t="shared" si="1"/>
        <v>1.9074876490621874E-2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341216886.31118417</v>
      </c>
      <c r="N65" s="5">
        <f t="shared" si="3"/>
        <v>2.4808578485085858E-2</v>
      </c>
      <c r="O65" s="5">
        <f t="shared" si="4"/>
        <v>0.13097582287404808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8.0294381271104651E-2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572329737.58700323</v>
      </c>
      <c r="AJ65" s="5">
        <f t="shared" si="9"/>
        <v>1.1571083720752728E-2</v>
      </c>
      <c r="AK65" s="5">
        <f t="shared" si="10"/>
        <v>0.21968830190714014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0.15499664336151842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0.2539512607300935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3.13462648383123E-2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0.12663972438998547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2556426348.149231</v>
      </c>
      <c r="D66" s="5">
        <f>((C66-C67)/$C$67)</f>
        <v>1.8759483054987116E-2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332956703.79300004</v>
      </c>
      <c r="N66" s="5"/>
      <c r="O66" s="5">
        <f t="shared" si="4"/>
        <v>0.13024302618147002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8.00818727160722E-2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565783014.95319986</v>
      </c>
      <c r="AJ66" s="5"/>
      <c r="AK66" s="5">
        <f t="shared" si="10"/>
        <v>0.22131794071157507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0.15358275489659465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0.25483002354414985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3.132569350298986E-2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0.12653445472617342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2509352198.1097956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324907011</v>
      </c>
      <c r="N67" s="8"/>
      <c r="O67" s="5">
        <f t="shared" si="4"/>
        <v>0.1294784411868293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7.9803064372886395E-2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559691431</v>
      </c>
      <c r="AJ67" s="8"/>
      <c r="AK67" s="5">
        <f t="shared" si="10"/>
        <v>0.22304219846922857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0.15222937748146501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0.25561775329623543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3.1341250167768946E-2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0.12642642680408586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6849174665.108923</v>
      </c>
      <c r="D2" s="5">
        <f t="shared" ref="D2:D65" si="1">((C2-C3)/C3)</f>
        <v>9.7049154896710794E-3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1.6259457955398227E-2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0.10150333665824307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263490188.52873191</v>
      </c>
      <c r="AJ2" s="5">
        <f t="shared" ref="AJ2:AJ66" si="9">((AI2-AI3)/AI3)</f>
        <v>2.7423402938306727E-2</v>
      </c>
      <c r="AK2" s="5">
        <f t="shared" ref="AK2:AK67" si="10">SUM(AI2/C2)</f>
        <v>3.847035612495095E-2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4.7652655201660149E-2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1.5667013181484817E-2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1.5147860594241046E-2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3.9537191986182101E-2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305361246.80551451</v>
      </c>
      <c r="CM2" s="6">
        <f t="shared" ref="CM2:CM66" si="24">((CL2-CL3)/CL3)</f>
        <v>9.5365012409337896E-3</v>
      </c>
      <c r="CN2" s="5">
        <f t="shared" ref="CN2:CN67" si="25">SUM(CL2/C2)</f>
        <v>4.4583655949246889E-2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3.6507305335859296E-2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2.532426754511961E-2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2.9774399476369572E-2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5.8674373588982011E-2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4.3536452082379384E-2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2.1441886465803559E-2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2.8868373664948214E-2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2.2829381924188537E-2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0.15111483126097733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2.9836250339106023E-2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1.0470386792559998E-2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1.7984164418883428E-2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8.7648152966525519E-2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1.0833558573850538E-2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5.4199104745409864E-2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6783342895.5699558</v>
      </c>
      <c r="D3" s="5">
        <f t="shared" si="1"/>
        <v>9.8777339795086058E-3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1.6052833594149846E-2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0.10202232094605819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256457257.8113189</v>
      </c>
      <c r="AJ3" s="5">
        <f t="shared" si="9"/>
        <v>2.776877089211012E-2</v>
      </c>
      <c r="AK3" s="5">
        <f t="shared" si="10"/>
        <v>3.7806913458378347E-2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4.74653238690049E-2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1.5748940276797681E-2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1.5141209284544271E-2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3.9697542521515909E-2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302476677.5942831</v>
      </c>
      <c r="CM3" s="7">
        <f t="shared" si="24"/>
        <v>9.6614807771866588E-3</v>
      </c>
      <c r="CN3" s="5">
        <f t="shared" si="25"/>
        <v>4.4591093543542321E-2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3.6604648430767585E-2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2.54474432526904E-2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2.9721808058667743E-2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5.8914737035368939E-2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4.3172712781317735E-2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2.1505786877706438E-2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2.8774009372429975E-2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2.2472708272047948E-2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0.15208722221009463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2.9805664611736456E-2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1.044586190797972E-2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1.7957772582262582E-2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8.7243038783466523E-2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1.081363649305659E-2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5.4278827958387996E-2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6716994213.5862522</v>
      </c>
      <c r="D4" s="5">
        <f t="shared" si="1"/>
        <v>9.8659533680793953E-3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1.5837330595236645E-2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0.10253937665898188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249528167.30237123</v>
      </c>
      <c r="AJ4" s="5">
        <f t="shared" si="9"/>
        <v>2.7967142907412378E-2</v>
      </c>
      <c r="AK4" s="5">
        <f t="shared" si="10"/>
        <v>3.7148784019741816E-2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4.7263914590996776E-2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1.582890950334093E-2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1.5134794598240082E-2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3.9836819575862104E-2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299582269.25865465</v>
      </c>
      <c r="CM4" s="6">
        <f t="shared" si="24"/>
        <v>9.428656348261847E-3</v>
      </c>
      <c r="CN4" s="5">
        <f t="shared" si="25"/>
        <v>4.4600644236479921E-2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3.6753306901538309E-2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2.5583340890197395E-2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2.9660093892869298E-2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5.9158497064451705E-2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4.2822663656585117E-2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2.1570236656745297E-2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2.8664344027157781E-2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2.2142119788862061E-2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0.15310837070821445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2.9763996693064509E-2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1.0420998537478712E-2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1.7919883971968625E-2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8.6787619319444648E-2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1.0793796111772943E-2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5.4346500152671506E-2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6651372086.7446842</v>
      </c>
      <c r="D5" s="5">
        <f t="shared" si="1"/>
        <v>1.0079867476510036E-2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1.5612110901441125E-2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0.10315404457256995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242739438.73014033</v>
      </c>
      <c r="AJ5" s="5">
        <f t="shared" si="9"/>
        <v>2.8157980366118444E-2</v>
      </c>
      <c r="AK5" s="5">
        <f t="shared" si="10"/>
        <v>3.6494641340827756E-2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4.6965806268239756E-2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1.5913128201443916E-2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1.5128800762615063E-2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3.9967850357063989E-2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296783994.96050775</v>
      </c>
      <c r="CM5" s="7">
        <f t="shared" si="24"/>
        <v>1.0009225409707402E-2</v>
      </c>
      <c r="CN5" s="5">
        <f t="shared" si="25"/>
        <v>4.4619965789007579E-2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3.6922660874270978E-2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2.5748122653819136E-2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2.9586121681200391E-2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5.9418286312302337E-2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4.2482631523936866E-2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2.1627144159650193E-2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2.8592357496450737E-2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2.1829128685159741E-2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0.15412037725757788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2.9707371780810305E-2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1.0399583764643556E-2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1.7868695044601476E-2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8.6281280856756778E-2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1.0765184622642745E-2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5.4398051594613243E-2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6584996197.7381611</v>
      </c>
      <c r="D6" s="5">
        <f t="shared" si="1"/>
        <v>1.010931554522404E-2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1.5380379954454577E-2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0.10387921222187994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236091576.74747887</v>
      </c>
      <c r="AJ6" s="5">
        <f t="shared" si="9"/>
        <v>2.8144438567914803E-2</v>
      </c>
      <c r="AK6" s="5">
        <f t="shared" si="10"/>
        <v>3.5852955667396207E-2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4.6664890255397946E-2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1.5998392787389498E-2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1.5113400927642058E-2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4.0071895084479954E-2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293842855.58393604</v>
      </c>
      <c r="CM6" s="6">
        <f t="shared" si="24"/>
        <v>1.0142904904381826E-2</v>
      </c>
      <c r="CN6" s="5">
        <f t="shared" si="25"/>
        <v>4.4623086598723667E-2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3.7116561756204217E-2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2.5929157349681813E-2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2.9515523285069324E-2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5.9644485157546542E-2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4.2168417182232402E-2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2.167996162285633E-2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2.8431997757166878E-2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2.1538489454288951E-2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0.15517020816919158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2.9630787803405469E-2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1.0379240187530834E-2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1.7808137857678624E-2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8.5749385295559741E-2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1.0724778037551154E-2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5.4443529254636094E-2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6519092633.2401905</v>
      </c>
      <c r="D7" s="5">
        <f t="shared" si="1"/>
        <v>1.0442780114571854E-2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1.514247044162581E-2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0.10447421890733616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229628803.00780198</v>
      </c>
      <c r="AJ7" s="5">
        <f t="shared" si="9"/>
        <v>2.8260641951310544E-2</v>
      </c>
      <c r="AK7" s="5">
        <f t="shared" si="10"/>
        <v>3.5224043578848389E-2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4.6515001547139528E-2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1.6100289713503111E-2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1.5088594356146149E-2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4.0169783438167239E-2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290892362.01857066</v>
      </c>
      <c r="CM7" s="7">
        <f t="shared" si="24"/>
        <v>1.0162216902366773E-2</v>
      </c>
      <c r="CN7" s="5">
        <f t="shared" si="25"/>
        <v>4.462160278799232E-2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3.7328709379788022E-2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2.6085735521728028E-2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2.9440532990174399E-2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5.9929568063844404E-2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4.1874571585014134E-2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2.1725758145976763E-2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2.8262721343942619E-2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2.126649426395253E-2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0.15623051779865732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2.9520495580420584E-2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1.0350436526462191E-2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1.7764564572279349E-2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8.5158547882924471E-2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1.0673102126882893E-2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5.4481513721999074E-2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6451718752.9421558</v>
      </c>
      <c r="D8" s="5">
        <f t="shared" si="1"/>
        <v>1.0925379351832801E-2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1.49026110448904E-2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0.10499692844893065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223317701.40695047</v>
      </c>
      <c r="AJ8" s="5">
        <f t="shared" si="9"/>
        <v>2.8112919953159943E-2</v>
      </c>
      <c r="AK8" s="5">
        <f t="shared" si="10"/>
        <v>3.4613675821673358E-2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4.6307347940687443E-2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1.618642861234117E-2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1.5065014421111026E-2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4.0261152291524265E-2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287965989.17605895</v>
      </c>
      <c r="CM8" s="6">
        <f t="shared" si="24"/>
        <v>1.0970124006041276E-2</v>
      </c>
      <c r="CN8" s="5">
        <f t="shared" si="25"/>
        <v>4.4633996025437217E-2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3.757630880314114E-2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2.6242543767972804E-2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2.9379175530343939E-2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6.0280232468947891E-2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4.1604950542222359E-2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2.1768116774643274E-2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2.8043960496632093E-2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2.1019255225725082E-2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0.15735827535430333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2.9380380752982275E-2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1.0312166019742811E-2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1.7741166426563485E-2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8.4518602501505072E-2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1.0619278889182036E-2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5.4529591519946158E-2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6381993057.7653065</v>
      </c>
      <c r="D9" s="5">
        <f t="shared" si="1"/>
        <v>1.1571793877144805E-2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1.4665004872124311E-2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0.10556979712475643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217211258.67878857</v>
      </c>
      <c r="AJ9" s="5">
        <f t="shared" si="9"/>
        <v>2.8131117240068098E-2</v>
      </c>
      <c r="AK9" s="5">
        <f t="shared" si="10"/>
        <v>3.4035019579737119E-2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4.5913362777772269E-2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1.6281825609035107E-2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1.5058255154688902E-2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4.0399115793984919E-2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284841245.39207268</v>
      </c>
      <c r="CM9" s="7">
        <f t="shared" si="24"/>
        <v>1.1105782987734163E-2</v>
      </c>
      <c r="CN9" s="5">
        <f t="shared" si="25"/>
        <v>4.4632020563778484E-2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3.784165795422921E-2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2.6412960678755953E-2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2.9341854706480392E-2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6.0566678376544031E-2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4.1366393553643639E-2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2.1808565675222429E-2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2.7811815043646312E-2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2.0777253227313365E-2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0.15853448406102735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2.9238533994106697E-2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1.0274210994690678E-2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1.7721663045489711E-2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8.384961033930248E-2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1.0559422478999998E-2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5.4589955219238109E-2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6308986763.3660002</v>
      </c>
      <c r="D10" s="5">
        <f t="shared" si="1"/>
        <v>1.1196510570344943E-2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1.4436641767861393E-2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0.10567897202731485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211268052.3296231</v>
      </c>
      <c r="AJ10" s="5">
        <f t="shared" si="9"/>
        <v>2.7988386367795756E-2</v>
      </c>
      <c r="AK10" s="5">
        <f t="shared" si="10"/>
        <v>3.3486843490682233E-2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4.5574705581498218E-2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1.6380316369637469E-2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1.5063960718297138E-2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4.0575629236591831E-2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281712606.32135868</v>
      </c>
      <c r="CM10" s="6">
        <f t="shared" si="24"/>
        <v>1.104539449099743E-2</v>
      </c>
      <c r="CN10" s="5">
        <f t="shared" si="25"/>
        <v>4.4652591119252572E-2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3.8093219072458925E-2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2.6615150657281941E-2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2.9335845533495206E-2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6.0902152525367952E-2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4.1169351505822599E-2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2.1857052490537723E-2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2.7517923420302678E-2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2.0581786107989344E-2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0.15980120468898573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2.9123240598993596E-2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1.0247493442382582E-2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1.7712331992058208E-2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8.3188956366501823E-2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1.0482202971677842E-2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5.4677878290243224E-2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6239130275.2889681</v>
      </c>
      <c r="D11" s="5">
        <f t="shared" si="1"/>
        <v>1.13506613789531E-2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1.4213125793396909E-2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0.10611139855103596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205515991.35871482</v>
      </c>
      <c r="AJ11" s="5">
        <f t="shared" si="9"/>
        <v>2.7793154254277419E-2</v>
      </c>
      <c r="AK11" s="5">
        <f t="shared" si="10"/>
        <v>3.2939846146936923E-2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4.5296299655601772E-2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1.6461482198966804E-2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1.5066724785378138E-2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4.0747737777927444E-2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278634973.12421328</v>
      </c>
      <c r="CM11" s="7">
        <f t="shared" si="24"/>
        <v>1.1931924202864303E-2</v>
      </c>
      <c r="CN11" s="5">
        <f t="shared" si="25"/>
        <v>4.4659265126710014E-2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3.8348694981174429E-2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2.6843362924097829E-2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2.9334174964389465E-2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6.1200738312344953E-2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4.0984892385423244E-2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2.1891161774121162E-2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2.717321959863498E-2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2.0386907562021165E-2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0.16097156228814216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2.899692602678831E-2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1.0219155256777955E-2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1.7687619534011666E-2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8.2464081029745506E-2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1.0394239959412981E-2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5.4716948026996108E-2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6169106832.6212978</v>
      </c>
      <c r="D12" s="5">
        <f t="shared" si="1"/>
        <v>1.130973122771284E-2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1.3996231230370105E-2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0.10642536025822148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199958513.54724035</v>
      </c>
      <c r="AJ12" s="5">
        <f t="shared" si="9"/>
        <v>2.7679313531925709E-2</v>
      </c>
      <c r="AK12" s="5">
        <f t="shared" si="10"/>
        <v>3.2412879039456763E-2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4.5219797348969797E-2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1.6542158848504383E-2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1.5075137996989882E-2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4.0920258553325109E-2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275349523.48074621</v>
      </c>
      <c r="CM12" s="6">
        <f t="shared" si="24"/>
        <v>1.1005836073953711E-2</v>
      </c>
      <c r="CN12" s="5">
        <f t="shared" si="25"/>
        <v>4.4633612442037778E-2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3.8607561099245687E-2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2.7081797965124853E-2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2.9347489773573363E-2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6.1469124536690636E-2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4.0705371104534024E-2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2.1922541625329094E-2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2.6805477828719605E-2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2.0197613237994846E-2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0.16217049227238381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2.8880227433330713E-2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1.0191953572342266E-2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1.7688851344795663E-2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8.1731012742134859E-2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1.0318354499629319E-2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5.4735242784652902E-2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6100116158.4118319</v>
      </c>
      <c r="D13" s="5">
        <f t="shared" si="1"/>
        <v>1.13886121825709E-2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1.3786924456777431E-2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0.10673277803315466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194572870.0717186</v>
      </c>
      <c r="AJ13" s="5">
        <f t="shared" si="9"/>
        <v>2.7517144489139056E-2</v>
      </c>
      <c r="AK13" s="5">
        <f t="shared" si="10"/>
        <v>3.1896584428709587E-2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4.5197319981201023E-2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1.6608678911060007E-2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1.5065895865219928E-2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4.1083134421753424E-2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272352061.33924311</v>
      </c>
      <c r="CM13" s="7">
        <f t="shared" si="24"/>
        <v>9.9036528941343713E-3</v>
      </c>
      <c r="CN13" s="5">
        <f t="shared" si="25"/>
        <v>4.4647028723162889E-2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3.8835304824505021E-2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2.7324771924542267E-2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2.9366123062775581E-2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6.179925693177659E-2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4.0412415603419738E-2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2.1949317236403938E-2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2.6425454051097322E-2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2.0010170763920875E-2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0.163345243645902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2.8766441848417455E-2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1.0156648964320834E-2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1.7704761492839786E-2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8.0988441980171341E-2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1.0249133949320069E-2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5.4715336590126347E-2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6031426580.1824837</v>
      </c>
      <c r="D14" s="5">
        <f t="shared" si="1"/>
        <v>1.1499973530463054E-2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1.3578145753196106E-2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0.10702036965546459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189362164.04297209</v>
      </c>
      <c r="AJ14" s="5">
        <f t="shared" si="9"/>
        <v>2.714449618365794E-2</v>
      </c>
      <c r="AK14" s="5">
        <f t="shared" si="10"/>
        <v>3.1395916293694294E-2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4.5237956737207138E-2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1.6667769743729396E-2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1.5047890987618141E-2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4.1235464469706024E-2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269681232.02520299</v>
      </c>
      <c r="CM14" s="6">
        <f t="shared" si="24"/>
        <v>9.5624613212610798E-3</v>
      </c>
      <c r="CN14" s="5">
        <f t="shared" si="25"/>
        <v>4.471267757967861E-2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3.9033526228098199E-2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2.7565331119813397E-2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2.9390533919078209E-2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6.2131239561430553E-2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4.0129751174384956E-2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2.1976431007219618E-2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2.6048104084526673E-2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1.9821664289547489E-2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0.16449813884665551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2.8650664070003655E-2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1.0111016206291058E-2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1.7712861488242405E-2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8.0242790862232002E-2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1.0186020825431779E-2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5.4669515651667382E-2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5962853917.9599266</v>
      </c>
      <c r="D15" s="5">
        <f t="shared" si="1"/>
        <v>1.171425286774317E-2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1.3372632375900972E-2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0.10728107704042104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184357862.74136186</v>
      </c>
      <c r="AJ15" s="5">
        <f t="shared" si="9"/>
        <v>2.7041365156540167E-2</v>
      </c>
      <c r="AK15" s="5">
        <f t="shared" si="10"/>
        <v>3.0917722499637604E-2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4.5252310604444256E-2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1.6712886997165246E-2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1.5039943737962963E-2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4.1380161446169614E-2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267126841.9313637</v>
      </c>
      <c r="CM15" s="7">
        <f t="shared" si="24"/>
        <v>9.4098159923884164E-3</v>
      </c>
      <c r="CN15" s="5">
        <f t="shared" si="25"/>
        <v>4.4798488375974825E-2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3.923812496487436E-2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2.7802650018119955E-2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2.9412580639266151E-2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6.2478032111272327E-2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3.9865343585318243E-2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2.2006231459980295E-2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2.5693111302042673E-2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1.9630061935630563E-2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0.16565506970006097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2.8539508085358739E-2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1.0063152876588771E-2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1.7703022171834504E-2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7.9488746473475314E-2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1.0140457517610052E-2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5.459879671961259E-2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5893812310.2031889</v>
      </c>
      <c r="D16" s="5">
        <f t="shared" si="1"/>
        <v>1.198060454001733E-2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1.3170004740434239E-2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0.10752313878799036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179503834.01866418</v>
      </c>
      <c r="AJ16" s="5">
        <f t="shared" si="9"/>
        <v>2.7074785091764648E-2</v>
      </c>
      <c r="AK16" s="5">
        <f t="shared" si="10"/>
        <v>3.0456320047367744E-2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4.5280968615361045E-2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1.6767541070504752E-2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1.5036133907066093E-2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4.1506766100027834E-2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264636659.65913096</v>
      </c>
      <c r="CM16" s="6">
        <f t="shared" si="24"/>
        <v>9.2714293485402135E-3</v>
      </c>
      <c r="CN16" s="5">
        <f t="shared" si="25"/>
        <v>4.4900761295197676E-2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3.949487742046217E-2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2.804300213772461E-2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2.943184780803856E-2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6.2763312317110548E-2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3.9600972952002399E-2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2.2037634677158875E-2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2.5370518548360522E-2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1.9426274539636558E-2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0.16681651239671888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2.8435627086029043E-2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1.0014866374951938E-2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1.7686966854424661E-2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7.8737171660495819E-2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1.0092362843037694E-2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5.4502401058288019E-2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5824036828.1387615</v>
      </c>
      <c r="D17" s="5">
        <f t="shared" si="1"/>
        <v>1.1931496497459997E-2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1.2962349381530265E-2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0.10774033328408252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174771921.79596376</v>
      </c>
      <c r="AJ17" s="5">
        <f t="shared" si="9"/>
        <v>2.732094848747095E-2</v>
      </c>
      <c r="AK17" s="5">
        <f t="shared" si="10"/>
        <v>3.0008725382977559E-2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4.5267827111452406E-2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1.6826312190643743E-2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1.502354679332148E-2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4.1608471814929278E-2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262205638.6060065</v>
      </c>
      <c r="CM17" s="7">
        <f t="shared" si="24"/>
        <v>9.2152107854089546E-3</v>
      </c>
      <c r="CN17" s="5">
        <f t="shared" si="25"/>
        <v>4.5021287870152749E-2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3.9765187195710046E-2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2.8296610069931429E-2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2.944521529346996E-2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6.3032156215088911E-2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3.9401165505354836E-2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2.2066412041722574E-2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2.5040267503285127E-2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1.921824621633993E-2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0.16801069879863825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2.8340646059344287E-2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9.9681151981137108E-3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1.7679514608138672E-2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7.8009017174316728E-2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1.0018850057164259E-2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5.4387649470359657E-2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5755366690.6279364</v>
      </c>
      <c r="D18" s="5">
        <f t="shared" si="1"/>
        <v>1.2019771949847316E-2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1.2759450168479321E-2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0.10790098530950583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170123973.48003194</v>
      </c>
      <c r="AJ18" s="5">
        <f t="shared" si="9"/>
        <v>2.7032469735385364E-2</v>
      </c>
      <c r="AK18" s="5">
        <f t="shared" si="10"/>
        <v>2.9559189296672016E-2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4.5309107794099031E-2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1.6861848842971858E-2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1.5000804129100567E-2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4.1818797597187429E-2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259811421.59158331</v>
      </c>
      <c r="CM18" s="6">
        <f t="shared" si="24"/>
        <v>9.0964283974564204E-3</v>
      </c>
      <c r="CN18" s="5">
        <f t="shared" si="25"/>
        <v>4.5142461906842762E-2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4.0099597925959837E-2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2.8562310043709536E-2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2.9445783442795789E-2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6.3378004016124548E-2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3.9183975976945229E-2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2.2078684023215295E-2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2.4723249518050112E-2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1.9009765852489081E-2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0.16918388361438252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2.8238154303867457E-2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9.9181831730705012E-3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1.7620828085098107E-2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7.7270597037519664E-2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9.9329328239778549E-3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5.422098795155407E-2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5687010125.8388805</v>
      </c>
      <c r="D19" s="5">
        <f t="shared" si="1"/>
        <v>1.2093360639972472E-2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1.2558873150096203E-2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0.1080428851102898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165646148.97118524</v>
      </c>
      <c r="AJ19" s="5">
        <f t="shared" si="9"/>
        <v>2.7182031586662551E-2</v>
      </c>
      <c r="AK19" s="5">
        <f t="shared" si="10"/>
        <v>2.9127106389097747E-2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4.5376796139763871E-2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1.6865444381187387E-2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1.4971593447396452E-2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4.218355436221688E-2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257469369.90371594</v>
      </c>
      <c r="CM19" s="7">
        <f t="shared" si="24"/>
        <v>7.9121199264467201E-3</v>
      </c>
      <c r="CN19" s="5">
        <f t="shared" si="25"/>
        <v>4.5273239225283972E-2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4.046978853495365E-2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2.8847868139830882E-2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2.9440532594883405E-2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6.3576047821783971E-2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3.8974678016292348E-2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2.2075251965672432E-2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2.447000178224084E-2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1.8801465142603731E-2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0.17034703088492448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2.8123021810178846E-2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9.8642139925770572E-3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1.7548099671469052E-2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7.6530853430342993E-2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9.8529808537328768E-3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5.4014041637590493E-2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5619056844.9563179</v>
      </c>
      <c r="D20" s="5">
        <f t="shared" si="1"/>
        <v>1.2376514814027696E-2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1.236529900817134E-2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0.10818786852703022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161262701.1351783</v>
      </c>
      <c r="AJ20" s="5">
        <f t="shared" si="9"/>
        <v>2.719935813842872E-2</v>
      </c>
      <c r="AK20" s="5">
        <f t="shared" si="10"/>
        <v>2.869924714855451E-2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4.5482442344919466E-2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1.6891461371900722E-2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1.4945874307670737E-2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4.2543850356669723E-2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255448232.85040465</v>
      </c>
      <c r="CM20" s="6">
        <f t="shared" si="24"/>
        <v>7.2090657614645864E-3</v>
      </c>
      <c r="CN20" s="5">
        <f t="shared" si="25"/>
        <v>4.5461051542786179E-2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4.082641707300734E-2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2.9128215733078361E-2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2.9428081251482323E-2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6.3808929765804656E-2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3.8756153821854739E-2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2.2052984511179007E-2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2.4248260004089806E-2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1.858740438498345E-2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0.17147829485704083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2.7989341562874599E-2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9.8169497017301273E-3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1.7458754472587372E-2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7.5786603790654133E-2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9.7503012433583936E-3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5.3799567008281014E-2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5550362698.7914982</v>
      </c>
      <c r="D21" s="5">
        <f t="shared" si="1"/>
        <v>1.2793772190885287E-2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1.2173730335133373E-2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0.1083879858596731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156992603.09842017</v>
      </c>
      <c r="AJ21" s="5">
        <f t="shared" si="9"/>
        <v>2.7333813817925701E-2</v>
      </c>
      <c r="AK21" s="5">
        <f t="shared" si="10"/>
        <v>2.8285107049419091E-2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4.5567135395899815E-2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1.6893143569002917E-2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1.4928066690059806E-2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4.2877384780915039E-2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253619870.5253731</v>
      </c>
      <c r="CM21" s="7">
        <f t="shared" si="24"/>
        <v>6.0631049039171006E-3</v>
      </c>
      <c r="CN21" s="5">
        <f t="shared" si="25"/>
        <v>4.5694287795029091E-2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4.1197147770845641E-2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2.9420217819342787E-2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2.9407570187391034E-2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6.3997262838614274E-2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3.8494442044353129E-2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2.201615567276732E-2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2.4046718790792093E-2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1.8357622437650753E-2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0.17262091651231087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2.7844908153220181E-2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9.7774350208346145E-3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1.7371809399193569E-2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7.5055102695880088E-2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9.6211507217054265E-3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5.3593273695711756E-2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5480249633.4321842</v>
      </c>
      <c r="D22" s="5">
        <f t="shared" si="1"/>
        <v>1.3113365140102765E-2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1.1983182927172473E-2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0.10866555367110978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152815570.73935071</v>
      </c>
      <c r="AJ22" s="5">
        <f t="shared" si="9"/>
        <v>2.749564489467583E-2</v>
      </c>
      <c r="AK22" s="5">
        <f t="shared" si="10"/>
        <v>2.7884782803889355E-2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4.5616246605221573E-2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1.6925777895056317E-2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1.4936115607781979E-2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4.2981891453368365E-2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252091413.83789715</v>
      </c>
      <c r="CM22" s="6">
        <f t="shared" si="24"/>
        <v>4.8686543691441831E-3</v>
      </c>
      <c r="CN22" s="5">
        <f t="shared" si="25"/>
        <v>4.5999987354593687E-2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4.1587701591664659E-2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2.9740894377356969E-2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2.9370488696883509E-2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6.4226057907599166E-2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3.8191854601094456E-2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2.1968214907292116E-2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2.3845216825944624E-2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1.8131736187397385E-2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0.17377394903673052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2.7690232945349582E-2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9.7360477880586212E-3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1.7261383067514256E-2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7.4338753112045131E-2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9.4840090140609606E-3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5.3416094805591827E-2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5409315306.6580305</v>
      </c>
      <c r="D23" s="5">
        <f t="shared" si="1"/>
        <v>1.3184623830067322E-2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1.1792575716425268E-2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0.10901171573609007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148726246.67427683</v>
      </c>
      <c r="AJ23" s="5">
        <f t="shared" si="9"/>
        <v>2.498606289184974E-2</v>
      </c>
      <c r="AK23" s="5">
        <f t="shared" si="10"/>
        <v>2.7494468013579802E-2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4.5720824929030256E-2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1.6984000071218121E-2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1.4946193509130942E-2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4.3073973086360892E-2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250870014.44597748</v>
      </c>
      <c r="CM23" s="7">
        <f t="shared" si="24"/>
        <v>2.9042302899390834E-3</v>
      </c>
      <c r="CN23" s="5">
        <f t="shared" si="25"/>
        <v>4.6377406422804621E-2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4.2000060075601607E-2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3.0059025325790446E-2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2.9306777454899739E-2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6.4471371862388646E-2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3.7633453715514513E-2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2.1904301020456797E-2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2.3634262992910725E-2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1.7904283613458759E-2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0.17493911976110335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2.7520362528131226E-2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9.7694123308227753E-3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1.7137015757731088E-2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7.3623406264720873E-2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9.3433265664608321E-3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5.3240158701518638E-2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5338923607.2391167</v>
      </c>
      <c r="D24" s="5">
        <f t="shared" si="1"/>
        <v>1.3000241726671573E-2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1.163873006367129E-2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0.10938297525843554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145100750.20402449</v>
      </c>
      <c r="AJ24" s="5">
        <f t="shared" si="9"/>
        <v>2.597506151369379E-2</v>
      </c>
      <c r="AK24" s="5">
        <f t="shared" si="10"/>
        <v>2.7177903427440035E-2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4.5889152169596742E-2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1.6977745390079287E-2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1.4951103399820571E-2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4.3264806463466317E-2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250143540.00027609</v>
      </c>
      <c r="CM24" s="6">
        <f t="shared" si="24"/>
        <v>-8.5804806797517902E-4</v>
      </c>
      <c r="CN24" s="5">
        <f t="shared" si="25"/>
        <v>4.6852803748887353E-2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4.2380610676408706E-2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3.0361672615327712E-2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2.9205486924210829E-2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6.4700872344855165E-2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3.700894090156738E-2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2.1796701694069765E-2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2.346297372961003E-2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1.767318562469199E-2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0.17602969691731504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2.7329155738878737E-2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9.7821360206631347E-3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1.7009447743825467E-2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7.2887347937547434E-2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9.2023533055305747E-3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5.305879874586919E-2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5270407041.6990767</v>
      </c>
      <c r="D25" s="5">
        <f t="shared" si="1"/>
        <v>1.3516458720943966E-2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1.1497650064045463E-2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0.10972168349977449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141427170.74423531</v>
      </c>
      <c r="AJ25" s="5">
        <f t="shared" si="9"/>
        <v>2.7472564215982622E-2</v>
      </c>
      <c r="AK25" s="5">
        <f t="shared" si="10"/>
        <v>2.6834202676429702E-2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4.6077353888720619E-2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1.6995324288540396E-2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1.4942216178783684E-2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4.3534113650536464E-2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250358359.50695246</v>
      </c>
      <c r="CM25" s="7">
        <f t="shared" si="24"/>
        <v>-2.9370308694775594E-4</v>
      </c>
      <c r="CN25" s="5">
        <f t="shared" si="25"/>
        <v>4.7502661089766952E-2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4.2689414905775151E-2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3.0644177912671301E-2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2.9060429870976023E-2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6.4897023052944522E-2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3.6637506171823229E-2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2.1619531436708542E-2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2.3323795059248503E-2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1.7427166604528786E-2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0.17702413745383289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2.7114391242795549E-2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9.7559251182703245E-3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1.6862902822270306E-2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7.2114057400112286E-2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9.0552568618369467E-3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5.2855687925419621E-2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5200119836.5839281</v>
      </c>
      <c r="D26" s="5">
        <f t="shared" si="1"/>
        <v>1.4115518612981855E-2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1.1330619037143214E-2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0.11007993536259793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137645690.66829723</v>
      </c>
      <c r="AJ26" s="5">
        <f t="shared" si="9"/>
        <v>2.7093763097670032E-2</v>
      </c>
      <c r="AK26" s="5">
        <f t="shared" si="10"/>
        <v>2.6469715120780692E-2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4.6193909087917873E-2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1.7006347321646752E-2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1.4939920160081496E-2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4.3688279799592299E-2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250431912.13261604</v>
      </c>
      <c r="CM26" s="6">
        <f t="shared" si="24"/>
        <v>2.9056572026407144E-3</v>
      </c>
      <c r="CN26" s="5">
        <f t="shared" si="25"/>
        <v>4.8158873257261356E-2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4.2970996468306863E-2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3.0938189918311109E-2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2.8897998024922766E-2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6.508805212800281E-2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3.6358893481442126E-2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2.1399050729815603E-2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2.3252258642103112E-2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1.7163926081580468E-2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0.17807270637964279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2.6893281868384748E-2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9.786514778589224E-3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1.6727054279659512E-2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7.135573377022153E-2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8.916205441971841E-3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5.2669141926700164E-2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5127739139.3203363</v>
      </c>
      <c r="D27" s="5">
        <f t="shared" si="1"/>
        <v>1.4247153081831122E-2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1.1170786281876144E-2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0.11046518201747067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134014727.39272004</v>
      </c>
      <c r="AJ27" s="5">
        <f t="shared" si="9"/>
        <v>2.7438507223956708E-2</v>
      </c>
      <c r="AK27" s="5">
        <f t="shared" si="10"/>
        <v>2.6135246694800319E-2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4.6271894451132584E-2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1.7056428688685361E-2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1.494294560166525E-2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4.3753627975141027E-2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249706351.07506964</v>
      </c>
      <c r="CM27" s="7">
        <f t="shared" si="24"/>
        <v>5.8467014577781619E-3</v>
      </c>
      <c r="CN27" s="5">
        <f t="shared" si="25"/>
        <v>4.8697163465333246E-2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4.3310959376888704E-2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3.1250648514498984E-2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2.8725152442785798E-2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6.5309935762740648E-2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3.5973110733911774E-2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2.1282551640088649E-2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2.318799686889773E-2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1.684670385544831E-2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0.17915216473651466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2.6675917718531787E-2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9.7508280180322177E-3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1.6609569060391266E-2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7.06300208298241E-2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8.7894630538682735E-3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5.2512389340496735E-2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5055709669.7185621</v>
      </c>
      <c r="D28" s="5">
        <f t="shared" si="1"/>
        <v>1.4806541582128298E-2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1.1000426719516822E-2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0.11080233499971096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130435764.72018299</v>
      </c>
      <c r="AJ28" s="5">
        <f t="shared" si="9"/>
        <v>2.756651714080233E-2</v>
      </c>
      <c r="AK28" s="5">
        <f t="shared" si="10"/>
        <v>2.5799694452676908E-2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4.6273047135722889E-2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1.7153675707908631E-2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1.4940359113717298E-2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4.3876046881495295E-2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248254878.91263062</v>
      </c>
      <c r="CM28" s="6">
        <f t="shared" si="24"/>
        <v>1.0254435643676665E-2</v>
      </c>
      <c r="CN28" s="5">
        <f t="shared" si="25"/>
        <v>4.9103863775953396E-2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4.3697287128166597E-2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3.1613755078027661E-2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2.8525403773019951E-2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6.5616171468456955E-2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3.5585172217982623E-2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2.1174811349599563E-2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2.3065619327274928E-2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1.6624106829581171E-2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0.18017250443494687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2.6447104960582807E-2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9.6757381284590955E-3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1.6598874948337231E-2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6.9904523371742203E-2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8.6653820197303173E-3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5.236074287435185E-2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4981944304.2183065</v>
      </c>
      <c r="D29" s="5">
        <f t="shared" si="1"/>
        <v>1.5182327510343929E-2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1.08328679545902E-2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0.11117246820743437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126936565.70585787</v>
      </c>
      <c r="AJ29" s="5">
        <f t="shared" si="9"/>
        <v>2.8239122345000419E-2</v>
      </c>
      <c r="AK29" s="5">
        <f t="shared" si="10"/>
        <v>2.5479322520401981E-2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4.6213112094662244E-2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1.7257210729925653E-2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1.4942363333390239E-2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4.3881069775443149E-2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245735005.11725715</v>
      </c>
      <c r="CM29" s="7">
        <f t="shared" si="24"/>
        <v>1.1081913331218598E-2</v>
      </c>
      <c r="CN29" s="5">
        <f t="shared" si="25"/>
        <v>4.932512089892066E-2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4.417001910652741E-2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3.2000702309474646E-2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2.8313350843153635E-2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6.5938449686978817E-2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3.5218949964543944E-2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2.1049838070298147E-2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2.2945505215029048E-2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1.6458615419099796E-2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0.18122674272031425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2.6232451733308623E-2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9.5932247451550427E-3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1.6607539941540284E-2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6.9211747888593744E-2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8.5469340239686629E-3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5.2232622911982586E-2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4907437973.6654196</v>
      </c>
      <c r="D30" s="5">
        <f t="shared" si="1"/>
        <v>1.525923380401862E-2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1.0667279279522114E-2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0.11154053186605037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123450433.80217488</v>
      </c>
      <c r="AJ30" s="5">
        <f t="shared" si="9"/>
        <v>2.8135696930284358E-2</v>
      </c>
      <c r="AK30" s="5">
        <f t="shared" si="10"/>
        <v>2.5155780768833312E-2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4.6190698300614369E-2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1.7380223292880206E-2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1.4937742839214604E-2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4.39006356453219E-2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243041638.74085367</v>
      </c>
      <c r="CM30" s="6">
        <f t="shared" si="24"/>
        <v>1.115854169788841E-2</v>
      </c>
      <c r="CN30" s="5">
        <f t="shared" si="25"/>
        <v>4.9525157535373426E-2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4.4733165139260872E-2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3.2380989909711944E-2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2.8085380268278989E-2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6.6190773449669893E-2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3.4784094637168306E-2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2.0921817465835369E-2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2.2822823589978558E-2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1.62982868553046E-2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0.18227368013926198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2.6030136548136625E-2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9.5116213232799684E-3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1.6613871547021312E-2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6.8548745479700149E-2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8.4391315180842551E-3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5.2100273307888439E-2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4833679724.6137934</v>
      </c>
      <c r="D31" s="5">
        <f t="shared" si="1"/>
        <v>1.5570387223278583E-2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1.0502571094156433E-2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0.11186628051115032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120072120.99605349</v>
      </c>
      <c r="AJ31" s="5">
        <f t="shared" si="9"/>
        <v>2.7143506520327765E-2</v>
      </c>
      <c r="AK31" s="5">
        <f t="shared" si="10"/>
        <v>2.4840727527856047E-2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4.6225335076784765E-2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1.7487997919085656E-2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1.492703965973774E-2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4.3980787180428513E-2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240359576.38527182</v>
      </c>
      <c r="CM31" s="7">
        <f t="shared" si="24"/>
        <v>1.2608712672626983E-2</v>
      </c>
      <c r="CN31" s="5">
        <f t="shared" si="25"/>
        <v>4.9726003806442994E-2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4.5305276729293256E-2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3.2769129906818711E-2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2.7836385355969797E-2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6.6463762804448184E-2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3.440358733785101E-2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2.0788247998872685E-2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2.2692939010224972E-2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1.6131852824619639E-2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0.18324774686280518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2.5833595033849011E-2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9.4279487957271511E-3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1.6618094324204788E-2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6.7893695294713965E-2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8.3362710388887821E-3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5.1940691776512872E-2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4759571355.5904255</v>
      </c>
      <c r="D32" s="5">
        <f t="shared" si="1"/>
        <v>1.5860834168742448E-2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1.0339507878142648E-2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0.11217626439421649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116899070.31863925</v>
      </c>
      <c r="AJ32" s="5">
        <f t="shared" si="9"/>
        <v>2.7575887844084018E-2</v>
      </c>
      <c r="AK32" s="5">
        <f t="shared" si="10"/>
        <v>2.4560839954911845E-2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4.6306119745152731E-2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1.7608790262423631E-2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1.4910833708865251E-2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4.4252341052973425E-2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237366688.01799977</v>
      </c>
      <c r="CM32" s="6">
        <f t="shared" si="24"/>
        <v>1.151377380200861E-2</v>
      </c>
      <c r="CN32" s="5">
        <f t="shared" si="25"/>
        <v>4.9871442254815067E-2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4.591179554027254E-2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3.3156915882055736E-2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2.757850491326885E-2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6.6597555368163933E-2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3.3983956150340569E-2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2.0653161433327648E-2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2.2556987571280565E-2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1.5968324043345951E-2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0.18418109487647349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2.5647787618557561E-2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9.3445337498640705E-3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1.6613076623914674E-2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6.7259911430239294E-2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8.2412422980411137E-3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5.1755404652756215E-2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4685259235.8136168</v>
      </c>
      <c r="D33" s="5">
        <f t="shared" si="1"/>
        <v>1.603192579839224E-2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1.0173707935676122E-2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0.1124522721124267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113761982.64431888</v>
      </c>
      <c r="AJ33" s="5">
        <f t="shared" si="9"/>
        <v>2.6737450973833177E-2</v>
      </c>
      <c r="AK33" s="5">
        <f t="shared" si="10"/>
        <v>2.4280829921796972E-2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4.6453248507626194E-2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1.7718165117138158E-2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1.4872059977942245E-2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4.4558977467535586E-2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234664810.47094607</v>
      </c>
      <c r="CM33" s="7">
        <f t="shared" si="24"/>
        <v>1.1376592936519724E-2</v>
      </c>
      <c r="CN33" s="5">
        <f t="shared" si="25"/>
        <v>5.0085768718450739E-2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4.652558138401109E-2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3.3536300488554334E-2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2.7322226567476349E-2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6.6741012951761172E-2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3.3561523359069256E-2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2.0514850636578884E-2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2.2418978604155353E-2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1.5804645812667176E-2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0.18506536434984394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2.5479659766415971E-2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9.2616406803459322E-3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1.6565986904005143E-2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6.6648603419595567E-2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8.1497766225793328E-3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5.1542105916019952E-2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4611330723.8175278</v>
      </c>
      <c r="D34" s="5">
        <f t="shared" si="1"/>
        <v>1.639089727345952E-2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1.001732623609429E-2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0.11269356772682643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110799486.79812805</v>
      </c>
      <c r="AJ34" s="5">
        <f t="shared" si="9"/>
        <v>2.7434957158850897E-2</v>
      </c>
      <c r="AK34" s="5">
        <f t="shared" si="10"/>
        <v>2.402766000405232E-2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4.666571827321047E-2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1.7796628202349288E-2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1.4829753731647086E-2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4.4848384369474255E-2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232025154.73449868</v>
      </c>
      <c r="CM34" s="6">
        <f t="shared" si="24"/>
        <v>1.138138239667193E-2</v>
      </c>
      <c r="CN34" s="5">
        <f t="shared" si="25"/>
        <v>5.0316311848137139E-2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4.7199897401067024E-2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3.3922133160095458E-2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2.7066540936324011E-2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6.6817469070034899E-2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3.3175287980883497E-2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2.0373087952467065E-2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2.2290103112601135E-2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1.5664115639866728E-2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0.18588534489233172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2.5321554866033248E-2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9.1782145853170766E-3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1.6513511592829565E-2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6.6057221751813291E-2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8.0456909359305669E-3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5.1299841773957841E-2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4536965783.7233181</v>
      </c>
      <c r="D35" s="5">
        <f t="shared" si="1"/>
        <v>1.6895613834827971E-2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9.864537631228229E-3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0.11291833031853542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107840876.95879072</v>
      </c>
      <c r="AJ35" s="5">
        <f t="shared" si="9"/>
        <v>2.9289207443040751E-2</v>
      </c>
      <c r="AK35" s="5">
        <f t="shared" si="10"/>
        <v>2.3769382909096956E-2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4.6823189161320215E-2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1.7891507975102583E-2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1.4788337099738345E-2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4.5134208414441636E-2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229414105.07742226</v>
      </c>
      <c r="CM35" s="7">
        <f t="shared" si="24"/>
        <v>1.075939725751539E-2</v>
      </c>
      <c r="CN35" s="5">
        <f t="shared" si="25"/>
        <v>5.0565535649499803E-2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4.7925520066739308E-2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3.4307413387746941E-2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2.6820292831075124E-2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6.6851202417750263E-2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3.2775790934265789E-2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2.0229482221073743E-2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2.2171859807844217E-2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1.5530659261889231E-2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0.18669251853935942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2.5179016428535945E-2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9.0967642541252298E-3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1.6457809672003131E-2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6.5507118623806787E-2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7.9348938820536404E-3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5.1050528587260099E-2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4461584573.6750784</v>
      </c>
      <c r="D36" s="5">
        <f t="shared" si="1"/>
        <v>1.7020076783448513E-2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9.7129786422960815E-3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0.11315505830028313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104772182.76356839</v>
      </c>
      <c r="AJ36" s="5">
        <f t="shared" si="9"/>
        <v>3.0022705286009841E-2</v>
      </c>
      <c r="AK36" s="5">
        <f t="shared" si="10"/>
        <v>2.3483177564706761E-2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4.6857056830979113E-2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1.7962485450477295E-2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1.4753594442873809E-2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4.5382074660057378E-2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226972022.91652152</v>
      </c>
      <c r="CM36" s="6">
        <f t="shared" si="24"/>
        <v>1.0196161683878994E-2</v>
      </c>
      <c r="CN36" s="5">
        <f t="shared" si="25"/>
        <v>5.0872513827427246E-2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4.8625216648452443E-2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3.4694725966258916E-2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2.6593280605102805E-2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6.6853804196471328E-2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3.2385315246145817E-2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2.0079855052257626E-2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2.2062167328526124E-2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1.540573724276929E-2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0.18753868769542067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2.5056120094254213E-2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9.0190297825146256E-3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1.640707090348242E-2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6.5022582287276337E-2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7.8144951547011871E-3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5.0819560175111189E-2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4386918877.5366449</v>
      </c>
      <c r="D37" s="5">
        <f t="shared" si="1"/>
        <v>1.7079054080866567E-2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9.5672132288552852E-3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0.11335982668897514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101718323.51450539</v>
      </c>
      <c r="AJ37" s="5">
        <f t="shared" si="9"/>
        <v>3.0536344773871616E-2</v>
      </c>
      <c r="AK37" s="5">
        <f t="shared" si="10"/>
        <v>2.3186734551978436E-2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4.6965160775104306E-2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1.8010983807281802E-2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1.4721362366144122E-2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4.5559020297140929E-2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224681137.70912144</v>
      </c>
      <c r="CM37" s="7">
        <f t="shared" si="24"/>
        <v>9.758937737260772E-3</v>
      </c>
      <c r="CN37" s="5">
        <f t="shared" si="25"/>
        <v>5.1216159674072892E-2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4.9281109671212242E-2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3.507376837481424E-2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2.6375478030506029E-2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6.6813014056287562E-2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3.204090903060175E-2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1.9940687690182288E-2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2.1961580074379716E-2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1.5278598262891404E-2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0.1883772263472574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2.4938886064192693E-2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8.9396236752452545E-3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1.6350414368891428E-2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6.4576064406746597E-2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7.6808408565901976E-3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5.0628235961530474E-2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4313252603.0644684</v>
      </c>
      <c r="D38" s="5">
        <f t="shared" si="1"/>
        <v>1.7105070257869899E-2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9.4256460265226133E-3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0.11352371557687085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98704256.313080564</v>
      </c>
      <c r="AJ38" s="5">
        <f t="shared" si="9"/>
        <v>3.0624602482604377E-2</v>
      </c>
      <c r="AK38" s="5">
        <f t="shared" si="10"/>
        <v>2.2883949862559271E-2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4.7216426837523452E-2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1.8038755221424407E-2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1.4684746212611012E-2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4.5743842297629324E-2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222509679.59996751</v>
      </c>
      <c r="CM38" s="6">
        <f t="shared" si="24"/>
        <v>9.476093483533201E-3</v>
      </c>
      <c r="CN38" s="5">
        <f t="shared" si="25"/>
        <v>5.1587444575325686E-2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4.9903010303458901E-2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3.5439737628470268E-2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2.6158607438171062E-2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6.6693463499293851E-2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3.1646460963227534E-2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1.9816411993686077E-2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2.1873435559371511E-2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1.514220327695949E-2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0.18921097873281847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2.4827925439083662E-2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8.8594180480545751E-3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1.6275475945912429E-2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6.4154810217386157E-2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7.5660814457728402E-3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5.0469630135542058E-2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4240714877.1472702</v>
      </c>
      <c r="D39" s="5">
        <f t="shared" si="1"/>
        <v>1.7058231827975504E-2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9.2939336625352115E-3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0.11366687911111131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95771298.371219084</v>
      </c>
      <c r="AJ39" s="5">
        <f t="shared" si="9"/>
        <v>3.1043976064219048E-2</v>
      </c>
      <c r="AK39" s="5">
        <f t="shared" si="10"/>
        <v>2.2583762678155921E-2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4.7529822866159588E-2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1.8067602162825696E-2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1.4642190422843123E-2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4.591549429909516E-2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220420950.07136208</v>
      </c>
      <c r="CM39" s="7">
        <f t="shared" si="24"/>
        <v>9.6509129672937913E-3</v>
      </c>
      <c r="CN39" s="5">
        <f t="shared" si="25"/>
        <v>5.1977309594470847E-2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5.06347818429118E-2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3.5785569221220115E-2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2.5943883915323488E-2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6.6459645545718635E-2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3.1178727067764391E-2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1.9682067990490874E-2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2.1784970795812663E-2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1.4998737602883236E-2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0.1900478144739175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2.4724739154089133E-2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8.778720595481659E-3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1.6200186560997171E-2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6.3752873479908587E-2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7.4781487189538474E-3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5.0314906141362005E-2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4169589060.3287911</v>
      </c>
      <c r="D40" s="5">
        <f t="shared" si="1"/>
        <v>1.7132392750461245E-2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9.1674025593087276E-3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0.11379208175267798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92887694.991250232</v>
      </c>
      <c r="AJ40" s="5">
        <f t="shared" si="9"/>
        <v>3.0850139761418253E-2</v>
      </c>
      <c r="AK40" s="5">
        <f t="shared" si="10"/>
        <v>2.2277421982665507E-2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4.7810072006316019E-2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1.8149542264253537E-2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1.4595486143306474E-2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4.6065811299778339E-2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218314020.46035916</v>
      </c>
      <c r="CM40" s="6">
        <f t="shared" si="24"/>
        <v>9.3620885808780811E-3</v>
      </c>
      <c r="CN40" s="5">
        <f t="shared" si="25"/>
        <v>5.2358641895310448E-2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5.1359090417649217E-2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3.6106716726131222E-2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2.5729291996272382E-2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6.6235546897308442E-2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3.0741041026871311E-2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1.9542919225408979E-2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2.1716887565066935E-2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1.4866782624167383E-2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0.19087166819499574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2.4624496689527622E-2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8.6984056094418869E-3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1.6125443127721677E-2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6.3358718514998899E-2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7.3993383486387256E-3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5.0153121322892916E-2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4099357261.6969438</v>
      </c>
      <c r="D41" s="5">
        <f t="shared" si="1"/>
        <v>1.7024400385775677E-2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9.0450383173662618E-3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0.11388238801593639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90107855.068776846</v>
      </c>
      <c r="AJ41" s="5">
        <f t="shared" si="9"/>
        <v>3.0279203213556458E-2</v>
      </c>
      <c r="AK41" s="5">
        <f t="shared" si="10"/>
        <v>2.1980971483192068E-2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4.8108806262770344E-2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1.8188509142536932E-2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1.4547491635735058E-2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4.6215140917134592E-2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216289102.72160089</v>
      </c>
      <c r="CM41" s="7">
        <f t="shared" si="24"/>
        <v>8.775452941733786E-3</v>
      </c>
      <c r="CN41" s="5">
        <f t="shared" si="25"/>
        <v>5.2761710901007744E-2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5.2079597335432395E-2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3.6407929411243801E-2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2.5520604239995352E-2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6.6025774966214132E-2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3.0333897645969603E-2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1.9401998091280036E-2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2.1628840585581625E-2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1.473977964327068E-2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0.19173457654238896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2.4524872698640589E-2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8.618317588068955E-3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1.6048098935793145E-2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6.2971334844274765E-2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7.3055035196315198E-3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4.9970451381119656E-2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4030736391.5182209</v>
      </c>
      <c r="D42" s="5">
        <f t="shared" si="1"/>
        <v>1.6971841405226545E-2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8.9308399187204793E-3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0.11390551106493332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87459646.654732361</v>
      </c>
      <c r="AJ42" s="5">
        <f t="shared" si="9"/>
        <v>2.9123259174076214E-2</v>
      </c>
      <c r="AK42" s="5">
        <f t="shared" si="10"/>
        <v>2.1698180719228261E-2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4.8458150517672327E-2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1.8220968103364269E-2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1.4498092235330648E-2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4.6350956427221271E-2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214407579.10085031</v>
      </c>
      <c r="CM42" s="6">
        <f t="shared" si="24"/>
        <v>8.9474987667307621E-3</v>
      </c>
      <c r="CN42" s="5">
        <f t="shared" si="25"/>
        <v>5.319315337813281E-2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5.2855820612215818E-2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3.6690539493209794E-2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2.5309713008542671E-2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6.5782923325776829E-2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2.9974128989542694E-2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1.9251588117455958E-2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2.1556286336770297E-2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1.4620212035676226E-2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0.19259942813383174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2.4424807019394448E-2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8.5375748598751165E-3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1.5964014900847642E-2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6.2573244152480598E-2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7.1894643247305216E-3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4.9751243430227778E-2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3963469023.8312292</v>
      </c>
      <c r="D43" s="5">
        <f t="shared" si="1"/>
        <v>1.7860630239554028E-2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8.8157228808669504E-3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0.11382658225285013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84984617.610259026</v>
      </c>
      <c r="AJ43" s="5">
        <f t="shared" si="9"/>
        <v>2.8376692132046889E-2</v>
      </c>
      <c r="AK43" s="5">
        <f t="shared" si="10"/>
        <v>2.1441978503999988E-2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4.8702217791147216E-2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1.8244508296887396E-2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1.4449544026776843E-2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4.6467286642266382E-2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212506180.3145631</v>
      </c>
      <c r="CM43" s="7">
        <f t="shared" si="24"/>
        <v>8.9465438067450279E-3</v>
      </c>
      <c r="CN43" s="5">
        <f t="shared" si="25"/>
        <v>5.3616208184502752E-2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5.361096375626944E-2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3.6970030420906123E-2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2.5092875571471315E-2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6.5819849329711078E-2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2.9620854128492954E-2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1.9099401091261965E-2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2.145300857053584E-2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1.4502972161419278E-2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0.19346800770716932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2.4324204977738906E-2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8.4572309473977154E-3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1.587154726932417E-2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6.2172258507929581E-2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7.1074224593453547E-3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4.9492963487601599E-2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3893921138.1998582</v>
      </c>
      <c r="D44" s="5">
        <f t="shared" si="1"/>
        <v>1.7639237303446676E-2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8.7113976596472683E-3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0.11376239783744946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82639579.699212715</v>
      </c>
      <c r="AJ44" s="5">
        <f t="shared" si="9"/>
        <v>2.7669880353674764E-2</v>
      </c>
      <c r="AK44" s="5">
        <f t="shared" si="10"/>
        <v>2.1222715295517416E-2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4.8428782137990255E-2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1.8290762235737421E-2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1.4409986926444648E-2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4.6604383804457798E-2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210621842.77155006</v>
      </c>
      <c r="CM44" s="6">
        <f t="shared" si="24"/>
        <v>8.8098883143080571E-3</v>
      </c>
      <c r="CN44" s="5">
        <f t="shared" si="25"/>
        <v>5.4089909707036227E-2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5.4314528747054676E-2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3.7297509235122803E-2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2.4889312100989401E-2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6.5754529256006305E-2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2.931640266910087E-2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1.8960863500689838E-2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2.1356704957397745E-2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1.4391666956465784E-2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0.19452097056198508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2.4247634998577731E-2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8.3841242476004954E-3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1.5786731944897336E-2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6.1828851666925838E-2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7.0677651379967643E-3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4.9232730150669514E-2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3826425903.6611242</v>
      </c>
      <c r="D45" s="5">
        <f t="shared" si="1"/>
        <v>1.7635899789233342E-2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8.6074758085415617E-3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0.11360276781218107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80414519.564173788</v>
      </c>
      <c r="AJ45" s="5">
        <f t="shared" si="9"/>
        <v>2.6910652490899006E-2</v>
      </c>
      <c r="AK45" s="5">
        <f t="shared" si="10"/>
        <v>2.1015569512853542E-2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4.8570869776523161E-2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1.8339712198175758E-2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1.4360890058829779E-2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4.6706727469778032E-2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208782492.33212119</v>
      </c>
      <c r="CM45" s="7">
        <f t="shared" si="24"/>
        <v>8.363798650920835E-3</v>
      </c>
      <c r="CN45" s="5">
        <f t="shared" si="25"/>
        <v>5.4563317724866466E-2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5.4915874672967296E-2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3.7631128012808726E-2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2.4670993361444023E-2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6.5598783166084848E-2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2.9024133507561535E-2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1.8814725972769935E-2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2.1260590629412161E-2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1.4270585050313651E-2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0.19553754095957615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2.417047984246451E-2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8.310276982824244E-3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1.5692808433330555E-2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6.1478711699577186E-2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7.0335395436781391E-3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4.8958566895109336E-2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3760112928.8516951</v>
      </c>
      <c r="D46" s="5">
        <f t="shared" si="1"/>
        <v>1.838388200780396E-2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8.5056536861621446E-3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0.11339990516588236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78307221.148323283</v>
      </c>
      <c r="AJ46" s="5">
        <f t="shared" si="9"/>
        <v>2.5592868704079588E-2</v>
      </c>
      <c r="AK46" s="5">
        <f t="shared" si="10"/>
        <v>2.082576311670448E-2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4.8579453765585784E-2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1.8387237539467909E-2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1.4306061079157301E-2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4.6781416065742175E-2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207050761.45281005</v>
      </c>
      <c r="CM46" s="6">
        <f t="shared" si="24"/>
        <v>9.3592614653077288E-3</v>
      </c>
      <c r="CN46" s="5">
        <f t="shared" si="25"/>
        <v>5.5065038037578701E-2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5.5506818636246756E-2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3.7939031398343898E-2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2.4446154647834978E-2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6.5387727450486682E-2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2.8756663614342044E-2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1.8667619774724167E-2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2.1166710666119689E-2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1.4202530989360968E-2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0.19655887775654052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2.4098632014279919E-2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8.2387982029360381E-3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1.5592302721107325E-2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6.1143054271502288E-2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7.0061454072968534E-3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4.8853373397689769E-2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3692235310.5573611</v>
      </c>
      <c r="D47" s="5">
        <f t="shared" si="1"/>
        <v>1.7888463065279199E-2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8.4112447443659647E-3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0.11324367795046252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76353125.628955334</v>
      </c>
      <c r="AJ47" s="5">
        <f t="shared" si="9"/>
        <v>2.4287735721320852E-2</v>
      </c>
      <c r="AK47" s="5">
        <f t="shared" si="10"/>
        <v>2.0679376910414049E-2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4.7973486839309236E-2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1.8443410735599887E-2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1.4253769225579914E-2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4.6867000002208455E-2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205130887.83891493</v>
      </c>
      <c r="CM47" s="7">
        <f t="shared" si="24"/>
        <v>1.1413637758717506E-2</v>
      </c>
      <c r="CN47" s="5">
        <f t="shared" si="25"/>
        <v>5.5557371235894881E-2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5.6191451032919539E-2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3.8270288457760225E-2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2.4233443039880342E-2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6.5176598531425115E-2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2.8542030825354288E-2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1.8532734624751513E-2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2.1096554237444245E-2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1.4130048817954861E-2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0.19774301564690647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2.4051446901912039E-2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8.1749808959942355E-3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1.5428994716163323E-2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6.0871569827471515E-2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6.9907737695461035E-3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4.8822107338131693E-2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3627347636.3397694</v>
      </c>
      <c r="D48" s="5">
        <f t="shared" si="1"/>
        <v>1.8093983017473531E-2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8.3064287282559445E-3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0.11298887024284647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74542653.364082471</v>
      </c>
      <c r="AJ48" s="5">
        <f t="shared" si="9"/>
        <v>2.377970505033369E-2</v>
      </c>
      <c r="AK48" s="5">
        <f t="shared" si="10"/>
        <v>2.0550181796002567E-2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4.793278033578946E-2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1.8484749161782024E-2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1.4181046559871959E-2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4.688512122368816E-2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202816019.26337767</v>
      </c>
      <c r="CM48" s="6">
        <f t="shared" si="24"/>
        <v>1.0434768306998837E-2</v>
      </c>
      <c r="CN48" s="5">
        <f t="shared" si="25"/>
        <v>5.591303607945123E-2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5.6879759449726862E-2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3.8568178784234838E-2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2.4007107563749509E-2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6.511906684068848E-2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2.8325510976568175E-2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1.8388192248357412E-2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2.1024504923589406E-2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1.4032913678439202E-2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0.1988409210595023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2.3995860591326901E-2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8.1077240293427697E-3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1.5283714290432666E-2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6.0587428751873035E-2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6.9710919196718166E-3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4.8638873120780066E-2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3562880929.3115263</v>
      </c>
      <c r="D49" s="5">
        <f t="shared" si="1"/>
        <v>1.830207572254737E-2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8.2015129043534231E-3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0.11270558435525101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72811223.934564725</v>
      </c>
      <c r="AJ49" s="5">
        <f t="shared" si="9"/>
        <v>2.3668066230831109E-2</v>
      </c>
      <c r="AK49" s="5">
        <f t="shared" si="10"/>
        <v>2.0436053120819395E-2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4.7844958364671661E-2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1.8522912271697112E-2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1.4098444359208101E-2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4.68755869158353E-2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200721536.5354059</v>
      </c>
      <c r="CM49" s="7">
        <f t="shared" si="24"/>
        <v>1.3000001486930165E-2</v>
      </c>
      <c r="CN49" s="5">
        <f t="shared" si="25"/>
        <v>5.6336863487097322E-2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5.7579994189583275E-2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3.8886621030914045E-2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2.3787022067000133E-2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6.4942267114291449E-2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2.8120545841150622E-2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1.8247455758642613E-2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2.0959556847357518E-2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1.3949404103751836E-2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0.20000273674560648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2.3947886899587271E-2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8.0442263798936389E-3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1.515108129837167E-2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6.0330986219257692E-2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6.9550302128769583E-3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4.8442682265558382E-2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3498844806.7175403</v>
      </c>
      <c r="D50" s="5">
        <f t="shared" si="1"/>
        <v>1.8437967214937834E-2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8.1006405496482862E-3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0.11236725369062507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71127767.228939056</v>
      </c>
      <c r="AJ50" s="5">
        <f t="shared" si="9"/>
        <v>2.3676289320717997E-2</v>
      </c>
      <c r="AK50" s="5">
        <f t="shared" si="10"/>
        <v>2.0328928877433677E-2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4.7903256046917919E-2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1.8551774332117216E-2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1.4010972775562498E-2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4.6851361363080955E-2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198145642.88329434</v>
      </c>
      <c r="CM50" s="6">
        <f t="shared" si="24"/>
        <v>1.4317647318708712E-2</v>
      </c>
      <c r="CN50" s="5">
        <f t="shared" si="25"/>
        <v>5.6631732422903813E-2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5.8255174412120414E-2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3.9234589042821962E-2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2.3571932810990841E-2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6.4738662532274407E-2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2.7932579738628689E-2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1.8111255891207868E-2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2.0907973369850171E-2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1.3880687924906168E-2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0.20119534370956968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2.3908310064902124E-2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7.9848922139939497E-3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1.4994479845364844E-2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6.0096089719346317E-2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6.9427310894452539E-3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4.8236271016162437E-2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3435501149.1624026</v>
      </c>
      <c r="D51" s="5">
        <f t="shared" si="1"/>
        <v>1.9441842246539467E-2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8.004051902791692E-3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0.11196779331944179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69482675.305625558</v>
      </c>
      <c r="AJ51" s="5">
        <f t="shared" si="9"/>
        <v>2.4004998001166785E-2</v>
      </c>
      <c r="AK51" s="5">
        <f t="shared" si="10"/>
        <v>2.0224902361789598E-2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4.8181781574663692E-2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1.8555350485197582E-2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1.3918966789992465E-2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4.6803844409242026E-2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195348708.96418014</v>
      </c>
      <c r="CM51" s="7">
        <f t="shared" si="24"/>
        <v>1.5194337415452652E-2</v>
      </c>
      <c r="CN51" s="5">
        <f t="shared" si="25"/>
        <v>5.6861779543228332E-2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5.8841828517482486E-2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3.9578235613755501E-2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2.3362576985471659E-2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6.4479811064936568E-2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2.775039631707894E-2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1.7980203908827912E-2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2.086729477363209E-2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1.3745958107038578E-2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0.20241200507627474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2.3873089728964576E-2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7.9283795335643309E-3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1.4930758675912321E-2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5.9881287694900157E-2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6.9335612468215731E-3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4.8029845710717313E-2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3369982481.3857002</v>
      </c>
      <c r="D52" s="5">
        <f t="shared" si="1"/>
        <v>1.9526146120983214E-2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7.9208077876218638E-3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0.11159139150990562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67853843.918002427</v>
      </c>
      <c r="AJ52" s="5">
        <f t="shared" si="9"/>
        <v>2.4063845820021825E-2</v>
      </c>
      <c r="AK52" s="5">
        <f t="shared" si="10"/>
        <v>2.0134776454416956E-2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4.8079263929204072E-2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1.8559230037317905E-2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1.3835032590179852E-2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4.6804911942127103E-2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192424939.50617525</v>
      </c>
      <c r="CM52" s="6">
        <f t="shared" si="24"/>
        <v>1.6469306820290294E-2</v>
      </c>
      <c r="CN52" s="5">
        <f t="shared" si="25"/>
        <v>5.7099685404611425E-2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5.9508859021537422E-2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3.9960908176303475E-2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2.3179071007051764E-2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6.3862764620447335E-2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2.7584951798649924E-2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1.7870218032014138E-2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2.0855153239216728E-2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1.3684255906529543E-2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0.20382686974656372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2.3861446015893014E-2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7.881102289386932E-3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1.4810882243418737E-2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5.9738116866412824E-2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6.9441468875195951E-3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4.787113639628264E-2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3305439977.3929853</v>
      </c>
      <c r="D53" s="5">
        <f t="shared" si="1"/>
        <v>1.984980953373738E-2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7.8442213439976725E-3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0.11113815831853154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66259388.215847306</v>
      </c>
      <c r="AJ53" s="5">
        <f t="shared" si="9"/>
        <v>2.4054517124270657E-2</v>
      </c>
      <c r="AK53" s="5">
        <f t="shared" si="10"/>
        <v>2.0045557828615109E-2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4.8118603142537159E-2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1.8623900235715276E-2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1.3751656002595909E-2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4.6802528901178343E-2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189307181.45156506</v>
      </c>
      <c r="CM53" s="7">
        <f t="shared" si="24"/>
        <v>1.7793122219504378E-2</v>
      </c>
      <c r="CN53" s="5">
        <f t="shared" si="25"/>
        <v>5.727140191511583E-2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6.0193398367630192E-2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4.0351635725686702E-2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2.3025911266894624E-2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6.317593576141653E-2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2.742299473704007E-2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1.7764885117847403E-2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2.0847692134379783E-2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1.3596659371145067E-2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0.20522055120886634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2.3849476054774148E-2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7.8347479184951267E-3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1.4670044325962578E-2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5.9623480678646208E-2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6.9652679533467356E-3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4.7695784665440534E-2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3241104667.0726852</v>
      </c>
      <c r="D54" s="5">
        <f t="shared" si="1"/>
        <v>1.9966976474479387E-2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7.7785390301718616E-3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0.11065372058360201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64702989.05757048</v>
      </c>
      <c r="AJ54" s="5">
        <f t="shared" si="9"/>
        <v>2.4044660968522848E-2</v>
      </c>
      <c r="AK54" s="5">
        <f t="shared" si="10"/>
        <v>1.9963251947679062E-2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4.817618820998678E-2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1.8716354283588373E-2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1.3674145319899045E-2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4.6780015222641511E-2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185997701.61419675</v>
      </c>
      <c r="CM54" s="6">
        <f t="shared" si="24"/>
        <v>1.927528740132416E-2</v>
      </c>
      <c r="CN54" s="5">
        <f t="shared" si="25"/>
        <v>5.7387132079935864E-2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6.0866978547371296E-2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4.0736054416366428E-2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2.2925825073878095E-2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6.2438998986636081E-2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2.7282387007067248E-2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1.7669339272005851E-2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2.0848537003736414E-2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1.3502943328151893E-2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0.20659975067443875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2.3843907411735223E-2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7.7907845222896085E-3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1.4519052556789007E-2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5.9552727317928607E-2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6.9864611319285005E-3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4.7520780980170312E-2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3177656474.9925323</v>
      </c>
      <c r="D55" s="5">
        <f t="shared" si="1"/>
        <v>2.035962047794727E-2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7.7190364436437444E-3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0.11013639135827007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63183757.040806763</v>
      </c>
      <c r="AJ55" s="5">
        <f t="shared" si="9"/>
        <v>2.3876423461797854E-2</v>
      </c>
      <c r="AK55" s="5">
        <f t="shared" si="10"/>
        <v>1.9883759474332494E-2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4.8259464223820783E-2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1.8784028960005385E-2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1.3600006643017821E-2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4.6732131103426E-2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182480340.60396382</v>
      </c>
      <c r="CM55" s="7">
        <f t="shared" si="24"/>
        <v>2.0290984583825916E-2</v>
      </c>
      <c r="CN55" s="5">
        <f t="shared" si="25"/>
        <v>5.7426075486776043E-2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6.1591109862235677E-2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4.1138128689704158E-2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2.2853492392917417E-2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6.1647269907864864E-2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2.7152671753743869E-2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1.757987762497238E-2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2.0855010004810874E-2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1.342229543027749E-2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0.20796919509366815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2.3837536524044352E-2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7.7475735728855469E-3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1.4393844442951071E-2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5.9511172119966864E-2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7.0122625873798271E-3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4.7355596354270203E-2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3114251496.4518924</v>
      </c>
      <c r="D56" s="5">
        <f t="shared" si="1"/>
        <v>1.992423853905358E-2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7.6656536588377566E-3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0.10963669376108939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61710334.951534539</v>
      </c>
      <c r="AJ56" s="5">
        <f t="shared" si="9"/>
        <v>2.3843679131233902E-2</v>
      </c>
      <c r="AK56" s="5">
        <f t="shared" si="10"/>
        <v>1.9815462887901616E-2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4.814577821062789E-2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1.8821651637502972E-2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1.3533527530076533E-2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4.6701368261022731E-2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178851272.19701651</v>
      </c>
      <c r="CM56" s="6">
        <f t="shared" si="24"/>
        <v>2.1138647000983269E-2</v>
      </c>
      <c r="CN56" s="5">
        <f t="shared" si="25"/>
        <v>5.7429938590632168E-2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6.2354285230382327E-2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4.1558880423578012E-2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2.2771930135556118E-2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6.0853605005300355E-2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2.7044818968370576E-2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1.7500195890997081E-2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2.0878003661853124E-2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1.3314899704889879E-2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0.20936858734563563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2.3852718872829685E-2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7.7119624219575272E-3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1.4264726743030823E-2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5.9518001148733943E-2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7.0429880106925415E-3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4.7208107970427571E-2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3053414536.8608627</v>
      </c>
      <c r="D57" s="5">
        <f t="shared" si="1"/>
        <v>2.0248379910842478E-2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7.6118383015762745E-3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0.10906661934590553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60273200.107947975</v>
      </c>
      <c r="AJ57" s="5">
        <f t="shared" si="9"/>
        <v>2.357268890192887E-2</v>
      </c>
      <c r="AK57" s="5">
        <f t="shared" si="10"/>
        <v>1.9739606064073208E-2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4.8205744652113858E-2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1.9094967431250259E-2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1.3466980388706366E-2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4.6661723080687389E-2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175148862.22580144</v>
      </c>
      <c r="CM57" s="7">
        <f t="shared" si="24"/>
        <v>2.2185471602833011E-2</v>
      </c>
      <c r="CN57" s="5">
        <f t="shared" si="25"/>
        <v>5.7361638949249089E-2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6.3133094630996811E-2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4.1959263155228715E-2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2.2653780320778912E-2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6.0009724728783596E-2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2.6938455158739327E-2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1.7412335508637803E-2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2.0899144892817873E-2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1.3252776470938185E-2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0.21064056288997549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2.3856839646156425E-2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7.6761990790529516E-3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1.4133561288452837E-2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5.9515641248931377E-2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7.0632401185387389E-3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4.7053472374889903E-2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2992814884.085084</v>
      </c>
      <c r="D58" s="5">
        <f t="shared" si="1"/>
        <v>2.0242958238365395E-2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7.5626277533631251E-3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0.10851849536780883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58885119.504905924</v>
      </c>
      <c r="AJ58" s="5">
        <f t="shared" si="9"/>
        <v>2.3501655473482926E-2</v>
      </c>
      <c r="AK58" s="5">
        <f t="shared" si="10"/>
        <v>1.967549674322986E-2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4.8285883518270331E-2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1.9043698707061928E-2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1.3407950604154902E-2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4.6646072334389534E-2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171347438.49485564</v>
      </c>
      <c r="CM58" s="6">
        <f t="shared" si="24"/>
        <v>2.2996393715928768E-2</v>
      </c>
      <c r="CN58" s="5">
        <f t="shared" si="25"/>
        <v>5.7252935825076019E-2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6.3981510600805952E-2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4.2407995261195056E-2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2.2547509733322989E-2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5.9158855811236435E-2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2.6849205108484243E-2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1.7323778213298214E-2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2.0938658719830069E-2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1.3192233792956715E-2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0.21194398345282919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2.3858499713987777E-2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7.6398183547555822E-3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1.4023195226396895E-2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5.9540425321287442E-2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7.0837260916918922E-3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4.6929186964217183E-2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2933433512.0065145</v>
      </c>
      <c r="D59" s="5">
        <f t="shared" si="1"/>
        <v>2.0295851289352688E-2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7.516013087748556E-3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0.10795401714700437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57532998.789010294</v>
      </c>
      <c r="AJ59" s="5">
        <f t="shared" si="9"/>
        <v>2.3513942528949731E-2</v>
      </c>
      <c r="AK59" s="5">
        <f t="shared" si="10"/>
        <v>1.9612852499819169E-2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4.8330271025149682E-2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1.9056368055591116E-2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1.3345414412254423E-2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4.6649382769068583E-2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167495642.74850839</v>
      </c>
      <c r="CM59" s="7">
        <f t="shared" si="24"/>
        <v>2.4571713139422604E-2</v>
      </c>
      <c r="CN59" s="5">
        <f t="shared" si="25"/>
        <v>5.7098837271392165E-2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6.48547923578605E-2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4.2881806105969707E-2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2.2442621463871125E-2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5.827392438444394E-2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2.6760294260021248E-2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1.7227672225094633E-2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2.0980072755192106E-2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1.3149783289019503E-2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0.21321945295503844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2.3863374943264327E-2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7.6039024370844867E-3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1.3885399809372024E-2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5.9582640080925273E-2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7.1033575170419633E-3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4.6829409818942534E-2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2875081289.7058444</v>
      </c>
      <c r="D60" s="5">
        <f t="shared" si="1"/>
        <v>2.0387485032919452E-2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7.4746669723271316E-3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0.10738249711920841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56211250.671246223</v>
      </c>
      <c r="AJ60" s="5">
        <f t="shared" si="9"/>
        <v>2.3152937611355083E-2</v>
      </c>
      <c r="AK60" s="5">
        <f t="shared" si="10"/>
        <v>1.9551186560362373E-2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4.8379748297158041E-2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1.9050689081558565E-2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1.3278937845730173E-2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4.6694183407939474E-2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163478691.24288011</v>
      </c>
      <c r="CM60" s="6">
        <f t="shared" si="24"/>
        <v>2.6294782259232326E-2</v>
      </c>
      <c r="CN60" s="5">
        <f t="shared" si="25"/>
        <v>5.6860545762031638E-2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6.5764231219368571E-2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4.3363384761796291E-2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2.2341339722067987E-2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5.735223065417662E-2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2.6694012787992317E-2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1.7121849641939399E-2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2.1029588478647731E-2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1.3098300219437271E-2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0.21447836052155955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2.387458679196499E-2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7.5697424270446704E-3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1.3740524111820225E-2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5.9645720714763831E-2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7.1258920149993681E-3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4.6752650801688805E-2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2817636762.3845263</v>
      </c>
      <c r="D61" s="5">
        <f t="shared" si="1"/>
        <v>2.015707605984049E-2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7.4337663675726889E-3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0.10682125661860299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54939245.742163017</v>
      </c>
      <c r="AJ61" s="5">
        <f t="shared" si="9"/>
        <v>2.3032442867071665E-2</v>
      </c>
      <c r="AK61" s="5">
        <f t="shared" si="10"/>
        <v>1.9498342183635022E-2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4.8436330797358554E-2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1.9024706329176792E-2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1.3209486550484399E-2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4.682095857575222E-2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159290190.37104189</v>
      </c>
      <c r="CM61" s="7">
        <f t="shared" si="24"/>
        <v>2.8077558777184871E-2</v>
      </c>
      <c r="CN61" s="5">
        <f t="shared" si="25"/>
        <v>5.6533259537768402E-2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6.6751150228151909E-2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4.3862191288266267E-2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2.2246606629964426E-2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5.6381298403998199E-2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2.6634465783184666E-2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1.7003635682810853E-2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2.1090041453853639E-2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1.298635033043093E-2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0.21571270733303674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2.3888471182687603E-2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7.537678160788118E-3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1.3602026979729322E-2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5.9735100835057647E-2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7.1416668120331886E-3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4.6669388064569793E-2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2761963650.9968677</v>
      </c>
      <c r="D62" s="5">
        <f t="shared" si="1"/>
        <v>2.0048118408649885E-2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7.3964159326533104E-3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0.10624068397655809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53702349.446704283</v>
      </c>
      <c r="AJ62" s="5">
        <f t="shared" si="9"/>
        <v>2.2913762168363834E-2</v>
      </c>
      <c r="AK62" s="5">
        <f t="shared" si="10"/>
        <v>1.9443539536561839E-2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4.8483671369921932E-2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1.8988793861663605E-2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1.3134391863127233E-2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4.7033383396988905E-2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154939857.41747412</v>
      </c>
      <c r="CM62" s="6">
        <f t="shared" si="24"/>
        <v>2.672583435656856E-2</v>
      </c>
      <c r="CN62" s="5">
        <f t="shared" si="25"/>
        <v>5.6097717781894818E-2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6.7753276065824097E-2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4.4483083415367594E-2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2.2153495468019653E-2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5.5441460317860007E-2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2.6569283378765341E-2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1.6871316979722748E-2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2.115336444029467E-2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1.2898671156392387E-2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0.21685563203736338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2.3902774879968107E-2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7.5043538533519031E-3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1.3467109103419129E-2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5.9839586923666054E-2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7.1479029007757598E-3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4.656323737817801E-2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2707679766.426837</v>
      </c>
      <c r="D63" s="5">
        <f t="shared" si="1"/>
        <v>1.9579967740173936E-2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7.3639137525646345E-3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0.10565286484508249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52499390.889869839</v>
      </c>
      <c r="AJ63" s="5">
        <f t="shared" si="9"/>
        <v>2.2389599572588861E-2</v>
      </c>
      <c r="AK63" s="5">
        <f t="shared" si="10"/>
        <v>1.9389069394698082E-2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4.8484553086176392E-2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1.8990507089619742E-2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1.3064151785166036E-2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4.7326692013780272E-2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150906748.64977199</v>
      </c>
      <c r="CM63" s="7">
        <f t="shared" si="24"/>
        <v>2.274943765049323E-2</v>
      </c>
      <c r="CN63" s="5">
        <f t="shared" si="25"/>
        <v>5.5732864174301747E-2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6.8744053459815532E-2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4.4896768903756906E-2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2.2070639084828099E-2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5.4576050576351683E-2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2.6507609442588891E-2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1.6735564243928771E-2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2.1218087895946453E-2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1.2841689443305909E-2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0.21793929666368284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2.3918870354714489E-2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7.4726276128433333E-3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1.3343329720127117E-2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5.9968300758854731E-2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7.1534224076072097E-3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4.6434409024443485E-2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2655681606.2483215</v>
      </c>
      <c r="D64" s="5">
        <f t="shared" si="1"/>
        <v>1.9381213603339418E-2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7.3338812408575331E-3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0.1050220339810508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51349691.851146832</v>
      </c>
      <c r="AJ64" s="5">
        <f t="shared" si="9"/>
        <v>2.2261433717245139E-2</v>
      </c>
      <c r="AK64" s="5">
        <f t="shared" si="10"/>
        <v>1.9335786236697437E-2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4.8463097713699499E-2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1.897151135285869E-2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1.2994242547463562E-2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4.7665044055735455E-2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147550067.58687824</v>
      </c>
      <c r="CM64" s="6">
        <f t="shared" si="24"/>
        <v>2.0267509603920708E-2</v>
      </c>
      <c r="CN64" s="5">
        <f t="shared" si="25"/>
        <v>5.5560149695551064E-2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6.9699558064540659E-2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4.5274209518689351E-2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2.1993620057935568E-2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5.3761848014147649E-2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2.6447251676501093E-2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1.6598203957253511E-2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2.1275532763997001E-2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1.2808490478025883E-2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0.21890726235983374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2.3930192946553498E-2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7.4374837124359409E-3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1.3223205722039669E-2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6.0096815901313723E-2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7.1545532117974174E-3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4.6286681635443729E-2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2605189864.9975491</v>
      </c>
      <c r="D65" s="5">
        <f t="shared" si="1"/>
        <v>1.9074876490621874E-2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7.3079044664028396E-3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0.10438661072075922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50231467.369774632</v>
      </c>
      <c r="AJ65" s="5">
        <f t="shared" si="9"/>
        <v>2.176875504091462E-2</v>
      </c>
      <c r="AK65" s="5">
        <f t="shared" si="10"/>
        <v>1.9281307686885959E-2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4.8432010705783506E-2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1.89453934598812E-2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1.2916977105439938E-2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4.8018862421375992E-2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144619000.60324261</v>
      </c>
      <c r="CM65" s="7">
        <f t="shared" si="24"/>
        <v>1.8819983817047109E-2</v>
      </c>
      <c r="CN65" s="5">
        <f t="shared" si="25"/>
        <v>5.5511885159041437E-2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7.0512346413332566E-2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4.5645207913390169E-2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2.192742266273201E-2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5.2974158607670935E-2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2.6390100524697861E-2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1.647196414639452E-2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2.133785077316731E-2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1.278736556160557E-2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0.21982604439532064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2.3943445528749208E-2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7.4028193095630971E-3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1.310914682139535E-2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6.0241276252087902E-2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7.1558316299078989E-3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4.6133469686594326E-2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2556426348.149231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7.2849548309822289E-3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0.10372759855255595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49161287.348000005</v>
      </c>
      <c r="AJ66" s="7">
        <f t="shared" si="9"/>
        <v>2.1641065204575146E-2</v>
      </c>
      <c r="AK66" s="5">
        <f t="shared" si="10"/>
        <v>1.9230472797931834E-2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4.8344724130024282E-2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1.8903335019014221E-2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1.2833813567033692E-2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4.8373680823829916E-2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141947550.00919998</v>
      </c>
      <c r="CM66" s="7">
        <f t="shared" si="24"/>
        <v>1.6003378050874619E-2</v>
      </c>
      <c r="CN66" s="5">
        <f t="shared" si="25"/>
        <v>5.5525773356218673E-2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7.143646433280286E-2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4.598202219872366E-2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2.1867419474248313E-2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5.2191766027836047E-2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2.6331121703440756E-2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1.63586688622092E-2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2.1401052458486981E-2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1.2733520248516764E-2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0.22069545083714615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2.3958947264814789E-2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7.3667462381750773E-3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1.2997363176160001E-2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6.0387567577469679E-2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7.159202496973961E-3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4.5990321475569779E-2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2509352198.1097956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7.2650981451438026E-3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0.10303711061155992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48119921</v>
      </c>
      <c r="AJ67" s="5"/>
      <c r="AK67" s="5">
        <f t="shared" si="10"/>
        <v>1.9176232430125593E-2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4.8203050209975951E-2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1.8845845965991741E-2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1.2754168196918705E-2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4.873466151627439E-2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139711691</v>
      </c>
      <c r="CM67" s="5"/>
      <c r="CN67" s="5">
        <f t="shared" si="25"/>
        <v>5.5676397719395379E-2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7.2330384764928257E-2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4.6300754468630544E-2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2.1807739878531632E-2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5.1454674276994621E-2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2.6270016241504761E-2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1.6261248632510449E-2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2.1469385620950909E-2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1.2661036591010201E-2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0.22148733108427432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2.3976429074133297E-2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7.3648210936356475E-3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1.2888266551168648E-2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6.0527285932364915E-2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7.1675685914269708E-3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4.5843305729125317E-2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>
      <selection activeCell="H30" sqref="H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27">
        <v>6.35</v>
      </c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7.6474699999999896E-2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27">
        <v>6.35</v>
      </c>
      <c r="H3" s="10"/>
      <c r="I3" s="10">
        <f t="shared" ref="I3:I34" si="5">IF(H3&lt;&gt;"",H3,I2/(1+IF(G2="",0,G2)/100))</f>
        <v>7835.4489891866488</v>
      </c>
      <c r="J3" s="10">
        <f t="shared" si="3"/>
        <v>86718688482.526016</v>
      </c>
      <c r="K3" s="11">
        <f t="shared" si="4"/>
        <v>7.6581049999999928E-2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27">
        <v>6.75</v>
      </c>
      <c r="H4" s="10"/>
      <c r="I4" s="10">
        <f t="shared" si="5"/>
        <v>7367.6060076978365</v>
      </c>
      <c r="J4" s="10">
        <f t="shared" si="3"/>
        <v>80550078865.42868</v>
      </c>
      <c r="K4" s="11">
        <f t="shared" si="4"/>
        <v>8.0309999999999659E-2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27">
        <v>6.9</v>
      </c>
      <c r="H5" s="10"/>
      <c r="I5" s="10">
        <f t="shared" si="5"/>
        <v>6901.7386488972716</v>
      </c>
      <c r="J5" s="10">
        <f t="shared" si="3"/>
        <v>74562004300.088593</v>
      </c>
      <c r="K5" s="11">
        <f t="shared" si="4"/>
        <v>8.129350000000013E-2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27">
        <v>3.86</v>
      </c>
      <c r="H6" s="10"/>
      <c r="I6" s="10">
        <f t="shared" si="5"/>
        <v>6456.2569213257921</v>
      </c>
      <c r="J6" s="10">
        <f t="shared" si="3"/>
        <v>68956304925.617874</v>
      </c>
      <c r="K6" s="11">
        <f t="shared" si="4"/>
        <v>5.2413380000000176E-2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27">
        <v>7.33</v>
      </c>
      <c r="H7" s="10"/>
      <c r="I7" s="10">
        <f t="shared" si="5"/>
        <v>6216.3074536162067</v>
      </c>
      <c r="J7" s="10">
        <f t="shared" si="3"/>
        <v>65522071684.054291</v>
      </c>
      <c r="K7" s="11">
        <f t="shared" si="4"/>
        <v>9.0472799999999909E-2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27">
        <v>1.45</v>
      </c>
      <c r="H8" s="10"/>
      <c r="I8" s="10">
        <f t="shared" si="5"/>
        <v>5791.7706639487624</v>
      </c>
      <c r="J8" s="10">
        <f t="shared" si="3"/>
        <v>60085929409.751709</v>
      </c>
      <c r="K8" s="11">
        <f t="shared" si="4"/>
        <v>3.17464999999999E-2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27">
        <v>4.34</v>
      </c>
      <c r="H9" s="10"/>
      <c r="I9" s="10">
        <f t="shared" si="5"/>
        <v>5708.9903045330339</v>
      </c>
      <c r="J9" s="10">
        <f t="shared" si="3"/>
        <v>58237105151.073174</v>
      </c>
      <c r="K9" s="11">
        <f t="shared" si="4"/>
        <v>6.1763840000000014E-2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27">
        <v>6.52</v>
      </c>
      <c r="H10" s="10"/>
      <c r="I10" s="10">
        <f t="shared" si="5"/>
        <v>5471.5260729662959</v>
      </c>
      <c r="J10" s="10">
        <f t="shared" si="3"/>
        <v>54849395842.180092</v>
      </c>
      <c r="K10" s="11">
        <f t="shared" si="4"/>
        <v>8.4054040000000052E-2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27">
        <v>5.32</v>
      </c>
      <c r="H11" s="10"/>
      <c r="I11" s="10">
        <f t="shared" si="5"/>
        <v>5136.6185439037708</v>
      </c>
      <c r="J11" s="10">
        <f t="shared" si="3"/>
        <v>50596551295.708549</v>
      </c>
      <c r="K11" s="11">
        <f t="shared" si="4"/>
        <v>7.1420360000000072E-2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27">
        <v>4.9400000000000004</v>
      </c>
      <c r="H12" s="10"/>
      <c r="I12" s="10">
        <f t="shared" si="5"/>
        <v>4877.1539535736529</v>
      </c>
      <c r="J12" s="10">
        <f t="shared" si="3"/>
        <v>47223809799.272949</v>
      </c>
      <c r="K12" s="11">
        <f t="shared" si="4"/>
        <v>6.7344740000000014E-2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27">
        <v>6.57</v>
      </c>
      <c r="H13" s="10"/>
      <c r="I13" s="10">
        <f t="shared" si="5"/>
        <v>4647.5642782291334</v>
      </c>
      <c r="J13" s="10">
        <f t="shared" si="3"/>
        <v>44244195927.993187</v>
      </c>
      <c r="K13" s="11">
        <f t="shared" si="4"/>
        <v>8.3923469999999778E-2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27">
        <v>5.09</v>
      </c>
      <c r="H14" s="10"/>
      <c r="I14" s="10">
        <f t="shared" si="5"/>
        <v>4361.043706699008</v>
      </c>
      <c r="J14" s="10">
        <f t="shared" si="3"/>
        <v>40818560675.684227</v>
      </c>
      <c r="K14" s="11">
        <f t="shared" si="4"/>
        <v>6.8765299999999696E-2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27">
        <v>3.72</v>
      </c>
      <c r="H15" s="10"/>
      <c r="I15" s="10">
        <f t="shared" si="5"/>
        <v>4149.8179719278796</v>
      </c>
      <c r="J15" s="10">
        <f t="shared" si="3"/>
        <v>38192258558.248695</v>
      </c>
      <c r="K15" s="11">
        <f t="shared" si="4"/>
        <v>5.5350999999999928E-2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27">
        <v>3.05</v>
      </c>
      <c r="H16" s="10"/>
      <c r="I16" s="10">
        <f t="shared" si="5"/>
        <v>4000.9814615579253</v>
      </c>
      <c r="J16" s="10">
        <f t="shared" si="3"/>
        <v>36189152763.629066</v>
      </c>
      <c r="K16" s="11">
        <f t="shared" si="4"/>
        <v>4.9770349999999963E-2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27">
        <v>4.38</v>
      </c>
      <c r="H17" s="10"/>
      <c r="I17" s="10">
        <f t="shared" si="5"/>
        <v>3882.5632814729988</v>
      </c>
      <c r="J17" s="10">
        <f t="shared" si="3"/>
        <v>34473399599.854454</v>
      </c>
      <c r="K17" s="11">
        <f t="shared" si="4"/>
        <v>6.6450460000000211E-2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27">
        <v>3.35</v>
      </c>
      <c r="H18" s="10"/>
      <c r="I18" s="10">
        <f t="shared" si="5"/>
        <v>3719.6429215108246</v>
      </c>
      <c r="J18" s="10">
        <f t="shared" si="3"/>
        <v>32325364274.168392</v>
      </c>
      <c r="K18" s="11">
        <f t="shared" si="4"/>
        <v>5.5203499999999961E-2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27">
        <v>-0.51</v>
      </c>
      <c r="H19" s="10"/>
      <c r="I19" s="10">
        <f t="shared" si="5"/>
        <v>3599.0739443742859</v>
      </c>
      <c r="J19" s="10">
        <f t="shared" si="3"/>
        <v>30634246639.788815</v>
      </c>
      <c r="K19" s="11">
        <f t="shared" si="4"/>
        <v>1.6489329999999969E-2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27">
        <v>5.19</v>
      </c>
      <c r="H20" s="10"/>
      <c r="I20" s="10">
        <f t="shared" si="5"/>
        <v>3617.5233132719732</v>
      </c>
      <c r="J20" s="10">
        <f t="shared" si="3"/>
        <v>30137302710.092209</v>
      </c>
      <c r="K20" s="11">
        <f t="shared" si="4"/>
        <v>7.535737000000009E-2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27">
        <v>5.86</v>
      </c>
      <c r="H21" s="10"/>
      <c r="I21" s="10">
        <f t="shared" si="5"/>
        <v>3439.0372785169434</v>
      </c>
      <c r="J21" s="10">
        <f t="shared" si="3"/>
        <v>28025383515.149204</v>
      </c>
      <c r="K21" s="11">
        <f t="shared" si="4"/>
        <v>8.2630219999999976E-2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27">
        <v>4.63</v>
      </c>
      <c r="H22" s="10"/>
      <c r="I22" s="10">
        <f t="shared" si="5"/>
        <v>3248.6654813120567</v>
      </c>
      <c r="J22" s="10">
        <f t="shared" si="3"/>
        <v>25886385764.429523</v>
      </c>
      <c r="K22" s="11">
        <f t="shared" si="4"/>
        <v>7.046952999999978E-2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27">
        <v>4.37</v>
      </c>
      <c r="H23" s="10"/>
      <c r="I23" s="10">
        <f t="shared" si="5"/>
        <v>3104.9082302514162</v>
      </c>
      <c r="J23" s="10">
        <f t="shared" si="3"/>
        <v>24182272394.459961</v>
      </c>
      <c r="K23" s="11">
        <f t="shared" si="4"/>
        <v>6.8435690000000493E-2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27">
        <v>2.1800000000000002</v>
      </c>
      <c r="H24" s="10"/>
      <c r="I24" s="10">
        <f t="shared" si="5"/>
        <v>2974.9048867025158</v>
      </c>
      <c r="J24" s="10">
        <f t="shared" si="3"/>
        <v>22633343888.446812</v>
      </c>
      <c r="K24" s="11">
        <f t="shared" si="4"/>
        <v>4.6527559999999912E-2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27">
        <v>0.42</v>
      </c>
      <c r="H25" s="10"/>
      <c r="I25" s="10">
        <f t="shared" si="5"/>
        <v>2911.4355908225834</v>
      </c>
      <c r="J25" s="10">
        <f t="shared" si="3"/>
        <v>21627088242.613327</v>
      </c>
      <c r="K25" s="11">
        <f t="shared" si="4"/>
        <v>2.8300800000000015E-2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27">
        <v>-0.44</v>
      </c>
      <c r="H26" s="10"/>
      <c r="I26" s="10">
        <f t="shared" si="5"/>
        <v>2899.2587042646719</v>
      </c>
      <c r="J26" s="10">
        <f t="shared" si="3"/>
        <v>21031869509.985138</v>
      </c>
      <c r="K26" s="11">
        <f t="shared" si="4"/>
        <v>1.8897040000000143E-2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27">
        <v>3.08</v>
      </c>
      <c r="H27" s="10"/>
      <c r="I27" s="10">
        <f t="shared" si="5"/>
        <v>2912.0718202738767</v>
      </c>
      <c r="J27" s="10">
        <f t="shared" si="3"/>
        <v>20641800578.775982</v>
      </c>
      <c r="K27" s="11">
        <f t="shared" si="4"/>
        <v>5.5436119999999978E-2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27">
        <v>6.18</v>
      </c>
      <c r="H28" s="10"/>
      <c r="I28" s="10">
        <f t="shared" si="5"/>
        <v>2825.0599731023253</v>
      </c>
      <c r="J28" s="10">
        <f t="shared" si="3"/>
        <v>19557602954.479122</v>
      </c>
      <c r="K28" s="11">
        <f t="shared" si="4"/>
        <v>8.7920279999999851E-2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27">
        <v>6.7</v>
      </c>
      <c r="H29" s="10"/>
      <c r="I29" s="10">
        <f t="shared" si="5"/>
        <v>2660.6328622172964</v>
      </c>
      <c r="J29" s="10">
        <f t="shared" si="3"/>
        <v>17977055225.479504</v>
      </c>
      <c r="K29" s="11">
        <f t="shared" si="4"/>
        <v>9.3568299999999827E-2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27">
        <v>4.3600000000000003</v>
      </c>
      <c r="H30" s="10"/>
      <c r="I30" s="10">
        <f t="shared" si="5"/>
        <v>2493.5640695569791</v>
      </c>
      <c r="J30" s="10">
        <f t="shared" si="3"/>
        <v>16438895700.871639</v>
      </c>
      <c r="K30" s="11">
        <f t="shared" si="4"/>
        <v>6.9898720000000081E-2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27">
        <v>3.51</v>
      </c>
      <c r="H31" s="10"/>
      <c r="I31" s="10">
        <f t="shared" si="5"/>
        <v>2389.3868048648706</v>
      </c>
      <c r="J31" s="10">
        <f t="shared" si="3"/>
        <v>15364908279.235662</v>
      </c>
      <c r="K31" s="11">
        <f t="shared" si="4"/>
        <v>6.13915399999998E-2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27">
        <v>-6.86</v>
      </c>
      <c r="H32" s="10"/>
      <c r="I32" s="10">
        <f t="shared" si="5"/>
        <v>2308.3632546274475</v>
      </c>
      <c r="J32" s="10">
        <f t="shared" si="3"/>
        <v>14476192526.685925</v>
      </c>
      <c r="K32" s="11">
        <f t="shared" si="4"/>
        <v>-4.4942439999999806E-2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27">
        <v>-7.04</v>
      </c>
      <c r="H33" s="10"/>
      <c r="I33" s="10">
        <f t="shared" si="5"/>
        <v>2478.3801316592735</v>
      </c>
      <c r="J33" s="10">
        <f t="shared" si="3"/>
        <v>15157403211.054548</v>
      </c>
      <c r="K33" s="11">
        <f t="shared" si="4"/>
        <v>-4.6602239999999906E-2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27">
        <v>0.6</v>
      </c>
      <c r="H34" s="10"/>
      <c r="I34" s="10">
        <f t="shared" si="5"/>
        <v>2666.0715702014559</v>
      </c>
      <c r="J34" s="10">
        <f t="shared" ref="J34:J65" si="6">IF(I34="","",I34*C34)</f>
        <v>15898299583.853172</v>
      </c>
      <c r="K34" s="11">
        <f t="shared" ref="K34:K65" si="7">IFERROR(J34/J35-1,"")</f>
        <v>4.6003500000000086E-2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27">
        <v>1</v>
      </c>
      <c r="H35" s="10"/>
      <c r="I35" s="10">
        <f t="shared" ref="I35:I66" si="8">IF(H35&lt;&gt;"",H35,I34/(1+IF(G34="",0,G34)/100))</f>
        <v>2616.3607165863159</v>
      </c>
      <c r="J35" s="10">
        <f t="shared" si="6"/>
        <v>15199088324.133879</v>
      </c>
      <c r="K35" s="11">
        <f t="shared" si="7"/>
        <v>6.6243399999999841E-2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27">
        <v>-1.38</v>
      </c>
      <c r="H36" s="10"/>
      <c r="I36" s="10">
        <f t="shared" si="8"/>
        <v>2523.0093699000154</v>
      </c>
      <c r="J36" s="10">
        <f t="shared" si="6"/>
        <v>14254801787.409779</v>
      </c>
      <c r="K36" s="11">
        <f t="shared" si="7"/>
        <v>6.4708900000000069E-2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27">
        <v>-0.1</v>
      </c>
      <c r="H37" s="10"/>
      <c r="I37" s="10">
        <f t="shared" si="8"/>
        <v>2439.5758749758415</v>
      </c>
      <c r="J37" s="10">
        <f t="shared" si="6"/>
        <v>13388449920.358303</v>
      </c>
      <c r="K37" s="11">
        <f t="shared" si="7"/>
        <v>8.3980799999999967E-2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27">
        <v>1.9</v>
      </c>
      <c r="H38" s="10"/>
      <c r="I38" s="10">
        <f t="shared" si="8"/>
        <v>2318.9884743116363</v>
      </c>
      <c r="J38" s="10">
        <f t="shared" si="6"/>
        <v>12351187327.633759</v>
      </c>
      <c r="K38" s="11">
        <f t="shared" si="7"/>
        <v>8.9158400000000304E-2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27">
        <v>5.19</v>
      </c>
      <c r="H39" s="10"/>
      <c r="I39" s="10">
        <f t="shared" si="8"/>
        <v>2196.01181279511</v>
      </c>
      <c r="J39" s="10">
        <f t="shared" si="6"/>
        <v>11340120342.122648</v>
      </c>
      <c r="K39" s="11">
        <f t="shared" si="7"/>
        <v>8.5771179999999836E-2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27">
        <v>5.56</v>
      </c>
      <c r="H40" s="10"/>
      <c r="I40" s="10">
        <f t="shared" si="8"/>
        <v>2087.6621473477612</v>
      </c>
      <c r="J40" s="10">
        <f t="shared" si="6"/>
        <v>10444300374.709383</v>
      </c>
      <c r="K40" s="11">
        <f t="shared" si="7"/>
        <v>9.022368000000025E-2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27">
        <v>8.7799999999999994</v>
      </c>
      <c r="H41" s="10"/>
      <c r="I41" s="10">
        <f t="shared" si="8"/>
        <v>1977.7019205643815</v>
      </c>
      <c r="J41" s="10">
        <f t="shared" si="6"/>
        <v>9579961035.8026543</v>
      </c>
      <c r="K41" s="11">
        <f t="shared" si="7"/>
        <v>0.12358861999999982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27">
        <v>5.45</v>
      </c>
      <c r="H42" s="10"/>
      <c r="I42" s="10">
        <f t="shared" si="8"/>
        <v>1818.074940765197</v>
      </c>
      <c r="J42" s="10">
        <f t="shared" si="6"/>
        <v>8526217572.2308893</v>
      </c>
      <c r="K42" s="11">
        <f t="shared" si="7"/>
        <v>8.8876700000000142E-2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27">
        <v>3.39</v>
      </c>
      <c r="H43" s="10"/>
      <c r="I43" s="10">
        <f t="shared" si="8"/>
        <v>1724.1108968849662</v>
      </c>
      <c r="J43" s="10">
        <f t="shared" si="6"/>
        <v>7830287462.5114937</v>
      </c>
      <c r="K43" s="11">
        <f t="shared" si="7"/>
        <v>6.7191580000000029E-2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27">
        <v>8.7799999999999994</v>
      </c>
      <c r="H44" s="10"/>
      <c r="I44" s="10">
        <f t="shared" si="8"/>
        <v>1667.5799370199886</v>
      </c>
      <c r="J44" s="10">
        <f t="shared" si="6"/>
        <v>7337283772.9018564</v>
      </c>
      <c r="K44" s="11">
        <f t="shared" si="7"/>
        <v>0.12239204000000026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27">
        <v>5.43</v>
      </c>
      <c r="H45" s="10"/>
      <c r="I45" s="10">
        <f t="shared" si="8"/>
        <v>1532.983946515893</v>
      </c>
      <c r="J45" s="10">
        <f t="shared" si="6"/>
        <v>6537184434.149992</v>
      </c>
      <c r="K45" s="11">
        <f t="shared" si="7"/>
        <v>8.751045000000035E-2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27">
        <v>5.39</v>
      </c>
      <c r="H46" s="10"/>
      <c r="I46" s="10">
        <f t="shared" si="8"/>
        <v>1454.0301114634287</v>
      </c>
      <c r="J46" s="10">
        <f t="shared" si="6"/>
        <v>6011146315.0997677</v>
      </c>
      <c r="K46" s="11">
        <f t="shared" si="7"/>
        <v>8.3198419999999995E-2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27">
        <v>3.69</v>
      </c>
      <c r="H47" s="10"/>
      <c r="I47" s="10">
        <f t="shared" si="8"/>
        <v>1379.6661082298403</v>
      </c>
      <c r="J47" s="10">
        <f t="shared" si="6"/>
        <v>5549441546.5448771</v>
      </c>
      <c r="K47" s="11">
        <f t="shared" si="7"/>
        <v>6.1785599999999885E-2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27">
        <v>4.6900000000000004</v>
      </c>
      <c r="H48" s="10"/>
      <c r="I48" s="10">
        <f t="shared" si="8"/>
        <v>1330.5681437263386</v>
      </c>
      <c r="J48" s="10">
        <f t="shared" si="6"/>
        <v>5226517996.2366018</v>
      </c>
      <c r="K48" s="11">
        <f t="shared" si="7"/>
        <v>7.2025599999999912E-2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27">
        <v>5.04</v>
      </c>
      <c r="H49" s="10"/>
      <c r="I49" s="10">
        <f t="shared" si="8"/>
        <v>1270.9601143627267</v>
      </c>
      <c r="J49" s="10">
        <f t="shared" si="6"/>
        <v>4875366778.7752476</v>
      </c>
      <c r="K49" s="11">
        <f t="shared" si="7"/>
        <v>7.5609599999999944E-2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27">
        <v>5.22</v>
      </c>
      <c r="H50" s="10"/>
      <c r="I50" s="10">
        <f t="shared" si="8"/>
        <v>1209.9772604367163</v>
      </c>
      <c r="J50" s="10">
        <f t="shared" si="6"/>
        <v>4532654579.1105318</v>
      </c>
      <c r="K50" s="11">
        <f t="shared" si="7"/>
        <v>7.7452800000000099E-2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27">
        <v>4.4400000000000004</v>
      </c>
      <c r="H51" s="10"/>
      <c r="I51" s="10">
        <f t="shared" si="8"/>
        <v>1149.9498768643948</v>
      </c>
      <c r="J51" s="10">
        <f t="shared" si="6"/>
        <v>4206824260.9890022</v>
      </c>
      <c r="K51" s="11">
        <f t="shared" si="7"/>
        <v>6.9361160000000144E-2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27">
        <v>5.35</v>
      </c>
      <c r="H52" s="10"/>
      <c r="I52" s="10">
        <f t="shared" si="8"/>
        <v>1101.0626932826453</v>
      </c>
      <c r="J52" s="10">
        <f t="shared" si="6"/>
        <v>3933960216.9476604</v>
      </c>
      <c r="K52" s="11">
        <f t="shared" si="7"/>
        <v>7.8784000000000409E-2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27">
        <v>3.4</v>
      </c>
      <c r="H53" s="10"/>
      <c r="I53" s="10">
        <f t="shared" si="8"/>
        <v>1045.1473120860419</v>
      </c>
      <c r="J53" s="10">
        <f t="shared" si="6"/>
        <v>3646661627.3022766</v>
      </c>
      <c r="K53" s="11">
        <f t="shared" si="7"/>
        <v>5.8712600000000004E-2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27">
        <v>7.02</v>
      </c>
      <c r="H54" s="10"/>
      <c r="I54" s="10">
        <f t="shared" si="8"/>
        <v>1010.7807660406594</v>
      </c>
      <c r="J54" s="10">
        <f t="shared" si="6"/>
        <v>3444430176.1424928</v>
      </c>
      <c r="K54" s="11">
        <f t="shared" si="7"/>
        <v>9.5884800000000325E-2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27">
        <v>4.8499999999999996</v>
      </c>
      <c r="H55" s="10"/>
      <c r="I55" s="10">
        <f t="shared" si="8"/>
        <v>944.47838351771566</v>
      </c>
      <c r="J55" s="10">
        <f t="shared" si="6"/>
        <v>3143058628.1902003</v>
      </c>
      <c r="K55" s="11">
        <f t="shared" si="7"/>
        <v>7.3454300000000083E-2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27">
        <v>5.7</v>
      </c>
      <c r="H56" s="10"/>
      <c r="I56" s="10">
        <f t="shared" si="8"/>
        <v>900.79006534832206</v>
      </c>
      <c r="J56" s="10">
        <f t="shared" si="6"/>
        <v>2927985502.6806455</v>
      </c>
      <c r="K56" s="11">
        <f t="shared" si="7"/>
        <v>8.1310999999999911E-2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28">
        <v>1.32</v>
      </c>
      <c r="H57" s="10"/>
      <c r="I57" s="10">
        <f t="shared" si="8"/>
        <v>852.21387450172381</v>
      </c>
      <c r="J57" s="10">
        <f t="shared" si="6"/>
        <v>2707810706.3376269</v>
      </c>
      <c r="K57" s="11">
        <f t="shared" si="7"/>
        <v>3.6098320000000017E-2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28">
        <v>6.84</v>
      </c>
      <c r="H58" s="10"/>
      <c r="I58" s="10">
        <f t="shared" si="8"/>
        <v>841.11120657493461</v>
      </c>
      <c r="J58" s="10">
        <f t="shared" si="6"/>
        <v>2613468870.7319078</v>
      </c>
      <c r="K58" s="11">
        <f t="shared" si="7"/>
        <v>9.2652679999999821E-2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28">
        <v>3.45</v>
      </c>
      <c r="H59" s="10"/>
      <c r="I59" s="10">
        <f t="shared" si="8"/>
        <v>787.26245467515412</v>
      </c>
      <c r="J59" s="10">
        <f t="shared" si="6"/>
        <v>2391856917.1787581</v>
      </c>
      <c r="K59" s="11">
        <f t="shared" si="7"/>
        <v>5.9017650000000144E-2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28">
        <v>5.38</v>
      </c>
      <c r="H60" s="10"/>
      <c r="I60" s="10">
        <f t="shared" si="8"/>
        <v>761.00768939115915</v>
      </c>
      <c r="J60" s="10">
        <f t="shared" si="6"/>
        <v>2258561901.3797908</v>
      </c>
      <c r="K60" s="11">
        <f t="shared" si="7"/>
        <v>8.0039619999999756E-2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28">
        <v>7</v>
      </c>
      <c r="H61" s="10"/>
      <c r="I61" s="10">
        <f t="shared" si="8"/>
        <v>722.15571208119104</v>
      </c>
      <c r="J61" s="10">
        <f t="shared" si="6"/>
        <v>2091184304.3126428</v>
      </c>
      <c r="K61" s="11">
        <f t="shared" si="7"/>
        <v>9.7285000000000288E-2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28">
        <v>7</v>
      </c>
      <c r="H62" s="10"/>
      <c r="I62" s="10">
        <f t="shared" si="8"/>
        <v>674.91188044971125</v>
      </c>
      <c r="J62" s="10">
        <f t="shared" si="6"/>
        <v>1905780452.9476321</v>
      </c>
      <c r="K62" s="11">
        <f t="shared" si="7"/>
        <v>9.7820000000000018E-2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28">
        <v>7.48</v>
      </c>
      <c r="H63" s="10"/>
      <c r="I63" s="10">
        <f t="shared" si="8"/>
        <v>630.75876677543101</v>
      </c>
      <c r="J63" s="10">
        <f t="shared" si="6"/>
        <v>1735968057.5573702</v>
      </c>
      <c r="K63" s="11">
        <f t="shared" si="7"/>
        <v>0.10285228000000002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28">
        <v>8.99</v>
      </c>
      <c r="H64" s="10"/>
      <c r="I64" s="10">
        <f t="shared" si="8"/>
        <v>586.86152472593142</v>
      </c>
      <c r="J64" s="10">
        <f t="shared" si="6"/>
        <v>1574071241.4879084</v>
      </c>
      <c r="K64" s="11">
        <f t="shared" si="7"/>
        <v>0.11834639000000013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28">
        <v>6.14</v>
      </c>
      <c r="H65" s="10"/>
      <c r="I65" s="10">
        <f t="shared" si="8"/>
        <v>538.45446804838184</v>
      </c>
      <c r="J65" s="10">
        <f t="shared" si="6"/>
        <v>1407498835.3902659</v>
      </c>
      <c r="K65" s="11">
        <f t="shared" si="7"/>
        <v>8.8784119999999911E-2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28">
        <v>10.84</v>
      </c>
      <c r="H66" s="10"/>
      <c r="I66" s="10">
        <f t="shared" si="8"/>
        <v>507.30588661049734</v>
      </c>
      <c r="J66" s="10">
        <f t="shared" ref="J66:J67" si="9">IF(I66="","",I66*C66)</f>
        <v>1292725352.5614114</v>
      </c>
      <c r="K66" s="11">
        <f t="shared" ref="K66" si="10">IFERROR(J66/J67-1,"")</f>
        <v>0.13732924000000013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28">
        <v>7.54</v>
      </c>
      <c r="H67" s="10"/>
      <c r="I67" s="10">
        <f t="shared" ref="I67" si="11">IF(H67&lt;&gt;"",H67,I66/(1+IF(G66="",0,G66)/100))</f>
        <v>457.6920665919319</v>
      </c>
      <c r="J67" s="10">
        <f t="shared" si="9"/>
        <v>1136632478.1744037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>
      <selection activeCell="G27" sqref="G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29">
        <v>0.34</v>
      </c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3.1993200000000055E-3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29">
        <v>1.8</v>
      </c>
      <c r="H3" s="10"/>
      <c r="I3" s="10">
        <f t="shared" ref="I3:I34" si="5">IF(H3&lt;&gt;"",H3,I2/(1+IF(G2="",0,G2)/100))</f>
        <v>8819.0153478174198</v>
      </c>
      <c r="J3" s="10">
        <f t="shared" si="3"/>
        <v>127635557860.06796</v>
      </c>
      <c r="K3" s="11">
        <f t="shared" si="4"/>
        <v>1.5149599999999763E-2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29">
        <v>3.24</v>
      </c>
      <c r="H4" s="10"/>
      <c r="I4" s="10">
        <f t="shared" si="5"/>
        <v>8663.0799094473678</v>
      </c>
      <c r="J4" s="10">
        <f t="shared" si="3"/>
        <v>125730786733.37209</v>
      </c>
      <c r="K4" s="11">
        <f t="shared" si="4"/>
        <v>1.939175999999998E-2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29">
        <v>6.98</v>
      </c>
      <c r="H5" s="10"/>
      <c r="I5" s="10">
        <f t="shared" si="5"/>
        <v>8391.2048716072914</v>
      </c>
      <c r="J5" s="10">
        <f t="shared" si="3"/>
        <v>123339025943.63925</v>
      </c>
      <c r="K5" s="11">
        <f t="shared" si="4"/>
        <v>5.6748440000000011E-2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29">
        <v>7.74</v>
      </c>
      <c r="H6" s="10"/>
      <c r="I6" s="10">
        <f t="shared" si="5"/>
        <v>7843.7136582606945</v>
      </c>
      <c r="J6" s="10">
        <f t="shared" si="3"/>
        <v>116715597842.41484</v>
      </c>
      <c r="K6" s="11">
        <f t="shared" si="4"/>
        <v>7.51374600000001E-2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29">
        <v>2.36</v>
      </c>
      <c r="H7" s="10"/>
      <c r="I7" s="10">
        <f t="shared" si="5"/>
        <v>7280.2242976245543</v>
      </c>
      <c r="J7" s="10">
        <f t="shared" si="3"/>
        <v>108558767771.34602</v>
      </c>
      <c r="K7" s="11">
        <f t="shared" si="4"/>
        <v>2.2474040000000084E-2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29">
        <v>7.47</v>
      </c>
      <c r="H8" s="10"/>
      <c r="I8" s="10">
        <f t="shared" si="5"/>
        <v>7112.3723110829951</v>
      </c>
      <c r="J8" s="10">
        <f t="shared" si="3"/>
        <v>106172639621.58493</v>
      </c>
      <c r="K8" s="11">
        <f t="shared" si="4"/>
        <v>7.2550600000000021E-2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29">
        <v>1.8</v>
      </c>
      <c r="H9" s="10"/>
      <c r="I9" s="10">
        <f t="shared" si="5"/>
        <v>6618.0071751028145</v>
      </c>
      <c r="J9" s="10">
        <f t="shared" si="3"/>
        <v>98990797843.556213</v>
      </c>
      <c r="K9" s="11">
        <f t="shared" si="4"/>
        <v>1.5963999999999867E-2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29">
        <v>3.51</v>
      </c>
      <c r="H10" s="10"/>
      <c r="I10" s="10">
        <f t="shared" si="5"/>
        <v>6500.9893665057116</v>
      </c>
      <c r="J10" s="10">
        <f t="shared" si="3"/>
        <v>97435340074.605225</v>
      </c>
      <c r="K10" s="11">
        <f t="shared" si="4"/>
        <v>3.075258000000014E-2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29">
        <v>6.44</v>
      </c>
      <c r="H11" s="10"/>
      <c r="I11" s="10">
        <f t="shared" si="5"/>
        <v>6280.5423306982048</v>
      </c>
      <c r="J11" s="10">
        <f t="shared" si="3"/>
        <v>94528349445.999176</v>
      </c>
      <c r="K11" s="11">
        <f t="shared" si="4"/>
        <v>5.7374959999999975E-2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29">
        <v>1.18</v>
      </c>
      <c r="H12" s="10"/>
      <c r="I12" s="10">
        <f t="shared" si="5"/>
        <v>5900.5470976119923</v>
      </c>
      <c r="J12" s="10">
        <f t="shared" si="3"/>
        <v>89399080763.175232</v>
      </c>
      <c r="K12" s="11">
        <f t="shared" si="4"/>
        <v>5.0209400000000848E-3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29">
        <v>5.38</v>
      </c>
      <c r="H13" s="10"/>
      <c r="I13" s="10">
        <f t="shared" si="5"/>
        <v>5831.7326523146785</v>
      </c>
      <c r="J13" s="10">
        <f t="shared" si="3"/>
        <v>88952455819.6521</v>
      </c>
      <c r="K13" s="11">
        <f t="shared" si="4"/>
        <v>4.6107260000000094E-2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29">
        <v>5.8</v>
      </c>
      <c r="H14" s="10"/>
      <c r="I14" s="10">
        <f t="shared" si="5"/>
        <v>5534.0032760625145</v>
      </c>
      <c r="J14" s="10">
        <f t="shared" si="3"/>
        <v>85031869312.953705</v>
      </c>
      <c r="K14" s="11">
        <f t="shared" si="4"/>
        <v>5.2286800000000078E-2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29">
        <v>4.68</v>
      </c>
      <c r="H15" s="10"/>
      <c r="I15" s="10">
        <f t="shared" si="5"/>
        <v>5230.6269149929249</v>
      </c>
      <c r="J15" s="10">
        <f t="shared" si="3"/>
        <v>80806743288.002563</v>
      </c>
      <c r="K15" s="11">
        <f t="shared" si="4"/>
        <v>4.5229799999999765E-2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29">
        <v>4.6500000000000004</v>
      </c>
      <c r="H16" s="10"/>
      <c r="I16" s="10">
        <f t="shared" si="5"/>
        <v>4996.7777177998905</v>
      </c>
      <c r="J16" s="10">
        <f t="shared" si="3"/>
        <v>77310026262.169891</v>
      </c>
      <c r="K16" s="11">
        <f t="shared" si="4"/>
        <v>4.7860449999999943E-2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29">
        <v>4.1399999999999997</v>
      </c>
      <c r="H17" s="10"/>
      <c r="I17" s="10">
        <f t="shared" si="5"/>
        <v>4774.7517609172392</v>
      </c>
      <c r="J17" s="10">
        <f t="shared" si="3"/>
        <v>73778933313.276489</v>
      </c>
      <c r="K17" s="11">
        <f t="shared" si="4"/>
        <v>4.4107640000000226E-2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29">
        <v>2.66</v>
      </c>
      <c r="H18" s="10"/>
      <c r="I18" s="10">
        <f t="shared" si="5"/>
        <v>4584.9354339516403</v>
      </c>
      <c r="J18" s="10">
        <f t="shared" si="3"/>
        <v>70662190838.174957</v>
      </c>
      <c r="K18" s="11">
        <f t="shared" si="4"/>
        <v>2.9371819999999715E-2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29">
        <v>3.44</v>
      </c>
      <c r="H19" s="10"/>
      <c r="I19" s="10">
        <f t="shared" si="5"/>
        <v>4466.1362107458026</v>
      </c>
      <c r="J19" s="10">
        <f t="shared" si="3"/>
        <v>68645934797.569038</v>
      </c>
      <c r="K19" s="11">
        <f t="shared" si="4"/>
        <v>3.6985999999999963E-2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29">
        <v>3.6</v>
      </c>
      <c r="H20" s="10"/>
      <c r="I20" s="10">
        <f t="shared" si="5"/>
        <v>4317.6104125539468</v>
      </c>
      <c r="J20" s="10">
        <f t="shared" si="3"/>
        <v>66197552134.328751</v>
      </c>
      <c r="K20" s="11">
        <f t="shared" si="4"/>
        <v>3.9107999999999921E-2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29">
        <v>1.38</v>
      </c>
      <c r="H21" s="10"/>
      <c r="I21" s="10">
        <f t="shared" si="5"/>
        <v>4167.577618295315</v>
      </c>
      <c r="J21" s="10">
        <f t="shared" si="3"/>
        <v>63706132696.821457</v>
      </c>
      <c r="K21" s="11">
        <f t="shared" si="4"/>
        <v>1.6740019999999856E-2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29">
        <v>2.1</v>
      </c>
      <c r="H22" s="10"/>
      <c r="I22" s="10">
        <f t="shared" si="5"/>
        <v>4110.8479170401606</v>
      </c>
      <c r="J22" s="10">
        <f t="shared" si="3"/>
        <v>62657249093.845505</v>
      </c>
      <c r="K22" s="11">
        <f t="shared" si="4"/>
        <v>2.3552499999999865E-2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29">
        <v>2</v>
      </c>
      <c r="H23" s="10"/>
      <c r="I23" s="10">
        <f t="shared" si="5"/>
        <v>4026.2957071891879</v>
      </c>
      <c r="J23" s="10">
        <f t="shared" si="3"/>
        <v>61215471696.708778</v>
      </c>
      <c r="K23" s="11">
        <f t="shared" si="4"/>
        <v>2.2448000000000023E-2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29">
        <v>0</v>
      </c>
      <c r="H24" s="10"/>
      <c r="I24" s="10">
        <f t="shared" si="5"/>
        <v>3947.3487325384194</v>
      </c>
      <c r="J24" s="10">
        <f t="shared" si="3"/>
        <v>59871476785.820679</v>
      </c>
      <c r="K24" s="11">
        <f t="shared" si="4"/>
        <v>3.7000000000000366E-3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29">
        <v>0.7</v>
      </c>
      <c r="H25" s="10"/>
      <c r="I25" s="10">
        <f t="shared" si="5"/>
        <v>3947.3487325384194</v>
      </c>
      <c r="J25" s="10">
        <f t="shared" si="3"/>
        <v>59650768940.739937</v>
      </c>
      <c r="K25" s="11">
        <f t="shared" si="4"/>
        <v>1.2236399999999925E-2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29">
        <v>3.1</v>
      </c>
      <c r="H26" s="10"/>
      <c r="I26" s="10">
        <f t="shared" si="5"/>
        <v>3919.9093669696326</v>
      </c>
      <c r="J26" s="10">
        <f t="shared" si="3"/>
        <v>58929681782.575638</v>
      </c>
      <c r="K26" s="11">
        <f t="shared" si="4"/>
        <v>3.5227099999999956E-2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29">
        <v>-1.6</v>
      </c>
      <c r="H27" s="10"/>
      <c r="I27" s="10">
        <f t="shared" si="5"/>
        <v>3802.0459427445517</v>
      </c>
      <c r="J27" s="10">
        <f t="shared" si="3"/>
        <v>56924400242.783096</v>
      </c>
      <c r="K27" s="11">
        <f t="shared" si="4"/>
        <v>-1.2260800000000072E-2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29">
        <v>3.8</v>
      </c>
      <c r="H28" s="10"/>
      <c r="I28" s="10">
        <f t="shared" si="5"/>
        <v>3863.8678279924306</v>
      </c>
      <c r="J28" s="10">
        <f t="shared" si="3"/>
        <v>57631002437.468414</v>
      </c>
      <c r="K28" s="11">
        <f t="shared" si="4"/>
        <v>4.370900000000022E-2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29">
        <v>4.29</v>
      </c>
      <c r="H29" s="10"/>
      <c r="I29" s="10">
        <f t="shared" si="5"/>
        <v>3722.4160192605304</v>
      </c>
      <c r="J29" s="10">
        <f t="shared" si="3"/>
        <v>55217500699.398399</v>
      </c>
      <c r="K29" s="11">
        <f t="shared" si="4"/>
        <v>4.801020999999972E-2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29">
        <v>-2.2599999999999998</v>
      </c>
      <c r="H30" s="10"/>
      <c r="I30" s="10">
        <f t="shared" si="5"/>
        <v>3569.2933351812549</v>
      </c>
      <c r="J30" s="10">
        <f t="shared" si="3"/>
        <v>52687941560.605988</v>
      </c>
      <c r="K30" s="11">
        <f t="shared" si="4"/>
        <v>-1.8299439999999834E-2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29">
        <v>0.52</v>
      </c>
      <c r="H31" s="10"/>
      <c r="I31" s="10">
        <f t="shared" si="5"/>
        <v>3651.8245704739661</v>
      </c>
      <c r="J31" s="10">
        <f t="shared" si="3"/>
        <v>53670073856.946747</v>
      </c>
      <c r="K31" s="11">
        <f t="shared" si="4"/>
        <v>9.9244400000000343E-3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29">
        <v>2.5099999999999998</v>
      </c>
      <c r="H32" s="10"/>
      <c r="I32" s="10">
        <f t="shared" si="5"/>
        <v>3632.9333172243987</v>
      </c>
      <c r="J32" s="10">
        <f t="shared" si="3"/>
        <v>53142662689.643143</v>
      </c>
      <c r="K32" s="11">
        <f t="shared" si="4"/>
        <v>3.0225499999999794E-2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29">
        <v>2.0099999999999998</v>
      </c>
      <c r="H33" s="10"/>
      <c r="I33" s="10">
        <f t="shared" si="5"/>
        <v>3543.9794334449311</v>
      </c>
      <c r="J33" s="10">
        <f t="shared" si="3"/>
        <v>51583524859.016937</v>
      </c>
      <c r="K33" s="11">
        <f t="shared" si="4"/>
        <v>2.6118589999999831E-2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29">
        <v>-0.98</v>
      </c>
      <c r="H34" s="10"/>
      <c r="I34" s="10">
        <f t="shared" si="5"/>
        <v>3474.1490377854439</v>
      </c>
      <c r="J34" s="10">
        <f t="shared" ref="J34:J65" si="6">IF(I34="","",I34*C34)</f>
        <v>50270529509.670944</v>
      </c>
      <c r="K34" s="11">
        <f t="shared" ref="K34:K65" si="7">IFERROR(J34/J35-1,"")</f>
        <v>1.082432000000022E-2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29">
        <v>-3.83</v>
      </c>
      <c r="H35" s="10"/>
      <c r="I35" s="10">
        <f t="shared" ref="I35:I66" si="8">IF(H35&lt;&gt;"",H35,I34/(1+IF(G34="",0,G34)/100))</f>
        <v>3463.0672226728902</v>
      </c>
      <c r="J35" s="10">
        <f t="shared" si="6"/>
        <v>49732212131.254356</v>
      </c>
      <c r="K35" s="11">
        <f t="shared" si="7"/>
        <v>5.6440000000024249E-4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29">
        <v>-5.88</v>
      </c>
      <c r="H36" s="10"/>
      <c r="I36" s="10">
        <f t="shared" si="8"/>
        <v>3502.6471353018005</v>
      </c>
      <c r="J36" s="10">
        <f t="shared" si="6"/>
        <v>49704159103.856133</v>
      </c>
      <c r="K36" s="11">
        <f t="shared" si="7"/>
        <v>-3.1448000000011689E-4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29">
        <v>-6.43</v>
      </c>
      <c r="H37" s="10"/>
      <c r="I37" s="10">
        <f t="shared" si="8"/>
        <v>3540.88873362495</v>
      </c>
      <c r="J37" s="10">
        <f t="shared" si="6"/>
        <v>49719794984.983017</v>
      </c>
      <c r="K37" s="11">
        <f t="shared" si="7"/>
        <v>-6.1587599999998188E-3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29">
        <v>-5.25</v>
      </c>
      <c r="H38" s="10"/>
      <c r="I38" s="10">
        <f t="shared" si="8"/>
        <v>3581.3580799281376</v>
      </c>
      <c r="J38" s="10">
        <f t="shared" si="6"/>
        <v>50027904844.221405</v>
      </c>
      <c r="K38" s="11">
        <f t="shared" si="7"/>
        <v>-1.1955799999999961E-2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29">
        <v>3.2</v>
      </c>
      <c r="H39" s="10"/>
      <c r="I39" s="10">
        <f t="shared" si="8"/>
        <v>3637.7430979463052</v>
      </c>
      <c r="J39" s="10">
        <f t="shared" si="6"/>
        <v>50633266046.419182</v>
      </c>
      <c r="K39" s="11">
        <f t="shared" si="7"/>
        <v>3.5405600000000259E-2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29">
        <v>2.94</v>
      </c>
      <c r="H40" s="10"/>
      <c r="I40" s="10">
        <f t="shared" si="8"/>
        <v>3524.9448623510707</v>
      </c>
      <c r="J40" s="10">
        <f t="shared" si="6"/>
        <v>48901866134.796997</v>
      </c>
      <c r="K40" s="11">
        <f t="shared" si="7"/>
        <v>3.2797020000000066E-2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29">
        <v>6.85</v>
      </c>
      <c r="H41" s="10"/>
      <c r="I41" s="10">
        <f t="shared" si="8"/>
        <v>3424.2712865271715</v>
      </c>
      <c r="J41" s="10">
        <f t="shared" si="6"/>
        <v>47348961303.932686</v>
      </c>
      <c r="K41" s="11">
        <f t="shared" si="7"/>
        <v>7.2667150000000014E-2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29">
        <v>-6.44</v>
      </c>
      <c r="H42" s="10"/>
      <c r="I42" s="10">
        <f t="shared" si="8"/>
        <v>3204.7461736332912</v>
      </c>
      <c r="J42" s="10">
        <f t="shared" si="6"/>
        <v>44141336204.742249</v>
      </c>
      <c r="K42" s="11">
        <f t="shared" si="7"/>
        <v>-5.9722000000000164E-2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29">
        <v>5</v>
      </c>
      <c r="H43" s="10"/>
      <c r="I43" s="10">
        <f t="shared" si="8"/>
        <v>3425.337936760679</v>
      </c>
      <c r="J43" s="10">
        <f t="shared" si="6"/>
        <v>46944984573.437065</v>
      </c>
      <c r="K43" s="11">
        <f t="shared" si="7"/>
        <v>5.6089999999999973E-2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29">
        <v>8.09</v>
      </c>
      <c r="H44" s="10"/>
      <c r="I44" s="10">
        <f t="shared" si="8"/>
        <v>3262.2266064387418</v>
      </c>
      <c r="J44" s="10">
        <f t="shared" si="6"/>
        <v>44451689319.505974</v>
      </c>
      <c r="K44" s="11">
        <f t="shared" si="7"/>
        <v>8.7601580000000068E-2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29">
        <v>10.16</v>
      </c>
      <c r="H45" s="10"/>
      <c r="I45" s="10">
        <f t="shared" si="8"/>
        <v>3018.0651368662611</v>
      </c>
      <c r="J45" s="10">
        <f t="shared" si="6"/>
        <v>40871298954.444305</v>
      </c>
      <c r="K45" s="11">
        <f t="shared" si="7"/>
        <v>0.1115143999999999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29">
        <v>7.84</v>
      </c>
      <c r="H46" s="10"/>
      <c r="I46" s="10">
        <f t="shared" si="8"/>
        <v>2739.7105454486759</v>
      </c>
      <c r="J46" s="10">
        <f t="shared" si="6"/>
        <v>36770822721.184998</v>
      </c>
      <c r="K46" s="11">
        <f t="shared" si="7"/>
        <v>8.8968320000000212E-2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29">
        <v>8.93</v>
      </c>
      <c r="H47" s="10"/>
      <c r="I47" s="10">
        <f t="shared" si="8"/>
        <v>2540.5327758240687</v>
      </c>
      <c r="J47" s="10">
        <f t="shared" si="6"/>
        <v>33766659732.75053</v>
      </c>
      <c r="K47" s="11">
        <f t="shared" si="7"/>
        <v>0.1029162499999996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29">
        <v>11.56</v>
      </c>
      <c r="H48" s="10"/>
      <c r="I48" s="10">
        <f t="shared" si="8"/>
        <v>2332.2617973231149</v>
      </c>
      <c r="J48" s="10">
        <f t="shared" si="6"/>
        <v>30615796741.366844</v>
      </c>
      <c r="K48" s="11">
        <f t="shared" si="7"/>
        <v>0.13010279999999952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29">
        <v>7.2</v>
      </c>
      <c r="H49" s="10"/>
      <c r="I49" s="10">
        <f t="shared" si="8"/>
        <v>2090.5896354635311</v>
      </c>
      <c r="J49" s="10">
        <f t="shared" si="6"/>
        <v>27091160858.434166</v>
      </c>
      <c r="K49" s="11">
        <f t="shared" si="7"/>
        <v>8.5936000000000012E-2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29">
        <v>5.67</v>
      </c>
      <c r="H50" s="10"/>
      <c r="I50" s="10">
        <f t="shared" si="8"/>
        <v>1950.1768987532937</v>
      </c>
      <c r="J50" s="10">
        <f t="shared" si="6"/>
        <v>24947290501.865822</v>
      </c>
      <c r="K50" s="11">
        <f t="shared" si="7"/>
        <v>7.307885000000014E-2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29">
        <v>6.49</v>
      </c>
      <c r="H51" s="10"/>
      <c r="I51" s="10">
        <f t="shared" si="8"/>
        <v>1845.5350608056153</v>
      </c>
      <c r="J51" s="10">
        <f t="shared" si="6"/>
        <v>23248329330.007595</v>
      </c>
      <c r="K51" s="11">
        <f t="shared" si="7"/>
        <v>7.4910060000000112E-2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29">
        <v>10.77</v>
      </c>
      <c r="H52" s="10"/>
      <c r="I52" s="10">
        <f t="shared" si="8"/>
        <v>1733.0594993009818</v>
      </c>
      <c r="J52" s="10">
        <f t="shared" si="6"/>
        <v>21628162387.844425</v>
      </c>
      <c r="K52" s="11">
        <f t="shared" si="7"/>
        <v>0.11179848999999997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29">
        <v>9.41</v>
      </c>
      <c r="H53" s="10"/>
      <c r="I53" s="10">
        <f t="shared" si="8"/>
        <v>1564.5567385582576</v>
      </c>
      <c r="J53" s="10">
        <f t="shared" si="6"/>
        <v>19453311532.959923</v>
      </c>
      <c r="K53" s="11">
        <f t="shared" si="7"/>
        <v>9.9023450000000013E-2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29">
        <v>11.84</v>
      </c>
      <c r="H54" s="10"/>
      <c r="I54" s="10">
        <f t="shared" si="8"/>
        <v>1429.9942770845969</v>
      </c>
      <c r="J54" s="10">
        <f t="shared" si="6"/>
        <v>17700542725.416752</v>
      </c>
      <c r="K54" s="11">
        <f t="shared" si="7"/>
        <v>0.12566959999999994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29">
        <v>0.36</v>
      </c>
      <c r="H55" s="10"/>
      <c r="I55" s="10">
        <f t="shared" si="8"/>
        <v>1278.6071862344393</v>
      </c>
      <c r="J55" s="10">
        <f t="shared" si="6"/>
        <v>15724456559.381859</v>
      </c>
      <c r="K55" s="11">
        <f t="shared" si="7"/>
        <v>7.9154800000000858E-3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29">
        <v>13.2</v>
      </c>
      <c r="H56" s="10"/>
      <c r="I56" s="10">
        <f t="shared" si="8"/>
        <v>1274.0207116724184</v>
      </c>
      <c r="J56" s="10">
        <f t="shared" si="6"/>
        <v>15600967413.836979</v>
      </c>
      <c r="K56" s="11">
        <f t="shared" si="7"/>
        <v>0.13460360000000016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30">
        <v>4.3600000000000003</v>
      </c>
      <c r="H57" s="10"/>
      <c r="I57" s="10">
        <f t="shared" si="8"/>
        <v>1125.4599926434792</v>
      </c>
      <c r="J57" s="10">
        <f t="shared" si="6"/>
        <v>13750147993.393444</v>
      </c>
      <c r="K57" s="11">
        <f t="shared" si="7"/>
        <v>4.7461320000000029E-2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30">
        <v>3.67</v>
      </c>
      <c r="H58" s="10"/>
      <c r="I58" s="10">
        <f t="shared" si="8"/>
        <v>1078.4400082823679</v>
      </c>
      <c r="J58" s="10">
        <f t="shared" si="6"/>
        <v>13127117661.388626</v>
      </c>
      <c r="K58" s="11">
        <f t="shared" si="7"/>
        <v>4.3438549999999854E-2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30">
        <v>4.63</v>
      </c>
      <c r="H59" s="10"/>
      <c r="I59" s="10">
        <f t="shared" si="8"/>
        <v>1040.2623789740214</v>
      </c>
      <c r="J59" s="10">
        <f t="shared" si="6"/>
        <v>12580633197.219547</v>
      </c>
      <c r="K59" s="11">
        <f t="shared" si="7"/>
        <v>5.4775030000000058E-2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30">
        <v>6.52</v>
      </c>
      <c r="H60" s="10"/>
      <c r="I60" s="10">
        <f t="shared" si="8"/>
        <v>994.22955077322126</v>
      </c>
      <c r="J60" s="10">
        <f t="shared" si="6"/>
        <v>11927314203.88246</v>
      </c>
      <c r="K60" s="11">
        <f t="shared" si="7"/>
        <v>7.3082480000000061E-2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30">
        <v>8.52</v>
      </c>
      <c r="H61" s="10"/>
      <c r="I61" s="10">
        <f t="shared" si="8"/>
        <v>933.373592539637</v>
      </c>
      <c r="J61" s="10">
        <f t="shared" si="6"/>
        <v>11115002272.595541</v>
      </c>
      <c r="K61" s="11">
        <f t="shared" si="7"/>
        <v>9.0300440000000037E-2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30">
        <v>7.57</v>
      </c>
      <c r="H62" s="10"/>
      <c r="I62" s="10">
        <f t="shared" si="8"/>
        <v>860.09361642060173</v>
      </c>
      <c r="J62" s="10">
        <f t="shared" si="6"/>
        <v>10194439867.047602</v>
      </c>
      <c r="K62" s="11">
        <f t="shared" si="7"/>
        <v>7.9572519999999924E-2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30">
        <v>3.12</v>
      </c>
      <c r="H63" s="10"/>
      <c r="I63" s="10">
        <f t="shared" si="8"/>
        <v>799.56643712987045</v>
      </c>
      <c r="J63" s="10">
        <f t="shared" si="6"/>
        <v>9443033865.8931427</v>
      </c>
      <c r="K63" s="11">
        <f t="shared" si="7"/>
        <v>3.5015440000000009E-2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30">
        <v>13.72</v>
      </c>
      <c r="H64" s="10"/>
      <c r="I64" s="10">
        <f t="shared" si="8"/>
        <v>775.37474508327239</v>
      </c>
      <c r="J64" s="10">
        <f t="shared" si="6"/>
        <v>9123568114.0110741</v>
      </c>
      <c r="K64" s="11">
        <f t="shared" si="7"/>
        <v>0.14402320000000013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30">
        <v>0.67</v>
      </c>
      <c r="H65" s="10"/>
      <c r="I65" s="10">
        <f t="shared" si="8"/>
        <v>681.82795030185753</v>
      </c>
      <c r="J65" s="10">
        <f t="shared" si="6"/>
        <v>7974985222.3373384</v>
      </c>
      <c r="K65" s="11">
        <f t="shared" si="7"/>
        <v>1.4652930000000008E-2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30">
        <v>8.84</v>
      </c>
      <c r="H66" s="10"/>
      <c r="I66" s="10">
        <f t="shared" si="8"/>
        <v>677.29010658771983</v>
      </c>
      <c r="J66" s="10">
        <f t="shared" ref="J66:J67" si="9">IF(I66="","",I66*C66)</f>
        <v>7859815890.2841177</v>
      </c>
      <c r="K66" s="11">
        <f t="shared" ref="K66" si="10">IFERROR(J66/J67-1,"")</f>
        <v>8.8944200000000029E-2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30">
        <v>-1.33</v>
      </c>
      <c r="H67" s="10"/>
      <c r="I67" s="10">
        <f t="shared" ref="I67" si="11">IF(H67&lt;&gt;"",H67,I66/(1+IF(G66="",0,G66)/100))</f>
        <v>622.28050954402772</v>
      </c>
      <c r="J67" s="10">
        <f t="shared" si="9"/>
        <v>7217831630.2011776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>
      <selection activeCell="G20" sqref="G2:G2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29">
        <v>4.79</v>
      </c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6.1208329999999922E-2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29">
        <v>4.79</v>
      </c>
      <c r="H3" s="10"/>
      <c r="I3" s="10">
        <f t="shared" ref="I3:I34" si="5">IF(H3&lt;&gt;"",H3,I2/(1+IF(G2="",0,G2)/100))</f>
        <v>6930.0505773451659</v>
      </c>
      <c r="J3" s="10">
        <f t="shared" si="3"/>
        <v>9616221829.8778477</v>
      </c>
      <c r="K3" s="11">
        <f t="shared" si="4"/>
        <v>6.1627490000000229E-2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29">
        <v>4.93</v>
      </c>
      <c r="H4" s="10"/>
      <c r="I4" s="10">
        <f t="shared" si="5"/>
        <v>6613.274718336831</v>
      </c>
      <c r="J4" s="10">
        <f t="shared" si="3"/>
        <v>9058000023.9800167</v>
      </c>
      <c r="K4" s="11">
        <f t="shared" si="4"/>
        <v>6.2626109999999624E-2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29">
        <v>6.5</v>
      </c>
      <c r="H5" s="10"/>
      <c r="I5" s="10">
        <f t="shared" si="5"/>
        <v>6302.558580326724</v>
      </c>
      <c r="J5" s="10">
        <f t="shared" si="3"/>
        <v>8524164745.0014372</v>
      </c>
      <c r="K5" s="11">
        <f t="shared" si="4"/>
        <v>7.7886499999999748E-2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29">
        <v>6.32</v>
      </c>
      <c r="H6" s="10"/>
      <c r="I6" s="10">
        <f t="shared" si="5"/>
        <v>5917.8953805884739</v>
      </c>
      <c r="J6" s="10">
        <f t="shared" si="3"/>
        <v>7908221083.5755329</v>
      </c>
      <c r="K6" s="11">
        <f t="shared" si="4"/>
        <v>7.7765840000000086E-2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29">
        <v>4.41</v>
      </c>
      <c r="H7" s="10"/>
      <c r="I7" s="10">
        <f t="shared" si="5"/>
        <v>5566.1167988981133</v>
      </c>
      <c r="J7" s="10">
        <f t="shared" si="3"/>
        <v>7337605990.1615849</v>
      </c>
      <c r="K7" s="11">
        <f t="shared" si="4"/>
        <v>6.0701189999999849E-2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29">
        <v>-3.29</v>
      </c>
      <c r="H8" s="10"/>
      <c r="I8" s="10">
        <f t="shared" si="5"/>
        <v>5331.0188668691826</v>
      </c>
      <c r="J8" s="10">
        <f t="shared" si="3"/>
        <v>6917693747.6251774</v>
      </c>
      <c r="K8" s="11">
        <f t="shared" si="4"/>
        <v>-1.6749429999999954E-2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29">
        <v>3.44</v>
      </c>
      <c r="H9" s="10"/>
      <c r="I9" s="10">
        <f t="shared" si="5"/>
        <v>5512.3760385370515</v>
      </c>
      <c r="J9" s="10">
        <f t="shared" si="3"/>
        <v>7035534947.7449856</v>
      </c>
      <c r="K9" s="11">
        <f t="shared" si="4"/>
        <v>5.2088239999999786E-2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29">
        <v>5.08</v>
      </c>
      <c r="H10" s="10"/>
      <c r="I10" s="10">
        <f t="shared" si="5"/>
        <v>5329.0564951054248</v>
      </c>
      <c r="J10" s="10">
        <f t="shared" si="3"/>
        <v>6687209950.8925095</v>
      </c>
      <c r="K10" s="11">
        <f t="shared" si="4"/>
        <v>6.8978840000000208E-2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29">
        <v>4.1500000000000004</v>
      </c>
      <c r="H11" s="10"/>
      <c r="I11" s="10">
        <f t="shared" si="5"/>
        <v>5071.4279549918392</v>
      </c>
      <c r="J11" s="10">
        <f t="shared" si="3"/>
        <v>6255699084.6446581</v>
      </c>
      <c r="K11" s="11">
        <f t="shared" si="4"/>
        <v>5.9517950000000042E-2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29">
        <v>4.28</v>
      </c>
      <c r="H12" s="10"/>
      <c r="I12" s="10">
        <f t="shared" si="5"/>
        <v>4869.3499327814106</v>
      </c>
      <c r="J12" s="10">
        <f t="shared" si="3"/>
        <v>5904287968.5470715</v>
      </c>
      <c r="K12" s="11">
        <f t="shared" si="4"/>
        <v>6.0840439999999996E-2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29">
        <v>5.31</v>
      </c>
      <c r="H13" s="10"/>
      <c r="I13" s="10">
        <f t="shared" si="5"/>
        <v>4669.4955243396726</v>
      </c>
      <c r="J13" s="10">
        <f t="shared" si="3"/>
        <v>5565670147.8566103</v>
      </c>
      <c r="K13" s="11">
        <f t="shared" si="4"/>
        <v>7.1423939999999853E-2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29">
        <v>2.52</v>
      </c>
      <c r="H14" s="10"/>
      <c r="I14" s="10">
        <f t="shared" si="5"/>
        <v>4434.0475969420504</v>
      </c>
      <c r="J14" s="10">
        <f t="shared" si="3"/>
        <v>5194647926.0642719</v>
      </c>
      <c r="K14" s="11">
        <f t="shared" si="4"/>
        <v>4.3243520000000091E-2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29">
        <v>0.75</v>
      </c>
      <c r="H15" s="10"/>
      <c r="I15" s="10">
        <f t="shared" si="5"/>
        <v>4325.0561811764055</v>
      </c>
      <c r="J15" s="10">
        <f t="shared" si="3"/>
        <v>4979324411.2978258</v>
      </c>
      <c r="K15" s="11">
        <f t="shared" si="4"/>
        <v>2.5332750000000015E-2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29">
        <v>2.96</v>
      </c>
      <c r="H16" s="10"/>
      <c r="I16" s="10">
        <f t="shared" si="5"/>
        <v>4292.8597331775736</v>
      </c>
      <c r="J16" s="10">
        <f t="shared" si="3"/>
        <v>4856300953.3225441</v>
      </c>
      <c r="K16" s="11">
        <f t="shared" si="4"/>
        <v>4.7926880000000116E-2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29">
        <v>4.0999999999999996</v>
      </c>
      <c r="H17" s="10"/>
      <c r="I17" s="10">
        <f t="shared" si="5"/>
        <v>4169.4441852929031</v>
      </c>
      <c r="J17" s="10">
        <f t="shared" si="3"/>
        <v>4634198288.0738239</v>
      </c>
      <c r="K17" s="11">
        <f t="shared" si="4"/>
        <v>5.9737999999999847E-2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29">
        <v>7.04</v>
      </c>
      <c r="H18" s="10"/>
      <c r="I18" s="10">
        <f t="shared" si="5"/>
        <v>4005.2297649307429</v>
      </c>
      <c r="J18" s="10">
        <f t="shared" si="3"/>
        <v>4372966042.6198025</v>
      </c>
      <c r="K18" s="11">
        <f t="shared" si="4"/>
        <v>8.9881279999999952E-2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29">
        <v>3.71</v>
      </c>
      <c r="H19" s="10"/>
      <c r="I19" s="10">
        <f t="shared" si="5"/>
        <v>3741.8065815870168</v>
      </c>
      <c r="J19" s="10">
        <f t="shared" si="3"/>
        <v>4012332464.8899398</v>
      </c>
      <c r="K19" s="11">
        <f t="shared" si="4"/>
        <v>5.6078929999999971E-2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29">
        <v>3.97</v>
      </c>
      <c r="H20" s="10"/>
      <c r="I20" s="10">
        <f t="shared" si="5"/>
        <v>3607.9515780416709</v>
      </c>
      <c r="J20" s="10">
        <f t="shared" si="3"/>
        <v>3799273284.32728</v>
      </c>
      <c r="K20" s="11">
        <f t="shared" si="4"/>
        <v>5.8934449999999972E-2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29">
        <v>6.34</v>
      </c>
      <c r="H21" s="10"/>
      <c r="I21" s="10">
        <f t="shared" si="5"/>
        <v>3470.1852246240942</v>
      </c>
      <c r="J21" s="10">
        <f t="shared" si="3"/>
        <v>3587826691.5646009</v>
      </c>
      <c r="K21" s="11">
        <f t="shared" si="4"/>
        <v>8.3498259999999824E-2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29">
        <v>5.91</v>
      </c>
      <c r="H22" s="10"/>
      <c r="I22" s="10">
        <f t="shared" si="5"/>
        <v>3263.2924813090976</v>
      </c>
      <c r="J22" s="10">
        <f t="shared" si="3"/>
        <v>3311335905.2045007</v>
      </c>
      <c r="K22" s="11">
        <f t="shared" si="4"/>
        <v>7.9222899999999985E-2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29">
        <v>3.34</v>
      </c>
      <c r="H23" s="10"/>
      <c r="I23" s="10">
        <f t="shared" si="5"/>
        <v>3081.1939206015463</v>
      </c>
      <c r="J23" s="10">
        <f t="shared" si="3"/>
        <v>3068259490.4208398</v>
      </c>
      <c r="K23" s="11">
        <f t="shared" si="4"/>
        <v>5.313794000000005E-2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29">
        <v>4.6100000000000003</v>
      </c>
      <c r="H24" s="10"/>
      <c r="I24" s="10">
        <f t="shared" si="5"/>
        <v>2981.6082065043024</v>
      </c>
      <c r="J24" s="10">
        <f t="shared" si="3"/>
        <v>2913445023.5653267</v>
      </c>
      <c r="K24" s="11">
        <f t="shared" si="4"/>
        <v>6.6289730000000047E-2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29">
        <v>-26.48</v>
      </c>
      <c r="H25" s="10"/>
      <c r="I25" s="10">
        <f t="shared" si="5"/>
        <v>2850.2133701408111</v>
      </c>
      <c r="J25" s="10">
        <f t="shared" si="3"/>
        <v>2732320251.7999744</v>
      </c>
      <c r="K25" s="11">
        <f t="shared" si="4"/>
        <v>-0.2504635999999999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29">
        <v>-7.84</v>
      </c>
      <c r="H26" s="10"/>
      <c r="I26" s="10">
        <f t="shared" si="5"/>
        <v>3876.7864120522454</v>
      </c>
      <c r="J26" s="10">
        <f t="shared" si="3"/>
        <v>3645346979.5462556</v>
      </c>
      <c r="K26" s="11">
        <f t="shared" si="4"/>
        <v>-6.033663999999983E-2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29">
        <v>8.3699999999999992</v>
      </c>
      <c r="H27" s="10"/>
      <c r="I27" s="10">
        <f t="shared" si="5"/>
        <v>4206.5824783553007</v>
      </c>
      <c r="J27" s="10">
        <f t="shared" si="3"/>
        <v>3879418028.5440254</v>
      </c>
      <c r="K27" s="11">
        <f t="shared" si="4"/>
        <v>0.1051572599999997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29">
        <v>5.21</v>
      </c>
      <c r="H28" s="10"/>
      <c r="I28" s="10">
        <f t="shared" si="5"/>
        <v>3881.6854095739609</v>
      </c>
      <c r="J28" s="10">
        <f t="shared" si="3"/>
        <v>3510285973.7301335</v>
      </c>
      <c r="K28" s="11">
        <f t="shared" si="4"/>
        <v>7.314200000000004E-2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29">
        <v>-0.15</v>
      </c>
      <c r="H29" s="10"/>
      <c r="I29" s="10">
        <f t="shared" si="5"/>
        <v>3689.4643185761438</v>
      </c>
      <c r="J29" s="10">
        <f t="shared" si="3"/>
        <v>3271035868.2542787</v>
      </c>
      <c r="K29" s="11">
        <f t="shared" si="4"/>
        <v>1.8569849999999999E-2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29">
        <v>14.19</v>
      </c>
      <c r="H30" s="10"/>
      <c r="I30" s="10">
        <f t="shared" si="5"/>
        <v>3695.0068288193725</v>
      </c>
      <c r="J30" s="10">
        <f t="shared" si="3"/>
        <v>3211400640.0781236</v>
      </c>
      <c r="K30" s="11">
        <f t="shared" si="4"/>
        <v>0.16496637999999986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29">
        <v>6.42</v>
      </c>
      <c r="H31" s="10"/>
      <c r="I31" s="10">
        <f t="shared" si="5"/>
        <v>3235.8409920477911</v>
      </c>
      <c r="J31" s="10">
        <f t="shared" si="3"/>
        <v>2756646625.3542218</v>
      </c>
      <c r="K31" s="11">
        <f t="shared" si="4"/>
        <v>8.5909679999999877E-2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29">
        <v>2.2200000000000002</v>
      </c>
      <c r="H32" s="10"/>
      <c r="I32" s="10">
        <f t="shared" si="5"/>
        <v>3040.6323924523504</v>
      </c>
      <c r="J32" s="10">
        <f t="shared" si="3"/>
        <v>2538559768.022532</v>
      </c>
      <c r="K32" s="11">
        <f t="shared" si="4"/>
        <v>4.3257320000000155E-2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29">
        <v>3.3</v>
      </c>
      <c r="H33" s="10"/>
      <c r="I33" s="10">
        <f t="shared" si="5"/>
        <v>2974.5963534067209</v>
      </c>
      <c r="J33" s="10">
        <f t="shared" si="3"/>
        <v>2433301659.4817967</v>
      </c>
      <c r="K33" s="11">
        <f t="shared" si="4"/>
        <v>5.4486399999999824E-2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29">
        <v>0.05</v>
      </c>
      <c r="H34" s="10"/>
      <c r="I34" s="10">
        <f t="shared" si="5"/>
        <v>2879.5705260471645</v>
      </c>
      <c r="J34" s="10">
        <f t="shared" ref="J34:J65" si="6">IF(I34="","",I34*C34)</f>
        <v>2307570452.7643003</v>
      </c>
      <c r="K34" s="11">
        <f t="shared" ref="K34:K65" si="7">IFERROR(J34/J35-1,"")</f>
        <v>3.4682150000000078E-2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29">
        <v>3.54</v>
      </c>
      <c r="H35" s="10"/>
      <c r="I35" s="10">
        <f t="shared" ref="I35:I66" si="8">IF(H35&lt;&gt;"",H35,I34/(1+IF(G34="",0,G34)/100))</f>
        <v>2841.2141352216718</v>
      </c>
      <c r="J35" s="10">
        <f t="shared" si="6"/>
        <v>2230221573.6149507</v>
      </c>
      <c r="K35" s="11">
        <f t="shared" si="7"/>
        <v>8.4922880000000367E-2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29">
        <v>-3.46</v>
      </c>
      <c r="H36" s="10"/>
      <c r="I36" s="10">
        <f t="shared" si="8"/>
        <v>2674.3355941469049</v>
      </c>
      <c r="J36" s="10">
        <f t="shared" si="6"/>
        <v>2055649866.6660528</v>
      </c>
      <c r="K36" s="11">
        <f t="shared" si="7"/>
        <v>3.4985420000000156E-2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29">
        <v>-5.49</v>
      </c>
      <c r="H37" s="29"/>
      <c r="I37" s="10">
        <f t="shared" si="8"/>
        <v>2638.973351240285</v>
      </c>
      <c r="J37" s="10">
        <f t="shared" si="6"/>
        <v>1986163115.8688715</v>
      </c>
      <c r="K37" s="11">
        <f t="shared" si="7"/>
        <v>1.9459340000000047E-2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29">
        <v>-3.75</v>
      </c>
      <c r="H38" s="29"/>
      <c r="I38" s="10">
        <f t="shared" si="8"/>
        <v>2643.9969454366146</v>
      </c>
      <c r="J38" s="10">
        <f t="shared" si="6"/>
        <v>1948251428.9082599</v>
      </c>
      <c r="K38" s="11">
        <f t="shared" si="7"/>
        <v>2.1389050000000021E-2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29">
        <v>-1.74</v>
      </c>
      <c r="H39" s="29"/>
      <c r="I39" s="10">
        <f t="shared" si="8"/>
        <v>2645.3196052392341</v>
      </c>
      <c r="J39" s="10">
        <f t="shared" si="6"/>
        <v>1907452825.0604014</v>
      </c>
      <c r="K39" s="11">
        <f t="shared" si="7"/>
        <v>4.4137200000000654E-3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31">
        <v>0.32</v>
      </c>
      <c r="H40" s="29"/>
      <c r="I40" s="10">
        <f t="shared" si="8"/>
        <v>2692.1632457146693</v>
      </c>
      <c r="J40" s="10">
        <f t="shared" si="6"/>
        <v>1899070858.0328846</v>
      </c>
      <c r="K40" s="11">
        <f t="shared" si="7"/>
        <v>2.5872320000000171E-2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29">
        <v>-0.71</v>
      </c>
      <c r="H41" s="29"/>
      <c r="I41" s="10">
        <f t="shared" si="8"/>
        <v>2683.5758031446062</v>
      </c>
      <c r="J41" s="10">
        <f t="shared" si="6"/>
        <v>1851176624.039222</v>
      </c>
      <c r="K41" s="11">
        <f t="shared" si="7"/>
        <v>1.5736699999999937E-2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29">
        <v>-12.45</v>
      </c>
      <c r="H42" s="29"/>
      <c r="I42" s="10">
        <f t="shared" si="8"/>
        <v>2702.7654377526501</v>
      </c>
      <c r="J42" s="10">
        <f t="shared" si="6"/>
        <v>1822496542.6957815</v>
      </c>
      <c r="K42" s="11">
        <f t="shared" si="7"/>
        <v>-0.10401329999999986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29">
        <v>-4.08</v>
      </c>
      <c r="H43" s="29"/>
      <c r="I43" s="10">
        <f t="shared" si="8"/>
        <v>3087.1107227328957</v>
      </c>
      <c r="J43" s="10">
        <f t="shared" si="6"/>
        <v>2034066513.1477747</v>
      </c>
      <c r="K43" s="11">
        <f t="shared" si="7"/>
        <v>-1.8258799999999908E-2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29">
        <v>-1.57</v>
      </c>
      <c r="H44" s="29"/>
      <c r="I44" s="10">
        <f t="shared" si="8"/>
        <v>3218.4223548091072</v>
      </c>
      <c r="J44" s="10">
        <f t="shared" si="6"/>
        <v>2071896863.6008904</v>
      </c>
      <c r="K44" s="11">
        <f t="shared" si="7"/>
        <v>7.5294800000000883E-3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29">
        <v>4.6100000000000003</v>
      </c>
      <c r="H45" s="29"/>
      <c r="I45" s="10">
        <f t="shared" si="8"/>
        <v>3269.7575483176952</v>
      </c>
      <c r="J45" s="10">
        <f t="shared" si="6"/>
        <v>2056413141.97664</v>
      </c>
      <c r="K45" s="11">
        <f t="shared" si="7"/>
        <v>7.0892570000000044E-2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29">
        <v>-0.82</v>
      </c>
      <c r="H46" s="29"/>
      <c r="I46" s="10">
        <f t="shared" si="8"/>
        <v>3125.6644186193435</v>
      </c>
      <c r="J46" s="10">
        <f t="shared" si="6"/>
        <v>1920279586.9399297</v>
      </c>
      <c r="K46" s="11">
        <f t="shared" si="7"/>
        <v>1.5404839999999975E-2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29">
        <v>5.36</v>
      </c>
      <c r="H47" s="29"/>
      <c r="I47" s="10">
        <f t="shared" si="8"/>
        <v>3151.5067741675171</v>
      </c>
      <c r="J47" s="10">
        <f t="shared" si="6"/>
        <v>1891146773.4779851</v>
      </c>
      <c r="K47" s="11">
        <f t="shared" si="7"/>
        <v>7.8886399999999801E-2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29">
        <v>4.6100000000000003</v>
      </c>
      <c r="H48" s="29"/>
      <c r="I48" s="10">
        <f t="shared" si="8"/>
        <v>2991.1795502728901</v>
      </c>
      <c r="J48" s="10">
        <f t="shared" si="6"/>
        <v>1752869230.23405</v>
      </c>
      <c r="K48" s="11">
        <f t="shared" si="7"/>
        <v>7.1520230000000184E-2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29">
        <v>-26.48</v>
      </c>
      <c r="H49" s="29"/>
      <c r="I49" s="10">
        <f t="shared" si="8"/>
        <v>2859.3629196758338</v>
      </c>
      <c r="J49" s="10">
        <f t="shared" si="6"/>
        <v>1635871336.030725</v>
      </c>
      <c r="K49" s="11">
        <f t="shared" si="7"/>
        <v>-0.24656703999999996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29">
        <v>-7.84</v>
      </c>
      <c r="H50" s="29"/>
      <c r="I50" s="10">
        <f t="shared" si="8"/>
        <v>3889.2313923773581</v>
      </c>
      <c r="J50" s="10">
        <f t="shared" si="6"/>
        <v>2171223483.5475273</v>
      </c>
      <c r="K50" s="11">
        <f t="shared" si="7"/>
        <v>-5.4991360000000045E-2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29">
        <v>8.3699999999999992</v>
      </c>
      <c r="H51" s="29"/>
      <c r="I51" s="10">
        <f t="shared" si="8"/>
        <v>4220.0861462427929</v>
      </c>
      <c r="J51" s="10">
        <f t="shared" si="6"/>
        <v>2297569981.5268645</v>
      </c>
      <c r="K51" s="11">
        <f t="shared" si="7"/>
        <v>0.11187619999999998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29">
        <v>5.21</v>
      </c>
      <c r="H52" s="29"/>
      <c r="I52" s="10">
        <f t="shared" si="8"/>
        <v>3894.1461163078279</v>
      </c>
      <c r="J52" s="10">
        <f t="shared" si="6"/>
        <v>2066390108.4732854</v>
      </c>
      <c r="K52" s="11">
        <f t="shared" si="7"/>
        <v>8.0085859999999842E-2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30">
        <v>1.45</v>
      </c>
      <c r="H53" s="29"/>
      <c r="I53" s="10">
        <f t="shared" si="8"/>
        <v>3701.3079710178004</v>
      </c>
      <c r="J53" s="10">
        <f t="shared" si="6"/>
        <v>1913172077.3321536</v>
      </c>
      <c r="K53" s="11">
        <f t="shared" si="7"/>
        <v>4.1992950000000029E-2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30">
        <v>1.43</v>
      </c>
      <c r="H54" s="29"/>
      <c r="I54" s="10">
        <f t="shared" si="8"/>
        <v>3648.4060828169545</v>
      </c>
      <c r="J54" s="10">
        <f t="shared" si="6"/>
        <v>1836070078.3360901</v>
      </c>
      <c r="K54" s="11">
        <f t="shared" si="7"/>
        <v>4.2396110000000098E-2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30">
        <v>0.3</v>
      </c>
      <c r="H55" s="29"/>
      <c r="I55" s="10">
        <f t="shared" si="8"/>
        <v>3596.9694201093903</v>
      </c>
      <c r="J55" s="10">
        <f t="shared" si="6"/>
        <v>1761393831.6942587</v>
      </c>
      <c r="K55" s="11">
        <f t="shared" si="7"/>
        <v>3.1083999999999889E-2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30">
        <v>8.5299999999999994</v>
      </c>
      <c r="H56" s="29"/>
      <c r="I56" s="10">
        <f t="shared" si="8"/>
        <v>3586.2107877461522</v>
      </c>
      <c r="J56" s="10">
        <f t="shared" si="6"/>
        <v>1708293244.4827569</v>
      </c>
      <c r="K56" s="11">
        <f t="shared" si="7"/>
        <v>0.1160139899999999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29">
        <v>-0.15</v>
      </c>
      <c r="H57" s="29"/>
      <c r="I57" s="10">
        <f t="shared" si="8"/>
        <v>3304.3497537511771</v>
      </c>
      <c r="J57" s="10">
        <f t="shared" si="6"/>
        <v>1530709524.961024</v>
      </c>
      <c r="K57" s="11">
        <f t="shared" si="7"/>
        <v>2.7057099999999945E-2</v>
      </c>
      <c r="L57" t="s">
        <v>102</v>
      </c>
      <c r="M57" t="s">
        <v>103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29">
        <v>10.87</v>
      </c>
      <c r="H58" s="10"/>
      <c r="I58" s="10">
        <f t="shared" si="8"/>
        <v>3309.3137243376837</v>
      </c>
      <c r="J58" s="10">
        <f t="shared" si="6"/>
        <v>1490384054.5584311</v>
      </c>
      <c r="K58" s="11">
        <f t="shared" si="7"/>
        <v>0.14085229999999993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29">
        <v>10.89</v>
      </c>
      <c r="H59" s="10"/>
      <c r="I59" s="10">
        <f t="shared" si="8"/>
        <v>2984.8594970124323</v>
      </c>
      <c r="J59" s="10">
        <f t="shared" si="6"/>
        <v>1306377744.5673127</v>
      </c>
      <c r="K59" s="11">
        <f t="shared" si="7"/>
        <v>0.14150166000000008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29">
        <v>7.5</v>
      </c>
      <c r="H60" s="10"/>
      <c r="I60" s="10">
        <f t="shared" si="8"/>
        <v>2691.7300901906683</v>
      </c>
      <c r="J60" s="10">
        <f t="shared" si="6"/>
        <v>1144437884.1878448</v>
      </c>
      <c r="K60" s="11">
        <f t="shared" si="7"/>
        <v>0.10703499999999999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30">
        <v>-7.0000000000000007E-2</v>
      </c>
      <c r="H61" s="10"/>
      <c r="I61" s="10">
        <f t="shared" si="8"/>
        <v>2503.9349676192264</v>
      </c>
      <c r="J61" s="10">
        <f t="shared" si="6"/>
        <v>1033786541.6972768</v>
      </c>
      <c r="K61" s="11">
        <f t="shared" si="7"/>
        <v>2.9378930000000025E-2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30">
        <v>6.63</v>
      </c>
      <c r="H62" s="10"/>
      <c r="I62" s="10">
        <f t="shared" si="8"/>
        <v>2505.6889498841456</v>
      </c>
      <c r="J62" s="10">
        <f t="shared" si="6"/>
        <v>1004281816.5097637</v>
      </c>
      <c r="K62" s="11">
        <f t="shared" si="7"/>
        <v>9.8608889999999949E-2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30">
        <v>9.3000000000000007</v>
      </c>
      <c r="H63" s="10"/>
      <c r="I63" s="10">
        <f t="shared" si="8"/>
        <v>2349.891165604563</v>
      </c>
      <c r="J63" s="10">
        <f t="shared" si="6"/>
        <v>914139531.95824194</v>
      </c>
      <c r="K63" s="11">
        <f t="shared" si="7"/>
        <v>0.12611790000000012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30">
        <v>2.44</v>
      </c>
      <c r="H64" s="10"/>
      <c r="I64" s="10">
        <f t="shared" si="8"/>
        <v>2149.9461716418691</v>
      </c>
      <c r="J64" s="10">
        <f t="shared" si="6"/>
        <v>811761834.13676476</v>
      </c>
      <c r="K64" s="11">
        <f t="shared" si="7"/>
        <v>5.5234439999999996E-2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30">
        <v>17.02</v>
      </c>
      <c r="H65" s="10"/>
      <c r="I65" s="10">
        <f t="shared" si="8"/>
        <v>2098.7369891076428</v>
      </c>
      <c r="J65" s="10">
        <f t="shared" si="6"/>
        <v>769271550.81932771</v>
      </c>
      <c r="K65" s="11">
        <f t="shared" si="7"/>
        <v>0.20483792000000012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30">
        <v>6.7</v>
      </c>
      <c r="H66" s="10"/>
      <c r="I66" s="10">
        <f t="shared" si="8"/>
        <v>1793.4857196271089</v>
      </c>
      <c r="J66" s="10">
        <f t="shared" ref="J66:J67" si="9">IF(I66="","",I66*C66)</f>
        <v>638485507.51069295</v>
      </c>
      <c r="K66" s="11">
        <f t="shared" ref="K66" si="10">IFERROR(J66/J67-1,"")</f>
        <v>9.9116699999999947E-2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30">
        <v>16.600000000000001</v>
      </c>
      <c r="H67" s="10"/>
      <c r="I67" s="10">
        <f t="shared" ref="I67" si="11">IF(H67&lt;&gt;"",H67,I66/(1+IF(G66="",0,G66)/100))</f>
        <v>1680.8675910282184</v>
      </c>
      <c r="J67" s="10">
        <f t="shared" si="9"/>
        <v>580907839.45935225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72"/>
  <sheetViews>
    <sheetView topLeftCell="A31" workbookViewId="0">
      <selection activeCell="J55" sqref="J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G2" s="29">
        <v>2.98</v>
      </c>
      <c r="H2" s="29"/>
      <c r="I2" s="10">
        <f>IF(H2&lt;&gt;"",H2,12000)</f>
        <v>12000</v>
      </c>
      <c r="J2" s="10">
        <f t="shared" ref="J2:J33" si="3">IF(I2="","",I2*C2)</f>
        <v>248547153971.42728</v>
      </c>
      <c r="K2" s="11">
        <f t="shared" ref="K2:K33" si="4">IFERROR(J2/J3-1,"")</f>
        <v>3.0520859999999983E-2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G3" s="29">
        <v>3.94</v>
      </c>
      <c r="H3" s="29"/>
      <c r="I3" s="10">
        <f t="shared" ref="I3:I34" si="5">IF(H3&lt;&gt;"",H3,I2/(1+IF(G2="",0,G2)/100))</f>
        <v>11652.748106428433</v>
      </c>
      <c r="J3" s="10">
        <f t="shared" si="3"/>
        <v>241185951317.30502</v>
      </c>
      <c r="K3" s="11">
        <f t="shared" si="4"/>
        <v>4.0231519999999854E-2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G4" s="29">
        <v>4.82</v>
      </c>
      <c r="H4" s="29"/>
      <c r="I4" s="10">
        <f t="shared" si="5"/>
        <v>11211.03339082974</v>
      </c>
      <c r="J4" s="10">
        <f t="shared" si="3"/>
        <v>231857953426.85352</v>
      </c>
      <c r="K4" s="11">
        <f t="shared" si="4"/>
        <v>4.6208420000000139E-2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G5" s="29">
        <v>4.4400000000000004</v>
      </c>
      <c r="H5" s="29"/>
      <c r="I5" s="10">
        <f t="shared" si="5"/>
        <v>10695.509817620434</v>
      </c>
      <c r="J5" s="10">
        <f t="shared" si="3"/>
        <v>221617365139.20761</v>
      </c>
      <c r="K5" s="11">
        <f t="shared" si="4"/>
        <v>4.3042280000000099E-2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G6" s="29">
        <v>6.21</v>
      </c>
      <c r="H6" s="29"/>
      <c r="I6" s="10">
        <f t="shared" si="5"/>
        <v>10240.817519743809</v>
      </c>
      <c r="J6" s="10">
        <f t="shared" si="3"/>
        <v>212472082281.4657</v>
      </c>
      <c r="K6" s="11">
        <f t="shared" si="4"/>
        <v>6.3586940000000203E-2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G7" s="29">
        <v>14.52</v>
      </c>
      <c r="H7" s="29"/>
      <c r="I7" s="10">
        <f t="shared" si="5"/>
        <v>9642.04643606422</v>
      </c>
      <c r="J7" s="10">
        <f t="shared" si="3"/>
        <v>199769359974.90311</v>
      </c>
      <c r="K7" s="11">
        <f t="shared" si="4"/>
        <v>0.14920820000000012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G8" s="29">
        <v>0.13</v>
      </c>
      <c r="H8" s="29"/>
      <c r="I8" s="10">
        <f t="shared" si="5"/>
        <v>8419.5305938388228</v>
      </c>
      <c r="J8" s="10">
        <f t="shared" si="3"/>
        <v>173832174165.57166</v>
      </c>
      <c r="K8" s="11">
        <f t="shared" si="4"/>
        <v>5.6055899999998271E-3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G9" s="29">
        <v>1.86</v>
      </c>
      <c r="H9" s="29"/>
      <c r="I9" s="10">
        <f t="shared" si="5"/>
        <v>8408.5994145998429</v>
      </c>
      <c r="J9" s="10">
        <f t="shared" si="3"/>
        <v>172863174085.54947</v>
      </c>
      <c r="K9" s="11">
        <f t="shared" si="4"/>
        <v>2.1452079999999984E-2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G10" s="29">
        <v>9.02</v>
      </c>
      <c r="H10" s="29"/>
      <c r="I10" s="10">
        <f t="shared" si="5"/>
        <v>8255.0553844490896</v>
      </c>
      <c r="J10" s="10">
        <f t="shared" si="3"/>
        <v>169232778972.41098</v>
      </c>
      <c r="K10" s="11">
        <f t="shared" si="4"/>
        <v>9.45608E-2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G11" s="29">
        <v>9.01</v>
      </c>
      <c r="H11" s="29"/>
      <c r="I11" s="10">
        <f>IF(H11&lt;&gt;"",H11,I10/(1+IF(G10="",0,G10)/100))</f>
        <v>7572.0559387718667</v>
      </c>
      <c r="J11" s="10">
        <f t="shared" si="3"/>
        <v>154612497517.18768</v>
      </c>
      <c r="K11" s="11">
        <f t="shared" si="4"/>
        <v>9.58775300000001E-2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G12" s="29">
        <v>7.37</v>
      </c>
      <c r="H12" s="29"/>
      <c r="I12" s="10">
        <f>IF(H12&lt;&gt;"",H12,I11/(1+IF(G11="",0,G11)/100))</f>
        <v>6946.2030444655229</v>
      </c>
      <c r="J12" s="10">
        <f t="shared" si="3"/>
        <v>141085562286.49716</v>
      </c>
      <c r="K12" s="11">
        <f t="shared" si="4"/>
        <v>8.0464309999999983E-2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G13" s="29">
        <v>9.94</v>
      </c>
      <c r="H13" s="29"/>
      <c r="I13" s="10">
        <f>IF(H13&lt;&gt;"",H13,I12/(1+IF(G12="",0,G12)/100))</f>
        <v>6469.4076971831255</v>
      </c>
      <c r="J13" s="10">
        <f t="shared" si="3"/>
        <v>130578641960.4153</v>
      </c>
      <c r="K13" s="11">
        <f t="shared" si="4"/>
        <v>0.1044572399999999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G14" s="29">
        <v>4.55</v>
      </c>
      <c r="H14" s="29"/>
      <c r="I14" s="10">
        <f>IF(H14&lt;&gt;"",H14,I13/(1+IF(G13="",0,G13)/100))</f>
        <v>5884.4894462280572</v>
      </c>
      <c r="J14" s="10">
        <f t="shared" si="3"/>
        <v>118228788975.4929</v>
      </c>
      <c r="K14" s="11">
        <f t="shared" si="4"/>
        <v>5.1041150000000313E-2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G15" s="29">
        <v>3.92</v>
      </c>
      <c r="H15" s="29"/>
      <c r="I15" s="10">
        <f>IF(H15&lt;&gt;"",H15,I14/(1+IF(G14="",0,G14)/100))</f>
        <v>5628.3973660717902</v>
      </c>
      <c r="J15" s="10">
        <f t="shared" si="3"/>
        <v>112487307443.18895</v>
      </c>
      <c r="K15" s="11">
        <f t="shared" si="4"/>
        <v>4.7201839999999828E-2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G16" s="27">
        <v>3.31</v>
      </c>
      <c r="H16" s="29"/>
      <c r="I16" s="10">
        <f>IF(H16&lt;&gt;"",H16,I15/(1+IF(G15="",0,G15)/100))</f>
        <v>5416.086764888174</v>
      </c>
      <c r="J16" s="10">
        <f t="shared" si="3"/>
        <v>107417026161.05885</v>
      </c>
      <c r="K16" s="11">
        <f t="shared" si="4"/>
        <v>3.8265499999999841E-2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G17" s="29">
        <v>9.0399999999999991</v>
      </c>
      <c r="H17" s="29"/>
      <c r="I17" s="10">
        <f>IF(H17&lt;&gt;"",H17,I16/(1+IF(G16="",0,G16)/100))</f>
        <v>5242.5580920415978</v>
      </c>
      <c r="J17" s="10">
        <f t="shared" si="3"/>
        <v>103458148384.06831</v>
      </c>
      <c r="K17" s="11">
        <f t="shared" si="4"/>
        <v>9.5961040000000164E-2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G18" s="29">
        <v>5.72</v>
      </c>
      <c r="H18" s="29"/>
      <c r="I18" s="10">
        <f>IF(H18&lt;&gt;"",H18,I17/(1+IF(G17="",0,G17)/100))</f>
        <v>4807.9219479471731</v>
      </c>
      <c r="J18" s="10">
        <f t="shared" si="3"/>
        <v>94399476448.604691</v>
      </c>
      <c r="K18" s="11">
        <f t="shared" si="4"/>
        <v>6.5234719999999857E-2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G19" s="29">
        <v>4.32</v>
      </c>
      <c r="H19" s="29"/>
      <c r="I19" s="10">
        <f>IF(H19&lt;&gt;"",H19,I18/(1+IF(G18="",0,G18)/100))</f>
        <v>4547.7884486825324</v>
      </c>
      <c r="J19" s="10">
        <f t="shared" si="3"/>
        <v>88618475042.387558</v>
      </c>
      <c r="K19" s="11">
        <f t="shared" si="4"/>
        <v>4.8520320000000172E-2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G20" s="29">
        <v>8.32</v>
      </c>
      <c r="H20" s="29"/>
      <c r="I20" s="10">
        <f>IF(H20&lt;&gt;"",H20,I19/(1+IF(G19="",0,G19)/100))</f>
        <v>4359.4597859303422</v>
      </c>
      <c r="J20" s="10">
        <f t="shared" si="3"/>
        <v>84517651543.832306</v>
      </c>
      <c r="K20" s="11">
        <f t="shared" si="4"/>
        <v>8.8940959999999958E-2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G21" s="29">
        <v>7.47</v>
      </c>
      <c r="H21" s="29"/>
      <c r="I21" s="10">
        <f>IF(H21&lt;&gt;"",H21,I20/(1+IF(G20="",0,G20)/100))</f>
        <v>4024.6120623433735</v>
      </c>
      <c r="J21" s="10">
        <f t="shared" si="3"/>
        <v>77614539858.829727</v>
      </c>
      <c r="K21" s="11">
        <f t="shared" si="4"/>
        <v>7.6956869999999844E-2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G22" s="29">
        <v>7.18</v>
      </c>
      <c r="H22" s="29"/>
      <c r="I22" s="10">
        <f>IF(H22&lt;&gt;"",H22,I21/(1+IF(G21="",0,G21)/100))</f>
        <v>3744.8702543438853</v>
      </c>
      <c r="J22" s="10">
        <f t="shared" si="3"/>
        <v>72068382700.25589</v>
      </c>
      <c r="K22" s="11">
        <f t="shared" si="4"/>
        <v>7.6087200000000133E-2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G23" s="29">
        <v>11.1</v>
      </c>
      <c r="H23" s="29"/>
      <c r="I23" s="10">
        <f t="shared" si="5"/>
        <v>3494.000983713272</v>
      </c>
      <c r="J23" s="10">
        <f t="shared" si="3"/>
        <v>66972623315.523018</v>
      </c>
      <c r="K23" s="11">
        <f t="shared" si="4"/>
        <v>0.11677720000000003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G24" s="29">
        <v>11.46</v>
      </c>
      <c r="H24" s="29"/>
      <c r="I24" s="10">
        <f t="shared" si="5"/>
        <v>3144.9153768796327</v>
      </c>
      <c r="J24" s="10">
        <f t="shared" si="3"/>
        <v>59969547476.007759</v>
      </c>
      <c r="K24" s="11">
        <f t="shared" si="4"/>
        <v>0.12106467999999992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G25" s="29">
        <v>6.64</v>
      </c>
      <c r="H25" s="29"/>
      <c r="I25" s="10">
        <f t="shared" si="5"/>
        <v>2821.5641278302824</v>
      </c>
      <c r="J25" s="10">
        <f t="shared" si="3"/>
        <v>53493387621.495453</v>
      </c>
      <c r="K25" s="11">
        <f t="shared" si="4"/>
        <v>7.4611280000000058E-2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G26" s="29">
        <v>6.69</v>
      </c>
      <c r="H26" s="29"/>
      <c r="I26" s="10">
        <f t="shared" si="5"/>
        <v>2645.8778393007146</v>
      </c>
      <c r="J26" s="10">
        <f t="shared" si="3"/>
        <v>49779291002.319878</v>
      </c>
      <c r="K26" s="11">
        <f t="shared" si="4"/>
        <v>7.5861959999999895E-2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G27" s="27">
        <v>-6.8</v>
      </c>
      <c r="H27" s="29"/>
      <c r="I27" s="10">
        <f t="shared" si="5"/>
        <v>2479.9679813485</v>
      </c>
      <c r="J27" s="10">
        <f t="shared" si="3"/>
        <v>46269217476.8591</v>
      </c>
      <c r="K27" s="11">
        <f t="shared" si="4"/>
        <v>-6.138279999999996E-2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G28" s="29">
        <v>10.16</v>
      </c>
      <c r="H28" s="29"/>
      <c r="I28" s="10">
        <f t="shared" si="5"/>
        <v>2660.9098512322962</v>
      </c>
      <c r="J28" s="10">
        <f t="shared" si="3"/>
        <v>49295088004.842758</v>
      </c>
      <c r="K28" s="11">
        <f t="shared" si="4"/>
        <v>0.10953151999999999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G29" s="29">
        <v>11.26</v>
      </c>
      <c r="H29" s="29"/>
      <c r="I29" s="10">
        <f t="shared" si="5"/>
        <v>2415.4955076545903</v>
      </c>
      <c r="J29" s="10">
        <f t="shared" si="3"/>
        <v>44428740523.606537</v>
      </c>
      <c r="K29" s="11">
        <f t="shared" si="4"/>
        <v>0.1230584400000001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G30" s="29">
        <v>10.8</v>
      </c>
      <c r="H30" s="29"/>
      <c r="I30" s="10">
        <f t="shared" si="5"/>
        <v>2171.0367676205196</v>
      </c>
      <c r="J30" s="10">
        <f t="shared" si="3"/>
        <v>39560488520.621002</v>
      </c>
      <c r="K30" s="11">
        <f t="shared" si="4"/>
        <v>0.11852600000000013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G31" s="29">
        <v>1.34</v>
      </c>
      <c r="H31" s="29"/>
      <c r="I31" s="10">
        <f t="shared" si="5"/>
        <v>1959.4194653614798</v>
      </c>
      <c r="J31" s="10">
        <f t="shared" si="3"/>
        <v>35368412107.20269</v>
      </c>
      <c r="K31" s="11">
        <f t="shared" si="4"/>
        <v>2.3635340000000005E-2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G32" s="27">
        <v>3.31</v>
      </c>
      <c r="H32" s="29"/>
      <c r="I32" s="10">
        <f t="shared" si="5"/>
        <v>1933.5104256576669</v>
      </c>
      <c r="J32" s="10">
        <f t="shared" si="3"/>
        <v>34551769292.375832</v>
      </c>
      <c r="K32" s="11">
        <f t="shared" si="4"/>
        <v>4.3534310000000076E-2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G33" s="29">
        <v>8.7899999999999991</v>
      </c>
      <c r="H33" s="29"/>
      <c r="I33" s="10">
        <f t="shared" si="5"/>
        <v>1871.5617323179431</v>
      </c>
      <c r="J33" s="10">
        <f t="shared" si="3"/>
        <v>33110333758.336926</v>
      </c>
      <c r="K33" s="11">
        <f t="shared" si="4"/>
        <v>9.8996580000000112E-2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G34" s="29">
        <v>7.25</v>
      </c>
      <c r="H34" s="29"/>
      <c r="I34" s="10">
        <f t="shared" si="5"/>
        <v>1720.3435355436557</v>
      </c>
      <c r="J34" s="10">
        <f t="shared" ref="J34:J65" si="6">IF(I34="","",I34*C34)</f>
        <v>30127785983.043663</v>
      </c>
      <c r="K34" s="11">
        <f t="shared" ref="K34:K65" si="7">IFERROR(J34/J35-1,"")</f>
        <v>9.6789199999999909E-2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G35" s="29">
        <v>4.4</v>
      </c>
      <c r="H35" s="29"/>
      <c r="I35" s="10">
        <f t="shared" ref="I35:I66" si="8">IF(H35&lt;&gt;"",H35,I34/(1+IF(G34="",0,G34)/100))</f>
        <v>1584.839737949015</v>
      </c>
      <c r="J35" s="10">
        <f t="shared" si="6"/>
        <v>27469076084.12233</v>
      </c>
      <c r="K35" s="11">
        <f t="shared" si="7"/>
        <v>8.1602899999999812E-2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G36" s="29">
        <v>6.02</v>
      </c>
      <c r="H36" s="29"/>
      <c r="I36" s="10">
        <f t="shared" si="8"/>
        <v>1479.7756656853549</v>
      </c>
      <c r="J36" s="10">
        <f t="shared" si="6"/>
        <v>25396636865.639259</v>
      </c>
      <c r="K36" s="11">
        <f t="shared" si="7"/>
        <v>0.11917118000000015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G37" s="27">
        <v>-8.5</v>
      </c>
      <c r="H37" s="29"/>
      <c r="I37" s="10">
        <f t="shared" si="8"/>
        <v>1335.2965761463226</v>
      </c>
      <c r="J37" s="10">
        <f t="shared" si="6"/>
        <v>22692361382.67897</v>
      </c>
      <c r="K37" s="11">
        <f t="shared" si="7"/>
        <v>-2.2513600000000134E-2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G38" s="27">
        <v>-4.5</v>
      </c>
      <c r="H38" s="29"/>
      <c r="I38" s="10">
        <f t="shared" si="8"/>
        <v>1379.4386117214078</v>
      </c>
      <c r="J38" s="10">
        <f t="shared" si="6"/>
        <v>23215014943.101994</v>
      </c>
      <c r="K38" s="11">
        <f t="shared" si="7"/>
        <v>1.8207999999999558E-3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G39" s="27">
        <v>3.49</v>
      </c>
      <c r="H39" s="29"/>
      <c r="I39" s="10">
        <f t="shared" si="8"/>
        <v>1390.563116654645</v>
      </c>
      <c r="J39" s="10">
        <f t="shared" si="6"/>
        <v>23172821869.042839</v>
      </c>
      <c r="K39" s="11">
        <f t="shared" si="7"/>
        <v>4.514551E-2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G40" s="29">
        <v>6.85</v>
      </c>
      <c r="H40" s="29"/>
      <c r="I40" s="10">
        <f t="shared" si="8"/>
        <v>1343.6690662427723</v>
      </c>
      <c r="J40" s="10">
        <f t="shared" si="6"/>
        <v>22171861857.821922</v>
      </c>
      <c r="K40" s="11">
        <f t="shared" si="7"/>
        <v>7.8971300000000078E-2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G41" s="27">
        <v>3.79</v>
      </c>
      <c r="H41" s="29"/>
      <c r="I41" s="10">
        <f t="shared" si="8"/>
        <v>1257.5283727120002</v>
      </c>
      <c r="J41" s="10">
        <f t="shared" si="6"/>
        <v>20549074713.870445</v>
      </c>
      <c r="K41" s="11">
        <f t="shared" si="7"/>
        <v>5.0666170000000177E-2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G42" s="27">
        <v>9.42</v>
      </c>
      <c r="H42" s="29"/>
      <c r="I42" s="10">
        <f t="shared" si="8"/>
        <v>1211.6084138279218</v>
      </c>
      <c r="J42" s="10">
        <f t="shared" si="6"/>
        <v>19558138731.991764</v>
      </c>
      <c r="K42" s="11">
        <f t="shared" si="7"/>
        <v>0.11028473999999999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G43" s="27">
        <v>3.94</v>
      </c>
      <c r="H43" s="29"/>
      <c r="I43" s="10">
        <f t="shared" si="8"/>
        <v>1107.3006889306541</v>
      </c>
      <c r="J43" s="10">
        <f t="shared" si="6"/>
        <v>17615426050.070511</v>
      </c>
      <c r="K43" s="11">
        <f t="shared" si="7"/>
        <v>5.5510700000000135E-2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G44" s="29">
        <v>10.6</v>
      </c>
      <c r="H44" s="29"/>
      <c r="I44" s="10">
        <f t="shared" si="8"/>
        <v>1065.3268125174659</v>
      </c>
      <c r="J44" s="10">
        <f t="shared" si="6"/>
        <v>16689007558.209034</v>
      </c>
      <c r="K44" s="11">
        <f t="shared" si="7"/>
        <v>0.12325359999999996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G45" s="29">
        <v>13.32</v>
      </c>
      <c r="H45" s="29"/>
      <c r="I45" s="10">
        <f t="shared" si="8"/>
        <v>963.22496610982444</v>
      </c>
      <c r="J45" s="10">
        <f t="shared" si="6"/>
        <v>14857737877.011063</v>
      </c>
      <c r="K45" s="11">
        <f t="shared" si="7"/>
        <v>0.15087792000000011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G46" s="29">
        <v>12.41</v>
      </c>
      <c r="H46" s="29"/>
      <c r="I46" s="10">
        <f t="shared" si="8"/>
        <v>850.00438237718356</v>
      </c>
      <c r="J46" s="10">
        <f t="shared" si="6"/>
        <v>12909916524.431246</v>
      </c>
      <c r="K46" s="11">
        <f t="shared" si="7"/>
        <v>0.14118632000000009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G47" s="29">
        <v>13.94</v>
      </c>
      <c r="H47" s="29"/>
      <c r="I47" s="10">
        <f t="shared" si="8"/>
        <v>756.16438250794727</v>
      </c>
      <c r="J47" s="10">
        <f t="shared" si="6"/>
        <v>11312715810.010099</v>
      </c>
      <c r="K47" s="11">
        <f t="shared" si="7"/>
        <v>0.15671888000000012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G48" s="29">
        <v>33.83</v>
      </c>
      <c r="H48" s="29"/>
      <c r="I48" s="10">
        <f t="shared" si="8"/>
        <v>663.65138011931481</v>
      </c>
      <c r="J48" s="10">
        <f t="shared" si="6"/>
        <v>9780004464.0147114</v>
      </c>
      <c r="K48" s="11">
        <f t="shared" si="7"/>
        <v>0.35917748000000027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G49" s="29">
        <v>13.53</v>
      </c>
      <c r="H49" s="29"/>
      <c r="I49" s="10">
        <f t="shared" si="8"/>
        <v>495.89133984855022</v>
      </c>
      <c r="J49" s="10">
        <f t="shared" si="6"/>
        <v>7195531568.117734</v>
      </c>
      <c r="K49" s="11">
        <f t="shared" si="7"/>
        <v>0.15346480000000007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G50" s="29">
        <v>12.51</v>
      </c>
      <c r="H50" s="29"/>
      <c r="I50" s="10">
        <f t="shared" si="8"/>
        <v>436.79321751832134</v>
      </c>
      <c r="J50" s="10">
        <f t="shared" si="6"/>
        <v>6238189122.1281595</v>
      </c>
      <c r="K50" s="11">
        <f t="shared" si="7"/>
        <v>0.14400167999999991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G51" s="29">
        <v>10.18</v>
      </c>
      <c r="H51" s="29"/>
      <c r="I51" s="10">
        <f t="shared" si="8"/>
        <v>388.22612880483632</v>
      </c>
      <c r="J51" s="10">
        <f t="shared" si="6"/>
        <v>5452954511.5075006</v>
      </c>
      <c r="K51" s="11">
        <f t="shared" si="7"/>
        <v>0.12064077999999978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G52" s="27">
        <v>4.3499999999999996</v>
      </c>
      <c r="H52" s="29"/>
      <c r="I52" s="10">
        <f t="shared" si="8"/>
        <v>352.35626139484151</v>
      </c>
      <c r="J52" s="10">
        <f t="shared" si="6"/>
        <v>4865925467.6663666</v>
      </c>
      <c r="K52" s="11">
        <f t="shared" si="7"/>
        <v>6.1969950000000162E-2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G53" s="27">
        <v>4.5</v>
      </c>
      <c r="H53" s="29"/>
      <c r="I53" s="10">
        <f t="shared" si="8"/>
        <v>337.66771575931142</v>
      </c>
      <c r="J53" s="10">
        <f t="shared" si="6"/>
        <v>4581980373.0476236</v>
      </c>
      <c r="K53" s="11">
        <f t="shared" si="7"/>
        <v>6.4645999999999981E-2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G54" s="29">
        <v>10.039999999999999</v>
      </c>
      <c r="H54" s="29"/>
      <c r="I54" s="10">
        <f t="shared" si="8"/>
        <v>323.1270007266138</v>
      </c>
      <c r="J54" s="10">
        <f t="shared" si="6"/>
        <v>4303759534.1997471</v>
      </c>
      <c r="K54" s="11">
        <f t="shared" si="7"/>
        <v>0.12207787999999997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G55" s="29">
        <v>7.55</v>
      </c>
      <c r="H55" s="29"/>
      <c r="I55" s="10">
        <f t="shared" si="8"/>
        <v>293.64503882825682</v>
      </c>
      <c r="J55" s="10">
        <f t="shared" si="6"/>
        <v>3835526580.5611882</v>
      </c>
      <c r="K55" s="11">
        <f t="shared" si="7"/>
        <v>9.894589999999992E-2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G56" s="29">
        <v>8.14</v>
      </c>
      <c r="H56" s="29"/>
      <c r="I56" s="10">
        <f t="shared" si="8"/>
        <v>273.03118440563168</v>
      </c>
      <c r="J56" s="10">
        <f t="shared" si="6"/>
        <v>3490186896.8810825</v>
      </c>
      <c r="K56" s="11">
        <f t="shared" si="7"/>
        <v>0.1058396399999999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G57" s="30">
        <v>10.94</v>
      </c>
      <c r="H57" s="29"/>
      <c r="I57" s="10">
        <f t="shared" si="8"/>
        <v>252.47936416278131</v>
      </c>
      <c r="J57" s="10">
        <f t="shared" si="6"/>
        <v>3156141967.2757282</v>
      </c>
      <c r="K57" s="11">
        <f t="shared" si="7"/>
        <v>0.13513808000000016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G58" s="30">
        <v>17.53</v>
      </c>
      <c r="H58" s="29"/>
      <c r="I58" s="10">
        <f t="shared" si="8"/>
        <v>227.58190387847606</v>
      </c>
      <c r="J58" s="10">
        <f t="shared" si="6"/>
        <v>2780403567.534029</v>
      </c>
      <c r="K58" s="11">
        <f t="shared" si="7"/>
        <v>0.20280202000000003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G59" s="30">
        <v>5.26</v>
      </c>
      <c r="H59" s="29"/>
      <c r="I59" s="10">
        <f t="shared" si="8"/>
        <v>193.63728739766532</v>
      </c>
      <c r="J59" s="10">
        <f t="shared" si="6"/>
        <v>2311605335.9588046</v>
      </c>
      <c r="K59" s="11">
        <f t="shared" si="7"/>
        <v>7.902025999999962E-2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G60" s="30">
        <v>-6.52</v>
      </c>
      <c r="H60" s="29"/>
      <c r="I60" s="10">
        <f t="shared" si="8"/>
        <v>183.96094185603775</v>
      </c>
      <c r="J60" s="10">
        <f t="shared" si="6"/>
        <v>2142318751.2334619</v>
      </c>
      <c r="K60" s="11">
        <f t="shared" si="7"/>
        <v>-4.1456079999999895E-2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G61" s="27">
        <v>-4.8</v>
      </c>
      <c r="H61" s="29"/>
      <c r="I61" s="10">
        <f t="shared" si="8"/>
        <v>196.79176492943705</v>
      </c>
      <c r="J61" s="10">
        <f t="shared" si="6"/>
        <v>2234971926.2039256</v>
      </c>
      <c r="K61" s="11">
        <f t="shared" si="7"/>
        <v>-2.3057600000000011E-2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G62" s="27">
        <v>-4.5</v>
      </c>
      <c r="H62" s="29"/>
      <c r="I62" s="10">
        <f t="shared" si="8"/>
        <v>206.71403879142548</v>
      </c>
      <c r="J62" s="10">
        <f t="shared" si="6"/>
        <v>2287721288.5876646</v>
      </c>
      <c r="K62" s="11">
        <f t="shared" si="7"/>
        <v>-1.8451000000000106E-2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G63" s="27">
        <v>-3</v>
      </c>
      <c r="H63" s="29"/>
      <c r="I63" s="10">
        <f t="shared" si="8"/>
        <v>216.45449088107381</v>
      </c>
      <c r="J63" s="10">
        <f t="shared" si="6"/>
        <v>2330725504.8781719</v>
      </c>
      <c r="K63" s="11">
        <f t="shared" si="7"/>
        <v>-2.2580000000000933E-3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G64" s="27">
        <v>-1.2</v>
      </c>
      <c r="H64" s="29"/>
      <c r="I64" s="10">
        <f t="shared" si="8"/>
        <v>223.14895967121012</v>
      </c>
      <c r="J64" s="10">
        <f t="shared" si="6"/>
        <v>2336000193.3146768</v>
      </c>
      <c r="K64" s="11">
        <f t="shared" si="7"/>
        <v>1.7343600000000015E-2</v>
      </c>
      <c r="L64" t="s">
        <v>104</v>
      </c>
      <c r="M64" t="s">
        <v>105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G65" s="27">
        <v>4.42</v>
      </c>
      <c r="H65" s="29"/>
      <c r="I65" s="10">
        <f t="shared" si="8"/>
        <v>225.85927092227746</v>
      </c>
      <c r="J65" s="10">
        <f t="shared" si="6"/>
        <v>2296176231.2307038</v>
      </c>
      <c r="K65" s="11">
        <f t="shared" si="7"/>
        <v>7.6403128000000153E-2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G66" s="27">
        <v>4.33</v>
      </c>
      <c r="H66" s="29"/>
      <c r="I66" s="10">
        <f t="shared" si="8"/>
        <v>216.29886125481465</v>
      </c>
      <c r="J66" s="10">
        <f t="shared" ref="J66:J97" si="9">IF(I66="","",I66*C66)</f>
        <v>2133193569.8636353</v>
      </c>
      <c r="K66" s="11">
        <f t="shared" ref="K66:K97" si="10">IFERROR(J66/J67-1,"")</f>
        <v>7.6623001999999829E-2</v>
      </c>
    </row>
    <row r="67" spans="1:11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G67" s="27">
        <v>4.8499999999999996</v>
      </c>
      <c r="H67" s="29"/>
      <c r="I67" s="10">
        <f t="shared" ref="I67:I98" si="11">IF(H67&lt;&gt;"",H67,I66/(1+IF(G66="",0,G66)/100))</f>
        <v>207.32182618117002</v>
      </c>
      <c r="J67" s="10">
        <f t="shared" si="9"/>
        <v>1981374692.813442</v>
      </c>
      <c r="K67" s="11"/>
    </row>
    <row r="68" spans="1:11" ht="15.75" customHeight="1">
      <c r="H68" s="29"/>
    </row>
    <row r="69" spans="1:11" ht="15.75" customHeight="1">
      <c r="H69" s="29"/>
    </row>
    <row r="70" spans="1:11" ht="15.75" customHeight="1">
      <c r="H70" s="29"/>
    </row>
    <row r="71" spans="1:11" ht="15.75" customHeight="1">
      <c r="H71" s="29"/>
    </row>
    <row r="72" spans="1:11" ht="15.75" customHeight="1">
      <c r="H72" s="29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8"/>
  <sheetViews>
    <sheetView topLeftCell="A31" workbookViewId="0">
      <selection activeCell="J62" sqref="J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4">
        <v>2236563</v>
      </c>
      <c r="G2" s="26">
        <v>10.46</v>
      </c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0.11244265999999992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26">
        <v>8.98</v>
      </c>
      <c r="H3" s="10"/>
      <c r="I3" s="10">
        <f t="shared" ref="I3:I34" si="5">IF(H3&lt;&gt;"",H3,I2/(1+IF(G2="",0,G2)/100))</f>
        <v>1735.4698533405758</v>
      </c>
      <c r="J3" s="10">
        <f t="shared" si="3"/>
        <v>3858389834.6567287</v>
      </c>
      <c r="K3" s="11">
        <f t="shared" si="4"/>
        <v>9.5793900000000098E-2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26">
        <v>10.96</v>
      </c>
      <c r="H4" s="10"/>
      <c r="I4" s="10">
        <f t="shared" si="5"/>
        <v>1592.4663730414532</v>
      </c>
      <c r="J4" s="10">
        <f t="shared" si="3"/>
        <v>3521090813.3881092</v>
      </c>
      <c r="K4" s="11">
        <f t="shared" si="4"/>
        <v>0.11426031999999986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26">
        <v>6.69</v>
      </c>
      <c r="H5" s="10"/>
      <c r="I5" s="10">
        <f t="shared" si="5"/>
        <v>1435.1715690712449</v>
      </c>
      <c r="J5" s="10">
        <f t="shared" si="3"/>
        <v>3160025310.2328095</v>
      </c>
      <c r="K5" s="11">
        <f t="shared" si="4"/>
        <v>7.0954219999999957E-2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26">
        <v>6.69</v>
      </c>
      <c r="H6" s="10"/>
      <c r="I6" s="10">
        <f t="shared" si="5"/>
        <v>1345.1790880787748</v>
      </c>
      <c r="J6" s="10">
        <f t="shared" si="3"/>
        <v>2950663297.4776545</v>
      </c>
      <c r="K6" s="11">
        <f t="shared" si="4"/>
        <v>7.1274289999999851E-2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26">
        <v>6.69</v>
      </c>
      <c r="H7" s="10"/>
      <c r="I7" s="10">
        <f t="shared" si="5"/>
        <v>1260.829588601345</v>
      </c>
      <c r="J7" s="10">
        <f t="shared" si="3"/>
        <v>2754349026.2215242</v>
      </c>
      <c r="K7" s="11">
        <f t="shared" si="4"/>
        <v>7.1594359999999968E-2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26">
        <v>6.69</v>
      </c>
      <c r="H8" s="10"/>
      <c r="I8" s="10">
        <f t="shared" si="5"/>
        <v>1181.7692272952902</v>
      </c>
      <c r="J8" s="10">
        <f t="shared" si="3"/>
        <v>2570328035.5278506</v>
      </c>
      <c r="K8" s="11">
        <f t="shared" si="4"/>
        <v>7.2661259999999839E-2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26">
        <v>6.69</v>
      </c>
      <c r="H9" s="10"/>
      <c r="I9" s="10">
        <f t="shared" si="5"/>
        <v>1107.6663485755837</v>
      </c>
      <c r="J9" s="10">
        <f t="shared" si="3"/>
        <v>2396215964.3276863</v>
      </c>
      <c r="K9" s="11">
        <f t="shared" si="4"/>
        <v>7.3194709999999885E-2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26">
        <v>6.69</v>
      </c>
      <c r="H10" s="10"/>
      <c r="I10" s="10">
        <f t="shared" si="5"/>
        <v>1038.2100933316935</v>
      </c>
      <c r="J10" s="10">
        <f t="shared" si="3"/>
        <v>2232787715.0341959</v>
      </c>
      <c r="K10" s="11">
        <f t="shared" si="4"/>
        <v>7.1594359999999968E-2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26">
        <v>6.49</v>
      </c>
      <c r="H11" s="10"/>
      <c r="I11" s="10">
        <f t="shared" si="5"/>
        <v>973.10909488395691</v>
      </c>
      <c r="J11" s="10">
        <f t="shared" si="3"/>
        <v>2083612790.7897873</v>
      </c>
      <c r="K11" s="11">
        <f t="shared" si="4"/>
        <v>6.8414170000000052E-2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26">
        <v>7.11</v>
      </c>
      <c r="H12" s="10"/>
      <c r="I12" s="10">
        <f t="shared" si="5"/>
        <v>913.80326310823261</v>
      </c>
      <c r="J12" s="10">
        <f t="shared" si="3"/>
        <v>1950192022.2471285</v>
      </c>
      <c r="K12" s="11">
        <f t="shared" si="4"/>
        <v>7.4099079999999651E-2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26">
        <v>7.11</v>
      </c>
      <c r="H13" s="10"/>
      <c r="I13" s="10">
        <f t="shared" si="5"/>
        <v>853.14467660184175</v>
      </c>
      <c r="J13" s="10">
        <f t="shared" si="3"/>
        <v>1815653749.7891991</v>
      </c>
      <c r="K13" s="11">
        <f t="shared" si="4"/>
        <v>7.3884859999999719E-2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26">
        <v>7.63</v>
      </c>
      <c r="H14" s="10"/>
      <c r="I14" s="10">
        <f t="shared" si="5"/>
        <v>796.5126287011874</v>
      </c>
      <c r="J14" s="10">
        <f t="shared" si="3"/>
        <v>1690734097.6845503</v>
      </c>
      <c r="K14" s="11">
        <f t="shared" si="4"/>
        <v>7.9206010000000049E-2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26">
        <v>3.63</v>
      </c>
      <c r="H15" s="10"/>
      <c r="I15" s="10">
        <f t="shared" si="5"/>
        <v>740.0470395811459</v>
      </c>
      <c r="J15" s="10">
        <f t="shared" si="3"/>
        <v>1566646295.5340197</v>
      </c>
      <c r="K15" s="11">
        <f t="shared" si="4"/>
        <v>3.9616160000000011E-2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26">
        <v>2.11</v>
      </c>
      <c r="H16" s="10"/>
      <c r="I16" s="10">
        <f t="shared" si="5"/>
        <v>714.12432652817324</v>
      </c>
      <c r="J16" s="10">
        <f t="shared" si="3"/>
        <v>1506946848.0886443</v>
      </c>
      <c r="K16" s="11">
        <f t="shared" si="4"/>
        <v>2.477595999999993E-2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26">
        <v>-17.850000000000001</v>
      </c>
      <c r="H17" s="10"/>
      <c r="I17" s="10">
        <f t="shared" si="5"/>
        <v>699.36766871821885</v>
      </c>
      <c r="J17" s="10">
        <f t="shared" si="3"/>
        <v>1470513465.2930815</v>
      </c>
      <c r="K17" s="11">
        <f t="shared" si="4"/>
        <v>-0.17578905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26">
        <v>7.32</v>
      </c>
      <c r="H18" s="10"/>
      <c r="I18" s="10">
        <f t="shared" si="5"/>
        <v>851.3300897361155</v>
      </c>
      <c r="J18" s="10">
        <f t="shared" si="3"/>
        <v>1784146965.4013715</v>
      </c>
      <c r="K18" s="11">
        <f t="shared" si="4"/>
        <v>7.6741559999999875E-2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26">
        <v>6.59</v>
      </c>
      <c r="H19" s="10"/>
      <c r="I19" s="10">
        <f t="shared" si="5"/>
        <v>793.2632218935106</v>
      </c>
      <c r="J19" s="10">
        <f t="shared" si="3"/>
        <v>1656987184.0011187</v>
      </c>
      <c r="K19" s="11">
        <f t="shared" si="4"/>
        <v>6.9737240000000034E-2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26">
        <v>1.18</v>
      </c>
      <c r="H20" s="10"/>
      <c r="I20" s="10">
        <f t="shared" si="5"/>
        <v>744.21917805939631</v>
      </c>
      <c r="J20" s="10">
        <f t="shared" si="3"/>
        <v>1548966533.128377</v>
      </c>
      <c r="K20" s="11">
        <f t="shared" si="4"/>
        <v>1.6049560000000129E-2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26">
        <v>2.95</v>
      </c>
      <c r="H21" s="10"/>
      <c r="I21" s="10">
        <f t="shared" si="5"/>
        <v>735.53980832120601</v>
      </c>
      <c r="J21" s="10">
        <f t="shared" si="3"/>
        <v>1524498995.0375814</v>
      </c>
      <c r="K21" s="11">
        <f t="shared" si="4"/>
        <v>3.5368150000000265E-2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26">
        <v>3.99</v>
      </c>
      <c r="H22" s="10"/>
      <c r="I22" s="10">
        <f t="shared" si="5"/>
        <v>714.46314552812623</v>
      </c>
      <c r="J22" s="10">
        <f t="shared" si="3"/>
        <v>1472422147.6559629</v>
      </c>
      <c r="K22" s="11">
        <f t="shared" si="4"/>
        <v>4.5307480000000178E-2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26">
        <v>7.63</v>
      </c>
      <c r="H23" s="10"/>
      <c r="I23" s="10">
        <f t="shared" si="5"/>
        <v>687.04985626322355</v>
      </c>
      <c r="J23" s="10">
        <f t="shared" si="3"/>
        <v>1408601943.2827199</v>
      </c>
      <c r="K23" s="11">
        <f t="shared" si="4"/>
        <v>7.9959420000000225E-2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26">
        <v>3.99</v>
      </c>
      <c r="H24" s="10"/>
      <c r="I24" s="10">
        <f t="shared" si="5"/>
        <v>638.34419424251928</v>
      </c>
      <c r="J24" s="10">
        <f t="shared" si="3"/>
        <v>1304310066.8381777</v>
      </c>
      <c r="K24" s="11">
        <f t="shared" si="4"/>
        <v>4.3331670000000377E-2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26">
        <v>2.95</v>
      </c>
      <c r="H25" s="10"/>
      <c r="I25" s="10">
        <f t="shared" si="5"/>
        <v>613.85151864844624</v>
      </c>
      <c r="J25" s="10">
        <f t="shared" si="3"/>
        <v>1250139437.2876434</v>
      </c>
      <c r="K25" s="11">
        <f t="shared" si="4"/>
        <v>3.2897350000000047E-2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26">
        <v>2.95</v>
      </c>
      <c r="H26" s="10"/>
      <c r="I26" s="10">
        <f t="shared" si="5"/>
        <v>596.26179567600411</v>
      </c>
      <c r="J26" s="10">
        <f t="shared" si="3"/>
        <v>1210323017.3720975</v>
      </c>
      <c r="K26" s="11">
        <f t="shared" si="4"/>
        <v>3.2176700000000169E-2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26">
        <v>-8.49</v>
      </c>
      <c r="H27" s="10"/>
      <c r="I27" s="10">
        <f t="shared" si="5"/>
        <v>579.17610070520061</v>
      </c>
      <c r="J27" s="10">
        <f t="shared" si="3"/>
        <v>1172592849.0461926</v>
      </c>
      <c r="K27" s="11">
        <f t="shared" si="4"/>
        <v>-8.3435839999999928E-2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26">
        <v>3.81</v>
      </c>
      <c r="H28" s="10"/>
      <c r="I28" s="10">
        <f t="shared" si="5"/>
        <v>632.91017452212941</v>
      </c>
      <c r="J28" s="10">
        <f t="shared" si="3"/>
        <v>1279335261.2065833</v>
      </c>
      <c r="K28" s="11">
        <f t="shared" si="4"/>
        <v>3.8722860000000026E-2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26">
        <v>3.42</v>
      </c>
      <c r="H29" s="10"/>
      <c r="I29" s="10">
        <f t="shared" si="5"/>
        <v>609.68131636848989</v>
      </c>
      <c r="J29" s="10">
        <f t="shared" si="3"/>
        <v>1231642539.5765173</v>
      </c>
      <c r="K29" s="11">
        <f t="shared" si="4"/>
        <v>3.4717100000000167E-2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26">
        <v>10.09</v>
      </c>
      <c r="H30" s="10"/>
      <c r="I30" s="10">
        <f t="shared" si="5"/>
        <v>589.51974121880664</v>
      </c>
      <c r="J30" s="10">
        <f t="shared" si="3"/>
        <v>1190318145.4878025</v>
      </c>
      <c r="K30" s="11">
        <f t="shared" si="4"/>
        <v>0.10233117000000003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26">
        <v>3.42</v>
      </c>
      <c r="H31" s="10"/>
      <c r="I31" s="10">
        <f t="shared" si="5"/>
        <v>535.48891018149391</v>
      </c>
      <c r="J31" s="10">
        <f t="shared" si="3"/>
        <v>1079819003.4740672</v>
      </c>
      <c r="K31" s="11">
        <f t="shared" si="4"/>
        <v>3.5544460000000111E-2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26">
        <v>9.5299999999999994</v>
      </c>
      <c r="H32" s="10"/>
      <c r="I32" s="10">
        <f t="shared" si="5"/>
        <v>517.78080659591365</v>
      </c>
      <c r="J32" s="10">
        <f t="shared" si="3"/>
        <v>1042754845.5756955</v>
      </c>
      <c r="K32" s="11">
        <f t="shared" si="4"/>
        <v>9.5738119999999816E-2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26">
        <v>3.27</v>
      </c>
      <c r="H33" s="10"/>
      <c r="I33" s="10">
        <f t="shared" si="5"/>
        <v>472.72966912801394</v>
      </c>
      <c r="J33" s="10">
        <f t="shared" si="3"/>
        <v>951646042.55594909</v>
      </c>
      <c r="K33" s="11">
        <f t="shared" si="4"/>
        <v>3.2183649999999897E-2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26">
        <v>1.97</v>
      </c>
      <c r="H34" s="10"/>
      <c r="I34" s="10">
        <f t="shared" si="5"/>
        <v>457.76088808755105</v>
      </c>
      <c r="J34" s="10">
        <f t="shared" ref="J34:J65" si="6">IF(I34="","",I34*C34)</f>
        <v>921973567.93623805</v>
      </c>
      <c r="K34" s="11">
        <f t="shared" ref="K34:K65" si="7">IFERROR(J34/J35-1,"")</f>
        <v>3.197710999999992E-2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26">
        <v>0.07</v>
      </c>
      <c r="H35" s="10"/>
      <c r="I35" s="10">
        <f t="shared" ref="I35:I66" si="8">IF(H35&lt;&gt;"",H35,I34/(1+IF(G34="",0,G34)/100))</f>
        <v>443.26608704130052</v>
      </c>
      <c r="J35" s="10">
        <f t="shared" si="6"/>
        <v>893405056.18020737</v>
      </c>
      <c r="K35" s="11">
        <f t="shared" si="7"/>
        <v>2.6980610000000071E-2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26">
        <v>1.46</v>
      </c>
      <c r="H36" s="10"/>
      <c r="I36" s="10">
        <f t="shared" si="8"/>
        <v>431.31856285034593</v>
      </c>
      <c r="J36" s="10">
        <f t="shared" si="6"/>
        <v>869933713.91910446</v>
      </c>
      <c r="K36" s="11">
        <f t="shared" si="7"/>
        <v>6.2281220000000026E-2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26">
        <v>-3.51</v>
      </c>
      <c r="H37" s="10"/>
      <c r="I37" s="10">
        <f t="shared" si="8"/>
        <v>405.90867951284201</v>
      </c>
      <c r="J37" s="10">
        <f t="shared" si="6"/>
        <v>818929768.8225199</v>
      </c>
      <c r="K37" s="11">
        <f t="shared" si="7"/>
        <v>1.9121479999999913E-2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26">
        <v>-8.69</v>
      </c>
      <c r="H38" s="10"/>
      <c r="I38" s="10">
        <f t="shared" si="8"/>
        <v>398.77068426450734</v>
      </c>
      <c r="J38" s="10">
        <f t="shared" si="6"/>
        <v>803564427.68973911</v>
      </c>
      <c r="K38" s="11">
        <f t="shared" si="7"/>
        <v>-4.7524750000000004E-2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26">
        <v>5.8</v>
      </c>
      <c r="H39" s="10"/>
      <c r="I39" s="10">
        <f t="shared" si="8"/>
        <v>419.71443454847633</v>
      </c>
      <c r="J39" s="10">
        <f t="shared" si="6"/>
        <v>843659116.27597582</v>
      </c>
      <c r="K39" s="11">
        <f t="shared" si="7"/>
        <v>6.1279800000000106E-2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26">
        <v>13.65</v>
      </c>
      <c r="H40" s="10"/>
      <c r="I40" s="10">
        <f t="shared" si="8"/>
        <v>396.7055146961024</v>
      </c>
      <c r="J40" s="10">
        <f t="shared" si="6"/>
        <v>794945043.02821529</v>
      </c>
      <c r="K40" s="11">
        <f t="shared" si="7"/>
        <v>0.14002315000000021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26">
        <v>-1.85</v>
      </c>
      <c r="H41" s="10"/>
      <c r="I41" s="10">
        <f t="shared" si="8"/>
        <v>349.05896585666727</v>
      </c>
      <c r="J41" s="10">
        <f t="shared" si="6"/>
        <v>697306052.97639358</v>
      </c>
      <c r="K41" s="11">
        <f t="shared" si="7"/>
        <v>-1.6046249999999929E-2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26">
        <v>-12.15</v>
      </c>
      <c r="H42" s="10"/>
      <c r="I42" s="10">
        <f t="shared" si="8"/>
        <v>355.63827392426617</v>
      </c>
      <c r="J42" s="10">
        <f t="shared" si="6"/>
        <v>708677672.07187688</v>
      </c>
      <c r="K42" s="11">
        <f t="shared" si="7"/>
        <v>-0.11895235000000004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26">
        <v>0.75</v>
      </c>
      <c r="H43" s="10"/>
      <c r="I43" s="10">
        <f t="shared" si="8"/>
        <v>404.82444385232344</v>
      </c>
      <c r="J43" s="10">
        <f t="shared" si="6"/>
        <v>804357939.1782918</v>
      </c>
      <c r="K43" s="11">
        <f t="shared" si="7"/>
        <v>1.2235250000000031E-2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26">
        <v>4.32</v>
      </c>
      <c r="H44" s="10"/>
      <c r="I44" s="10">
        <f t="shared" si="8"/>
        <v>401.8108623844401</v>
      </c>
      <c r="J44" s="10">
        <f t="shared" si="6"/>
        <v>794635376.68569815</v>
      </c>
      <c r="K44" s="11">
        <f t="shared" si="7"/>
        <v>4.9459199999999814E-2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26">
        <v>14.88</v>
      </c>
      <c r="H45" s="10"/>
      <c r="I45" s="10">
        <f t="shared" si="8"/>
        <v>385.17145550655687</v>
      </c>
      <c r="J45" s="10">
        <f t="shared" si="6"/>
        <v>757185583.4754684</v>
      </c>
      <c r="K45" s="11">
        <f t="shared" si="7"/>
        <v>0.15534816000000018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26">
        <v>2.14</v>
      </c>
      <c r="H46" s="10"/>
      <c r="I46" s="10">
        <f t="shared" si="8"/>
        <v>335.28155945905019</v>
      </c>
      <c r="J46" s="10">
        <f t="shared" si="6"/>
        <v>655374379.50779116</v>
      </c>
      <c r="K46" s="11">
        <f t="shared" si="7"/>
        <v>2.8447660000000097E-2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26">
        <v>4.58</v>
      </c>
      <c r="H47" s="10"/>
      <c r="I47" s="10">
        <f t="shared" si="8"/>
        <v>328.2568625994225</v>
      </c>
      <c r="J47" s="10">
        <f t="shared" si="6"/>
        <v>637246215.8237505</v>
      </c>
      <c r="K47" s="11">
        <f t="shared" si="7"/>
        <v>5.3643500000000177E-2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26">
        <v>-1.7</v>
      </c>
      <c r="H48" s="10"/>
      <c r="I48" s="10">
        <f t="shared" si="8"/>
        <v>313.88110785945923</v>
      </c>
      <c r="J48" s="10">
        <f t="shared" si="6"/>
        <v>604802493.27571464</v>
      </c>
      <c r="K48" s="11">
        <f t="shared" si="7"/>
        <v>-1.1593499999999812E-2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26">
        <v>2.0299999999999998</v>
      </c>
      <c r="H49" s="10"/>
      <c r="I49" s="10">
        <f t="shared" si="8"/>
        <v>319.30936710016198</v>
      </c>
      <c r="J49" s="10">
        <f t="shared" si="6"/>
        <v>611896515.52849412</v>
      </c>
      <c r="K49" s="11">
        <f t="shared" si="7"/>
        <v>2.6523829999999915E-2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26">
        <v>5.94</v>
      </c>
      <c r="H50" s="10"/>
      <c r="I50" s="10">
        <f t="shared" si="8"/>
        <v>312.95635313159067</v>
      </c>
      <c r="J50" s="10">
        <f t="shared" si="6"/>
        <v>596086030.9774729</v>
      </c>
      <c r="K50" s="11">
        <f t="shared" si="7"/>
        <v>6.776925999999972E-2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26">
        <v>9.1</v>
      </c>
      <c r="H51" s="10"/>
      <c r="I51" s="10">
        <f t="shared" si="8"/>
        <v>295.40905524975523</v>
      </c>
      <c r="J51" s="10">
        <f t="shared" si="6"/>
        <v>558253597.76462662</v>
      </c>
      <c r="K51" s="11">
        <f t="shared" si="7"/>
        <v>9.9728000000000039E-2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26">
        <v>-5.94</v>
      </c>
      <c r="H52" s="10"/>
      <c r="I52" s="10">
        <f t="shared" si="8"/>
        <v>270.76906988978482</v>
      </c>
      <c r="J52" s="10">
        <f t="shared" si="6"/>
        <v>507628793.45131391</v>
      </c>
      <c r="K52" s="11">
        <f t="shared" si="7"/>
        <v>-5.2063320000000024E-2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26">
        <v>-6.11</v>
      </c>
      <c r="H53" s="10"/>
      <c r="I53" s="10">
        <f t="shared" si="8"/>
        <v>287.8684561873111</v>
      </c>
      <c r="J53" s="10">
        <f t="shared" si="6"/>
        <v>535509179.21154177</v>
      </c>
      <c r="K53" s="11">
        <f t="shared" si="7"/>
        <v>-5.3588799999999881E-2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26">
        <v>2.81</v>
      </c>
      <c r="H54" s="10"/>
      <c r="I54" s="10">
        <f t="shared" si="8"/>
        <v>306.60182787017902</v>
      </c>
      <c r="J54" s="10">
        <f t="shared" si="6"/>
        <v>565831405.21957231</v>
      </c>
      <c r="K54" s="11">
        <f t="shared" si="7"/>
        <v>3.6221989999999815E-2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26">
        <v>7.08</v>
      </c>
      <c r="H55" s="10"/>
      <c r="I55" s="10">
        <f t="shared" si="8"/>
        <v>298.22179541890773</v>
      </c>
      <c r="J55" s="10">
        <f t="shared" si="6"/>
        <v>546052304.12025166</v>
      </c>
      <c r="K55" s="11">
        <f t="shared" si="7"/>
        <v>7.9152239999999985E-2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26">
        <v>-3.26</v>
      </c>
      <c r="H56" s="10"/>
      <c r="I56" s="10">
        <f t="shared" si="8"/>
        <v>278.50373124664526</v>
      </c>
      <c r="J56" s="10">
        <f t="shared" si="6"/>
        <v>506001177.48006678</v>
      </c>
      <c r="K56" s="11">
        <f t="shared" si="7"/>
        <v>-2.582820000000019E-2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29">
        <v>4.53</v>
      </c>
      <c r="H57" s="10"/>
      <c r="I57" s="10">
        <f t="shared" si="8"/>
        <v>287.88890970296183</v>
      </c>
      <c r="J57" s="10">
        <f t="shared" si="6"/>
        <v>519416777.90310383</v>
      </c>
      <c r="K57" s="11">
        <f t="shared" si="7"/>
        <v>5.3139750000000152E-2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29">
        <v>4.3499999999999996</v>
      </c>
      <c r="H58" s="10"/>
      <c r="I58" s="10">
        <f t="shared" si="8"/>
        <v>275.41271376921634</v>
      </c>
      <c r="J58" s="10">
        <f t="shared" si="6"/>
        <v>493207836.75965488</v>
      </c>
      <c r="K58" s="11">
        <f t="shared" si="7"/>
        <v>5.0700150000000166E-2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29">
        <v>3.86</v>
      </c>
      <c r="H59" s="10"/>
      <c r="I59" s="10">
        <f t="shared" si="8"/>
        <v>263.93168545205202</v>
      </c>
      <c r="J59" s="10">
        <f t="shared" si="6"/>
        <v>469408743.07446784</v>
      </c>
      <c r="K59" s="11">
        <f t="shared" si="7"/>
        <v>4.3689139999999682E-2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29">
        <v>4.1500000000000004</v>
      </c>
      <c r="H60" s="10"/>
      <c r="I60" s="10">
        <f t="shared" si="8"/>
        <v>254.1225548354054</v>
      </c>
      <c r="J60" s="10">
        <f t="shared" si="6"/>
        <v>449759152.49483955</v>
      </c>
      <c r="K60" s="11">
        <f t="shared" si="7"/>
        <v>4.7332400000000163E-2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29">
        <v>5.85</v>
      </c>
      <c r="H61" s="10"/>
      <c r="I61" s="10">
        <f t="shared" si="8"/>
        <v>243.9966921127272</v>
      </c>
      <c r="J61" s="10">
        <f t="shared" si="6"/>
        <v>429433055.34598136</v>
      </c>
      <c r="K61" s="11">
        <f t="shared" si="7"/>
        <v>6.5697799999999917E-2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29">
        <v>4.95</v>
      </c>
      <c r="H62" s="10"/>
      <c r="I62" s="10">
        <f t="shared" si="8"/>
        <v>230.51175447588776</v>
      </c>
      <c r="J62" s="10">
        <f t="shared" si="6"/>
        <v>402959502.54000843</v>
      </c>
      <c r="K62" s="11">
        <f t="shared" si="7"/>
        <v>5.789600000000017E-2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29">
        <v>3.96</v>
      </c>
      <c r="H63" s="10"/>
      <c r="I63" s="10">
        <f t="shared" si="8"/>
        <v>219.63959454586731</v>
      </c>
      <c r="J63" s="10">
        <f t="shared" si="6"/>
        <v>380906537.63697791</v>
      </c>
      <c r="K63" s="11">
        <f t="shared" si="7"/>
        <v>4.9164320000000039E-2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29">
        <v>0.93</v>
      </c>
      <c r="H64" s="10"/>
      <c r="I64" s="10">
        <f t="shared" si="8"/>
        <v>211.27317674669806</v>
      </c>
      <c r="J64" s="10">
        <f t="shared" si="6"/>
        <v>363057083.02868885</v>
      </c>
      <c r="K64" s="11">
        <f t="shared" si="7"/>
        <v>1.7273470000000124E-2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29">
        <v>3.36</v>
      </c>
      <c r="H65" s="10"/>
      <c r="I65" s="10">
        <f t="shared" si="8"/>
        <v>209.32644084682258</v>
      </c>
      <c r="J65" s="10">
        <f t="shared" si="6"/>
        <v>356892314.34364331</v>
      </c>
      <c r="K65" s="11">
        <f t="shared" si="7"/>
        <v>4.0835200000000071E-2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29">
        <v>2.08</v>
      </c>
      <c r="H66" s="10"/>
      <c r="I66" s="10">
        <f t="shared" si="8"/>
        <v>202.52171134561007</v>
      </c>
      <c r="J66" s="10">
        <f t="shared" ref="J66:J67" si="9">IF(I66="","",I66*C66)</f>
        <v>342890319.5660978</v>
      </c>
      <c r="K66" s="11">
        <f t="shared" ref="K66" si="10">IFERROR(J66/J67-1,"")</f>
        <v>2.8762239999999828E-2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29">
        <v>5.34</v>
      </c>
      <c r="H67" s="10"/>
      <c r="I67" s="10">
        <f t="shared" ref="I67" si="11">IF(H67&lt;&gt;"",H67,I66/(1+IF(G66="",0,G66)/100))</f>
        <v>198.39509340283121</v>
      </c>
      <c r="J67" s="10">
        <f t="shared" si="9"/>
        <v>333303756.91675645</v>
      </c>
      <c r="K67" s="11"/>
    </row>
    <row r="68" spans="1:11" ht="15.75" customHeight="1">
      <c r="G68" s="29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8" activePane="bottomLeft" state="frozen"/>
      <selection pane="bottomLeft" activeCell="J60" sqref="J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4">
        <v>3146473</v>
      </c>
      <c r="G2" s="26">
        <v>3.25</v>
      </c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4.664524999999986E-2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26">
        <v>2.38</v>
      </c>
      <c r="H3" s="10"/>
      <c r="I3" s="10">
        <f t="shared" ref="I3:I34" si="5">IF(H3&lt;&gt;"",H3,I2/(1+IF(G2="",0,G2)/100))</f>
        <v>5918.6440677966102</v>
      </c>
      <c r="J3" s="10">
        <f t="shared" si="3"/>
        <v>18376601946.37141</v>
      </c>
      <c r="K3" s="11">
        <f t="shared" si="4"/>
        <v>3.7826060000000439E-2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26">
        <v>5.85</v>
      </c>
      <c r="H4" s="10"/>
      <c r="I4" s="10">
        <f t="shared" si="5"/>
        <v>5781.0549597544541</v>
      </c>
      <c r="J4" s="10">
        <f t="shared" si="3"/>
        <v>17706822611.846348</v>
      </c>
      <c r="K4" s="11">
        <f t="shared" si="4"/>
        <v>7.0778599999999914E-2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26">
        <v>6.14</v>
      </c>
      <c r="H5" s="10"/>
      <c r="I5" s="10">
        <f t="shared" si="5"/>
        <v>5461.5540479494139</v>
      </c>
      <c r="J5" s="10">
        <f t="shared" si="3"/>
        <v>16536399412.39613</v>
      </c>
      <c r="K5" s="11">
        <f t="shared" si="4"/>
        <v>7.2226279999999976E-2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26">
        <v>6.33</v>
      </c>
      <c r="H6" s="10"/>
      <c r="I6" s="10">
        <f t="shared" si="5"/>
        <v>5145.6133860461787</v>
      </c>
      <c r="J6" s="10">
        <f t="shared" si="3"/>
        <v>15422490309.038248</v>
      </c>
      <c r="K6" s="11">
        <f t="shared" si="4"/>
        <v>7.6378590000000024E-2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26">
        <v>8.33</v>
      </c>
      <c r="H7" s="10"/>
      <c r="I7" s="10">
        <f t="shared" si="5"/>
        <v>4839.2865475841054</v>
      </c>
      <c r="J7" s="10">
        <f t="shared" si="3"/>
        <v>14328128088.313471</v>
      </c>
      <c r="K7" s="11">
        <f t="shared" si="4"/>
        <v>9.8574529999999827E-2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26">
        <v>1.1000000000000001</v>
      </c>
      <c r="H8" s="10"/>
      <c r="I8" s="10">
        <f t="shared" si="5"/>
        <v>4467.1711876526406</v>
      </c>
      <c r="J8" s="10">
        <f t="shared" si="3"/>
        <v>13042472492.342848</v>
      </c>
      <c r="K8" s="11">
        <f t="shared" si="4"/>
        <v>2.5457300000000016E-2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26">
        <v>9.1300000000000008</v>
      </c>
      <c r="H9" s="10"/>
      <c r="I9" s="10">
        <f t="shared" si="5"/>
        <v>4418.5669511895558</v>
      </c>
      <c r="J9" s="10">
        <f t="shared" si="3"/>
        <v>12718689010.593468</v>
      </c>
      <c r="K9" s="11">
        <f t="shared" si="4"/>
        <v>0.10723298000000003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26">
        <v>8.52</v>
      </c>
      <c r="H10" s="10"/>
      <c r="I10" s="10">
        <f t="shared" si="5"/>
        <v>4048.9021819752184</v>
      </c>
      <c r="J10" s="10">
        <f t="shared" si="3"/>
        <v>11486913089.053278</v>
      </c>
      <c r="K10" s="11">
        <f t="shared" si="4"/>
        <v>0.10136947999999979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26">
        <v>7.53</v>
      </c>
      <c r="H11" s="10"/>
      <c r="I11" s="10">
        <f t="shared" si="5"/>
        <v>3731.0193346620149</v>
      </c>
      <c r="J11" s="10">
        <f t="shared" si="3"/>
        <v>10429663521.321909</v>
      </c>
      <c r="K11" s="11">
        <f t="shared" si="4"/>
        <v>9.1644559999999986E-2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26">
        <v>6.29</v>
      </c>
      <c r="H12" s="10"/>
      <c r="I12" s="10">
        <f t="shared" si="5"/>
        <v>3469.7473585622756</v>
      </c>
      <c r="J12" s="10">
        <f t="shared" si="3"/>
        <v>9554083722.3811283</v>
      </c>
      <c r="K12" s="11">
        <f t="shared" si="4"/>
        <v>7.926865999999988E-2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26">
        <v>4.96</v>
      </c>
      <c r="H13" s="10"/>
      <c r="I13" s="10">
        <f t="shared" si="5"/>
        <v>3264.4156162971831</v>
      </c>
      <c r="J13" s="10">
        <f t="shared" si="3"/>
        <v>8852368345.7843838</v>
      </c>
      <c r="K13" s="11">
        <f t="shared" si="4"/>
        <v>6.6078719999999924E-2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26">
        <v>4.17</v>
      </c>
      <c r="H14" s="10"/>
      <c r="I14" s="10">
        <f t="shared" si="5"/>
        <v>3110.1520734538708</v>
      </c>
      <c r="J14" s="10">
        <f t="shared" si="3"/>
        <v>8303672308.3492222</v>
      </c>
      <c r="K14" s="11">
        <f t="shared" si="4"/>
        <v>5.8367200000000174E-2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26">
        <v>5.45</v>
      </c>
      <c r="H15" s="10"/>
      <c r="I15" s="10">
        <f t="shared" si="5"/>
        <v>2985.6504497013252</v>
      </c>
      <c r="J15" s="10">
        <f t="shared" si="3"/>
        <v>7845738519.0595675</v>
      </c>
      <c r="K15" s="11">
        <f t="shared" si="4"/>
        <v>7.1582899999999894E-2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26">
        <v>0.62</v>
      </c>
      <c r="H16" s="10"/>
      <c r="I16" s="10">
        <f t="shared" si="5"/>
        <v>2831.342294643267</v>
      </c>
      <c r="J16" s="10">
        <f t="shared" si="3"/>
        <v>7321634676.1968374</v>
      </c>
      <c r="K16" s="11">
        <f t="shared" si="4"/>
        <v>2.2701679999999946E-2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26">
        <v>2.69</v>
      </c>
      <c r="H17" s="10"/>
      <c r="I17" s="10">
        <f t="shared" si="5"/>
        <v>2813.8961385840462</v>
      </c>
      <c r="J17" s="10">
        <f t="shared" si="3"/>
        <v>7159110832.9819489</v>
      </c>
      <c r="K17" s="11">
        <f t="shared" si="4"/>
        <v>4.4049229999999717E-2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26">
        <v>1.49</v>
      </c>
      <c r="H18" s="10"/>
      <c r="I18" s="10">
        <f t="shared" si="5"/>
        <v>2740.1851578381988</v>
      </c>
      <c r="J18" s="10">
        <f t="shared" si="3"/>
        <v>6857062509.381814</v>
      </c>
      <c r="K18" s="11">
        <f t="shared" si="4"/>
        <v>3.2051809999999792E-2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26">
        <v>-0.39</v>
      </c>
      <c r="H19" s="10"/>
      <c r="I19" s="10">
        <f t="shared" si="5"/>
        <v>2699.9558161771592</v>
      </c>
      <c r="J19" s="10">
        <f t="shared" si="3"/>
        <v>6644106858.7262249</v>
      </c>
      <c r="K19" s="11">
        <f t="shared" si="4"/>
        <v>1.3133309999999954E-2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26">
        <v>6.48</v>
      </c>
      <c r="H20" s="10"/>
      <c r="I20" s="10">
        <f t="shared" si="5"/>
        <v>2710.5268709739576</v>
      </c>
      <c r="J20" s="10">
        <f t="shared" si="3"/>
        <v>6557978889.0034866</v>
      </c>
      <c r="K20" s="11">
        <f t="shared" si="4"/>
        <v>8.2901599999999798E-2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26">
        <v>2.8</v>
      </c>
      <c r="H21" s="10"/>
      <c r="I21" s="10">
        <f t="shared" si="5"/>
        <v>2545.5736955052193</v>
      </c>
      <c r="J21" s="10">
        <f t="shared" si="3"/>
        <v>6055932403.2797508</v>
      </c>
      <c r="K21" s="11">
        <f t="shared" si="4"/>
        <v>4.5373200000000002E-2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26">
        <v>7.41</v>
      </c>
      <c r="H22" s="10"/>
      <c r="I22" s="10">
        <f t="shared" si="5"/>
        <v>2476.2390034097466</v>
      </c>
      <c r="J22" s="10">
        <f t="shared" si="3"/>
        <v>5793081746.5760088</v>
      </c>
      <c r="K22" s="11">
        <f t="shared" si="4"/>
        <v>9.2144879999999985E-2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26">
        <v>12.31</v>
      </c>
      <c r="H23" s="10"/>
      <c r="I23" s="10">
        <f t="shared" si="5"/>
        <v>2305.4082519409239</v>
      </c>
      <c r="J23" s="10">
        <f t="shared" si="3"/>
        <v>5304316169.6422625</v>
      </c>
      <c r="K23" s="11">
        <f t="shared" si="4"/>
        <v>0.14196807999999983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29">
        <v>3.56</v>
      </c>
      <c r="H24" s="10"/>
      <c r="I24" s="10">
        <f t="shared" si="5"/>
        <v>2052.7185931269914</v>
      </c>
      <c r="J24" s="10">
        <f t="shared" si="3"/>
        <v>4644890047.7518282</v>
      </c>
      <c r="K24" s="11">
        <f t="shared" si="4"/>
        <v>5.2894520000000167E-2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26">
        <v>-9.44</v>
      </c>
      <c r="H25" s="10"/>
      <c r="I25" s="10">
        <f t="shared" si="5"/>
        <v>1982.1539137958587</v>
      </c>
      <c r="J25" s="10">
        <f t="shared" si="3"/>
        <v>4411543568.2501488</v>
      </c>
      <c r="K25" s="11">
        <f t="shared" si="4"/>
        <v>-7.9095360000000059E-2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26">
        <v>-12.31</v>
      </c>
      <c r="H26" s="10"/>
      <c r="I26" s="10">
        <f t="shared" si="5"/>
        <v>2188.7741980961337</v>
      </c>
      <c r="J26" s="10">
        <f t="shared" si="3"/>
        <v>4790445586.4726114</v>
      </c>
      <c r="K26" s="11">
        <f t="shared" si="4"/>
        <v>-0.10801731999999997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26">
        <v>-9.44</v>
      </c>
      <c r="H27" s="10"/>
      <c r="I27" s="10">
        <f t="shared" si="5"/>
        <v>2496.0362619410807</v>
      </c>
      <c r="J27" s="10">
        <f t="shared" si="3"/>
        <v>5370558973.7152872</v>
      </c>
      <c r="K27" s="11">
        <f t="shared" si="4"/>
        <v>-7.8551999999999955E-2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29">
        <v>7.6</v>
      </c>
      <c r="H28" s="10"/>
      <c r="I28" s="10">
        <f t="shared" si="5"/>
        <v>2756.2237874791085</v>
      </c>
      <c r="J28" s="10">
        <f t="shared" si="3"/>
        <v>5828390721.6850948</v>
      </c>
      <c r="K28" s="11">
        <f t="shared" si="4"/>
        <v>9.5045200000000385E-2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29">
        <v>3.6</v>
      </c>
      <c r="H29" s="10"/>
      <c r="I29" s="10">
        <f t="shared" si="5"/>
        <v>2561.5462708913647</v>
      </c>
      <c r="J29" s="10">
        <f t="shared" si="3"/>
        <v>5322511547.1809683</v>
      </c>
      <c r="K29" s="11">
        <f t="shared" si="4"/>
        <v>5.4751600000000122E-2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29">
        <v>6.2</v>
      </c>
      <c r="H30" s="10"/>
      <c r="I30" s="10">
        <f t="shared" si="5"/>
        <v>2472.5350105129</v>
      </c>
      <c r="J30" s="10">
        <f t="shared" si="3"/>
        <v>5046222776.2261448</v>
      </c>
      <c r="K30" s="11">
        <f t="shared" si="4"/>
        <v>8.1647000000000025E-2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26">
        <v>9.43</v>
      </c>
      <c r="H31" s="10"/>
      <c r="I31" s="10">
        <f t="shared" si="5"/>
        <v>2328.1873921967044</v>
      </c>
      <c r="J31" s="10">
        <f t="shared" si="3"/>
        <v>4665313892.8191404</v>
      </c>
      <c r="K31" s="11">
        <f t="shared" si="4"/>
        <v>0.11498226999999983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26">
        <v>2.06</v>
      </c>
      <c r="H32" s="10"/>
      <c r="I32" s="10">
        <f t="shared" si="5"/>
        <v>2127.5586148192492</v>
      </c>
      <c r="J32" s="10">
        <f t="shared" si="3"/>
        <v>4184204554.9469957</v>
      </c>
      <c r="K32" s="11">
        <f t="shared" si="4"/>
        <v>4.0399639999999959E-2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26">
        <v>3.61</v>
      </c>
      <c r="H33" s="10"/>
      <c r="I33" s="10">
        <f t="shared" si="5"/>
        <v>2084.6155348023217</v>
      </c>
      <c r="J33" s="10">
        <f t="shared" si="3"/>
        <v>4021728184.1302791</v>
      </c>
      <c r="K33" s="11">
        <f t="shared" si="4"/>
        <v>5.6614780000000087E-2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26">
        <v>1.9</v>
      </c>
      <c r="H34" s="10"/>
      <c r="I34" s="10">
        <f t="shared" si="5"/>
        <v>2011.9829502966138</v>
      </c>
      <c r="J34" s="10">
        <f t="shared" ref="J34:J65" si="6">IF(I34="","",I34*C34)</f>
        <v>3806238811.2063684</v>
      </c>
      <c r="K34" s="11">
        <f t="shared" ref="K34:K65" si="7">IFERROR(J34/J35-1,"")</f>
        <v>5.30527999999999E-2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26">
        <v>-2.92</v>
      </c>
      <c r="H35" s="10"/>
      <c r="I35" s="10">
        <f t="shared" ref="I35:I66" si="8">IF(H35&lt;&gt;"",H35,I34/(1+IF(G34="",0,G34)/100))</f>
        <v>1949.5958820703622</v>
      </c>
      <c r="J35" s="10">
        <f t="shared" si="6"/>
        <v>3614480500.1291184</v>
      </c>
      <c r="K35" s="11">
        <f t="shared" si="7"/>
        <v>1.8554239999999833E-2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26">
        <v>0.75</v>
      </c>
      <c r="H36" s="10"/>
      <c r="I36" s="10">
        <f t="shared" si="8"/>
        <v>1953.8944498600542</v>
      </c>
      <c r="J36" s="10">
        <f t="shared" si="6"/>
        <v>3548638215.0145669</v>
      </c>
      <c r="K36" s="11">
        <f t="shared" si="7"/>
        <v>7.7665499999999943E-2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26">
        <v>-15.71</v>
      </c>
      <c r="H37" s="10"/>
      <c r="I37" s="10">
        <f t="shared" si="8"/>
        <v>1851.1553290952668</v>
      </c>
      <c r="J37" s="10">
        <f t="shared" si="6"/>
        <v>3292893959.2244225</v>
      </c>
      <c r="K37" s="11">
        <f t="shared" si="7"/>
        <v>-8.5106919999999975E-2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26">
        <v>-3.92</v>
      </c>
      <c r="H38" s="10"/>
      <c r="I38" s="10">
        <f t="shared" si="8"/>
        <v>2066.2521811533284</v>
      </c>
      <c r="J38" s="10">
        <f t="shared" si="6"/>
        <v>3599211789.0151954</v>
      </c>
      <c r="K38" s="11">
        <f t="shared" si="7"/>
        <v>1.895336000000003E-2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26">
        <v>2.59</v>
      </c>
      <c r="H39" s="10"/>
      <c r="I39" s="10">
        <f t="shared" si="8"/>
        <v>2070.8079586623858</v>
      </c>
      <c r="J39" s="10">
        <f t="shared" si="6"/>
        <v>3532263526.7773151</v>
      </c>
      <c r="K39" s="11">
        <f t="shared" si="7"/>
        <v>4.7546489999999997E-2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26">
        <v>4.59</v>
      </c>
      <c r="H40" s="10"/>
      <c r="I40" s="10">
        <f t="shared" si="8"/>
        <v>2018.5280813552838</v>
      </c>
      <c r="J40" s="10">
        <f t="shared" si="6"/>
        <v>3371939632.7482471</v>
      </c>
      <c r="K40" s="11">
        <f t="shared" si="7"/>
        <v>6.7863899999999866E-2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26">
        <v>1.45</v>
      </c>
      <c r="H41" s="10"/>
      <c r="I41" s="10">
        <f t="shared" si="8"/>
        <v>1929.943667038229</v>
      </c>
      <c r="J41" s="10">
        <f t="shared" si="6"/>
        <v>3157649240.4586835</v>
      </c>
      <c r="K41" s="11">
        <f t="shared" si="7"/>
        <v>3.6007399999999912E-2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26">
        <v>-2.64</v>
      </c>
      <c r="H42" s="10"/>
      <c r="I42" s="10">
        <f t="shared" si="8"/>
        <v>1902.3594549415764</v>
      </c>
      <c r="J42" s="10">
        <f t="shared" si="6"/>
        <v>3047902206.5466747</v>
      </c>
      <c r="K42" s="11">
        <f t="shared" si="7"/>
        <v>-5.5649599999998411E-3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26">
        <v>9.39</v>
      </c>
      <c r="H43" s="10"/>
      <c r="I43" s="10">
        <f t="shared" si="8"/>
        <v>1953.9435650591377</v>
      </c>
      <c r="J43" s="10">
        <f t="shared" si="6"/>
        <v>3064958578.437335</v>
      </c>
      <c r="K43" s="11">
        <f t="shared" si="7"/>
        <v>0.11741884999999996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26">
        <v>6.28</v>
      </c>
      <c r="H44" s="10"/>
      <c r="I44" s="10">
        <f t="shared" si="8"/>
        <v>1786.2177210523244</v>
      </c>
      <c r="J44" s="10">
        <f t="shared" si="6"/>
        <v>2742891421.9921517</v>
      </c>
      <c r="K44" s="11">
        <f t="shared" si="7"/>
        <v>8.5969040000000163E-2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26">
        <v>3.48</v>
      </c>
      <c r="H45" s="10"/>
      <c r="I45" s="10">
        <f t="shared" si="8"/>
        <v>1680.6715478475014</v>
      </c>
      <c r="J45" s="10">
        <f t="shared" si="6"/>
        <v>2525754713.9577308</v>
      </c>
      <c r="K45" s="11">
        <f t="shared" si="7"/>
        <v>5.7772559999999862E-2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26">
        <v>4.59</v>
      </c>
      <c r="H46" s="10"/>
      <c r="I46" s="10">
        <f t="shared" si="8"/>
        <v>1624.1510899183431</v>
      </c>
      <c r="J46" s="10">
        <f t="shared" si="6"/>
        <v>2387805100.5196533</v>
      </c>
      <c r="K46" s="11">
        <f t="shared" si="7"/>
        <v>6.9432750000000043E-2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26">
        <v>3.37</v>
      </c>
      <c r="H47" s="10"/>
      <c r="I47" s="10">
        <f t="shared" si="8"/>
        <v>1552.8741657121552</v>
      </c>
      <c r="J47" s="10">
        <f t="shared" si="6"/>
        <v>2232777236.8292007</v>
      </c>
      <c r="K47" s="11">
        <f t="shared" si="7"/>
        <v>5.7268359999999907E-2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26">
        <v>3.51</v>
      </c>
      <c r="H48" s="10"/>
      <c r="I48" s="10">
        <f t="shared" si="8"/>
        <v>1502.248394807154</v>
      </c>
      <c r="J48" s="10">
        <f t="shared" si="6"/>
        <v>2111835860.5086799</v>
      </c>
      <c r="K48" s="11">
        <f t="shared" si="7"/>
        <v>5.8907299999999774E-2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26">
        <v>0.15</v>
      </c>
      <c r="H49" s="10"/>
      <c r="I49" s="10">
        <f t="shared" si="8"/>
        <v>1451.3075015043514</v>
      </c>
      <c r="J49" s="10">
        <f t="shared" si="6"/>
        <v>1994353859.4064658</v>
      </c>
      <c r="K49" s="11">
        <f t="shared" si="7"/>
        <v>2.4634649999999869E-2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26">
        <v>3.85</v>
      </c>
      <c r="H50" s="10"/>
      <c r="I50" s="10">
        <f t="shared" si="8"/>
        <v>1449.1338008031466</v>
      </c>
      <c r="J50" s="10">
        <f t="shared" si="6"/>
        <v>1946404856.9960678</v>
      </c>
      <c r="K50" s="11">
        <f t="shared" si="7"/>
        <v>6.2281649999999855E-2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26">
        <v>8.24</v>
      </c>
      <c r="H51" s="10"/>
      <c r="I51" s="10">
        <f t="shared" si="8"/>
        <v>1395.4104966809309</v>
      </c>
      <c r="J51" s="10">
        <f t="shared" si="6"/>
        <v>1832286999.3998935</v>
      </c>
      <c r="K51" s="11">
        <f t="shared" si="7"/>
        <v>0.10697047999999998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26">
        <v>5.62</v>
      </c>
      <c r="H52" s="10"/>
      <c r="I52" s="10">
        <f t="shared" si="8"/>
        <v>1289.1819075027079</v>
      </c>
      <c r="J52" s="10">
        <f t="shared" si="6"/>
        <v>1655226613.9923565</v>
      </c>
      <c r="K52" s="11">
        <f t="shared" si="7"/>
        <v>8.0070120000000022E-2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26">
        <v>6.55</v>
      </c>
      <c r="H53" s="10"/>
      <c r="I53" s="10">
        <f t="shared" si="8"/>
        <v>1220.5850288796703</v>
      </c>
      <c r="J53" s="10">
        <f t="shared" si="6"/>
        <v>1532517735.0451622</v>
      </c>
      <c r="K53" s="11">
        <f t="shared" si="7"/>
        <v>8.9473750000000241E-2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26">
        <v>4.33</v>
      </c>
      <c r="H54" s="10"/>
      <c r="I54" s="10">
        <f t="shared" si="8"/>
        <v>1145.5514114309433</v>
      </c>
      <c r="J54" s="10">
        <f t="shared" si="6"/>
        <v>1406658705.6780045</v>
      </c>
      <c r="K54" s="11">
        <f t="shared" si="7"/>
        <v>6.6774249999999702E-2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26">
        <v>10.039999999999999</v>
      </c>
      <c r="H55" s="10"/>
      <c r="I55" s="10">
        <f t="shared" si="8"/>
        <v>1098.0076789331385</v>
      </c>
      <c r="J55" s="10">
        <f t="shared" si="6"/>
        <v>1318609542.4388101</v>
      </c>
      <c r="K55" s="11">
        <f t="shared" si="7"/>
        <v>0.12515900000000002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26">
        <v>7.35</v>
      </c>
      <c r="H56" s="10"/>
      <c r="I56" s="10">
        <f t="shared" si="8"/>
        <v>997.82595322895179</v>
      </c>
      <c r="J56" s="10">
        <f t="shared" si="6"/>
        <v>1171931738.037744</v>
      </c>
      <c r="K56" s="11">
        <f t="shared" si="7"/>
        <v>9.7546399999999922E-2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26">
        <v>13.85</v>
      </c>
      <c r="H57" s="10"/>
      <c r="I57" s="10">
        <f t="shared" si="8"/>
        <v>929.50717580712796</v>
      </c>
      <c r="J57" s="10">
        <f t="shared" si="6"/>
        <v>1067774208.0314274</v>
      </c>
      <c r="K57" s="11">
        <f t="shared" si="7"/>
        <v>0.16400239999999999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26">
        <v>0.5</v>
      </c>
      <c r="H58" s="10"/>
      <c r="I58" s="10">
        <f t="shared" si="8"/>
        <v>816.43142363384095</v>
      </c>
      <c r="J58" s="10">
        <f t="shared" si="6"/>
        <v>917329902.43957174</v>
      </c>
      <c r="K58" s="11">
        <f t="shared" si="7"/>
        <v>2.7310999999999863E-2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26">
        <v>0.28999999999999998</v>
      </c>
      <c r="H59" s="10"/>
      <c r="I59" s="10">
        <f t="shared" si="8"/>
        <v>812.36957575506574</v>
      </c>
      <c r="J59" s="10">
        <f t="shared" si="6"/>
        <v>892942743.18056738</v>
      </c>
      <c r="K59" s="11">
        <f t="shared" si="7"/>
        <v>2.4863509999999867E-2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26">
        <v>4.91</v>
      </c>
      <c r="H60" s="10"/>
      <c r="I60" s="10">
        <f t="shared" si="8"/>
        <v>810.02051625791785</v>
      </c>
      <c r="J60" s="10">
        <f t="shared" si="6"/>
        <v>871279672.33467746</v>
      </c>
      <c r="K60" s="11">
        <f t="shared" si="7"/>
        <v>7.1760559999999973E-2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26">
        <v>4.5</v>
      </c>
      <c r="H61" s="10"/>
      <c r="I61" s="10">
        <f t="shared" si="8"/>
        <v>772.10991922401854</v>
      </c>
      <c r="J61" s="10">
        <f t="shared" si="6"/>
        <v>812942465.74503303</v>
      </c>
      <c r="K61" s="11">
        <f t="shared" si="7"/>
        <v>6.725850000000011E-2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26">
        <v>7.45</v>
      </c>
      <c r="H62" s="10"/>
      <c r="I62" s="10">
        <f t="shared" si="8"/>
        <v>738.8611667215489</v>
      </c>
      <c r="J62" s="10">
        <f t="shared" si="6"/>
        <v>761710931.08654833</v>
      </c>
      <c r="K62" s="11">
        <f t="shared" si="7"/>
        <v>9.7171949999999674E-2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26">
        <v>2.76</v>
      </c>
      <c r="H63" s="10"/>
      <c r="I63" s="10">
        <f t="shared" si="8"/>
        <v>687.63254231879841</v>
      </c>
      <c r="J63" s="10">
        <f t="shared" si="6"/>
        <v>694249366.37010133</v>
      </c>
      <c r="K63" s="11">
        <f t="shared" si="7"/>
        <v>4.9076839999999899E-2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26">
        <v>6.38</v>
      </c>
      <c r="H64" s="10"/>
      <c r="I64" s="10">
        <f t="shared" si="8"/>
        <v>669.16362623472014</v>
      </c>
      <c r="J64" s="10">
        <f t="shared" si="6"/>
        <v>661771702.41419244</v>
      </c>
      <c r="K64" s="11">
        <f t="shared" si="7"/>
        <v>8.5714280000000143E-2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26">
        <v>5.12</v>
      </c>
      <c r="H65" s="10"/>
      <c r="I65" s="10">
        <f t="shared" si="8"/>
        <v>629.03142154043996</v>
      </c>
      <c r="J65" s="10">
        <f t="shared" si="6"/>
        <v>609526571.22110653</v>
      </c>
      <c r="K65" s="11">
        <f t="shared" si="7"/>
        <v>7.2644479999999678E-2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26">
        <v>7.78</v>
      </c>
      <c r="H66" s="10"/>
      <c r="I66" s="10">
        <f t="shared" si="8"/>
        <v>598.39366584897266</v>
      </c>
      <c r="J66" s="10">
        <f t="shared" ref="J66:J67" si="9">IF(I66="","",I66*C66)</f>
        <v>568246592.96350145</v>
      </c>
      <c r="K66" s="11">
        <f t="shared" ref="K66" si="10">IFERROR(J66/J67-1,"")</f>
        <v>9.9356000000000222E-2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26">
        <v>7.87</v>
      </c>
      <c r="H67" s="10"/>
      <c r="I67" s="10">
        <f t="shared" ref="I67" si="11">IF(H67&lt;&gt;"",H67,I66/(1+IF(G66="",0,G66)/100))</f>
        <v>555.19917039244069</v>
      </c>
      <c r="J67" s="10">
        <f t="shared" si="9"/>
        <v>516890427.63536227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topLeftCell="A35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4">
        <v>21768597</v>
      </c>
      <c r="G2" s="29">
        <v>6.99</v>
      </c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8.1561910000000015E-2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29">
        <v>6.42</v>
      </c>
      <c r="H3" s="10"/>
      <c r="I3" s="10">
        <f t="shared" ref="I3:I34" si="5">IF(H3&lt;&gt;"",H3,I2/(1+IF(G2="",0,G2)/100))</f>
        <v>10051.406673520889</v>
      </c>
      <c r="J3" s="10">
        <f t="shared" si="3"/>
        <v>216456659325.17688</v>
      </c>
      <c r="K3" s="11">
        <f t="shared" si="4"/>
        <v>7.5906199999999924E-2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29">
        <v>5.55</v>
      </c>
      <c r="H4" s="10"/>
      <c r="I4" s="10">
        <f t="shared" si="5"/>
        <v>9445.0354007901606</v>
      </c>
      <c r="J4" s="10">
        <f t="shared" si="3"/>
        <v>201185437285.49652</v>
      </c>
      <c r="K4" s="11">
        <f t="shared" si="4"/>
        <v>6.5632800000000158E-2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29">
        <v>8.5</v>
      </c>
      <c r="H5" s="10"/>
      <c r="I5" s="10">
        <f t="shared" si="5"/>
        <v>8948.3992428139827</v>
      </c>
      <c r="J5" s="10">
        <f t="shared" si="3"/>
        <v>188794336365.67538</v>
      </c>
      <c r="K5" s="11">
        <f t="shared" si="4"/>
        <v>9.5416000000000167E-2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29">
        <v>8.41</v>
      </c>
      <c r="H6" s="10"/>
      <c r="I6" s="10">
        <f t="shared" si="5"/>
        <v>8247.3725740221034</v>
      </c>
      <c r="J6" s="10">
        <f t="shared" si="3"/>
        <v>172349442007.12366</v>
      </c>
      <c r="K6" s="11">
        <f t="shared" si="4"/>
        <v>9.7000790000000059E-2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29">
        <v>8.42</v>
      </c>
      <c r="H7" s="10"/>
      <c r="I7" s="10">
        <f t="shared" si="5"/>
        <v>7607.5754764524518</v>
      </c>
      <c r="J7" s="10">
        <f t="shared" si="3"/>
        <v>157109679025.04761</v>
      </c>
      <c r="K7" s="11">
        <f t="shared" si="4"/>
        <v>0.10273982000000004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29">
        <v>7.4</v>
      </c>
      <c r="H8" s="10"/>
      <c r="I8" s="10">
        <f t="shared" si="5"/>
        <v>7016.7639517178113</v>
      </c>
      <c r="J8" s="10">
        <f t="shared" si="3"/>
        <v>142472119148.69238</v>
      </c>
      <c r="K8" s="11">
        <f t="shared" si="4"/>
        <v>9.3439400000000283E-2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29">
        <v>5.66</v>
      </c>
      <c r="H9" s="10"/>
      <c r="I9" s="10">
        <f t="shared" si="5"/>
        <v>6533.2997688247769</v>
      </c>
      <c r="J9" s="10">
        <f t="shared" si="3"/>
        <v>130297224655.24139</v>
      </c>
      <c r="K9" s="11">
        <f t="shared" si="4"/>
        <v>7.2132019999999963E-2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29">
        <v>7.13</v>
      </c>
      <c r="H10" s="10"/>
      <c r="I10" s="10">
        <f t="shared" si="5"/>
        <v>6183.3236502222007</v>
      </c>
      <c r="J10" s="10">
        <f t="shared" si="3"/>
        <v>121530951622.20918</v>
      </c>
      <c r="K10" s="11">
        <f t="shared" si="4"/>
        <v>8.5548290000000193E-2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29">
        <v>6.98</v>
      </c>
      <c r="H11" s="10"/>
      <c r="I11" s="10">
        <f t="shared" si="5"/>
        <v>5771.7946889033892</v>
      </c>
      <c r="J11" s="10">
        <f t="shared" si="3"/>
        <v>111953519471.90591</v>
      </c>
      <c r="K11" s="11">
        <f t="shared" si="4"/>
        <v>8.1888740000000126E-2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29">
        <v>7.55</v>
      </c>
      <c r="H12" s="10"/>
      <c r="I12" s="10">
        <f t="shared" si="5"/>
        <v>5395.2090941329116</v>
      </c>
      <c r="J12" s="10">
        <f t="shared" si="3"/>
        <v>103479697433.4957</v>
      </c>
      <c r="K12" s="11">
        <f t="shared" si="4"/>
        <v>8.6147449999999681E-2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29">
        <v>7.54</v>
      </c>
      <c r="H13" s="10"/>
      <c r="I13" s="10">
        <f t="shared" si="5"/>
        <v>5016.4659173713735</v>
      </c>
      <c r="J13" s="10">
        <f t="shared" si="3"/>
        <v>95272237147.447815</v>
      </c>
      <c r="K13" s="11">
        <f t="shared" si="4"/>
        <v>8.5078599999999893E-2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29">
        <v>6.9</v>
      </c>
      <c r="H14" s="10"/>
      <c r="I14" s="10">
        <f t="shared" si="5"/>
        <v>4664.7442043624451</v>
      </c>
      <c r="J14" s="10">
        <f t="shared" si="3"/>
        <v>87802152901.594254</v>
      </c>
      <c r="K14" s="11">
        <f t="shared" si="4"/>
        <v>7.7979599999999927E-2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29">
        <v>6.32</v>
      </c>
      <c r="H15" s="10"/>
      <c r="I15" s="10">
        <f t="shared" si="5"/>
        <v>4363.6522023970492</v>
      </c>
      <c r="J15" s="10">
        <f t="shared" si="3"/>
        <v>81450662796.952988</v>
      </c>
      <c r="K15" s="11">
        <f t="shared" si="4"/>
        <v>7.1174000000000071E-2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29">
        <v>6.19</v>
      </c>
      <c r="H16" s="10"/>
      <c r="I16" s="10">
        <f t="shared" si="5"/>
        <v>4104.2627938271726</v>
      </c>
      <c r="J16" s="10">
        <f t="shared" si="3"/>
        <v>76038685402.141006</v>
      </c>
      <c r="K16" s="11">
        <f t="shared" si="4"/>
        <v>6.8802350000000123E-2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29">
        <v>6.79</v>
      </c>
      <c r="H17" s="10"/>
      <c r="I17" s="10">
        <f t="shared" si="5"/>
        <v>3865.0181691563917</v>
      </c>
      <c r="J17" s="10">
        <f t="shared" si="3"/>
        <v>71143823179.412918</v>
      </c>
      <c r="K17" s="11">
        <f t="shared" si="4"/>
        <v>7.4520979999999737E-2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29">
        <v>4.7699999999999996</v>
      </c>
      <c r="H18" s="10"/>
      <c r="I18" s="10">
        <f t="shared" si="5"/>
        <v>3619.2697529322891</v>
      </c>
      <c r="J18" s="10">
        <f t="shared" si="3"/>
        <v>66209803720.549904</v>
      </c>
      <c r="K18" s="11">
        <f t="shared" si="4"/>
        <v>5.4614820000000064E-2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29">
        <v>5.76</v>
      </c>
      <c r="H19" s="10"/>
      <c r="I19" s="10">
        <f t="shared" si="5"/>
        <v>3454.4905535289577</v>
      </c>
      <c r="J19" s="10">
        <f t="shared" si="3"/>
        <v>62781029115.966621</v>
      </c>
      <c r="K19" s="11">
        <f t="shared" si="4"/>
        <v>6.5320480000000236E-2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29">
        <v>8.15</v>
      </c>
      <c r="H20" s="10"/>
      <c r="I20" s="10">
        <f t="shared" si="5"/>
        <v>3266.3488592369113</v>
      </c>
      <c r="J20" s="10">
        <f t="shared" si="3"/>
        <v>58931589408.631859</v>
      </c>
      <c r="K20" s="11">
        <f t="shared" si="4"/>
        <v>9.0043850000000036E-2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29">
        <v>9.34</v>
      </c>
      <c r="H21" s="10"/>
      <c r="I21" s="10">
        <f t="shared" si="5"/>
        <v>3020.202366377172</v>
      </c>
      <c r="J21" s="10">
        <f t="shared" si="3"/>
        <v>54063503416.520226</v>
      </c>
      <c r="K21" s="11">
        <f t="shared" si="4"/>
        <v>0.10313126000000006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29">
        <v>9.5399999999999991</v>
      </c>
      <c r="H22" s="10"/>
      <c r="I22" s="10">
        <f t="shared" si="5"/>
        <v>2762.2117856019499</v>
      </c>
      <c r="J22" s="10">
        <f t="shared" si="3"/>
        <v>49009130079.878456</v>
      </c>
      <c r="K22" s="11">
        <f t="shared" si="4"/>
        <v>0.10613491999999991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29">
        <v>8.84</v>
      </c>
      <c r="H23" s="10"/>
      <c r="I23" s="10">
        <f t="shared" si="5"/>
        <v>2521.6466912561168</v>
      </c>
      <c r="J23" s="10">
        <f t="shared" si="3"/>
        <v>44306647583.170471</v>
      </c>
      <c r="K23" s="11">
        <f t="shared" si="4"/>
        <v>0.1000458799999997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29">
        <v>8.07</v>
      </c>
      <c r="H24" s="10"/>
      <c r="I24" s="10">
        <f t="shared" si="5"/>
        <v>2316.8381948328893</v>
      </c>
      <c r="J24" s="10">
        <f t="shared" si="3"/>
        <v>40277090609.321205</v>
      </c>
      <c r="K24" s="11">
        <f t="shared" si="4"/>
        <v>9.356033000000008E-2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29">
        <v>8.65</v>
      </c>
      <c r="H25" s="10"/>
      <c r="I25" s="10">
        <f t="shared" si="5"/>
        <v>2143.8310306587296</v>
      </c>
      <c r="J25" s="10">
        <f t="shared" si="3"/>
        <v>36831155542.484978</v>
      </c>
      <c r="K25" s="11">
        <f t="shared" si="4"/>
        <v>0.1013850500000002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29">
        <v>5.96</v>
      </c>
      <c r="H26" s="10"/>
      <c r="I26" s="10">
        <f t="shared" si="5"/>
        <v>1973.153272580515</v>
      </c>
      <c r="J26" s="10">
        <f t="shared" si="3"/>
        <v>33440762195.278549</v>
      </c>
      <c r="K26" s="11">
        <f t="shared" si="4"/>
        <v>7.6129760000000379E-2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29">
        <v>-1.1000000000000001</v>
      </c>
      <c r="H27" s="10"/>
      <c r="I27" s="10">
        <f t="shared" si="5"/>
        <v>1862.1680564180019</v>
      </c>
      <c r="J27" s="10">
        <f t="shared" si="3"/>
        <v>31075027787.799995</v>
      </c>
      <c r="K27" s="11">
        <f t="shared" si="4"/>
        <v>6.1097000000001067E-3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29">
        <v>7.36</v>
      </c>
      <c r="H28" s="10"/>
      <c r="I28" s="10">
        <f t="shared" si="5"/>
        <v>1882.8797334863518</v>
      </c>
      <c r="J28" s="10">
        <f t="shared" si="3"/>
        <v>30886321628.546066</v>
      </c>
      <c r="K28" s="11">
        <f t="shared" si="4"/>
        <v>9.3139519999999809E-2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29">
        <v>5.14</v>
      </c>
      <c r="H29" s="10"/>
      <c r="I29" s="10">
        <f t="shared" si="5"/>
        <v>1753.8000498196275</v>
      </c>
      <c r="J29" s="10">
        <f t="shared" si="3"/>
        <v>28254693077.555252</v>
      </c>
      <c r="K29" s="11">
        <f t="shared" si="4"/>
        <v>7.0850899999999939E-2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29">
        <v>3.58</v>
      </c>
      <c r="H30" s="10"/>
      <c r="I30" s="10">
        <f t="shared" si="5"/>
        <v>1668.0616794936539</v>
      </c>
      <c r="J30" s="10">
        <f t="shared" si="3"/>
        <v>26385272756.044052</v>
      </c>
      <c r="K30" s="11">
        <f t="shared" si="4"/>
        <v>5.5273039999999884E-2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29">
        <v>8.7899999999999991</v>
      </c>
      <c r="H31" s="10"/>
      <c r="I31" s="10">
        <f t="shared" si="5"/>
        <v>1610.409036004686</v>
      </c>
      <c r="J31" s="10">
        <f t="shared" si="3"/>
        <v>25003266222.023499</v>
      </c>
      <c r="K31" s="11">
        <f t="shared" si="4"/>
        <v>0.10900525999999999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29">
        <v>9.81</v>
      </c>
      <c r="H32" s="10"/>
      <c r="I32" s="10">
        <f t="shared" si="5"/>
        <v>1480.2914201716021</v>
      </c>
      <c r="J32" s="10">
        <f t="shared" si="3"/>
        <v>22545669640.93885</v>
      </c>
      <c r="K32" s="11">
        <f t="shared" si="4"/>
        <v>0.11984238000000014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29">
        <v>10.39</v>
      </c>
      <c r="H33" s="10"/>
      <c r="I33" s="10">
        <f t="shared" si="5"/>
        <v>1348.0479192893197</v>
      </c>
      <c r="J33" s="10">
        <f t="shared" si="3"/>
        <v>20132895524.938828</v>
      </c>
      <c r="K33" s="11">
        <f t="shared" si="4"/>
        <v>0.12619878000000018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29">
        <v>2.3</v>
      </c>
      <c r="H34" s="10"/>
      <c r="I34" s="10">
        <f t="shared" si="5"/>
        <v>1221.1685109967566</v>
      </c>
      <c r="J34" s="10">
        <f t="shared" ref="J34:J65" si="6">IF(I34="","",I34*C34)</f>
        <v>17876857871.34206</v>
      </c>
      <c r="K34" s="11">
        <f t="shared" ref="K34:K65" si="7">IFERROR(J34/J35-1,"")</f>
        <v>5.7134399999999808E-2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29">
        <v>7.32</v>
      </c>
      <c r="H35" s="10"/>
      <c r="I35" s="10">
        <f t="shared" ref="I35:I66" si="8">IF(H35&lt;&gt;"",H35,I34/(1+IF(G34="",0,G34)/100))</f>
        <v>1178.7340839737033</v>
      </c>
      <c r="J35" s="10">
        <f t="shared" si="6"/>
        <v>16910676515.060017</v>
      </c>
      <c r="K35" s="11">
        <f t="shared" si="7"/>
        <v>0.12341422000000013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29">
        <v>4.32</v>
      </c>
      <c r="H36" s="10"/>
      <c r="I36" s="10">
        <f t="shared" si="8"/>
        <v>1071.3816433136731</v>
      </c>
      <c r="J36" s="10">
        <f t="shared" si="6"/>
        <v>15052930801.481234</v>
      </c>
      <c r="K36" s="11">
        <f t="shared" si="7"/>
        <v>0.11531552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29">
        <v>-10.6</v>
      </c>
      <c r="H37" s="10"/>
      <c r="I37" s="10">
        <f t="shared" si="8"/>
        <v>981.83801623320483</v>
      </c>
      <c r="J37" s="10">
        <f t="shared" si="6"/>
        <v>13496567143.153564</v>
      </c>
      <c r="K37" s="11">
        <f t="shared" si="7"/>
        <v>-3.1787200000000126E-2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29">
        <v>-2.22</v>
      </c>
      <c r="H38" s="10"/>
      <c r="I38" s="10">
        <f t="shared" si="8"/>
        <v>1036.7877679336905</v>
      </c>
      <c r="J38" s="10">
        <f t="shared" si="6"/>
        <v>13939670228.645569</v>
      </c>
      <c r="K38" s="11">
        <f t="shared" si="7"/>
        <v>3.783595999999978E-2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29">
        <v>3.81</v>
      </c>
      <c r="H39" s="10"/>
      <c r="I39" s="10">
        <f t="shared" si="8"/>
        <v>1021.6670949287451</v>
      </c>
      <c r="J39" s="10">
        <f t="shared" si="6"/>
        <v>13431477387.472265</v>
      </c>
      <c r="K39" s="11">
        <f t="shared" si="7"/>
        <v>6.1872489999999836E-2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29">
        <v>1.66</v>
      </c>
      <c r="H40" s="10"/>
      <c r="I40" s="10">
        <f t="shared" si="8"/>
        <v>984.17020993039694</v>
      </c>
      <c r="J40" s="10">
        <f t="shared" si="6"/>
        <v>12648860869.794514</v>
      </c>
      <c r="K40" s="11">
        <f t="shared" si="7"/>
        <v>4.0591760000000088E-2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29">
        <v>5.78</v>
      </c>
      <c r="H41" s="10"/>
      <c r="I41" s="10">
        <f t="shared" si="8"/>
        <v>968.09975401376846</v>
      </c>
      <c r="J41" s="10">
        <f t="shared" si="6"/>
        <v>12155449770.037111</v>
      </c>
      <c r="K41" s="11">
        <f t="shared" si="7"/>
        <v>8.3610320000000016E-2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29">
        <v>-4.5999999999999996</v>
      </c>
      <c r="H42" s="10"/>
      <c r="I42" s="10">
        <f t="shared" si="8"/>
        <v>915.20112877081522</v>
      </c>
      <c r="J42" s="10">
        <f t="shared" si="6"/>
        <v>11217547069.907114</v>
      </c>
      <c r="K42" s="11">
        <f t="shared" si="7"/>
        <v>-2.2340800000000161E-2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29">
        <v>3.53</v>
      </c>
      <c r="H43" s="10"/>
      <c r="I43" s="10">
        <f t="shared" si="8"/>
        <v>959.3303236591355</v>
      </c>
      <c r="J43" s="10">
        <f t="shared" si="6"/>
        <v>11473882790.554333</v>
      </c>
      <c r="K43" s="11">
        <f t="shared" si="7"/>
        <v>6.1078969999999844E-2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29">
        <v>2.73</v>
      </c>
      <c r="H44" s="10"/>
      <c r="I44" s="10">
        <f t="shared" si="8"/>
        <v>926.62061591725649</v>
      </c>
      <c r="J44" s="10">
        <f t="shared" si="6"/>
        <v>10813410796.893217</v>
      </c>
      <c r="K44" s="11">
        <f t="shared" si="7"/>
        <v>5.2777039999999831E-2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29">
        <v>5.22</v>
      </c>
      <c r="H45" s="10"/>
      <c r="I45" s="10">
        <f t="shared" si="8"/>
        <v>901.99612179232588</v>
      </c>
      <c r="J45" s="10">
        <f t="shared" si="6"/>
        <v>10271320883.758272</v>
      </c>
      <c r="K45" s="11">
        <f t="shared" si="7"/>
        <v>7.839978000000003E-2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29">
        <v>2.04</v>
      </c>
      <c r="H46" s="10"/>
      <c r="I46" s="10">
        <f t="shared" si="8"/>
        <v>857.24778729550076</v>
      </c>
      <c r="J46" s="10">
        <f t="shared" si="6"/>
        <v>9524594750.7132015</v>
      </c>
      <c r="K46" s="11">
        <f t="shared" si="7"/>
        <v>4.5909999999999673E-2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29">
        <v>4.0599999999999996</v>
      </c>
      <c r="H47" s="10"/>
      <c r="I47" s="10">
        <f t="shared" si="8"/>
        <v>840.10955242601017</v>
      </c>
      <c r="J47" s="10">
        <f t="shared" si="6"/>
        <v>9106514662.5552902</v>
      </c>
      <c r="K47" s="11">
        <f t="shared" si="7"/>
        <v>6.6510939999999907E-2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29">
        <v>0.69</v>
      </c>
      <c r="H48" s="10"/>
      <c r="I48" s="10">
        <f t="shared" si="8"/>
        <v>807.33187817221813</v>
      </c>
      <c r="J48" s="10">
        <f t="shared" si="6"/>
        <v>8538604078.9748402</v>
      </c>
      <c r="K48" s="11">
        <f t="shared" si="7"/>
        <v>3.1971809999999934E-2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29">
        <v>7.63</v>
      </c>
      <c r="H49" s="10"/>
      <c r="I49" s="10">
        <f t="shared" si="8"/>
        <v>801.79946188521023</v>
      </c>
      <c r="J49" s="10">
        <f t="shared" si="6"/>
        <v>8274067175.318327</v>
      </c>
      <c r="K49" s="11">
        <f t="shared" si="7"/>
        <v>0.10288461000000004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29">
        <v>5.6</v>
      </c>
      <c r="H50" s="10"/>
      <c r="I50" s="10">
        <f t="shared" si="8"/>
        <v>744.95908379188904</v>
      </c>
      <c r="J50" s="10">
        <f t="shared" si="6"/>
        <v>7502205670.7440376</v>
      </c>
      <c r="K50" s="11">
        <f t="shared" si="7"/>
        <v>8.2083200000000023E-2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29">
        <v>2.74</v>
      </c>
      <c r="H51" s="10"/>
      <c r="I51" s="10">
        <f t="shared" si="8"/>
        <v>705.4536778332282</v>
      </c>
      <c r="J51" s="10">
        <f t="shared" si="6"/>
        <v>6933113526.5236883</v>
      </c>
      <c r="K51" s="11">
        <f t="shared" si="7"/>
        <v>5.2982260000000059E-2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29">
        <v>14.04</v>
      </c>
      <c r="H52" s="10"/>
      <c r="I52" s="10">
        <f t="shared" si="8"/>
        <v>686.63974871834546</v>
      </c>
      <c r="J52" s="10">
        <f t="shared" si="6"/>
        <v>6584264322.2913246</v>
      </c>
      <c r="K52" s="11">
        <f t="shared" si="7"/>
        <v>0.16925212000000012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29">
        <v>3.2</v>
      </c>
      <c r="H53" s="10"/>
      <c r="I53" s="10">
        <f t="shared" si="8"/>
        <v>602.10430438297567</v>
      </c>
      <c r="J53" s="10">
        <f t="shared" si="6"/>
        <v>5631175868.4613924</v>
      </c>
      <c r="K53" s="11">
        <f t="shared" si="7"/>
        <v>5.8728800000000136E-2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29">
        <v>7.2</v>
      </c>
      <c r="H54" s="10"/>
      <c r="I54" s="10">
        <f t="shared" si="8"/>
        <v>583.43440347187561</v>
      </c>
      <c r="J54" s="10">
        <f t="shared" si="6"/>
        <v>5318808620.7359161</v>
      </c>
      <c r="K54" s="11">
        <f t="shared" si="7"/>
        <v>0.10040799999999983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29">
        <v>3.2</v>
      </c>
      <c r="H55" s="10"/>
      <c r="I55" s="10">
        <f t="shared" si="8"/>
        <v>544.24851070137652</v>
      </c>
      <c r="J55" s="10">
        <f t="shared" si="6"/>
        <v>4833487779.7470732</v>
      </c>
      <c r="K55" s="11">
        <f t="shared" si="7"/>
        <v>5.7387199999999972E-2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29">
        <v>11.4</v>
      </c>
      <c r="H56" s="10"/>
      <c r="I56" s="10">
        <f t="shared" si="8"/>
        <v>527.37258788893075</v>
      </c>
      <c r="J56" s="10">
        <f t="shared" si="6"/>
        <v>4571161613.9736452</v>
      </c>
      <c r="K56" s="11">
        <f t="shared" si="7"/>
        <v>0.14196140000000002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30">
        <v>4.1500000000000004</v>
      </c>
      <c r="H57" s="10"/>
      <c r="I57" s="10">
        <f t="shared" si="8"/>
        <v>473.40447745864515</v>
      </c>
      <c r="J57" s="10">
        <f t="shared" si="6"/>
        <v>4002903788.1434917</v>
      </c>
      <c r="K57" s="11">
        <f t="shared" si="7"/>
        <v>7.0557850000000144E-2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30">
        <v>3.95</v>
      </c>
      <c r="H58" s="10"/>
      <c r="I58" s="10">
        <f t="shared" si="8"/>
        <v>454.54102492428717</v>
      </c>
      <c r="J58" s="10">
        <f t="shared" si="6"/>
        <v>3739082187.9859095</v>
      </c>
      <c r="K58" s="11">
        <f t="shared" si="7"/>
        <v>6.8709950000000131E-2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30">
        <v>4.01</v>
      </c>
      <c r="H59" s="10"/>
      <c r="I59" s="10">
        <f t="shared" si="8"/>
        <v>437.26890324606745</v>
      </c>
      <c r="J59" s="10">
        <f t="shared" si="6"/>
        <v>3498687541.9152865</v>
      </c>
      <c r="K59" s="11">
        <f t="shared" si="7"/>
        <v>6.9534830000000047E-2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30">
        <v>3.8</v>
      </c>
      <c r="H60" s="10"/>
      <c r="I60" s="10">
        <f t="shared" si="8"/>
        <v>420.41044442463942</v>
      </c>
      <c r="J60" s="10">
        <f t="shared" si="6"/>
        <v>3271223567.2729673</v>
      </c>
      <c r="K60" s="11">
        <f t="shared" si="7"/>
        <v>6.7582999999999949E-2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30">
        <v>4.09</v>
      </c>
      <c r="H61" s="10"/>
      <c r="I61" s="10">
        <f t="shared" si="8"/>
        <v>405.01969597749462</v>
      </c>
      <c r="J61" s="10">
        <f t="shared" si="6"/>
        <v>3064139806.7157001</v>
      </c>
      <c r="K61" s="11">
        <f t="shared" si="7"/>
        <v>7.0773830000000038E-2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30">
        <v>4.3899999999999997</v>
      </c>
      <c r="H62" s="10"/>
      <c r="I62" s="10">
        <f t="shared" si="8"/>
        <v>389.10528963156366</v>
      </c>
      <c r="J62" s="10">
        <f t="shared" si="6"/>
        <v>2861612528.1243567</v>
      </c>
      <c r="K62" s="11">
        <f t="shared" si="7"/>
        <v>7.4068709999999705E-2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33">
        <v>9.3000000000000007</v>
      </c>
      <c r="H63" s="10"/>
      <c r="I63" s="10">
        <f t="shared" si="8"/>
        <v>372.74191937116933</v>
      </c>
      <c r="J63" s="10">
        <f t="shared" si="6"/>
        <v>2664273245.725925</v>
      </c>
      <c r="K63" s="11">
        <f t="shared" si="7"/>
        <v>0.12469700000000006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30">
        <v>4.49</v>
      </c>
      <c r="H64" s="10"/>
      <c r="I64" s="10">
        <f t="shared" si="8"/>
        <v>341.02645871104238</v>
      </c>
      <c r="J64" s="10">
        <f t="shared" si="6"/>
        <v>2368880903.6797686</v>
      </c>
      <c r="K64" s="11">
        <f t="shared" si="7"/>
        <v>7.530658999999984E-2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30">
        <v>4.4000000000000004</v>
      </c>
      <c r="H65" s="10"/>
      <c r="I65" s="10">
        <f t="shared" si="8"/>
        <v>326.37234061732454</v>
      </c>
      <c r="J65" s="10">
        <f t="shared" si="6"/>
        <v>2202981852.5335822</v>
      </c>
      <c r="K65" s="11">
        <f t="shared" si="7"/>
        <v>7.4484800000000018E-2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30">
        <v>4.57</v>
      </c>
      <c r="H66" s="10"/>
      <c r="I66" s="10">
        <f t="shared" si="8"/>
        <v>312.61718449935302</v>
      </c>
      <c r="J66" s="10">
        <f t="shared" ref="J66:J67" si="9">IF(I66="","",I66*C66)</f>
        <v>2050268047.0990212</v>
      </c>
      <c r="K66" s="11">
        <f t="shared" ref="K66" si="10">IFERROR(J66/J67-1,"")</f>
        <v>7.645851857142838E-2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26">
        <v>4.2</v>
      </c>
      <c r="H67" s="10"/>
      <c r="I67" s="10">
        <f t="shared" ref="I67" si="11">IF(H67&lt;&gt;"",H67,I66/(1+IF(G66="",0,G66)/100))</f>
        <v>298.95494357784548</v>
      </c>
      <c r="J67" s="10">
        <f t="shared" si="9"/>
        <v>1904641945.5344536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topLeftCell="A31"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4">
        <v>376609</v>
      </c>
      <c r="G2" s="26">
        <v>5.28</v>
      </c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6.2064639999999782E-2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26">
        <v>5.28</v>
      </c>
      <c r="H3" s="10"/>
      <c r="I3" s="10">
        <f t="shared" ref="I3:I34" si="5">IF(H3&lt;&gt;"",H3,I2/(1+IF(G2="",0,G2)/100))</f>
        <v>18016.717325227964</v>
      </c>
      <c r="J3" s="10">
        <f t="shared" si="3"/>
        <v>6720188549.3127441</v>
      </c>
      <c r="K3" s="11">
        <f t="shared" si="4"/>
        <v>6.2380480000000071E-2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26">
        <v>13.65</v>
      </c>
      <c r="H4" s="10"/>
      <c r="I4" s="10">
        <f t="shared" si="5"/>
        <v>17113.143356029603</v>
      </c>
      <c r="J4" s="10">
        <f t="shared" si="3"/>
        <v>6325594902.9793396</v>
      </c>
      <c r="K4" s="11">
        <f t="shared" si="4"/>
        <v>0.1461602500000001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26">
        <v>5.28</v>
      </c>
      <c r="H5" s="10"/>
      <c r="I5" s="10">
        <f t="shared" si="5"/>
        <v>15057.759222199385</v>
      </c>
      <c r="J5" s="10">
        <f t="shared" si="3"/>
        <v>5518944582.9929447</v>
      </c>
      <c r="K5" s="11">
        <f t="shared" si="4"/>
        <v>6.2380480000000071E-2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26">
        <v>5.2</v>
      </c>
      <c r="H6" s="10"/>
      <c r="I6" s="10">
        <f t="shared" si="5"/>
        <v>14302.582847833763</v>
      </c>
      <c r="J6" s="10">
        <f t="shared" si="3"/>
        <v>5194885153.568469</v>
      </c>
      <c r="K6" s="11">
        <f t="shared" si="4"/>
        <v>6.3361600000000129E-2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26">
        <v>4.1399999999999997</v>
      </c>
      <c r="H7" s="10"/>
      <c r="I7" s="10">
        <f t="shared" si="5"/>
        <v>13595.611072085325</v>
      </c>
      <c r="J7" s="10">
        <f t="shared" si="3"/>
        <v>4885342063.8552952</v>
      </c>
      <c r="K7" s="11">
        <f t="shared" si="4"/>
        <v>5.2230559999999926E-2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26">
        <v>3.61</v>
      </c>
      <c r="H8" s="10"/>
      <c r="I8" s="10">
        <f t="shared" si="5"/>
        <v>13055.128742159903</v>
      </c>
      <c r="J8" s="10">
        <f t="shared" si="3"/>
        <v>4642843735.5547771</v>
      </c>
      <c r="K8" s="11">
        <f t="shared" si="4"/>
        <v>4.6150170000000212E-2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26">
        <v>8.76</v>
      </c>
      <c r="H9" s="10"/>
      <c r="I9" s="10">
        <f t="shared" si="5"/>
        <v>12600.259378592706</v>
      </c>
      <c r="J9" s="10">
        <f t="shared" si="3"/>
        <v>4438027989.380125</v>
      </c>
      <c r="K9" s="11">
        <f t="shared" si="4"/>
        <v>9.8584759999999827E-2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26">
        <v>7.19</v>
      </c>
      <c r="H10" s="10"/>
      <c r="I10" s="10">
        <f t="shared" si="5"/>
        <v>11585.380083295979</v>
      </c>
      <c r="J10" s="10">
        <f t="shared" si="3"/>
        <v>4039768391.99929</v>
      </c>
      <c r="K10" s="11">
        <f t="shared" si="4"/>
        <v>8.315494999999995E-2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26">
        <v>5.13</v>
      </c>
      <c r="H11" s="10"/>
      <c r="I11" s="10">
        <f t="shared" si="5"/>
        <v>10808.265774135627</v>
      </c>
      <c r="J11" s="10">
        <f t="shared" si="3"/>
        <v>3729631104.0255971</v>
      </c>
      <c r="K11" s="11">
        <f t="shared" si="4"/>
        <v>6.2654039999999966E-2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26">
        <v>-1.95</v>
      </c>
      <c r="H12" s="10"/>
      <c r="I12" s="10">
        <f t="shared" si="5"/>
        <v>10280.857770508539</v>
      </c>
      <c r="J12" s="10">
        <f t="shared" si="3"/>
        <v>3509732202.2373314</v>
      </c>
      <c r="K12" s="11">
        <f t="shared" si="4"/>
        <v>-8.6164499999997757E-3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26">
        <v>4.5599999999999996</v>
      </c>
      <c r="H13" s="10"/>
      <c r="I13" s="10">
        <f t="shared" si="5"/>
        <v>10485.321540549248</v>
      </c>
      <c r="J13" s="10">
        <f t="shared" si="3"/>
        <v>3540236472.7933307</v>
      </c>
      <c r="K13" s="11">
        <f t="shared" si="4"/>
        <v>5.7415280000000068E-2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26">
        <v>-0.63</v>
      </c>
      <c r="H14" s="10"/>
      <c r="I14" s="10">
        <f t="shared" si="5"/>
        <v>10028.042789354675</v>
      </c>
      <c r="J14" s="10">
        <f t="shared" si="3"/>
        <v>3348009566.1123133</v>
      </c>
      <c r="K14" s="11">
        <f t="shared" si="4"/>
        <v>5.0281800000002708E-3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26">
        <v>6.13</v>
      </c>
      <c r="H15" s="10"/>
      <c r="I15" s="10">
        <f t="shared" si="5"/>
        <v>10091.619995325223</v>
      </c>
      <c r="J15" s="10">
        <f t="shared" si="3"/>
        <v>3331259394.2513261</v>
      </c>
      <c r="K15" s="11">
        <f t="shared" si="4"/>
        <v>7.3504950000000013E-2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26">
        <v>2.2799999999999998</v>
      </c>
      <c r="H16" s="10"/>
      <c r="I16" s="10">
        <f t="shared" si="5"/>
        <v>9508.7345664046206</v>
      </c>
      <c r="J16" s="10">
        <f t="shared" si="3"/>
        <v>3103161652.166882</v>
      </c>
      <c r="K16" s="11">
        <f t="shared" si="4"/>
        <v>3.4664479999999775E-2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26">
        <v>-1.36</v>
      </c>
      <c r="H17" s="10"/>
      <c r="I17" s="10">
        <f t="shared" si="5"/>
        <v>9296.7682502978314</v>
      </c>
      <c r="J17" s="10">
        <f t="shared" si="3"/>
        <v>2999196079.6478515</v>
      </c>
      <c r="K17" s="11">
        <f t="shared" si="4"/>
        <v>-2.0591199999999699E-3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26">
        <v>7.96</v>
      </c>
      <c r="H18" s="10"/>
      <c r="I18" s="10">
        <f t="shared" si="5"/>
        <v>9424.9475367982886</v>
      </c>
      <c r="J18" s="10">
        <f t="shared" si="3"/>
        <v>3005384527.0351601</v>
      </c>
      <c r="K18" s="11">
        <f t="shared" si="4"/>
        <v>9.2231320000000228E-2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26">
        <v>-1.68</v>
      </c>
      <c r="H19" s="10"/>
      <c r="I19" s="10">
        <f t="shared" si="5"/>
        <v>8730.0366217101582</v>
      </c>
      <c r="J19" s="10">
        <f t="shared" si="3"/>
        <v>2751600757.095264</v>
      </c>
      <c r="K19" s="11">
        <f t="shared" si="4"/>
        <v>-5.5915199999998499E-3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26">
        <v>6.18</v>
      </c>
      <c r="H20" s="10"/>
      <c r="I20" s="10">
        <f t="shared" si="5"/>
        <v>8879.2073044244898</v>
      </c>
      <c r="J20" s="10">
        <f t="shared" si="3"/>
        <v>2767072900.560204</v>
      </c>
      <c r="K20" s="11">
        <f t="shared" si="4"/>
        <v>7.3373620000000139E-2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26">
        <v>7.96</v>
      </c>
      <c r="H21" s="10"/>
      <c r="I21" s="10">
        <f t="shared" si="5"/>
        <v>8362.4103450974653</v>
      </c>
      <c r="J21" s="10">
        <f t="shared" si="3"/>
        <v>2577921470.2148204</v>
      </c>
      <c r="K21" s="11">
        <f t="shared" si="4"/>
        <v>9.0827839999999993E-2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26">
        <v>5.03</v>
      </c>
      <c r="H22" s="10"/>
      <c r="I22" s="10">
        <f t="shared" si="5"/>
        <v>7745.8413718946504</v>
      </c>
      <c r="J22" s="10">
        <f t="shared" si="3"/>
        <v>2363270697.4317966</v>
      </c>
      <c r="K22" s="11">
        <f t="shared" si="4"/>
        <v>6.5739409999999943E-2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26">
        <v>8.5299999999999994</v>
      </c>
      <c r="H23" s="10"/>
      <c r="I23" s="10">
        <f t="shared" si="5"/>
        <v>7374.8846728502813</v>
      </c>
      <c r="J23" s="10">
        <f t="shared" si="3"/>
        <v>2217493953.2655516</v>
      </c>
      <c r="K23" s="11">
        <f t="shared" si="4"/>
        <v>0.10668040999999984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26">
        <v>8.18</v>
      </c>
      <c r="H24" s="10"/>
      <c r="I24" s="10">
        <f t="shared" si="5"/>
        <v>6795.2498598086077</v>
      </c>
      <c r="J24" s="10">
        <f t="shared" si="3"/>
        <v>2003734712.5947156</v>
      </c>
      <c r="K24" s="11">
        <f t="shared" si="4"/>
        <v>0.10376054000000035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26">
        <v>-5.03</v>
      </c>
      <c r="H25" s="10"/>
      <c r="I25" s="10">
        <f t="shared" si="5"/>
        <v>6281.4289700578729</v>
      </c>
      <c r="J25" s="10">
        <f t="shared" si="3"/>
        <v>1815370852.6259828</v>
      </c>
      <c r="K25" s="11">
        <f t="shared" si="4"/>
        <v>-3.0736180000000002E-2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26">
        <v>-6.79</v>
      </c>
      <c r="H26" s="10"/>
      <c r="I26" s="10">
        <f t="shared" si="5"/>
        <v>6614.1191640074476</v>
      </c>
      <c r="J26" s="10">
        <f t="shared" si="3"/>
        <v>1872937806.1650777</v>
      </c>
      <c r="K26" s="11">
        <f t="shared" si="4"/>
        <v>-4.8698740000000074E-2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26">
        <v>-13.19</v>
      </c>
      <c r="H27" s="10"/>
      <c r="I27" s="10">
        <f t="shared" si="5"/>
        <v>7095.9330157788299</v>
      </c>
      <c r="J27" s="10">
        <f t="shared" si="3"/>
        <v>1968816698.6818433</v>
      </c>
      <c r="K27" s="11">
        <f t="shared" si="4"/>
        <v>-0.11401714000000007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26">
        <v>-4.92</v>
      </c>
      <c r="H28" s="10"/>
      <c r="I28" s="10">
        <f t="shared" si="5"/>
        <v>8174.0963204456057</v>
      </c>
      <c r="J28" s="10">
        <f t="shared" si="3"/>
        <v>2222183732.405211</v>
      </c>
      <c r="K28" s="11">
        <f t="shared" si="4"/>
        <v>-2.9613520000000282E-2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26">
        <v>-3.69</v>
      </c>
      <c r="H29" s="10"/>
      <c r="I29" s="10">
        <f t="shared" si="5"/>
        <v>8597.0722764467882</v>
      </c>
      <c r="J29" s="10">
        <f t="shared" si="3"/>
        <v>2289998653.3254375</v>
      </c>
      <c r="K29" s="11">
        <f t="shared" si="4"/>
        <v>-1.6867520000000025E-2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26">
        <v>0.9</v>
      </c>
      <c r="H30" s="10"/>
      <c r="I30" s="10">
        <f t="shared" si="5"/>
        <v>8926.4585987403061</v>
      </c>
      <c r="J30" s="10">
        <f t="shared" si="3"/>
        <v>2329287964.6550155</v>
      </c>
      <c r="K30" s="11">
        <f t="shared" si="4"/>
        <v>3.039079999999994E-2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26">
        <v>-0.9</v>
      </c>
      <c r="H31" s="10"/>
      <c r="I31" s="10">
        <f t="shared" si="5"/>
        <v>8846.8370651539226</v>
      </c>
      <c r="J31" s="10">
        <f t="shared" si="3"/>
        <v>2260586919.6959209</v>
      </c>
      <c r="K31" s="11">
        <f t="shared" si="4"/>
        <v>7.8469999999999374E-3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26">
        <v>2.4</v>
      </c>
      <c r="H32" s="10"/>
      <c r="I32" s="10">
        <f t="shared" si="5"/>
        <v>8927.1817004580444</v>
      </c>
      <c r="J32" s="10">
        <f t="shared" si="3"/>
        <v>2242986206.9301405</v>
      </c>
      <c r="K32" s="11">
        <f t="shared" si="4"/>
        <v>3.1372800000000201E-2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29">
        <v>3.53</v>
      </c>
      <c r="H33" s="10"/>
      <c r="I33" s="10">
        <f t="shared" si="5"/>
        <v>8717.9508793535588</v>
      </c>
      <c r="J33" s="10">
        <f t="shared" si="3"/>
        <v>2174757960.3904042</v>
      </c>
      <c r="K33" s="11">
        <f t="shared" si="4"/>
        <v>3.964825999999988E-2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29">
        <v>1.43</v>
      </c>
      <c r="H34" s="10"/>
      <c r="I34" s="10">
        <f t="shared" si="5"/>
        <v>8420.700163579213</v>
      </c>
      <c r="J34" s="10">
        <f t="shared" ref="J34:J65" si="6">IF(I34="","",I34*C34)</f>
        <v>2091820901.4175663</v>
      </c>
      <c r="K34" s="11">
        <f t="shared" ref="K34:K65" si="7">IFERROR(J34/J35-1,"")</f>
        <v>3.3669259999999923E-2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29">
        <v>2.52</v>
      </c>
      <c r="H35" s="10"/>
      <c r="I35" s="10">
        <f t="shared" ref="I35:I66" si="8">IF(H35&lt;&gt;"",H35,I34/(1+IF(G34="",0,G34)/100))</f>
        <v>8196.9241347018524</v>
      </c>
      <c r="J35" s="10">
        <f t="shared" si="6"/>
        <v>2023684927.4375889</v>
      </c>
      <c r="K35" s="11">
        <f t="shared" si="7"/>
        <v>5.8618419999999949E-2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26">
        <v>-6.64</v>
      </c>
      <c r="H36" s="10"/>
      <c r="I36" s="10">
        <f t="shared" si="8"/>
        <v>7790.2719394619389</v>
      </c>
      <c r="J36" s="10">
        <f t="shared" si="6"/>
        <v>1911628297.0379345</v>
      </c>
      <c r="K36" s="11">
        <f t="shared" si="7"/>
        <v>-8.583999999999925E-3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26">
        <v>-7.11</v>
      </c>
      <c r="H37" s="10"/>
      <c r="I37" s="10">
        <f t="shared" si="8"/>
        <v>7936.2998568275661</v>
      </c>
      <c r="J37" s="10">
        <f t="shared" si="6"/>
        <v>1928179792.3756874</v>
      </c>
      <c r="K37" s="11">
        <f t="shared" si="7"/>
        <v>-3.0769299999998667E-3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26">
        <v>-6.34</v>
      </c>
      <c r="H38" s="10"/>
      <c r="I38" s="10">
        <f t="shared" si="8"/>
        <v>8082.5948231261491</v>
      </c>
      <c r="J38" s="10">
        <f t="shared" si="6"/>
        <v>1934130978.0058427</v>
      </c>
      <c r="K38" s="11">
        <f t="shared" si="7"/>
        <v>-1.3451119999999928E-2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29">
        <v>6.54</v>
      </c>
      <c r="H39" s="10"/>
      <c r="I39" s="10">
        <f t="shared" si="8"/>
        <v>8301.7613220276799</v>
      </c>
      <c r="J39" s="10">
        <f t="shared" si="6"/>
        <v>1960501924.6546025</v>
      </c>
      <c r="K39" s="11">
        <f t="shared" si="7"/>
        <v>7.7758639999999879E-2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29">
        <v>9.26</v>
      </c>
      <c r="H40" s="10"/>
      <c r="I40" s="10">
        <f t="shared" si="8"/>
        <v>7792.1544227779996</v>
      </c>
      <c r="J40" s="10">
        <f t="shared" si="6"/>
        <v>1819054704.7292542</v>
      </c>
      <c r="K40" s="11">
        <f t="shared" si="7"/>
        <v>0.10767788000000023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29">
        <v>13.98</v>
      </c>
      <c r="H41" s="10"/>
      <c r="I41" s="10">
        <f t="shared" si="8"/>
        <v>7131.7540021764589</v>
      </c>
      <c r="J41" s="10">
        <f t="shared" si="6"/>
        <v>1642223553.9534779</v>
      </c>
      <c r="K41" s="11">
        <f t="shared" si="7"/>
        <v>0.15393351999999982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26">
        <v>32.479999999999997</v>
      </c>
      <c r="H42" s="10"/>
      <c r="I42" s="10">
        <f t="shared" si="8"/>
        <v>6257.0222865208452</v>
      </c>
      <c r="J42" s="10">
        <f t="shared" si="6"/>
        <v>1423152656.1023014</v>
      </c>
      <c r="K42" s="11">
        <f t="shared" si="7"/>
        <v>0.33685568000000021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26">
        <v>7.7</v>
      </c>
      <c r="H43" s="10"/>
      <c r="I43" s="10">
        <f t="shared" si="8"/>
        <v>4722.9938756950824</v>
      </c>
      <c r="J43" s="10">
        <f t="shared" si="6"/>
        <v>1064552200.6551232</v>
      </c>
      <c r="K43" s="11">
        <f t="shared" si="7"/>
        <v>8.3246600000000059E-2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26">
        <v>1.24</v>
      </c>
      <c r="H44" s="10"/>
      <c r="I44" s="10">
        <f t="shared" si="8"/>
        <v>4385.323932864515</v>
      </c>
      <c r="J44" s="10">
        <f t="shared" si="6"/>
        <v>982742249.6919198</v>
      </c>
      <c r="K44" s="11">
        <f t="shared" si="7"/>
        <v>1.5335960000000037E-2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26">
        <v>-3.32</v>
      </c>
      <c r="H45" s="10"/>
      <c r="I45" s="10">
        <f t="shared" si="8"/>
        <v>4331.6119447496194</v>
      </c>
      <c r="J45" s="10">
        <f t="shared" si="6"/>
        <v>967898595.5465616</v>
      </c>
      <c r="K45" s="11">
        <f t="shared" si="7"/>
        <v>-3.3006640000000087E-2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26">
        <v>3.11</v>
      </c>
      <c r="H46" s="10"/>
      <c r="I46" s="10">
        <f t="shared" si="8"/>
        <v>4480.3598932039922</v>
      </c>
      <c r="J46" s="10">
        <f t="shared" si="6"/>
        <v>1000936134.1907887</v>
      </c>
      <c r="K46" s="11">
        <f t="shared" si="7"/>
        <v>2.5016509999999714E-2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26">
        <v>4.26</v>
      </c>
      <c r="H47" s="10"/>
      <c r="I47" s="10">
        <f t="shared" si="8"/>
        <v>4345.2234440927095</v>
      </c>
      <c r="J47" s="10">
        <f t="shared" si="6"/>
        <v>976507328.83394134</v>
      </c>
      <c r="K47" s="11">
        <f t="shared" si="7"/>
        <v>3.1861219999999912E-2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26">
        <v>6.99</v>
      </c>
      <c r="H48" s="10"/>
      <c r="I48" s="10">
        <f t="shared" si="8"/>
        <v>4167.68026481173</v>
      </c>
      <c r="J48" s="10">
        <f t="shared" si="6"/>
        <v>946355294.59469497</v>
      </c>
      <c r="K48" s="11">
        <f t="shared" si="7"/>
        <v>5.9949929999999929E-2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26">
        <v>7.02</v>
      </c>
      <c r="H49" s="10"/>
      <c r="I49" s="10">
        <f t="shared" si="8"/>
        <v>3895.3923402296755</v>
      </c>
      <c r="J49" s="10">
        <f t="shared" si="6"/>
        <v>892830187.36054349</v>
      </c>
      <c r="K49" s="11">
        <f t="shared" si="7"/>
        <v>6.1317339999999998E-2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26">
        <v>4.3099999999999996</v>
      </c>
      <c r="H50" s="10"/>
      <c r="I50" s="10">
        <f t="shared" si="8"/>
        <v>3639.8732388615917</v>
      </c>
      <c r="J50" s="10">
        <f t="shared" si="6"/>
        <v>841247149.84920859</v>
      </c>
      <c r="K50" s="11">
        <f t="shared" si="7"/>
        <v>3.5381059999999964E-2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26">
        <v>5.23</v>
      </c>
      <c r="H51" s="10"/>
      <c r="I51" s="10">
        <f t="shared" si="8"/>
        <v>3489.4767892451268</v>
      </c>
      <c r="J51" s="10">
        <f t="shared" si="6"/>
        <v>812500037.28019571</v>
      </c>
      <c r="K51" s="11">
        <f t="shared" si="7"/>
        <v>4.556527999999993E-2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26">
        <v>10.54</v>
      </c>
      <c r="H52" s="10"/>
      <c r="I52" s="10">
        <f t="shared" si="8"/>
        <v>3316.0475047468658</v>
      </c>
      <c r="J52" s="10">
        <f t="shared" si="6"/>
        <v>777091639.15637648</v>
      </c>
      <c r="K52" s="11">
        <f t="shared" si="7"/>
        <v>9.9541380000000235E-2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26">
        <v>11.36</v>
      </c>
      <c r="H53" s="10"/>
      <c r="I53" s="10">
        <f t="shared" si="8"/>
        <v>2999.8620451844272</v>
      </c>
      <c r="J53" s="10">
        <f t="shared" si="6"/>
        <v>706741604.53731751</v>
      </c>
      <c r="K53" s="11">
        <f t="shared" si="7"/>
        <v>0.10903423999999995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26">
        <v>-12.28</v>
      </c>
      <c r="H54" s="10"/>
      <c r="I54" s="10">
        <f t="shared" si="8"/>
        <v>2693.8416354026826</v>
      </c>
      <c r="J54" s="10">
        <f t="shared" si="6"/>
        <v>637258597.65819097</v>
      </c>
      <c r="K54" s="11">
        <f t="shared" si="7"/>
        <v>-0.11060691999999994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26">
        <v>1.1000000000000001</v>
      </c>
      <c r="H55" s="10"/>
      <c r="I55" s="10">
        <f t="shared" si="8"/>
        <v>3070.9548967198843</v>
      </c>
      <c r="J55" s="10">
        <f t="shared" si="6"/>
        <v>716509507.4252106</v>
      </c>
      <c r="K55" s="11">
        <f t="shared" si="7"/>
        <v>4.3756399999999696E-2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26">
        <v>1.82</v>
      </c>
      <c r="H56" s="10"/>
      <c r="I56" s="10">
        <f t="shared" si="8"/>
        <v>3037.541935430153</v>
      </c>
      <c r="J56" s="10">
        <f t="shared" si="6"/>
        <v>686471965.51341939</v>
      </c>
      <c r="K56" s="11">
        <f t="shared" si="7"/>
        <v>5.2411520000000156E-2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26">
        <v>3.77</v>
      </c>
      <c r="H57" s="10"/>
      <c r="I57" s="10">
        <f t="shared" si="8"/>
        <v>2983.2468428895631</v>
      </c>
      <c r="J57" s="10">
        <f t="shared" si="6"/>
        <v>652284731.2745297</v>
      </c>
      <c r="K57" s="11">
        <f t="shared" si="7"/>
        <v>7.3085570000000155E-2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26">
        <v>-13.83</v>
      </c>
      <c r="H58" s="10"/>
      <c r="I58" s="10">
        <f t="shared" si="8"/>
        <v>2874.8644530110464</v>
      </c>
      <c r="J58" s="10">
        <f t="shared" si="6"/>
        <v>607859009.11381149</v>
      </c>
      <c r="K58" s="11">
        <f t="shared" si="7"/>
        <v>-0.10882986000000006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26">
        <v>6.17</v>
      </c>
      <c r="H59" s="10"/>
      <c r="I59" s="10">
        <f t="shared" si="8"/>
        <v>3336.2706893478548</v>
      </c>
      <c r="J59" s="10">
        <f t="shared" si="6"/>
        <v>682090862.14873803</v>
      </c>
      <c r="K59" s="11">
        <f t="shared" si="7"/>
        <v>9.8116310000000206E-2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26">
        <v>18.45</v>
      </c>
      <c r="H60" s="10"/>
      <c r="I60" s="10">
        <f t="shared" si="8"/>
        <v>3142.3855037655217</v>
      </c>
      <c r="J60" s="10">
        <f t="shared" si="6"/>
        <v>621146281.07903969</v>
      </c>
      <c r="K60" s="11">
        <f t="shared" si="7"/>
        <v>0.22500989999999987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26">
        <v>-9.7799999999999994</v>
      </c>
      <c r="H61" s="10"/>
      <c r="I61" s="10">
        <f t="shared" si="8"/>
        <v>2652.9214890380094</v>
      </c>
      <c r="J61" s="10">
        <f t="shared" si="6"/>
        <v>507054090.81105369</v>
      </c>
      <c r="K61" s="11">
        <f t="shared" si="7"/>
        <v>-6.6403440000000091E-2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26">
        <v>14.7</v>
      </c>
      <c r="H62" s="10"/>
      <c r="I62" s="10">
        <f t="shared" si="8"/>
        <v>2940.5026480137544</v>
      </c>
      <c r="J62" s="10">
        <f t="shared" si="6"/>
        <v>543119065.06066573</v>
      </c>
      <c r="K62" s="11">
        <f t="shared" si="7"/>
        <v>0.19242120000000007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26">
        <v>13.37</v>
      </c>
      <c r="H63" s="10"/>
      <c r="I63" s="10">
        <f t="shared" si="8"/>
        <v>2563.6465980939447</v>
      </c>
      <c r="J63" s="10">
        <f t="shared" si="6"/>
        <v>455475854.55597878</v>
      </c>
      <c r="K63" s="11">
        <f t="shared" si="7"/>
        <v>0.18494323999999973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26">
        <v>25.98</v>
      </c>
      <c r="H64" s="10"/>
      <c r="I64" s="10">
        <f t="shared" si="8"/>
        <v>2261.309515827772</v>
      </c>
      <c r="J64" s="10">
        <f t="shared" si="6"/>
        <v>384386221.36531949</v>
      </c>
      <c r="K64" s="11">
        <f t="shared" si="7"/>
        <v>0.31019200000000002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26">
        <v>-3.77</v>
      </c>
      <c r="H65" s="10"/>
      <c r="I65" s="10">
        <f t="shared" si="8"/>
        <v>1794.975008594834</v>
      </c>
      <c r="J65" s="10">
        <f t="shared" si="6"/>
        <v>293381597.02190173</v>
      </c>
      <c r="K65" s="11">
        <f t="shared" si="7"/>
        <v>-5.8478700000000883E-3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26">
        <v>4.6100000000000003</v>
      </c>
      <c r="H66" s="10"/>
      <c r="I66" s="10">
        <f t="shared" si="8"/>
        <v>1865.2966939570133</v>
      </c>
      <c r="J66" s="10">
        <f t="shared" ref="J66:J67" si="9">IF(I66="","",I66*C66)</f>
        <v>295107346.41980976</v>
      </c>
      <c r="K66" s="11">
        <f t="shared" ref="K66" si="10">IFERROR(J66/J67-1,"")</f>
        <v>7.4693400000000132E-2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26">
        <v>43.2</v>
      </c>
      <c r="H67" s="10"/>
      <c r="I67" s="10">
        <f t="shared" ref="I67" si="11">IF(H67&lt;&gt;"",H67,I66/(1+IF(G66="",0,G66)/100))</f>
        <v>1783.0959697514704</v>
      </c>
      <c r="J67" s="10">
        <f t="shared" si="9"/>
        <v>274596779.34172642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topLeftCell="A38" workbookViewId="0">
      <selection activeCell="I66" sqref="I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4">
        <v>6585930</v>
      </c>
      <c r="G2" s="29">
        <v>3.73</v>
      </c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3.6885080000000237E-2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29">
        <v>3.82</v>
      </c>
      <c r="H3" s="10"/>
      <c r="I3" s="10">
        <f t="shared" ref="I3:I34" si="5">IF(H3&lt;&gt;"",H3,I2/(1+IF(G2="",0,G2)/100))</f>
        <v>14077.894533886049</v>
      </c>
      <c r="J3" s="10">
        <f t="shared" si="3"/>
        <v>92752667925.739304</v>
      </c>
      <c r="K3" s="11">
        <f t="shared" si="4"/>
        <v>3.9134379999999913E-2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29">
        <v>2.56</v>
      </c>
      <c r="H4" s="10"/>
      <c r="I4" s="10">
        <f t="shared" si="5"/>
        <v>13559.906120098294</v>
      </c>
      <c r="J4" s="10">
        <f t="shared" si="3"/>
        <v>89259550748.132614</v>
      </c>
      <c r="K4" s="11">
        <f t="shared" si="4"/>
        <v>2.5702559999999819E-2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29">
        <v>2.2999999999999998</v>
      </c>
      <c r="H5" s="10"/>
      <c r="I5" s="10">
        <f t="shared" si="5"/>
        <v>13221.43732458882</v>
      </c>
      <c r="J5" s="10">
        <f t="shared" si="3"/>
        <v>87022840957.063248</v>
      </c>
      <c r="K5" s="11">
        <f t="shared" si="4"/>
        <v>2.5352899999999901E-2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29">
        <v>2.14</v>
      </c>
      <c r="H6" s="10"/>
      <c r="I6" s="10">
        <f t="shared" si="5"/>
        <v>12924.181157955836</v>
      </c>
      <c r="J6" s="10">
        <f t="shared" si="3"/>
        <v>84871112138.136292</v>
      </c>
      <c r="K6" s="11">
        <f t="shared" si="4"/>
        <v>2.5996299999999861E-2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29">
        <v>1.47</v>
      </c>
      <c r="H7" s="10"/>
      <c r="I7" s="10">
        <f t="shared" si="5"/>
        <v>12653.39843152128</v>
      </c>
      <c r="J7" s="10">
        <f t="shared" si="3"/>
        <v>82720680511.358856</v>
      </c>
      <c r="K7" s="11">
        <f t="shared" si="4"/>
        <v>1.8454390000000043E-2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29">
        <v>-0.04</v>
      </c>
      <c r="H8" s="10"/>
      <c r="I8" s="10">
        <f t="shared" si="5"/>
        <v>12470.08813592321</v>
      </c>
      <c r="J8" s="10">
        <f t="shared" si="3"/>
        <v>81221782068.57045</v>
      </c>
      <c r="K8" s="11">
        <f t="shared" si="4"/>
        <v>3.8982800000000317E-3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29">
        <v>-1.03</v>
      </c>
      <c r="H9" s="10"/>
      <c r="I9" s="10">
        <f t="shared" si="5"/>
        <v>12475.078167190086</v>
      </c>
      <c r="J9" s="10">
        <f t="shared" si="3"/>
        <v>80906386320.903397</v>
      </c>
      <c r="K9" s="11">
        <f t="shared" si="4"/>
        <v>-3.8669499999999246E-3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29">
        <v>3.06</v>
      </c>
      <c r="H10" s="10"/>
      <c r="I10" s="10">
        <f t="shared" si="5"/>
        <v>12604.908727078999</v>
      </c>
      <c r="J10" s="10">
        <f t="shared" si="3"/>
        <v>81220461785.60524</v>
      </c>
      <c r="K10" s="11">
        <f t="shared" si="4"/>
        <v>3.7711139999999865E-2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29">
        <v>2.77</v>
      </c>
      <c r="H11" s="10"/>
      <c r="I11" s="10">
        <f t="shared" si="5"/>
        <v>12230.650812224916</v>
      </c>
      <c r="J11" s="10">
        <f t="shared" si="3"/>
        <v>78268854072.054443</v>
      </c>
      <c r="K11" s="11">
        <f t="shared" si="4"/>
        <v>3.3352350000000142E-2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29">
        <v>3.35</v>
      </c>
      <c r="H12" s="10"/>
      <c r="I12" s="10">
        <f t="shared" si="5"/>
        <v>11900.993297873811</v>
      </c>
      <c r="J12" s="10">
        <f t="shared" si="3"/>
        <v>75742658418.548553</v>
      </c>
      <c r="K12" s="11">
        <f t="shared" si="4"/>
        <v>3.7634000000000167E-2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29">
        <v>4.09</v>
      </c>
      <c r="H13" s="10"/>
      <c r="I13" s="10">
        <f t="shared" si="5"/>
        <v>11515.232992621006</v>
      </c>
      <c r="J13" s="10">
        <f t="shared" si="3"/>
        <v>72995544111.457932</v>
      </c>
      <c r="K13" s="11">
        <f t="shared" si="4"/>
        <v>4.7874030000000012E-2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29">
        <v>4.7300000000000004</v>
      </c>
      <c r="H14" s="10"/>
      <c r="I14" s="10">
        <f t="shared" si="5"/>
        <v>11062.765868595452</v>
      </c>
      <c r="J14" s="10">
        <f t="shared" si="3"/>
        <v>69660609979.481918</v>
      </c>
      <c r="K14" s="11">
        <f t="shared" si="4"/>
        <v>5.2641229999999872E-2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29">
        <v>4.72</v>
      </c>
      <c r="H15" s="10"/>
      <c r="I15" s="10">
        <f t="shared" si="5"/>
        <v>10563.1298277432</v>
      </c>
      <c r="J15" s="10">
        <f t="shared" si="3"/>
        <v>66176972736.933296</v>
      </c>
      <c r="K15" s="11">
        <f t="shared" si="4"/>
        <v>5.1807679999999801E-2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29">
        <v>3.42</v>
      </c>
      <c r="H16" s="10"/>
      <c r="I16" s="10">
        <f t="shared" si="5"/>
        <v>10087.022371794501</v>
      </c>
      <c r="J16" s="10">
        <f t="shared" si="3"/>
        <v>62917369777.080643</v>
      </c>
      <c r="K16" s="11">
        <f t="shared" si="4"/>
        <v>3.5337619999999959E-2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29">
        <v>2.87</v>
      </c>
      <c r="H17" s="10"/>
      <c r="I17" s="10">
        <f t="shared" si="5"/>
        <v>9753.4542368927687</v>
      </c>
      <c r="J17" s="10">
        <f t="shared" si="3"/>
        <v>60769905933.757767</v>
      </c>
      <c r="K17" s="11">
        <f t="shared" si="4"/>
        <v>3.0963140000000111E-2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29">
        <v>5.38</v>
      </c>
      <c r="H18" s="10"/>
      <c r="I18" s="10">
        <f t="shared" si="5"/>
        <v>9481.3397850615038</v>
      </c>
      <c r="J18" s="10">
        <f t="shared" si="3"/>
        <v>58944790144.25071</v>
      </c>
      <c r="K18" s="11">
        <f t="shared" si="4"/>
        <v>5.4221520000000023E-2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29">
        <v>0.86</v>
      </c>
      <c r="H19" s="10"/>
      <c r="I19" s="10">
        <f t="shared" si="5"/>
        <v>8997.2858085609259</v>
      </c>
      <c r="J19" s="10">
        <f t="shared" si="3"/>
        <v>55913097035.10009</v>
      </c>
      <c r="K19" s="11">
        <f t="shared" si="4"/>
        <v>1.0213760000000072E-2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29">
        <v>2.08</v>
      </c>
      <c r="H20" s="10"/>
      <c r="I20" s="10">
        <f t="shared" si="5"/>
        <v>8920.5689158843215</v>
      </c>
      <c r="J20" s="10">
        <f t="shared" si="3"/>
        <v>55347788011.816521</v>
      </c>
      <c r="K20" s="11">
        <f t="shared" si="4"/>
        <v>2.2024959999999982E-2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29">
        <v>3.59</v>
      </c>
      <c r="H21" s="10"/>
      <c r="I21" s="10">
        <f t="shared" si="5"/>
        <v>8738.8018376609743</v>
      </c>
      <c r="J21" s="10">
        <f t="shared" si="3"/>
        <v>54155025736.178223</v>
      </c>
      <c r="K21" s="11">
        <f t="shared" si="4"/>
        <v>3.6935900000000021E-2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29">
        <v>4.74</v>
      </c>
      <c r="H22" s="10"/>
      <c r="I22" s="10">
        <f t="shared" si="5"/>
        <v>8435.951189942054</v>
      </c>
      <c r="J22" s="10">
        <f t="shared" si="3"/>
        <v>52226011015.896187</v>
      </c>
      <c r="K22" s="11">
        <f t="shared" si="4"/>
        <v>4.7818960000000077E-2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29">
        <v>5.1100000000000003</v>
      </c>
      <c r="H23" s="10"/>
      <c r="I23" s="10">
        <f t="shared" si="5"/>
        <v>8054.18291955514</v>
      </c>
      <c r="J23" s="10">
        <f t="shared" si="3"/>
        <v>49842590189.335938</v>
      </c>
      <c r="K23" s="11">
        <f t="shared" si="4"/>
        <v>5.2466430000000175E-2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29">
        <v>6.38</v>
      </c>
      <c r="H24" s="10"/>
      <c r="I24" s="10">
        <f t="shared" si="5"/>
        <v>7662.6228898821619</v>
      </c>
      <c r="J24" s="10">
        <f t="shared" si="3"/>
        <v>47357890730.38266</v>
      </c>
      <c r="K24" s="11">
        <f t="shared" si="4"/>
        <v>6.603398000000027E-2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29">
        <v>1.1000000000000001</v>
      </c>
      <c r="H25" s="10"/>
      <c r="I25" s="10">
        <f t="shared" si="5"/>
        <v>7203.0672023708976</v>
      </c>
      <c r="J25" s="10">
        <f t="shared" si="3"/>
        <v>44424372598.688316</v>
      </c>
      <c r="K25" s="11">
        <f t="shared" si="4"/>
        <v>1.2617599999999785E-2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29">
        <v>-1.08</v>
      </c>
      <c r="H26" s="10"/>
      <c r="I26" s="10">
        <f t="shared" si="5"/>
        <v>7124.6955513065268</v>
      </c>
      <c r="J26" s="10">
        <f t="shared" si="3"/>
        <v>43870828038.825638</v>
      </c>
      <c r="K26" s="11">
        <f t="shared" si="4"/>
        <v>-6.8432000000000492E-3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29">
        <v>-5.14</v>
      </c>
      <c r="H27" s="10"/>
      <c r="I27" s="10">
        <f t="shared" si="5"/>
        <v>7202.482360803202</v>
      </c>
      <c r="J27" s="10">
        <f t="shared" si="3"/>
        <v>44173113489.053932</v>
      </c>
      <c r="K27" s="11">
        <f t="shared" si="4"/>
        <v>-4.931308000000012E-2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29">
        <v>0.16</v>
      </c>
      <c r="H28" s="10"/>
      <c r="I28" s="10">
        <f t="shared" si="5"/>
        <v>7592.7496951330404</v>
      </c>
      <c r="J28" s="10">
        <f t="shared" si="3"/>
        <v>46464417001.817947</v>
      </c>
      <c r="K28" s="11">
        <f t="shared" si="4"/>
        <v>6.5078399999998204E-3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29">
        <v>-0.33</v>
      </c>
      <c r="H29" s="10"/>
      <c r="I29" s="10">
        <f t="shared" si="5"/>
        <v>7580.6207020098245</v>
      </c>
      <c r="J29" s="10">
        <f t="shared" si="3"/>
        <v>46163989146.68956</v>
      </c>
      <c r="K29" s="11">
        <f t="shared" si="4"/>
        <v>3.2782200000001094E-3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29">
        <v>0.96</v>
      </c>
      <c r="H30" s="10"/>
      <c r="I30" s="10">
        <f t="shared" si="5"/>
        <v>7605.7195766126461</v>
      </c>
      <c r="J30" s="10">
        <f t="shared" si="3"/>
        <v>46013147924.899193</v>
      </c>
      <c r="K30" s="11">
        <f t="shared" si="4"/>
        <v>1.3840319999999906E-2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29">
        <v>2.71</v>
      </c>
      <c r="H31" s="10"/>
      <c r="I31" s="10">
        <f t="shared" si="5"/>
        <v>7533.3989467240945</v>
      </c>
      <c r="J31" s="10">
        <f t="shared" si="3"/>
        <v>45385004933.419098</v>
      </c>
      <c r="K31" s="11">
        <f t="shared" si="4"/>
        <v>2.9873169999999893E-2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29">
        <v>1.62</v>
      </c>
      <c r="H32" s="10"/>
      <c r="I32" s="10">
        <f t="shared" si="5"/>
        <v>7334.6304612249005</v>
      </c>
      <c r="J32" s="10">
        <f t="shared" si="3"/>
        <v>44068538005.916885</v>
      </c>
      <c r="K32" s="11">
        <f t="shared" si="4"/>
        <v>1.7216199999999793E-2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29">
        <v>4.79</v>
      </c>
      <c r="H33" s="10"/>
      <c r="I33" s="10">
        <f t="shared" si="5"/>
        <v>7217.7036619020864</v>
      </c>
      <c r="J33" s="10">
        <f t="shared" si="3"/>
        <v>43322685979.555664</v>
      </c>
      <c r="K33" s="11">
        <f t="shared" si="4"/>
        <v>4.6956889999999918E-2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29">
        <v>2.19</v>
      </c>
      <c r="H34" s="10"/>
      <c r="I34" s="10">
        <f t="shared" si="5"/>
        <v>6887.7790456170305</v>
      </c>
      <c r="J34" s="10">
        <f t="shared" ref="J34:J65" si="6">IF(I34="","",I34*C34)</f>
        <v>41379627368.950851</v>
      </c>
      <c r="K34" s="11">
        <f t="shared" ref="K34:K65" si="7">IFERROR(J34/J35-1,"")</f>
        <v>3.4486039999999996E-2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29">
        <v>-1.77</v>
      </c>
      <c r="H35" s="10"/>
      <c r="I35" s="10">
        <f t="shared" ref="I35:I66" si="8">IF(H35&lt;&gt;"",H35,I34/(1+IF(G34="",0,G34)/100))</f>
        <v>6655.5020249464014</v>
      </c>
      <c r="J35" s="10">
        <f t="shared" si="6"/>
        <v>40000179576.082878</v>
      </c>
      <c r="K35" s="11">
        <f t="shared" si="7"/>
        <v>5.9693100000002275E-3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29">
        <v>-2.14</v>
      </c>
      <c r="H36" s="10"/>
      <c r="I36" s="10">
        <f t="shared" si="8"/>
        <v>6594.176186412762</v>
      </c>
      <c r="J36" s="10">
        <f t="shared" si="6"/>
        <v>39762822959.363312</v>
      </c>
      <c r="K36" s="11">
        <f t="shared" si="7"/>
        <v>2.5778719999999922E-2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29">
        <v>-4.02</v>
      </c>
      <c r="H37" s="10"/>
      <c r="I37" s="10">
        <f t="shared" si="8"/>
        <v>6423.3159813099182</v>
      </c>
      <c r="J37" s="10">
        <f t="shared" si="6"/>
        <v>38763548301.492661</v>
      </c>
      <c r="K37" s="11">
        <f t="shared" si="7"/>
        <v>1.4825599999999772E-2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29">
        <v>-1.51</v>
      </c>
      <c r="H38" s="10"/>
      <c r="I38" s="10">
        <f t="shared" si="8"/>
        <v>6342.1366324150067</v>
      </c>
      <c r="J38" s="10">
        <f t="shared" si="6"/>
        <v>38197251135.064651</v>
      </c>
      <c r="K38" s="11">
        <f t="shared" si="7"/>
        <v>2.4045989999999851E-2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29">
        <v>0.32</v>
      </c>
      <c r="H39" s="10"/>
      <c r="I39" s="10">
        <f t="shared" si="8"/>
        <v>6206.2204055338161</v>
      </c>
      <c r="J39" s="10">
        <f t="shared" si="6"/>
        <v>37300327825.183571</v>
      </c>
      <c r="K39" s="11">
        <f t="shared" si="7"/>
        <v>4.5041600000002013E-3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29">
        <v>-3.94</v>
      </c>
      <c r="H40" s="10"/>
      <c r="I40" s="10">
        <f t="shared" si="8"/>
        <v>6186.4238492163231</v>
      </c>
      <c r="J40" s="10">
        <f t="shared" si="6"/>
        <v>37133074516.270355</v>
      </c>
      <c r="K40" s="11">
        <f t="shared" si="7"/>
        <v>-3.8919700000000113E-2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29">
        <v>-0.93</v>
      </c>
      <c r="H41" s="10"/>
      <c r="I41" s="10">
        <f t="shared" si="8"/>
        <v>6440.1664055968386</v>
      </c>
      <c r="J41" s="10">
        <f t="shared" si="6"/>
        <v>38636807472.039909</v>
      </c>
      <c r="K41" s="11">
        <f t="shared" si="7"/>
        <v>-7.9130200000000483E-3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29">
        <v>-7.73</v>
      </c>
      <c r="H42" s="10"/>
      <c r="I42" s="10">
        <f t="shared" si="8"/>
        <v>6500.6221919822738</v>
      </c>
      <c r="J42" s="10">
        <f t="shared" si="6"/>
        <v>38944979876.703865</v>
      </c>
      <c r="K42" s="11">
        <f t="shared" si="7"/>
        <v>-7.3886009999999835E-2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29">
        <v>5.99</v>
      </c>
      <c r="H43" s="10"/>
      <c r="I43" s="10">
        <f t="shared" si="8"/>
        <v>7045.217505128724</v>
      </c>
      <c r="J43" s="10">
        <f t="shared" si="6"/>
        <v>42052037111.224136</v>
      </c>
      <c r="K43" s="11">
        <f t="shared" si="7"/>
        <v>6.4669549999999854E-2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29">
        <v>7.8</v>
      </c>
      <c r="H44" s="10"/>
      <c r="I44" s="10">
        <f t="shared" si="8"/>
        <v>6647.0586896204586</v>
      </c>
      <c r="J44" s="10">
        <f t="shared" si="6"/>
        <v>39497736279.97921</v>
      </c>
      <c r="K44" s="11">
        <f t="shared" si="7"/>
        <v>8.4899200000000175E-2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29">
        <v>5.12</v>
      </c>
      <c r="H45" s="10"/>
      <c r="I45" s="10">
        <f t="shared" si="8"/>
        <v>6166.1026805384581</v>
      </c>
      <c r="J45" s="10">
        <f t="shared" si="6"/>
        <v>36406825887.58403</v>
      </c>
      <c r="K45" s="11">
        <f t="shared" si="7"/>
        <v>5.6876479999999896E-2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29">
        <v>3.79</v>
      </c>
      <c r="H46" s="10"/>
      <c r="I46" s="10">
        <f t="shared" si="8"/>
        <v>5865.7750005122325</v>
      </c>
      <c r="J46" s="10">
        <f t="shared" si="6"/>
        <v>34447569395.795464</v>
      </c>
      <c r="K46" s="11">
        <f t="shared" si="7"/>
        <v>4.1013699999999931E-2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29">
        <v>-1.4</v>
      </c>
      <c r="H47" s="10"/>
      <c r="I47" s="10">
        <f t="shared" si="8"/>
        <v>5651.580114184635</v>
      </c>
      <c r="J47" s="10">
        <f t="shared" si="6"/>
        <v>33090409276.838017</v>
      </c>
      <c r="K47" s="11">
        <f t="shared" si="7"/>
        <v>-1.1042000000000107E-2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29">
        <v>10.19</v>
      </c>
      <c r="H48" s="10"/>
      <c r="I48" s="10">
        <f t="shared" si="8"/>
        <v>5731.8256736152489</v>
      </c>
      <c r="J48" s="10">
        <f t="shared" si="6"/>
        <v>33459873196.675713</v>
      </c>
      <c r="K48" s="11">
        <f t="shared" si="7"/>
        <v>0.10520569999999996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29">
        <v>-0.05</v>
      </c>
      <c r="H49" s="10"/>
      <c r="I49" s="10">
        <f t="shared" si="8"/>
        <v>5201.7657442737527</v>
      </c>
      <c r="J49" s="10">
        <f t="shared" si="6"/>
        <v>30274792463.227173</v>
      </c>
      <c r="K49" s="11">
        <f t="shared" si="7"/>
        <v>3.4980000000000011E-3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29">
        <v>-4.59</v>
      </c>
      <c r="H50" s="10"/>
      <c r="I50" s="10">
        <f t="shared" si="8"/>
        <v>5204.3679282378716</v>
      </c>
      <c r="J50" s="10">
        <f t="shared" si="6"/>
        <v>30169260390.381618</v>
      </c>
      <c r="K50" s="11">
        <f t="shared" si="7"/>
        <v>-4.2083599999999888E-2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29">
        <v>6.25</v>
      </c>
      <c r="H51" s="10"/>
      <c r="I51" s="10">
        <f t="shared" si="8"/>
        <v>5454.7405180147489</v>
      </c>
      <c r="J51" s="10">
        <f t="shared" si="6"/>
        <v>31494669462.159344</v>
      </c>
      <c r="K51" s="11">
        <f t="shared" si="7"/>
        <v>6.6749999999999865E-2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29">
        <v>6.11</v>
      </c>
      <c r="H52" s="10"/>
      <c r="I52" s="10">
        <f t="shared" si="8"/>
        <v>5133.873428719764</v>
      </c>
      <c r="J52" s="10">
        <f t="shared" si="6"/>
        <v>29523946062.488258</v>
      </c>
      <c r="K52" s="11">
        <f t="shared" si="7"/>
        <v>6.5344399999999858E-2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29">
        <v>6.1</v>
      </c>
      <c r="H53" s="10"/>
      <c r="I53" s="10">
        <f t="shared" si="8"/>
        <v>4838.2559878614311</v>
      </c>
      <c r="J53" s="10">
        <f t="shared" si="6"/>
        <v>27713053227.189499</v>
      </c>
      <c r="K53" s="11">
        <f t="shared" si="7"/>
        <v>6.5243999999999858E-2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29">
        <v>6.1</v>
      </c>
      <c r="H54" s="10"/>
      <c r="I54" s="10">
        <f t="shared" si="8"/>
        <v>4560.0904692379181</v>
      </c>
      <c r="J54" s="10">
        <f t="shared" si="6"/>
        <v>26015685821.454521</v>
      </c>
      <c r="K54" s="11">
        <f t="shared" si="7"/>
        <v>6.4713499999999868E-2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29">
        <v>3.08</v>
      </c>
      <c r="H55" s="10"/>
      <c r="I55" s="10">
        <f t="shared" si="8"/>
        <v>4297.9175016380004</v>
      </c>
      <c r="J55" s="10">
        <f t="shared" si="6"/>
        <v>24434447221.20507</v>
      </c>
      <c r="K55" s="11">
        <f t="shared" si="7"/>
        <v>3.3892399999999823E-2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29">
        <v>3.32</v>
      </c>
      <c r="H56" s="10"/>
      <c r="I56" s="10">
        <f t="shared" si="8"/>
        <v>4169.4969942161433</v>
      </c>
      <c r="J56" s="10">
        <f t="shared" si="6"/>
        <v>23633452786.00082</v>
      </c>
      <c r="K56" s="11">
        <f t="shared" si="7"/>
        <v>3.5266400000000031E-2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30">
        <v>0</v>
      </c>
      <c r="H57" s="10"/>
      <c r="I57" s="10">
        <f t="shared" si="8"/>
        <v>4035.5178031515134</v>
      </c>
      <c r="J57" s="10">
        <f t="shared" si="6"/>
        <v>22828378073.509216</v>
      </c>
      <c r="K57" s="11">
        <f t="shared" si="7"/>
        <v>9.9999999999988987E-4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30">
        <v>7.12</v>
      </c>
      <c r="H58" s="10"/>
      <c r="I58" s="10">
        <f t="shared" si="8"/>
        <v>4035.5178031515134</v>
      </c>
      <c r="J58" s="10">
        <f t="shared" si="6"/>
        <v>22805572501.008209</v>
      </c>
      <c r="K58" s="11">
        <f t="shared" si="7"/>
        <v>7.2271199999999647E-2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30">
        <v>3.92</v>
      </c>
      <c r="H59" s="10"/>
      <c r="I59" s="10">
        <f t="shared" si="8"/>
        <v>3767.286970828523</v>
      </c>
      <c r="J59" s="10">
        <f t="shared" si="6"/>
        <v>21268474338.402649</v>
      </c>
      <c r="K59" s="11">
        <f t="shared" si="7"/>
        <v>4.0758800000000095E-2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30">
        <v>2.86</v>
      </c>
      <c r="H60" s="10"/>
      <c r="I60" s="10">
        <f t="shared" si="8"/>
        <v>3625.1799180413041</v>
      </c>
      <c r="J60" s="10">
        <f t="shared" si="6"/>
        <v>20435546005.859039</v>
      </c>
      <c r="K60" s="11">
        <f t="shared" si="7"/>
        <v>3.0451479999999975E-2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30">
        <v>5.18</v>
      </c>
      <c r="H61" s="10"/>
      <c r="I61" s="10">
        <f t="shared" si="8"/>
        <v>3524.38257635748</v>
      </c>
      <c r="J61" s="10">
        <f t="shared" si="6"/>
        <v>19831643121.963432</v>
      </c>
      <c r="K61" s="11">
        <f t="shared" si="7"/>
        <v>5.3903600000000162E-2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30">
        <v>1.87</v>
      </c>
      <c r="H62" s="10"/>
      <c r="I62" s="10">
        <f t="shared" si="8"/>
        <v>3350.81058790405</v>
      </c>
      <c r="J62" s="10">
        <f t="shared" si="6"/>
        <v>18817321737.930706</v>
      </c>
      <c r="K62" s="11">
        <f t="shared" si="7"/>
        <v>2.0737400000000017E-2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30">
        <v>13.76</v>
      </c>
      <c r="H63" s="10"/>
      <c r="I63" s="10">
        <f t="shared" si="8"/>
        <v>3289.300665459949</v>
      </c>
      <c r="J63" s="10">
        <f t="shared" si="6"/>
        <v>18435027204.774418</v>
      </c>
      <c r="K63" s="11">
        <f t="shared" si="7"/>
        <v>0.13987520000000009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30">
        <v>3.42</v>
      </c>
      <c r="H64" s="10"/>
      <c r="I64" s="10">
        <f t="shared" si="8"/>
        <v>2891.4387002988301</v>
      </c>
      <c r="J64" s="10">
        <f t="shared" si="6"/>
        <v>16172846996.561041</v>
      </c>
      <c r="K64" s="11">
        <f t="shared" si="7"/>
        <v>3.6268399999999978E-2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30">
        <v>4.3499999999999996</v>
      </c>
      <c r="H65" s="10"/>
      <c r="I65" s="10">
        <f t="shared" si="8"/>
        <v>2795.8216015266198</v>
      </c>
      <c r="J65" s="10">
        <f t="shared" si="6"/>
        <v>15606812864.853392</v>
      </c>
      <c r="K65" s="11">
        <f t="shared" si="7"/>
        <v>4.5587000000000266E-2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4"/>
      <c r="G66" s="30">
        <v>-7.64</v>
      </c>
      <c r="H66" s="10"/>
      <c r="I66" s="10">
        <f t="shared" si="8"/>
        <v>2679.2732166043311</v>
      </c>
      <c r="J66" s="10">
        <f t="shared" ref="J66:J67" si="9">IF(I66="","",I66*C66)</f>
        <v>14926364678.265308</v>
      </c>
      <c r="K66" s="11">
        <f t="shared" ref="K66" si="10">IFERROR(J66/J67-1,"")</f>
        <v>-7.4552800000000086E-2</v>
      </c>
    </row>
    <row r="67" spans="1:11" ht="22.5" customHeight="1">
      <c r="A67" s="3">
        <f t="shared" si="0"/>
        <v>1950</v>
      </c>
      <c r="B67" s="3">
        <v>1700</v>
      </c>
      <c r="C67" s="14">
        <v>5559930</v>
      </c>
      <c r="D67" s="11">
        <v>1.5E-3</v>
      </c>
      <c r="E67" s="3" t="s">
        <v>72</v>
      </c>
      <c r="F67" s="3"/>
      <c r="G67" s="30">
        <v>14.68</v>
      </c>
      <c r="H67" s="10"/>
      <c r="I67" s="10">
        <f t="shared" ref="I67" si="11">IF(H67&lt;&gt;"",H67,I66/(1+IF(G66="",0,G66)/100))</f>
        <v>2900.9021401086306</v>
      </c>
      <c r="J67" s="10">
        <f t="shared" si="9"/>
        <v>16128812835.854179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>
      <selection activeCell="I30" sqref="I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4">
        <v>579087437</v>
      </c>
      <c r="G2" s="26">
        <v>5.09</v>
      </c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5.3632339999999834E-2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26">
        <v>6.01</v>
      </c>
      <c r="H3" s="10"/>
      <c r="I3" s="10">
        <f t="shared" ref="I3:I34" si="5">IF(H3&lt;&gt;"",H3,I2/(1+IF(G2="",0,G2)/100))</f>
        <v>7552.5739842040157</v>
      </c>
      <c r="J3" s="10">
        <f t="shared" si="3"/>
        <v>4362185485899.4033</v>
      </c>
      <c r="K3" s="11">
        <f t="shared" si="4"/>
        <v>6.3068279999999977E-2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26">
        <v>4.6900000000000004</v>
      </c>
      <c r="H4" s="10"/>
      <c r="I4" s="10">
        <f t="shared" si="5"/>
        <v>7124.3976834298792</v>
      </c>
      <c r="J4" s="10">
        <f t="shared" si="3"/>
        <v>4103391633413.6162</v>
      </c>
      <c r="K4" s="11">
        <f t="shared" si="4"/>
        <v>4.8575040000000014E-2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26">
        <v>5.47</v>
      </c>
      <c r="H5" s="10"/>
      <c r="I5" s="10">
        <f t="shared" si="5"/>
        <v>6805.2322890723844</v>
      </c>
      <c r="J5" s="10">
        <f t="shared" si="3"/>
        <v>3913302793678.5679</v>
      </c>
      <c r="K5" s="11">
        <f t="shared" si="4"/>
        <v>5.543828999999989E-2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26">
        <v>5.29</v>
      </c>
      <c r="H6" s="10"/>
      <c r="I6" s="10">
        <f t="shared" si="5"/>
        <v>6452.2919209940119</v>
      </c>
      <c r="J6" s="10">
        <f t="shared" si="3"/>
        <v>3707751396510.8926</v>
      </c>
      <c r="K6" s="11">
        <f t="shared" si="4"/>
        <v>5.5216380000000065E-2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26">
        <v>7.42</v>
      </c>
      <c r="H7" s="10"/>
      <c r="I7" s="10">
        <f t="shared" si="5"/>
        <v>6128.1146557071061</v>
      </c>
      <c r="J7" s="10">
        <f t="shared" si="3"/>
        <v>3513735634496.9668</v>
      </c>
      <c r="K7" s="11">
        <f t="shared" si="4"/>
        <v>7.7959700000000298E-2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26">
        <v>-1.51</v>
      </c>
      <c r="H8" s="10"/>
      <c r="I8" s="10">
        <f t="shared" si="5"/>
        <v>5704.8172181224218</v>
      </c>
      <c r="J8" s="10">
        <f t="shared" si="3"/>
        <v>3259616880387.0552</v>
      </c>
      <c r="K8" s="11">
        <f t="shared" si="4"/>
        <v>-1.1652849999999826E-2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26">
        <v>4.83</v>
      </c>
      <c r="H9" s="10"/>
      <c r="I9" s="10">
        <f t="shared" si="5"/>
        <v>5792.2806560284516</v>
      </c>
      <c r="J9" s="10">
        <f t="shared" si="3"/>
        <v>3298048545379.0752</v>
      </c>
      <c r="K9" s="11">
        <f t="shared" si="4"/>
        <v>5.8258850000000084E-2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26">
        <v>6.3</v>
      </c>
      <c r="H10" s="10"/>
      <c r="I10" s="10">
        <f t="shared" si="5"/>
        <v>5525.403659284987</v>
      </c>
      <c r="J10" s="10">
        <f t="shared" si="3"/>
        <v>3116485673971.9917</v>
      </c>
      <c r="K10" s="11">
        <f t="shared" si="4"/>
        <v>6.874020000000014E-2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26">
        <v>5.58</v>
      </c>
      <c r="H11" s="10"/>
      <c r="I11" s="10">
        <f t="shared" si="5"/>
        <v>5197.9338281138171</v>
      </c>
      <c r="J11" s="10">
        <f t="shared" si="3"/>
        <v>2916036726205.2944</v>
      </c>
      <c r="K11" s="11">
        <f t="shared" si="4"/>
        <v>6.3085019999999714E-2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26">
        <v>5.33</v>
      </c>
      <c r="H12" s="10"/>
      <c r="I12" s="10">
        <f t="shared" si="5"/>
        <v>4923.2182497762997</v>
      </c>
      <c r="J12" s="10">
        <f t="shared" si="3"/>
        <v>2742994841753.3857</v>
      </c>
      <c r="K12" s="11">
        <f t="shared" si="4"/>
        <v>6.0567769999999799E-2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26">
        <v>6.78</v>
      </c>
      <c r="H13" s="10"/>
      <c r="I13" s="10">
        <f t="shared" si="5"/>
        <v>4674.0892905879618</v>
      </c>
      <c r="J13" s="10">
        <f t="shared" si="3"/>
        <v>2586345653096.1582</v>
      </c>
      <c r="K13" s="11">
        <f t="shared" si="4"/>
        <v>7.5488160000000359E-2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26">
        <v>5.79</v>
      </c>
      <c r="H14" s="10"/>
      <c r="I14" s="10">
        <f t="shared" si="5"/>
        <v>4377.3078203670739</v>
      </c>
      <c r="J14" s="10">
        <f t="shared" si="3"/>
        <v>2404810902889.1191</v>
      </c>
      <c r="K14" s="11">
        <f t="shared" si="4"/>
        <v>6.5940040000000089E-2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26">
        <v>5.39</v>
      </c>
      <c r="H15" s="10"/>
      <c r="I15" s="10">
        <f t="shared" si="5"/>
        <v>4137.733075306809</v>
      </c>
      <c r="J15" s="10">
        <f t="shared" si="3"/>
        <v>2256047068922.4873</v>
      </c>
      <c r="K15" s="11">
        <f t="shared" si="4"/>
        <v>6.2331200000000031E-2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26">
        <v>0.52</v>
      </c>
      <c r="H16" s="10"/>
      <c r="I16" s="10">
        <f t="shared" si="5"/>
        <v>3926.1154524213007</v>
      </c>
      <c r="J16" s="10">
        <f t="shared" si="3"/>
        <v>2123675807434.1477</v>
      </c>
      <c r="K16" s="11">
        <f t="shared" si="4"/>
        <v>1.3744200000000095E-2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26">
        <v>8.86</v>
      </c>
      <c r="H17" s="10"/>
      <c r="I17" s="10">
        <f t="shared" si="5"/>
        <v>3905.8052650430764</v>
      </c>
      <c r="J17" s="10">
        <f t="shared" si="3"/>
        <v>2094883312214.4104</v>
      </c>
      <c r="K17" s="11">
        <f t="shared" si="4"/>
        <v>9.8288539999999758E-2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26">
        <v>6.14</v>
      </c>
      <c r="H18" s="10"/>
      <c r="I18" s="10">
        <f t="shared" si="5"/>
        <v>3587.9159149761863</v>
      </c>
      <c r="J18" s="10">
        <f t="shared" si="3"/>
        <v>1907407057360.7285</v>
      </c>
      <c r="K18" s="11">
        <f t="shared" si="4"/>
        <v>7.1058740000000009E-2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26">
        <v>9.01</v>
      </c>
      <c r="H19" s="10"/>
      <c r="I19" s="10">
        <f t="shared" si="5"/>
        <v>3380.3617062146095</v>
      </c>
      <c r="J19" s="10">
        <f t="shared" si="3"/>
        <v>1780861297449.2214</v>
      </c>
      <c r="K19" s="11">
        <f t="shared" si="4"/>
        <v>9.9910900000000025E-2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26">
        <v>7.32</v>
      </c>
      <c r="H20" s="10"/>
      <c r="I20" s="10">
        <f t="shared" si="5"/>
        <v>3100.9647795749097</v>
      </c>
      <c r="J20" s="10">
        <f t="shared" si="3"/>
        <v>1619095962635.9021</v>
      </c>
      <c r="K20" s="11">
        <f t="shared" si="4"/>
        <v>8.2536839999999945E-2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26">
        <v>10</v>
      </c>
      <c r="H21" s="10"/>
      <c r="I21" s="10">
        <f t="shared" si="5"/>
        <v>2889.4565594249998</v>
      </c>
      <c r="J21" s="10">
        <f t="shared" si="3"/>
        <v>1495649757874.2007</v>
      </c>
      <c r="K21" s="11">
        <f t="shared" si="4"/>
        <v>0.10912999999999995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26">
        <v>9.83</v>
      </c>
      <c r="H22" s="10"/>
      <c r="I22" s="10">
        <f t="shared" si="5"/>
        <v>2626.7786903863635</v>
      </c>
      <c r="J22" s="10">
        <f t="shared" si="3"/>
        <v>1348489138220.2273</v>
      </c>
      <c r="K22" s="11">
        <f t="shared" si="4"/>
        <v>0.10697657000000027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26">
        <v>9.2100000000000009</v>
      </c>
      <c r="H23" s="10"/>
      <c r="I23" s="10">
        <f t="shared" si="5"/>
        <v>2391.6768554915443</v>
      </c>
      <c r="J23" s="10">
        <f t="shared" si="3"/>
        <v>1218173152680.3923</v>
      </c>
      <c r="K23" s="11">
        <f t="shared" si="4"/>
        <v>0.10050917000000026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26">
        <v>9.89</v>
      </c>
      <c r="H24" s="10"/>
      <c r="I24" s="10">
        <f t="shared" si="5"/>
        <v>2189.9797230029703</v>
      </c>
      <c r="J24" s="10">
        <f t="shared" si="3"/>
        <v>1106917766691.9324</v>
      </c>
      <c r="K24" s="11">
        <f t="shared" si="4"/>
        <v>0.10747141999999998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26">
        <v>8.89</v>
      </c>
      <c r="H25" s="10"/>
      <c r="I25" s="10">
        <f t="shared" si="5"/>
        <v>1992.8835408162438</v>
      </c>
      <c r="J25" s="10">
        <f t="shared" si="3"/>
        <v>999500074405.47083</v>
      </c>
      <c r="K25" s="11">
        <f t="shared" si="4"/>
        <v>9.7720089999999926E-2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26">
        <v>4.55</v>
      </c>
      <c r="H26" s="10"/>
      <c r="I26" s="10">
        <f t="shared" si="5"/>
        <v>1830.1804948261952</v>
      </c>
      <c r="J26" s="10">
        <f t="shared" si="3"/>
        <v>910523623928.09155</v>
      </c>
      <c r="K26" s="11">
        <f t="shared" si="4"/>
        <v>5.4386749999999928E-2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26">
        <v>-7.36</v>
      </c>
      <c r="H27" s="26"/>
      <c r="I27" s="10">
        <f t="shared" si="5"/>
        <v>1750.5313197763701</v>
      </c>
      <c r="J27" s="10">
        <f t="shared" si="3"/>
        <v>863557536101.52209</v>
      </c>
      <c r="K27" s="11">
        <f t="shared" si="4"/>
        <v>-6.5355040000000142E-2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26">
        <v>9.06</v>
      </c>
      <c r="H28" s="10"/>
      <c r="I28" s="10">
        <f t="shared" si="5"/>
        <v>1889.6063469088624</v>
      </c>
      <c r="J28" s="10">
        <f t="shared" si="3"/>
        <v>923941788656.86304</v>
      </c>
      <c r="K28" s="11">
        <f t="shared" si="4"/>
        <v>0.10074258000000014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26">
        <v>9.94</v>
      </c>
      <c r="H29" s="10"/>
      <c r="I29" s="10">
        <f t="shared" si="5"/>
        <v>1732.6300631843594</v>
      </c>
      <c r="J29" s="10">
        <f t="shared" si="3"/>
        <v>839380437755.81287</v>
      </c>
      <c r="K29" s="11">
        <f t="shared" si="4"/>
        <v>0.11006417999999996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26">
        <v>5.19</v>
      </c>
      <c r="H30" s="10"/>
      <c r="I30" s="10">
        <f t="shared" si="5"/>
        <v>1575.9778635477164</v>
      </c>
      <c r="J30" s="10">
        <f t="shared" si="3"/>
        <v>756154871834.35901</v>
      </c>
      <c r="K30" s="11">
        <f t="shared" si="4"/>
        <v>6.2629379999999957E-2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26">
        <v>1.24</v>
      </c>
      <c r="H31" s="10"/>
      <c r="I31" s="10">
        <f t="shared" si="5"/>
        <v>1498.2202334325661</v>
      </c>
      <c r="J31" s="10">
        <f t="shared" si="3"/>
        <v>711588523775.20288</v>
      </c>
      <c r="K31" s="11">
        <f t="shared" si="4"/>
        <v>2.3232680000000006E-2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26">
        <v>-1.03</v>
      </c>
      <c r="H32" s="10"/>
      <c r="I32" s="10">
        <f t="shared" si="5"/>
        <v>1479.8698473257273</v>
      </c>
      <c r="J32" s="10">
        <f t="shared" si="3"/>
        <v>695431779773.88574</v>
      </c>
      <c r="K32" s="11">
        <f t="shared" si="4"/>
        <v>8.8361000000025669E-4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26">
        <v>7.76</v>
      </c>
      <c r="H33" s="10"/>
      <c r="I33" s="10">
        <f t="shared" si="5"/>
        <v>1495.271140068432</v>
      </c>
      <c r="J33" s="10">
        <f t="shared" si="3"/>
        <v>694817831789.53809</v>
      </c>
      <c r="K33" s="11">
        <f t="shared" si="4"/>
        <v>9.0315679999999787E-2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26">
        <v>4.95</v>
      </c>
      <c r="H34" s="10"/>
      <c r="I34" s="10">
        <f t="shared" si="5"/>
        <v>1387.5938567821383</v>
      </c>
      <c r="J34" s="10">
        <f t="shared" ref="J34:J65" si="6">IF(I34="","",I34*C34)</f>
        <v>637262991383.86987</v>
      </c>
      <c r="K34" s="11">
        <f t="shared" ref="K34:K65" si="7">IFERROR(J34/J35-1,"")</f>
        <v>7.5568749999999962E-2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26">
        <v>1.24</v>
      </c>
      <c r="H35" s="10"/>
      <c r="I35" s="10">
        <f t="shared" ref="I35:I66" si="8">IF(H35&lt;&gt;"",H35,I34/(1+IF(G34="",0,G34)/100))</f>
        <v>1305.9706887361301</v>
      </c>
      <c r="J35" s="10">
        <f t="shared" si="6"/>
        <v>592489314498.83594</v>
      </c>
      <c r="K35" s="11">
        <f t="shared" si="7"/>
        <v>5.2600379999999891E-2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26">
        <v>0.14</v>
      </c>
      <c r="H36" s="10"/>
      <c r="I36" s="10">
        <f t="shared" si="8"/>
        <v>1256.4659310526554</v>
      </c>
      <c r="J36" s="10">
        <f t="shared" si="6"/>
        <v>562881532019.6217</v>
      </c>
      <c r="K36" s="11">
        <f t="shared" si="7"/>
        <v>6.3147140000000324E-2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26">
        <v>-0.86</v>
      </c>
      <c r="H37" s="10"/>
      <c r="I37" s="10">
        <f t="shared" si="8"/>
        <v>1197.3184019941446</v>
      </c>
      <c r="J37" s="10">
        <f t="shared" si="6"/>
        <v>529448380982.91974</v>
      </c>
      <c r="K37" s="11">
        <f t="shared" si="7"/>
        <v>5.8603839999999963E-2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26">
        <v>-0.35</v>
      </c>
      <c r="H38" s="10"/>
      <c r="I38" s="10">
        <f t="shared" si="8"/>
        <v>1146.4174664823292</v>
      </c>
      <c r="J38" s="10">
        <f t="shared" si="6"/>
        <v>500138352967.73511</v>
      </c>
      <c r="K38" s="11">
        <f t="shared" si="7"/>
        <v>4.8072350000000208E-2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26">
        <v>6.65</v>
      </c>
      <c r="H39" s="10"/>
      <c r="I39" s="10">
        <f t="shared" si="8"/>
        <v>1109.2573454110586</v>
      </c>
      <c r="J39" s="10">
        <f t="shared" si="6"/>
        <v>477198308845.5058</v>
      </c>
      <c r="K39" s="11">
        <f t="shared" si="7"/>
        <v>8.2070899999999947E-2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26">
        <v>7.75</v>
      </c>
      <c r="H40" s="10"/>
      <c r="I40" s="10">
        <f t="shared" si="8"/>
        <v>1040.0912755846775</v>
      </c>
      <c r="J40" s="10">
        <f t="shared" si="6"/>
        <v>441004659533.40564</v>
      </c>
      <c r="K40" s="11">
        <f t="shared" si="7"/>
        <v>9.398575000000009E-2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26">
        <v>11.56</v>
      </c>
      <c r="H41" s="10"/>
      <c r="I41" s="10">
        <f t="shared" si="8"/>
        <v>965.28192629668456</v>
      </c>
      <c r="J41" s="10">
        <f t="shared" si="6"/>
        <v>403117371074.90259</v>
      </c>
      <c r="K41" s="11">
        <f t="shared" si="7"/>
        <v>0.13333803999999994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26">
        <v>-6.3</v>
      </c>
      <c r="H42" s="10"/>
      <c r="I42" s="10">
        <f t="shared" si="8"/>
        <v>865.2580909794591</v>
      </c>
      <c r="J42" s="10">
        <f t="shared" si="6"/>
        <v>355690320846.28748</v>
      </c>
      <c r="K42" s="11">
        <f t="shared" si="7"/>
        <v>-4.7445799999999982E-2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26">
        <v>8.32</v>
      </c>
      <c r="H43" s="10"/>
      <c r="I43" s="10">
        <f t="shared" si="8"/>
        <v>923.43446209120498</v>
      </c>
      <c r="J43" s="10">
        <f t="shared" si="6"/>
        <v>373406910437.52417</v>
      </c>
      <c r="K43" s="11">
        <f t="shared" si="7"/>
        <v>0.10183103999999998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26">
        <v>11.7</v>
      </c>
      <c r="H44" s="10"/>
      <c r="I44" s="10">
        <f t="shared" si="8"/>
        <v>852.50596574151132</v>
      </c>
      <c r="J44" s="10">
        <f t="shared" si="6"/>
        <v>338896706374.80334</v>
      </c>
      <c r="K44" s="11">
        <f t="shared" si="7"/>
        <v>0.13688260000000008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26">
        <v>9.39</v>
      </c>
      <c r="H45" s="10"/>
      <c r="I45" s="10">
        <f t="shared" si="8"/>
        <v>763.21035428962523</v>
      </c>
      <c r="J45" s="10">
        <f t="shared" si="6"/>
        <v>298092966129.31128</v>
      </c>
      <c r="K45" s="11">
        <f t="shared" si="7"/>
        <v>0.11391836999999994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26">
        <v>10.029999999999999</v>
      </c>
      <c r="H46" s="10"/>
      <c r="I46" s="10">
        <f t="shared" si="8"/>
        <v>697.69663981134033</v>
      </c>
      <c r="J46" s="10">
        <f t="shared" si="6"/>
        <v>267607550209.72614</v>
      </c>
      <c r="K46" s="11">
        <f t="shared" si="7"/>
        <v>0.12098564000000001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26">
        <v>5.99</v>
      </c>
      <c r="H47" s="10"/>
      <c r="I47" s="10">
        <f t="shared" si="8"/>
        <v>634.09673708201422</v>
      </c>
      <c r="J47" s="10">
        <f t="shared" si="6"/>
        <v>238725225962.50754</v>
      </c>
      <c r="K47" s="11">
        <f t="shared" si="7"/>
        <v>8.0356070000000113E-2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26">
        <v>4.8899999999999997</v>
      </c>
      <c r="H48" s="10"/>
      <c r="I48" s="10">
        <f t="shared" si="8"/>
        <v>598.26090865365995</v>
      </c>
      <c r="J48" s="10">
        <f t="shared" si="6"/>
        <v>220969023631.72498</v>
      </c>
      <c r="K48" s="11">
        <f t="shared" si="7"/>
        <v>6.9668220000000058E-2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26">
        <v>7.98</v>
      </c>
      <c r="H49" s="10"/>
      <c r="I49" s="10">
        <f t="shared" si="8"/>
        <v>570.36982424793587</v>
      </c>
      <c r="J49" s="10">
        <f t="shared" si="6"/>
        <v>206577160562.66959</v>
      </c>
      <c r="K49" s="11">
        <f t="shared" si="7"/>
        <v>0.10204388000000031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26">
        <v>12.82</v>
      </c>
      <c r="H50" s="10"/>
      <c r="I50" s="10">
        <f t="shared" si="8"/>
        <v>528.21802578990162</v>
      </c>
      <c r="J50" s="10">
        <f t="shared" si="6"/>
        <v>187449124587.18933</v>
      </c>
      <c r="K50" s="11">
        <f t="shared" si="7"/>
        <v>0.15234348000000031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26">
        <v>5.32</v>
      </c>
      <c r="H51" s="10"/>
      <c r="I51" s="10">
        <f t="shared" si="8"/>
        <v>468.19537829276862</v>
      </c>
      <c r="J51" s="10">
        <f t="shared" si="6"/>
        <v>162667753009.88321</v>
      </c>
      <c r="K51" s="11">
        <f t="shared" si="7"/>
        <v>7.6686359999999842E-2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26">
        <v>-18.399999999999999</v>
      </c>
      <c r="H52" s="10"/>
      <c r="I52" s="10">
        <f t="shared" si="8"/>
        <v>444.54555477854979</v>
      </c>
      <c r="J52" s="10">
        <f t="shared" si="6"/>
        <v>151081836877.62445</v>
      </c>
      <c r="K52" s="11">
        <f t="shared" si="7"/>
        <v>-0.16506879999999979</v>
      </c>
      <c r="L52" t="s">
        <v>108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26">
        <v>5.36</v>
      </c>
      <c r="H53" s="10"/>
      <c r="I53" s="10">
        <f t="shared" si="8"/>
        <v>544.78621909135995</v>
      </c>
      <c r="J53" s="10">
        <f t="shared" si="6"/>
        <v>180951241105.40414</v>
      </c>
      <c r="K53" s="11">
        <f t="shared" si="7"/>
        <v>7.8781040000000191E-2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26">
        <v>7.34</v>
      </c>
      <c r="H54" s="10"/>
      <c r="I54" s="10">
        <f t="shared" si="8"/>
        <v>517.071202630372</v>
      </c>
      <c r="J54" s="10">
        <f t="shared" si="6"/>
        <v>167736764362.67746</v>
      </c>
      <c r="K54" s="11">
        <f t="shared" si="7"/>
        <v>9.9590960000000006E-2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26">
        <v>6.42</v>
      </c>
      <c r="H55" s="10"/>
      <c r="I55" s="10">
        <f t="shared" si="8"/>
        <v>481.71343639870696</v>
      </c>
      <c r="J55" s="10">
        <f t="shared" si="6"/>
        <v>152544692039.55392</v>
      </c>
      <c r="K55" s="11">
        <f t="shared" si="7"/>
        <v>9.048573999999987E-2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26">
        <v>7.6</v>
      </c>
      <c r="H56" s="10"/>
      <c r="I56" s="10">
        <f t="shared" si="8"/>
        <v>452.65310693357162</v>
      </c>
      <c r="J56" s="10">
        <f t="shared" si="6"/>
        <v>139886920519.98218</v>
      </c>
      <c r="K56" s="11">
        <f t="shared" si="7"/>
        <v>0.10289999999999999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26">
        <v>7.28</v>
      </c>
      <c r="H57" s="10"/>
      <c r="I57" s="10">
        <f t="shared" si="8"/>
        <v>420.68132614644202</v>
      </c>
      <c r="J57" s="10">
        <f t="shared" si="6"/>
        <v>126835543131.72742</v>
      </c>
      <c r="K57" s="11">
        <f t="shared" si="7"/>
        <v>9.9834559999999906E-2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26">
        <v>6.81</v>
      </c>
      <c r="H58" s="10"/>
      <c r="I58" s="10">
        <f t="shared" si="8"/>
        <v>392.13397291801084</v>
      </c>
      <c r="J58" s="10">
        <f t="shared" si="6"/>
        <v>115322383697.16936</v>
      </c>
      <c r="K58" s="11">
        <f t="shared" si="7"/>
        <v>9.5229740000000174E-2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26">
        <v>-0.04</v>
      </c>
      <c r="H59" s="10"/>
      <c r="I59" s="10">
        <f t="shared" si="8"/>
        <v>367.13226562869659</v>
      </c>
      <c r="J59" s="10">
        <f t="shared" si="6"/>
        <v>105295153596.87854</v>
      </c>
      <c r="K59" s="11">
        <f t="shared" si="7"/>
        <v>2.5189760000000172E-2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26">
        <v>-0.51</v>
      </c>
      <c r="H60" s="10"/>
      <c r="I60" s="10">
        <f t="shared" si="8"/>
        <v>367.27917729961644</v>
      </c>
      <c r="J60" s="10">
        <f t="shared" si="6"/>
        <v>102707964618.06107</v>
      </c>
      <c r="K60" s="11">
        <f t="shared" si="7"/>
        <v>2.0369440000000072E-2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26">
        <v>6.03</v>
      </c>
      <c r="H61" s="10"/>
      <c r="I61" s="10">
        <f t="shared" si="8"/>
        <v>369.16190300494162</v>
      </c>
      <c r="J61" s="10">
        <f t="shared" si="6"/>
        <v>100657625161.78558</v>
      </c>
      <c r="K61" s="11">
        <f t="shared" si="7"/>
        <v>8.7443680000000246E-2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26">
        <v>0.65</v>
      </c>
      <c r="H62" s="10"/>
      <c r="I62" s="10">
        <f t="shared" si="8"/>
        <v>348.16740828533585</v>
      </c>
      <c r="J62" s="10">
        <f t="shared" si="6"/>
        <v>92563529507.832138</v>
      </c>
      <c r="K62" s="11">
        <f t="shared" si="7"/>
        <v>3.2266400000000139E-2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26">
        <v>6.3</v>
      </c>
      <c r="H63" s="10"/>
      <c r="I63" s="10">
        <f t="shared" si="8"/>
        <v>345.91893520649364</v>
      </c>
      <c r="J63" s="10">
        <f t="shared" si="6"/>
        <v>89670195123.886749</v>
      </c>
      <c r="K63" s="11">
        <f t="shared" si="7"/>
        <v>9.0212800000000204E-2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26">
        <v>0.49</v>
      </c>
      <c r="H64" s="10"/>
      <c r="I64" s="10">
        <f t="shared" si="8"/>
        <v>325.4176248414804</v>
      </c>
      <c r="J64" s="10">
        <f t="shared" si="6"/>
        <v>82250176409.492477</v>
      </c>
      <c r="K64" s="11">
        <f t="shared" si="7"/>
        <v>3.0524949999999995E-2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26">
        <v>4.76</v>
      </c>
      <c r="H65" s="10"/>
      <c r="I65" s="10">
        <f t="shared" si="8"/>
        <v>323.83085365855351</v>
      </c>
      <c r="J65" s="10">
        <f t="shared" si="6"/>
        <v>79813862254.85611</v>
      </c>
      <c r="K65" s="11">
        <f t="shared" si="7"/>
        <v>7.4313800000000318E-2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26">
        <v>-5.52</v>
      </c>
      <c r="H66" s="10"/>
      <c r="I66" s="10">
        <f t="shared" si="8"/>
        <v>309.1168897084321</v>
      </c>
      <c r="J66" s="10">
        <f t="shared" ref="J66:J67" si="9">IF(I66="","",I66*C66)</f>
        <v>74292876303.791397</v>
      </c>
      <c r="K66" s="11">
        <f t="shared" ref="K66" si="10">IFERROR(J66/J67-1,"")</f>
        <v>-3.1013120000000005E-2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26">
        <v>8.11</v>
      </c>
      <c r="H67" s="10"/>
      <c r="I67" s="10">
        <f t="shared" ref="I67" si="11">IF(H67&lt;&gt;"",H67,I66/(1+IF(G66="",0,G66)/100))</f>
        <v>327.17706362027104</v>
      </c>
      <c r="J67" s="10">
        <f t="shared" si="9"/>
        <v>76670673088.774323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9"/>
  <sheetViews>
    <sheetView topLeftCell="A34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4">
        <v>62265521</v>
      </c>
      <c r="G2" s="26">
        <v>1.8</v>
      </c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2.1155800000000058E-2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26">
        <v>0.91</v>
      </c>
      <c r="H3" s="10"/>
      <c r="I3" s="10">
        <f t="shared" ref="I3:I34" si="5">IF(H3&lt;&gt;"",H3,I2/(1+IF(G2="",0,G2)/100))</f>
        <v>12512.770137524558</v>
      </c>
      <c r="J3" s="10">
        <f t="shared" si="3"/>
        <v>776956538422.81311</v>
      </c>
      <c r="K3" s="11">
        <f t="shared" si="4"/>
        <v>1.2732760000000232E-2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26">
        <v>2</v>
      </c>
      <c r="H4" s="10"/>
      <c r="I4" s="10">
        <f t="shared" si="5"/>
        <v>12399.930767539943</v>
      </c>
      <c r="J4" s="10">
        <f t="shared" si="3"/>
        <v>767188116263.57678</v>
      </c>
      <c r="K4" s="11">
        <f t="shared" si="4"/>
        <v>2.4182000000000148E-2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26">
        <v>1.65</v>
      </c>
      <c r="H5" s="10"/>
      <c r="I5" s="10">
        <f t="shared" si="5"/>
        <v>12156.794870137199</v>
      </c>
      <c r="J5" s="10">
        <f t="shared" si="3"/>
        <v>749074008587.90405</v>
      </c>
      <c r="K5" s="11">
        <f t="shared" si="4"/>
        <v>2.0870949999999944E-2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26">
        <v>-0.2</v>
      </c>
      <c r="H6" s="10"/>
      <c r="I6" s="10">
        <f t="shared" si="5"/>
        <v>11959.463718777373</v>
      </c>
      <c r="J6" s="10">
        <f t="shared" si="3"/>
        <v>733759745624.953</v>
      </c>
      <c r="K6" s="11">
        <f t="shared" si="4"/>
        <v>2.2913999999998325E-3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26">
        <v>4.1399999999999997</v>
      </c>
      <c r="H7" s="10"/>
      <c r="I7" s="10">
        <f t="shared" si="5"/>
        <v>11983.430579937249</v>
      </c>
      <c r="J7" s="10">
        <f t="shared" si="3"/>
        <v>732082252351.91394</v>
      </c>
      <c r="K7" s="11">
        <f t="shared" si="4"/>
        <v>4.5773880000000267E-2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26">
        <v>-5.94</v>
      </c>
      <c r="H8" s="10"/>
      <c r="I8" s="10">
        <f t="shared" si="5"/>
        <v>11507.039158764401</v>
      </c>
      <c r="J8" s="10">
        <f t="shared" si="3"/>
        <v>700038762061.94189</v>
      </c>
      <c r="K8" s="11">
        <f t="shared" si="4"/>
        <v>-5.5449480000000051E-2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26">
        <v>-1.17</v>
      </c>
      <c r="H9" s="10"/>
      <c r="I9" s="10">
        <f t="shared" si="5"/>
        <v>12233.722261072082</v>
      </c>
      <c r="J9" s="10">
        <f t="shared" si="3"/>
        <v>741134272057.72107</v>
      </c>
      <c r="K9" s="11">
        <f t="shared" si="4"/>
        <v>-7.3514800000000768E-3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26">
        <v>1.73</v>
      </c>
      <c r="H10" s="10"/>
      <c r="I10" s="10">
        <f t="shared" si="5"/>
        <v>12378.551311415646</v>
      </c>
      <c r="J10" s="10">
        <f t="shared" si="3"/>
        <v>746623056525.30579</v>
      </c>
      <c r="K10" s="11">
        <f t="shared" si="4"/>
        <v>2.2081310000000132E-2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26">
        <v>1.55</v>
      </c>
      <c r="H11" s="10"/>
      <c r="I11" s="10">
        <f t="shared" si="5"/>
        <v>12168.044147661107</v>
      </c>
      <c r="J11" s="10">
        <f t="shared" si="3"/>
        <v>730492818154.85474</v>
      </c>
      <c r="K11" s="11">
        <f t="shared" si="4"/>
        <v>2.0780600000000149E-2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26">
        <v>1.85</v>
      </c>
      <c r="H12" s="10"/>
      <c r="I12" s="10">
        <f t="shared" si="5"/>
        <v>11982.31821532359</v>
      </c>
      <c r="J12" s="10">
        <f t="shared" si="3"/>
        <v>715621768433.74048</v>
      </c>
      <c r="K12" s="11">
        <f t="shared" si="4"/>
        <v>2.4101749999999811E-2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26">
        <v>2.11</v>
      </c>
      <c r="H13" s="10"/>
      <c r="I13" s="10">
        <f t="shared" si="5"/>
        <v>11764.671787259294</v>
      </c>
      <c r="J13" s="10">
        <f t="shared" si="3"/>
        <v>698779948802.68542</v>
      </c>
      <c r="K13" s="11">
        <f t="shared" si="4"/>
        <v>2.7124489999999835E-2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26">
        <v>1.38</v>
      </c>
      <c r="H14" s="10"/>
      <c r="I14" s="10">
        <f t="shared" si="5"/>
        <v>11521.566729271664</v>
      </c>
      <c r="J14" s="10">
        <f t="shared" si="3"/>
        <v>680326441055.53894</v>
      </c>
      <c r="K14" s="11">
        <f t="shared" si="4"/>
        <v>1.9984180000000018E-2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26">
        <v>0.08</v>
      </c>
      <c r="H15" s="10"/>
      <c r="I15" s="10">
        <f t="shared" si="5"/>
        <v>11364.73340823798</v>
      </c>
      <c r="J15" s="10">
        <f t="shared" si="3"/>
        <v>666997051910.6864</v>
      </c>
      <c r="K15" s="11">
        <f t="shared" si="4"/>
        <v>6.9048800000000021E-3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26">
        <v>0.28000000000000003</v>
      </c>
      <c r="H16" s="10"/>
      <c r="I16" s="10">
        <f t="shared" si="5"/>
        <v>11355.64888912668</v>
      </c>
      <c r="J16" s="10">
        <f t="shared" si="3"/>
        <v>662423099896.67188</v>
      </c>
      <c r="K16" s="11">
        <f t="shared" si="4"/>
        <v>9.1176399999999269E-3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26">
        <v>2.98</v>
      </c>
      <c r="H17" s="10"/>
      <c r="I17" s="10">
        <f t="shared" si="5"/>
        <v>11323.941851941245</v>
      </c>
      <c r="J17" s="10">
        <f t="shared" si="3"/>
        <v>656437935121.88721</v>
      </c>
      <c r="K17" s="11">
        <f t="shared" si="4"/>
        <v>3.690561999999975E-2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26">
        <v>-0.35</v>
      </c>
      <c r="H18" s="10"/>
      <c r="I18" s="10">
        <f t="shared" si="5"/>
        <v>10996.253497709502</v>
      </c>
      <c r="J18" s="10">
        <f t="shared" si="3"/>
        <v>633073948544.98657</v>
      </c>
      <c r="K18" s="11">
        <f t="shared" si="4"/>
        <v>4.2727000000000182E-3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26">
        <v>-1.77</v>
      </c>
      <c r="H19" s="10"/>
      <c r="I19" s="10">
        <f t="shared" si="5"/>
        <v>11034.875562177122</v>
      </c>
      <c r="J19" s="10">
        <f t="shared" si="3"/>
        <v>630380521689.96179</v>
      </c>
      <c r="K19" s="11">
        <f t="shared" si="4"/>
        <v>-9.2522200000001442E-3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26">
        <v>1.36</v>
      </c>
      <c r="H20" s="10"/>
      <c r="I20" s="10">
        <f t="shared" si="5"/>
        <v>11233.71226934452</v>
      </c>
      <c r="J20" s="10">
        <f t="shared" si="3"/>
        <v>636267407725.06384</v>
      </c>
      <c r="K20" s="11">
        <f t="shared" si="4"/>
        <v>2.2925120000000243E-2</v>
      </c>
      <c r="L20" t="s">
        <v>109</v>
      </c>
      <c r="M20" t="s">
        <v>110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26">
        <v>3.08</v>
      </c>
      <c r="H21" s="10"/>
      <c r="I21" s="10">
        <f t="shared" si="5"/>
        <v>11082.983691144947</v>
      </c>
      <c r="J21" s="10">
        <f t="shared" si="3"/>
        <v>622007804173.45081</v>
      </c>
      <c r="K21" s="11">
        <f t="shared" si="4"/>
        <v>4.0798759999999934E-2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26">
        <v>2.34</v>
      </c>
      <c r="H22" s="10"/>
      <c r="I22" s="10">
        <f t="shared" si="5"/>
        <v>10751.827407009068</v>
      </c>
      <c r="J22" s="10">
        <f t="shared" si="3"/>
        <v>597625427775.73145</v>
      </c>
      <c r="K22" s="11">
        <f t="shared" si="4"/>
        <v>3.3634000000000164E-2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26">
        <v>0.99</v>
      </c>
      <c r="H23" s="10"/>
      <c r="I23" s="10">
        <f t="shared" si="5"/>
        <v>10505.987304093285</v>
      </c>
      <c r="J23" s="10">
        <f t="shared" si="3"/>
        <v>578178956744.58398</v>
      </c>
      <c r="K23" s="11">
        <f t="shared" si="4"/>
        <v>2.030196999999978E-2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26">
        <v>-0.52</v>
      </c>
      <c r="H24" s="10"/>
      <c r="I24" s="10">
        <f t="shared" si="5"/>
        <v>10402.99762758024</v>
      </c>
      <c r="J24" s="10">
        <f t="shared" si="3"/>
        <v>566674351069.40356</v>
      </c>
      <c r="K24" s="11">
        <f t="shared" si="4"/>
        <v>5.0464399999998744E-3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26">
        <v>0.85</v>
      </c>
      <c r="H25" s="10"/>
      <c r="I25" s="10">
        <f t="shared" si="5"/>
        <v>10457.37598269023</v>
      </c>
      <c r="J25" s="10">
        <f t="shared" si="3"/>
        <v>563829021740.92932</v>
      </c>
      <c r="K25" s="11">
        <f t="shared" si="4"/>
        <v>1.8484149999999921E-2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26">
        <v>2.42</v>
      </c>
      <c r="H26" s="10"/>
      <c r="I26" s="10">
        <f t="shared" si="5"/>
        <v>10369.237464244155</v>
      </c>
      <c r="J26" s="10">
        <f t="shared" si="3"/>
        <v>553596265333.073</v>
      </c>
      <c r="K26" s="11">
        <f t="shared" si="4"/>
        <v>3.3212959999999958E-2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26">
        <v>-4.8899999999999997</v>
      </c>
      <c r="H27" s="10"/>
      <c r="I27" s="10">
        <f t="shared" si="5"/>
        <v>10124.231072294626</v>
      </c>
      <c r="J27" s="10">
        <f t="shared" si="3"/>
        <v>535800736890.75006</v>
      </c>
      <c r="K27" s="11">
        <f t="shared" si="4"/>
        <v>-4.1671639999999788E-2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26">
        <v>4.8600000000000003</v>
      </c>
      <c r="H28" s="10"/>
      <c r="I28" s="10">
        <f t="shared" si="5"/>
        <v>10644.759827877851</v>
      </c>
      <c r="J28" s="10">
        <f t="shared" si="3"/>
        <v>559099322585.78882</v>
      </c>
      <c r="K28" s="11">
        <f t="shared" si="4"/>
        <v>5.5835339999999789E-2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26">
        <v>6.79</v>
      </c>
      <c r="H29" s="10"/>
      <c r="I29" s="10">
        <f t="shared" si="5"/>
        <v>10151.401705014163</v>
      </c>
      <c r="J29" s="10">
        <f t="shared" si="3"/>
        <v>529532685073.59198</v>
      </c>
      <c r="K29" s="11">
        <f t="shared" si="4"/>
        <v>7.5161720000000098E-2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26">
        <v>4.7300000000000004</v>
      </c>
      <c r="H30" s="10"/>
      <c r="I30" s="10">
        <f t="shared" si="5"/>
        <v>9505.9478462535462</v>
      </c>
      <c r="J30" s="10">
        <f t="shared" si="3"/>
        <v>492514451754.84106</v>
      </c>
      <c r="K30" s="11">
        <f t="shared" si="4"/>
        <v>5.5259479999999916E-2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26">
        <v>3.33</v>
      </c>
      <c r="H31" s="10"/>
      <c r="I31" s="10">
        <f t="shared" si="5"/>
        <v>9076.6235522329298</v>
      </c>
      <c r="J31" s="10">
        <f t="shared" si="3"/>
        <v>466723551021.63226</v>
      </c>
      <c r="K31" s="11">
        <f t="shared" si="4"/>
        <v>4.2909690000000333E-2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26">
        <v>5.23</v>
      </c>
      <c r="H32" s="10"/>
      <c r="I32" s="10">
        <f t="shared" si="5"/>
        <v>8784.112602567433</v>
      </c>
      <c r="J32" s="10">
        <f t="shared" si="3"/>
        <v>447520581596.69812</v>
      </c>
      <c r="K32" s="11">
        <f t="shared" si="4"/>
        <v>6.4401450000000082E-2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26">
        <v>4.5</v>
      </c>
      <c r="H33" s="10"/>
      <c r="I33" s="10">
        <f t="shared" si="5"/>
        <v>8347.5364464196828</v>
      </c>
      <c r="J33" s="10">
        <f t="shared" si="3"/>
        <v>420443415965.56268</v>
      </c>
      <c r="K33" s="11">
        <f t="shared" si="4"/>
        <v>5.8794000000000013E-2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26">
        <v>2.22</v>
      </c>
      <c r="H34" s="10"/>
      <c r="I34" s="10">
        <f t="shared" si="5"/>
        <v>7988.0731544685968</v>
      </c>
      <c r="J34" s="10">
        <f t="shared" ref="J34:J65" si="6">IF(I34="","",I34*C34)</f>
        <v>397096522992.72821</v>
      </c>
      <c r="K34" s="11">
        <f t="shared" ref="K34:K65" si="7">IFERROR(J34/J35-1,"")</f>
        <v>4.9589279999999958E-2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26">
        <v>-0.39</v>
      </c>
      <c r="H35" s="10"/>
      <c r="I35" s="10">
        <f t="shared" ref="I35:I66" si="8">IF(H35&lt;&gt;"",H35,I34/(1+IF(G34="",0,G34)/100))</f>
        <v>7716.4539745639468</v>
      </c>
      <c r="J35" s="10">
        <f t="shared" si="6"/>
        <v>378335155054.8689</v>
      </c>
      <c r="K35" s="11">
        <f t="shared" si="7"/>
        <v>3.7116469999999735E-2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26">
        <v>-3.59</v>
      </c>
      <c r="H36" s="10"/>
      <c r="I36" s="10">
        <f t="shared" si="8"/>
        <v>7542.2284962994308</v>
      </c>
      <c r="J36" s="10">
        <f t="shared" si="6"/>
        <v>364795243348.96442</v>
      </c>
      <c r="K36" s="11">
        <f t="shared" si="7"/>
        <v>2.5257300000000038E-2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26">
        <v>-6.12</v>
      </c>
      <c r="H37" s="10"/>
      <c r="I37" s="10">
        <f t="shared" si="8"/>
        <v>7452.0585873919881</v>
      </c>
      <c r="J37" s="10">
        <f t="shared" si="6"/>
        <v>355808481782.0506</v>
      </c>
      <c r="K37" s="11">
        <f t="shared" si="7"/>
        <v>3.9991400000001232E-3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26">
        <v>-4.18</v>
      </c>
      <c r="H38" s="10"/>
      <c r="I38" s="10">
        <f t="shared" si="8"/>
        <v>7513.6706870255975</v>
      </c>
      <c r="J38" s="10">
        <f t="shared" si="6"/>
        <v>354391221671.81396</v>
      </c>
      <c r="K38" s="11">
        <f t="shared" si="7"/>
        <v>6.8438399999999344E-3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26">
        <v>5.27</v>
      </c>
      <c r="H39" s="10"/>
      <c r="I39" s="10">
        <f t="shared" si="8"/>
        <v>7549.9102562556245</v>
      </c>
      <c r="J39" s="10">
        <f t="shared" si="6"/>
        <v>351982311052.14288</v>
      </c>
      <c r="K39" s="11">
        <f t="shared" si="7"/>
        <v>6.4911319999999995E-2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26">
        <v>4.3899999999999997</v>
      </c>
      <c r="H40" s="10"/>
      <c r="I40" s="10">
        <f t="shared" si="8"/>
        <v>7171.9485667860026</v>
      </c>
      <c r="J40" s="10">
        <f t="shared" si="6"/>
        <v>330527344804.77008</v>
      </c>
      <c r="K40" s="11">
        <f t="shared" si="7"/>
        <v>5.6635579999999797E-2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26">
        <v>3.97</v>
      </c>
      <c r="H41" s="10"/>
      <c r="I41" s="10">
        <f t="shared" si="8"/>
        <v>6870.3406138384926</v>
      </c>
      <c r="J41" s="10">
        <f t="shared" si="6"/>
        <v>312811106365.32806</v>
      </c>
      <c r="K41" s="11">
        <f t="shared" si="7"/>
        <v>5.3320070000000275E-2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26">
        <v>-3.09</v>
      </c>
      <c r="H42" s="10"/>
      <c r="I42" s="10">
        <f t="shared" si="8"/>
        <v>6608.0028987578071</v>
      </c>
      <c r="J42" s="10">
        <f t="shared" si="6"/>
        <v>296976308792.18695</v>
      </c>
      <c r="K42" s="11">
        <f t="shared" si="7"/>
        <v>-1.7332600000000031E-2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26">
        <v>-1.23</v>
      </c>
      <c r="H43" s="10"/>
      <c r="I43" s="10">
        <f t="shared" si="8"/>
        <v>6818.7007519944354</v>
      </c>
      <c r="J43" s="10">
        <f t="shared" si="6"/>
        <v>302214471338.10175</v>
      </c>
      <c r="K43" s="11">
        <f t="shared" si="7"/>
        <v>2.5154999999998928E-3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26">
        <v>8.0299999999999994</v>
      </c>
      <c r="H44" s="10"/>
      <c r="I44" s="10">
        <f t="shared" si="8"/>
        <v>6903.6152191904785</v>
      </c>
      <c r="J44" s="10">
        <f t="shared" si="6"/>
        <v>301456158371.71771</v>
      </c>
      <c r="K44" s="11">
        <f t="shared" si="7"/>
        <v>9.6720560000000066E-2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26">
        <v>8.41</v>
      </c>
      <c r="H45" s="10"/>
      <c r="I45" s="10">
        <f t="shared" si="8"/>
        <v>6390.4611859580473</v>
      </c>
      <c r="J45" s="10">
        <f t="shared" si="6"/>
        <v>274870527066.36383</v>
      </c>
      <c r="K45" s="11">
        <f t="shared" si="7"/>
        <v>9.981944999999981E-2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26">
        <v>4.7</v>
      </c>
      <c r="H46" s="10"/>
      <c r="I46" s="10">
        <f t="shared" si="8"/>
        <v>5894.7156036878951</v>
      </c>
      <c r="J46" s="10">
        <f t="shared" si="6"/>
        <v>249923318837.80002</v>
      </c>
      <c r="K46" s="11">
        <f t="shared" si="7"/>
        <v>6.1134500000000092E-2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26">
        <v>0.4</v>
      </c>
      <c r="H47" s="10"/>
      <c r="I47" s="10">
        <f t="shared" si="8"/>
        <v>5630.1008631211989</v>
      </c>
      <c r="J47" s="10">
        <f t="shared" si="6"/>
        <v>235524637864.28583</v>
      </c>
      <c r="K47" s="11">
        <f t="shared" si="7"/>
        <v>1.6449599999999842E-2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29">
        <v>3.21</v>
      </c>
      <c r="H48" s="10"/>
      <c r="I48" s="10">
        <f t="shared" si="8"/>
        <v>5607.6701823916328</v>
      </c>
      <c r="J48" s="10">
        <f t="shared" si="6"/>
        <v>231713050862.81293</v>
      </c>
      <c r="K48" s="11">
        <f t="shared" si="7"/>
        <v>4.4072360000000144E-2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29">
        <v>3.29</v>
      </c>
      <c r="H49" s="10"/>
      <c r="I49" s="10">
        <f t="shared" si="8"/>
        <v>5433.2624575056998</v>
      </c>
      <c r="J49" s="10">
        <f t="shared" si="6"/>
        <v>221931984544.45523</v>
      </c>
      <c r="K49" s="11">
        <f t="shared" si="7"/>
        <v>4.4778349999999856E-2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29">
        <v>2.5499999999999998</v>
      </c>
      <c r="H50" s="10"/>
      <c r="I50" s="10">
        <f t="shared" si="8"/>
        <v>5260.2018177032633</v>
      </c>
      <c r="J50" s="10">
        <f t="shared" si="6"/>
        <v>212420160261.22217</v>
      </c>
      <c r="K50" s="11">
        <f t="shared" si="7"/>
        <v>3.7703450000000194E-2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29">
        <v>3.69</v>
      </c>
      <c r="H51" s="10"/>
      <c r="I51" s="10">
        <f t="shared" si="8"/>
        <v>5129.4020650446246</v>
      </c>
      <c r="J51" s="10">
        <f t="shared" si="6"/>
        <v>204702181785.38593</v>
      </c>
      <c r="K51" s="11">
        <f t="shared" si="7"/>
        <v>4.9861249999999968E-2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29">
        <v>6.98</v>
      </c>
      <c r="H52" s="10"/>
      <c r="I52" s="10">
        <f t="shared" si="8"/>
        <v>4946.8628267379927</v>
      </c>
      <c r="J52" s="10">
        <f t="shared" si="6"/>
        <v>194980224087.12192</v>
      </c>
      <c r="K52" s="11">
        <f t="shared" si="7"/>
        <v>8.4135320000000124E-2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29">
        <v>0.82</v>
      </c>
      <c r="H53" s="10"/>
      <c r="I53" s="10">
        <f t="shared" si="8"/>
        <v>4624.1006045410286</v>
      </c>
      <c r="J53" s="10">
        <f t="shared" si="6"/>
        <v>179848604219.55618</v>
      </c>
      <c r="K53" s="11">
        <f t="shared" si="7"/>
        <v>2.2415619999999858E-2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29">
        <v>3</v>
      </c>
      <c r="H54" s="10"/>
      <c r="I54" s="10">
        <f t="shared" si="8"/>
        <v>4586.4913752638649</v>
      </c>
      <c r="J54" s="10">
        <f t="shared" si="6"/>
        <v>175905571766.94562</v>
      </c>
      <c r="K54" s="11">
        <f t="shared" si="7"/>
        <v>4.452300000000009E-2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29">
        <v>5.84</v>
      </c>
      <c r="H55" s="10"/>
      <c r="I55" s="10">
        <f t="shared" si="8"/>
        <v>4452.9042478289948</v>
      </c>
      <c r="J55" s="10">
        <f t="shared" si="6"/>
        <v>168407561888.96329</v>
      </c>
      <c r="K55" s="11">
        <f t="shared" si="7"/>
        <v>7.3217599999999994E-2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29">
        <v>5.25</v>
      </c>
      <c r="H56" s="10"/>
      <c r="I56" s="10">
        <f t="shared" si="8"/>
        <v>4207.203559929133</v>
      </c>
      <c r="J56" s="10">
        <f t="shared" si="6"/>
        <v>156918375070.40817</v>
      </c>
      <c r="K56" s="11">
        <f t="shared" si="7"/>
        <v>6.7235000000000156E-2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29">
        <v>4.3600000000000003</v>
      </c>
      <c r="H57" s="10"/>
      <c r="I57" s="10">
        <f t="shared" si="8"/>
        <v>3997.3430498139032</v>
      </c>
      <c r="J57" s="10">
        <f t="shared" si="6"/>
        <v>147032635802.24426</v>
      </c>
      <c r="K57" s="11">
        <f t="shared" si="7"/>
        <v>5.8210399999999884E-2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29">
        <v>5.18</v>
      </c>
      <c r="H58" s="10"/>
      <c r="I58" s="10">
        <f t="shared" si="8"/>
        <v>3830.3402163797459</v>
      </c>
      <c r="J58" s="10">
        <f t="shared" si="6"/>
        <v>138944614230.06641</v>
      </c>
      <c r="K58" s="11">
        <f t="shared" si="7"/>
        <v>6.5473399999999904E-2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29">
        <v>3.07</v>
      </c>
      <c r="H59" s="10"/>
      <c r="I59" s="10">
        <f t="shared" si="8"/>
        <v>3641.7001486782142</v>
      </c>
      <c r="J59" s="10">
        <f t="shared" si="6"/>
        <v>130406459917.31601</v>
      </c>
      <c r="K59" s="11">
        <f t="shared" si="7"/>
        <v>4.4099099999999725E-2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29">
        <v>7.74</v>
      </c>
      <c r="H60" s="10"/>
      <c r="I60" s="10">
        <f t="shared" si="8"/>
        <v>3533.229988045226</v>
      </c>
      <c r="J60" s="10">
        <f t="shared" si="6"/>
        <v>124898546428.51051</v>
      </c>
      <c r="K60" s="11">
        <f t="shared" si="7"/>
        <v>9.2483599999999777E-2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29">
        <v>4.7300000000000004</v>
      </c>
      <c r="H61" s="10"/>
      <c r="I61" s="10">
        <f t="shared" si="8"/>
        <v>3279.4041099361671</v>
      </c>
      <c r="J61" s="10">
        <f t="shared" si="6"/>
        <v>114325328479.54013</v>
      </c>
      <c r="K61" s="11">
        <f t="shared" si="7"/>
        <v>6.3009499999999941E-2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29">
        <v>9.1999999999999993</v>
      </c>
      <c r="H62" s="10"/>
      <c r="I62" s="10">
        <f t="shared" si="8"/>
        <v>3131.2939080838037</v>
      </c>
      <c r="J62" s="10">
        <f t="shared" si="6"/>
        <v>107548736374.92435</v>
      </c>
      <c r="K62" s="11">
        <f t="shared" si="7"/>
        <v>0.11056399999999988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29">
        <v>6.22</v>
      </c>
      <c r="H63" s="10"/>
      <c r="I63" s="10">
        <f t="shared" si="8"/>
        <v>2867.4852638130069</v>
      </c>
      <c r="J63" s="10">
        <f t="shared" si="6"/>
        <v>96841547515.428513</v>
      </c>
      <c r="K63" s="11">
        <f t="shared" si="7"/>
        <v>8.1319600000000047E-2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29">
        <v>4.63</v>
      </c>
      <c r="H64" s="10"/>
      <c r="I64" s="10">
        <f t="shared" si="8"/>
        <v>2699.5718921229586</v>
      </c>
      <c r="J64" s="10">
        <f t="shared" si="6"/>
        <v>89558672121.941101</v>
      </c>
      <c r="K64" s="11">
        <f t="shared" si="7"/>
        <v>6.5656549999999925E-2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29">
        <v>6.01</v>
      </c>
      <c r="H65" s="10"/>
      <c r="I65" s="10">
        <f t="shared" si="8"/>
        <v>2580.1126752584905</v>
      </c>
      <c r="J65" s="10">
        <f t="shared" si="6"/>
        <v>84040840477.11348</v>
      </c>
      <c r="K65" s="11">
        <f t="shared" si="7"/>
        <v>7.9711850000000029E-2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29">
        <v>6.35</v>
      </c>
      <c r="H66" s="10"/>
      <c r="I66" s="10">
        <f t="shared" si="8"/>
        <v>2433.8389541161123</v>
      </c>
      <c r="J66" s="10">
        <f t="shared" ref="J66:J67" si="9">IF(I66="","",I66*C66)</f>
        <v>77836360207.691971</v>
      </c>
      <c r="K66" s="11">
        <f t="shared" ref="K66" si="10">IFERROR(J66/J67-1,"")</f>
        <v>8.3174749999999742E-2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29">
        <v>5.5</v>
      </c>
      <c r="H67" s="10"/>
      <c r="I67" s="10">
        <f t="shared" ref="I67" si="11">IF(H67&lt;&gt;"",H67,I66/(1+IF(G66="",0,G66)/100))</f>
        <v>2288.5180574669607</v>
      </c>
      <c r="J67" s="10">
        <f t="shared" si="9"/>
        <v>71859467004.46257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topLeftCell="A39" workbookViewId="0">
      <selection activeCell="J70" sqref="J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4">
        <v>44277194</v>
      </c>
      <c r="G2" s="29">
        <v>4.8600000000000003</v>
      </c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6.0029739999999832E-2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29">
        <v>5.46</v>
      </c>
      <c r="H3" s="10"/>
      <c r="I3" s="10">
        <f t="shared" ref="I3:I34" si="5">IF(H3&lt;&gt;"",H3,I2/(1+IF(G2="",0,G2)/100))</f>
        <v>3522.7922944878887</v>
      </c>
      <c r="J3" s="10">
        <f t="shared" si="3"/>
        <v>154322248013.68359</v>
      </c>
      <c r="K3" s="11">
        <f t="shared" si="4"/>
        <v>6.6200599999999721E-2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29">
        <v>6.8</v>
      </c>
      <c r="H4" s="10"/>
      <c r="I4" s="10">
        <f t="shared" si="5"/>
        <v>3340.4061203184988</v>
      </c>
      <c r="J4" s="10">
        <f t="shared" si="3"/>
        <v>144740349999.50632</v>
      </c>
      <c r="K4" s="11">
        <f t="shared" si="4"/>
        <v>7.8252800000000011E-2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29">
        <v>5.12</v>
      </c>
      <c r="H5" s="10"/>
      <c r="I5" s="10">
        <f t="shared" si="5"/>
        <v>3127.721086440542</v>
      </c>
      <c r="J5" s="10">
        <f t="shared" si="3"/>
        <v>134236006620.62396</v>
      </c>
      <c r="K5" s="11">
        <f t="shared" si="4"/>
        <v>6.1291519999999711E-2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29">
        <v>5.2</v>
      </c>
      <c r="H6" s="10"/>
      <c r="I6" s="10">
        <f t="shared" si="5"/>
        <v>2975.3815510279132</v>
      </c>
      <c r="J6" s="10">
        <f t="shared" si="3"/>
        <v>126483632527.86943</v>
      </c>
      <c r="K6" s="11">
        <f t="shared" si="4"/>
        <v>6.451880000000032E-2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29">
        <v>4.13</v>
      </c>
      <c r="H7" s="10"/>
      <c r="I7" s="10">
        <f t="shared" si="5"/>
        <v>2828.3094591520085</v>
      </c>
      <c r="J7" s="10">
        <f t="shared" si="3"/>
        <v>118817659704.90085</v>
      </c>
      <c r="K7" s="11">
        <f t="shared" si="4"/>
        <v>5.9106229999999815E-2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29">
        <v>3.36</v>
      </c>
      <c r="H8" s="10"/>
      <c r="I8" s="10">
        <f t="shared" si="5"/>
        <v>2716.1331596581281</v>
      </c>
      <c r="J8" s="10">
        <f t="shared" si="3"/>
        <v>112186725315.45856</v>
      </c>
      <c r="K8" s="11">
        <f t="shared" si="4"/>
        <v>5.2308160000000159E-2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29">
        <v>6.15</v>
      </c>
      <c r="H9" s="10"/>
      <c r="I9" s="10">
        <f t="shared" si="5"/>
        <v>2627.8378092667645</v>
      </c>
      <c r="J9" s="10">
        <f t="shared" si="3"/>
        <v>106610144803.45619</v>
      </c>
      <c r="K9" s="11">
        <f t="shared" si="4"/>
        <v>7.710404999999998E-2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29">
        <v>4.5599999999999996</v>
      </c>
      <c r="H10" s="10"/>
      <c r="I10" s="10">
        <f t="shared" si="5"/>
        <v>2475.5890807977053</v>
      </c>
      <c r="J10" s="10">
        <f t="shared" si="3"/>
        <v>98978501476.673676</v>
      </c>
      <c r="K10" s="11">
        <f t="shared" si="4"/>
        <v>5.950648000000025E-2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29">
        <v>4.8</v>
      </c>
      <c r="H11" s="10"/>
      <c r="I11" s="10">
        <f t="shared" si="5"/>
        <v>2367.6253641906133</v>
      </c>
      <c r="J11" s="10">
        <f t="shared" si="3"/>
        <v>93419439470.227356</v>
      </c>
      <c r="K11" s="11">
        <f t="shared" si="4"/>
        <v>5.9842399999999962E-2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29">
        <v>4.42</v>
      </c>
      <c r="H12" s="10"/>
      <c r="I12" s="10">
        <f t="shared" si="5"/>
        <v>2259.1845078154706</v>
      </c>
      <c r="J12" s="10">
        <f t="shared" si="3"/>
        <v>88144651950.353516</v>
      </c>
      <c r="K12" s="11">
        <f t="shared" si="4"/>
        <v>5.4537579999999863E-2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29">
        <v>4.17</v>
      </c>
      <c r="H13" s="10"/>
      <c r="I13" s="10">
        <f t="shared" si="5"/>
        <v>2163.5553608652276</v>
      </c>
      <c r="J13" s="10">
        <f t="shared" si="3"/>
        <v>83586069972.350845</v>
      </c>
      <c r="K13" s="11">
        <f t="shared" si="4"/>
        <v>5.1075299999999935E-2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29">
        <v>2.71</v>
      </c>
      <c r="H14" s="10"/>
      <c r="I14" s="10">
        <f t="shared" si="5"/>
        <v>2076.9466841367262</v>
      </c>
      <c r="J14" s="10">
        <f t="shared" si="3"/>
        <v>79524340427.703751</v>
      </c>
      <c r="K14" s="11">
        <f t="shared" si="4"/>
        <v>3.5727639999999505E-2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29">
        <v>2.4900000000000002</v>
      </c>
      <c r="H15" s="10"/>
      <c r="I15" s="10">
        <f t="shared" si="5"/>
        <v>2022.1465136176871</v>
      </c>
      <c r="J15" s="10">
        <f t="shared" si="3"/>
        <v>76781131792.238144</v>
      </c>
      <c r="K15" s="11">
        <f t="shared" si="4"/>
        <v>3.2586750000000109E-2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29">
        <v>1.68</v>
      </c>
      <c r="H16" s="10"/>
      <c r="I16" s="10">
        <f t="shared" si="5"/>
        <v>1973.0183565398452</v>
      </c>
      <c r="J16" s="10">
        <f t="shared" si="3"/>
        <v>74358044776.613815</v>
      </c>
      <c r="K16" s="11">
        <f t="shared" si="4"/>
        <v>2.3409199999999908E-2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29">
        <v>2.5099999999999998</v>
      </c>
      <c r="H17" s="10"/>
      <c r="I17" s="10">
        <f t="shared" si="5"/>
        <v>1940.419312096622</v>
      </c>
      <c r="J17" s="10">
        <f t="shared" si="3"/>
        <v>72657197899.543823</v>
      </c>
      <c r="K17" s="11">
        <f t="shared" si="4"/>
        <v>3.1455620000000017E-2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29">
        <v>11.43</v>
      </c>
      <c r="H18" s="10"/>
      <c r="I18" s="10">
        <f t="shared" si="5"/>
        <v>1892.9073379149568</v>
      </c>
      <c r="J18" s="10">
        <f t="shared" si="3"/>
        <v>70441419379.2883</v>
      </c>
      <c r="K18" s="11">
        <f t="shared" si="4"/>
        <v>0.12165438000000006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29">
        <v>5.03</v>
      </c>
      <c r="H19" s="10"/>
      <c r="I19" s="10">
        <f t="shared" si="5"/>
        <v>1698.7412168311555</v>
      </c>
      <c r="J19" s="10">
        <f t="shared" si="3"/>
        <v>62801358988.397385</v>
      </c>
      <c r="K19" s="11">
        <f t="shared" si="4"/>
        <v>5.7967190000000057E-2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29">
        <v>4.95</v>
      </c>
      <c r="H20" s="10"/>
      <c r="I20" s="10">
        <f t="shared" si="5"/>
        <v>1617.3866674580172</v>
      </c>
      <c r="J20" s="10">
        <f t="shared" si="3"/>
        <v>59360403216.660599</v>
      </c>
      <c r="K20" s="11">
        <f t="shared" si="4"/>
        <v>5.7791050000000066E-2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29">
        <v>4.3600000000000003</v>
      </c>
      <c r="H21" s="10"/>
      <c r="I21" s="10">
        <f t="shared" si="5"/>
        <v>1541.1021128709071</v>
      </c>
      <c r="J21" s="10">
        <f t="shared" si="3"/>
        <v>56117324131.88842</v>
      </c>
      <c r="K21" s="11">
        <f t="shared" si="4"/>
        <v>5.2888040000000025E-2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29">
        <v>4.68</v>
      </c>
      <c r="H22" s="10"/>
      <c r="I22" s="10">
        <f t="shared" si="5"/>
        <v>1476.7172411564843</v>
      </c>
      <c r="J22" s="10">
        <f t="shared" si="3"/>
        <v>53298472392.077339</v>
      </c>
      <c r="K22" s="11">
        <f t="shared" si="4"/>
        <v>5.7058639999999938E-2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29">
        <v>4.67</v>
      </c>
      <c r="H23" s="10"/>
      <c r="I23" s="10">
        <f t="shared" si="5"/>
        <v>1410.6966384758161</v>
      </c>
      <c r="J23" s="10">
        <f t="shared" si="3"/>
        <v>50421490705.640831</v>
      </c>
      <c r="K23" s="11">
        <f t="shared" si="4"/>
        <v>5.7899689999999948E-2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29">
        <v>4.2699999999999996</v>
      </c>
      <c r="H24" s="10"/>
      <c r="I24" s="10">
        <f t="shared" si="5"/>
        <v>1347.7564139446033</v>
      </c>
      <c r="J24" s="10">
        <f t="shared" si="3"/>
        <v>47661882484.94603</v>
      </c>
      <c r="K24" s="11">
        <f t="shared" si="4"/>
        <v>5.5108129999999811E-2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29">
        <v>1.65</v>
      </c>
      <c r="H25" s="10"/>
      <c r="I25" s="10">
        <f t="shared" si="5"/>
        <v>1292.5639339643267</v>
      </c>
      <c r="J25" s="10">
        <f t="shared" si="3"/>
        <v>45172509935.02063</v>
      </c>
      <c r="K25" s="11">
        <f t="shared" si="4"/>
        <v>3.0426049999999982E-2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29">
        <v>2.27</v>
      </c>
      <c r="H26" s="10"/>
      <c r="I26" s="10">
        <f t="shared" si="5"/>
        <v>1271.5828174759731</v>
      </c>
      <c r="J26" s="10">
        <f t="shared" si="3"/>
        <v>43838672299.696449</v>
      </c>
      <c r="K26" s="11">
        <f t="shared" si="4"/>
        <v>3.8654120000000125E-2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29">
        <v>-4.6399999999999997</v>
      </c>
      <c r="H27" s="10"/>
      <c r="I27" s="10">
        <f t="shared" si="5"/>
        <v>1243.358577760803</v>
      </c>
      <c r="J27" s="10">
        <f t="shared" si="3"/>
        <v>42207190493.497917</v>
      </c>
      <c r="K27" s="11">
        <f t="shared" si="4"/>
        <v>-2.9902719999999938E-2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29">
        <v>3.79</v>
      </c>
      <c r="H28" s="10"/>
      <c r="I28" s="10">
        <f t="shared" si="5"/>
        <v>1303.8575689605736</v>
      </c>
      <c r="J28" s="10">
        <f t="shared" si="3"/>
        <v>43508204139.586823</v>
      </c>
      <c r="K28" s="11">
        <f t="shared" si="4"/>
        <v>5.6789780000000123E-2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29">
        <v>2.91</v>
      </c>
      <c r="H29" s="10"/>
      <c r="I29" s="10">
        <f t="shared" si="5"/>
        <v>1256.2458512000901</v>
      </c>
      <c r="J29" s="10">
        <f t="shared" si="3"/>
        <v>41170159820.798813</v>
      </c>
      <c r="K29" s="11">
        <f t="shared" si="4"/>
        <v>4.8138349999999885E-2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29">
        <v>2.46</v>
      </c>
      <c r="H30" s="10"/>
      <c r="I30" s="10">
        <f t="shared" si="5"/>
        <v>1220.7228172190169</v>
      </c>
      <c r="J30" s="10">
        <f t="shared" si="3"/>
        <v>39279318251.067543</v>
      </c>
      <c r="K30" s="11">
        <f t="shared" si="4"/>
        <v>4.3862480000000037E-2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29">
        <v>-2.57</v>
      </c>
      <c r="H31" s="10"/>
      <c r="I31" s="10">
        <f t="shared" si="5"/>
        <v>1191.414032031053</v>
      </c>
      <c r="J31" s="10">
        <f t="shared" si="3"/>
        <v>37628824681.07058</v>
      </c>
      <c r="K31" s="11">
        <f t="shared" si="4"/>
        <v>-6.7985799999999985E-3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29">
        <v>-1.68</v>
      </c>
      <c r="H32" s="10"/>
      <c r="I32" s="10">
        <f t="shared" si="5"/>
        <v>1222.8410469373428</v>
      </c>
      <c r="J32" s="10">
        <f t="shared" si="3"/>
        <v>37886398391.446701</v>
      </c>
      <c r="K32" s="11">
        <f t="shared" si="4"/>
        <v>2.6673600000000075E-3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29">
        <v>-0.2</v>
      </c>
      <c r="H33" s="10"/>
      <c r="I33" s="10">
        <f t="shared" si="5"/>
        <v>1243.7358085204869</v>
      </c>
      <c r="J33" s="10">
        <f t="shared" si="3"/>
        <v>37785610565.249374</v>
      </c>
      <c r="K33" s="11">
        <f t="shared" si="4"/>
        <v>1.8159599999999942E-2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29">
        <v>-5.34</v>
      </c>
      <c r="H34" s="10"/>
      <c r="I34" s="10">
        <f t="shared" si="5"/>
        <v>1246.2282650505881</v>
      </c>
      <c r="J34" s="10">
        <f t="shared" ref="J34:J65" si="6">IF(I34="","",I34*C34)</f>
        <v>37111677349.257797</v>
      </c>
      <c r="K34" s="11">
        <f t="shared" ref="K34:K65" si="7">IFERROR(J34/J35-1,"")</f>
        <v>-2.0824160000000091E-2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29">
        <v>-6.64</v>
      </c>
      <c r="H35" s="10"/>
      <c r="I35" s="10">
        <f t="shared" ref="I35:I66" si="8">IF(H35&lt;&gt;"",H35,I34/(1+IF(G34="",0,G34)/100))</f>
        <v>1298.6955659134933</v>
      </c>
      <c r="J35" s="10">
        <f t="shared" si="6"/>
        <v>37900932430.336311</v>
      </c>
      <c r="K35" s="11">
        <f t="shared" si="7"/>
        <v>-1.9131340000000274E-2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29">
        <v>-4.52</v>
      </c>
      <c r="H36" s="10"/>
      <c r="I36" s="10">
        <f t="shared" si="8"/>
        <v>1351.9629043446735</v>
      </c>
      <c r="J36" s="10">
        <f t="shared" si="6"/>
        <v>38640170673.142235</v>
      </c>
      <c r="K36" s="11">
        <f t="shared" si="7"/>
        <v>2.4961879999999992E-2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29">
        <v>-6.67</v>
      </c>
      <c r="H37" s="10"/>
      <c r="I37" s="10">
        <f t="shared" si="8"/>
        <v>1348.1879780062561</v>
      </c>
      <c r="J37" s="10">
        <f t="shared" si="6"/>
        <v>37699129525.8144</v>
      </c>
      <c r="K37" s="11">
        <f t="shared" si="7"/>
        <v>8.3931200000000317E-3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29">
        <v>-3.57</v>
      </c>
      <c r="H38" s="10"/>
      <c r="I38" s="10">
        <f t="shared" si="8"/>
        <v>1366.9147095267729</v>
      </c>
      <c r="J38" s="10">
        <f t="shared" si="6"/>
        <v>37385349798.711838</v>
      </c>
      <c r="K38" s="11">
        <f t="shared" si="7"/>
        <v>2.4029509999999865E-2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29">
        <v>2.0499999999999998</v>
      </c>
      <c r="H39" s="10"/>
      <c r="I39" s="10">
        <f t="shared" si="8"/>
        <v>1365.1400274910345</v>
      </c>
      <c r="J39" s="10">
        <f t="shared" si="6"/>
        <v>36508078559.876503</v>
      </c>
      <c r="K39" s="11">
        <f t="shared" si="7"/>
        <v>4.3869449999999865E-2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29">
        <v>4.97</v>
      </c>
      <c r="H40" s="10"/>
      <c r="I40" s="10">
        <f t="shared" si="8"/>
        <v>1337.7168324262955</v>
      </c>
      <c r="J40" s="10">
        <f t="shared" si="6"/>
        <v>34973797307.581429</v>
      </c>
      <c r="K40" s="11">
        <f t="shared" si="7"/>
        <v>7.4472920000000054E-2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29">
        <v>4.6100000000000003</v>
      </c>
      <c r="H41" s="10"/>
      <c r="I41" s="10">
        <f t="shared" si="8"/>
        <v>1274.3801394934699</v>
      </c>
      <c r="J41" s="10">
        <f t="shared" si="6"/>
        <v>32549724294.197594</v>
      </c>
      <c r="K41" s="11">
        <f t="shared" si="7"/>
        <v>7.1624840000000134E-2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29">
        <v>-7.31</v>
      </c>
      <c r="H42" s="10"/>
      <c r="I42" s="10">
        <f t="shared" si="8"/>
        <v>1218.2201887902397</v>
      </c>
      <c r="J42" s="10">
        <f t="shared" si="6"/>
        <v>30374178611.049732</v>
      </c>
      <c r="K42" s="11">
        <f t="shared" si="7"/>
        <v>-5.0112880000000026E-2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29">
        <v>2.94</v>
      </c>
      <c r="H43" s="10"/>
      <c r="I43" s="10">
        <f t="shared" si="8"/>
        <v>1314.2951653794796</v>
      </c>
      <c r="J43" s="10">
        <f t="shared" si="6"/>
        <v>31976619086.118076</v>
      </c>
      <c r="K43" s="11">
        <f t="shared" si="7"/>
        <v>5.5032060000000049E-2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29">
        <v>5.74</v>
      </c>
      <c r="H44" s="10"/>
      <c r="I44" s="10">
        <f t="shared" si="8"/>
        <v>1276.7584664653969</v>
      </c>
      <c r="J44" s="10">
        <f t="shared" si="6"/>
        <v>30308670511.98243</v>
      </c>
      <c r="K44" s="11">
        <f t="shared" si="7"/>
        <v>8.3623519999999951E-2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29">
        <v>7.97</v>
      </c>
      <c r="H45" s="10"/>
      <c r="I45" s="10">
        <f t="shared" si="8"/>
        <v>1207.4507910586315</v>
      </c>
      <c r="J45" s="10">
        <f t="shared" si="6"/>
        <v>27969742214.512314</v>
      </c>
      <c r="K45" s="11">
        <f t="shared" si="7"/>
        <v>0.10658452999999968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29">
        <v>5.0599999999999996</v>
      </c>
      <c r="H46" s="10"/>
      <c r="I46" s="10">
        <f t="shared" si="8"/>
        <v>1118.3206363421614</v>
      </c>
      <c r="J46" s="10">
        <f t="shared" si="6"/>
        <v>25275739409.182163</v>
      </c>
      <c r="K46" s="11">
        <f t="shared" si="7"/>
        <v>7.6864999999999961E-2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29">
        <v>5.23</v>
      </c>
      <c r="H47" s="10"/>
      <c r="I47" s="10">
        <f t="shared" si="8"/>
        <v>1064.4590104151546</v>
      </c>
      <c r="J47" s="10">
        <f t="shared" si="6"/>
        <v>23471595240.983936</v>
      </c>
      <c r="K47" s="11">
        <f t="shared" si="7"/>
        <v>7.8502269999999985E-2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29">
        <v>4.47</v>
      </c>
      <c r="H48" s="10"/>
      <c r="I48" s="10">
        <f t="shared" si="8"/>
        <v>1011.5546996247787</v>
      </c>
      <c r="J48" s="10">
        <f t="shared" si="6"/>
        <v>21763139396.066303</v>
      </c>
      <c r="K48" s="11">
        <f t="shared" si="7"/>
        <v>7.0713029999999844E-2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29">
        <v>8.5299999999999994</v>
      </c>
      <c r="H49" s="10"/>
      <c r="I49" s="10">
        <f t="shared" si="8"/>
        <v>968.27290095221474</v>
      </c>
      <c r="J49" s="10">
        <f t="shared" si="6"/>
        <v>20325837816.754978</v>
      </c>
      <c r="K49" s="11">
        <f t="shared" si="7"/>
        <v>0.11210690999999984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29">
        <v>6.32</v>
      </c>
      <c r="H50" s="10"/>
      <c r="I50" s="10">
        <f t="shared" si="8"/>
        <v>892.17073707934651</v>
      </c>
      <c r="J50" s="10">
        <f t="shared" si="6"/>
        <v>18276873953.381859</v>
      </c>
      <c r="K50" s="11">
        <f t="shared" si="7"/>
        <v>8.946103999999977E-2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29">
        <v>7.17</v>
      </c>
      <c r="H51" s="10"/>
      <c r="I51" s="10">
        <f t="shared" si="8"/>
        <v>839.13726211375717</v>
      </c>
      <c r="J51" s="10">
        <f t="shared" si="6"/>
        <v>16776069342.857697</v>
      </c>
      <c r="K51" s="11">
        <f t="shared" si="7"/>
        <v>9.8385329999999938E-2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29">
        <v>4.91</v>
      </c>
      <c r="H52" s="10"/>
      <c r="I52" s="10">
        <f t="shared" si="8"/>
        <v>782.99641888005704</v>
      </c>
      <c r="J52" s="10">
        <f t="shared" si="6"/>
        <v>15273391663.795889</v>
      </c>
      <c r="K52" s="11">
        <f t="shared" si="7"/>
        <v>7.5642230000000144E-2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29">
        <v>3.96</v>
      </c>
      <c r="H53" s="10"/>
      <c r="I53" s="10">
        <f t="shared" si="8"/>
        <v>746.35060421318951</v>
      </c>
      <c r="J53" s="10">
        <f t="shared" si="6"/>
        <v>14199323192.987585</v>
      </c>
      <c r="K53" s="11">
        <f t="shared" si="7"/>
        <v>6.6525640000000053E-2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29">
        <v>6.8</v>
      </c>
      <c r="H54" s="10"/>
      <c r="I54" s="10">
        <f t="shared" si="8"/>
        <v>717.92093518005913</v>
      </c>
      <c r="J54" s="10">
        <f t="shared" si="6"/>
        <v>13313625721.166521</v>
      </c>
      <c r="K54" s="11">
        <f t="shared" si="7"/>
        <v>9.630200000000011E-2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29">
        <v>5.58</v>
      </c>
      <c r="H55" s="10"/>
      <c r="I55" s="10">
        <f t="shared" si="8"/>
        <v>672.21061346447482</v>
      </c>
      <c r="J55" s="10">
        <f t="shared" si="6"/>
        <v>12144122441.778378</v>
      </c>
      <c r="K55" s="11">
        <f t="shared" si="7"/>
        <v>8.1772680000000042E-2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29">
        <v>2.09</v>
      </c>
      <c r="H56" s="10"/>
      <c r="I56" s="10">
        <f t="shared" si="8"/>
        <v>636.68366495972225</v>
      </c>
      <c r="J56" s="10">
        <f t="shared" si="6"/>
        <v>11226131576.717558</v>
      </c>
      <c r="K56" s="11">
        <f t="shared" si="7"/>
        <v>4.6524589999999977E-2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30">
        <v>4.2699999999999996</v>
      </c>
      <c r="H57" s="10"/>
      <c r="I57" s="10">
        <f t="shared" si="8"/>
        <v>623.64939265326893</v>
      </c>
      <c r="J57" s="10">
        <f t="shared" si="6"/>
        <v>10727059530.170771</v>
      </c>
      <c r="K57" s="11">
        <f t="shared" si="7"/>
        <v>7.1791330000000153E-2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30">
        <v>0.32</v>
      </c>
      <c r="H58" s="10"/>
      <c r="I58" s="10">
        <f t="shared" si="8"/>
        <v>598.11009173613593</v>
      </c>
      <c r="J58" s="10">
        <f t="shared" si="6"/>
        <v>10008533592.234571</v>
      </c>
      <c r="K58" s="11">
        <f t="shared" si="7"/>
        <v>3.1389920000000071E-2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30">
        <v>2.36</v>
      </c>
      <c r="H59" s="10"/>
      <c r="I59" s="10">
        <f t="shared" si="8"/>
        <v>596.20224455356447</v>
      </c>
      <c r="J59" s="10">
        <f t="shared" si="6"/>
        <v>9703928066.5401211</v>
      </c>
      <c r="K59" s="11">
        <f t="shared" si="7"/>
        <v>5.2567879999999789E-2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30">
        <v>3.27</v>
      </c>
      <c r="H60" s="10"/>
      <c r="I60" s="10">
        <f t="shared" si="8"/>
        <v>582.45627642982072</v>
      </c>
      <c r="J60" s="10">
        <f t="shared" si="6"/>
        <v>9219289559.3015079</v>
      </c>
      <c r="K60" s="11">
        <f t="shared" si="7"/>
        <v>6.2131949999999936E-2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30">
        <v>5.93</v>
      </c>
      <c r="H61" s="10"/>
      <c r="I61" s="10">
        <f t="shared" si="8"/>
        <v>564.01304970448416</v>
      </c>
      <c r="J61" s="10">
        <f t="shared" si="6"/>
        <v>8679985155.6122646</v>
      </c>
      <c r="K61" s="11">
        <f t="shared" si="7"/>
        <v>8.9701909999999607E-2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30">
        <v>5.25</v>
      </c>
      <c r="H62" s="10"/>
      <c r="I62" s="10">
        <f t="shared" si="8"/>
        <v>532.43939366042127</v>
      </c>
      <c r="J62" s="10">
        <f t="shared" si="6"/>
        <v>7965467506.2579889</v>
      </c>
      <c r="K62" s="11">
        <f t="shared" si="7"/>
        <v>8.2917249999999942E-2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30">
        <v>2.13</v>
      </c>
      <c r="H63" s="10"/>
      <c r="I63" s="10">
        <f t="shared" si="8"/>
        <v>505.88065905978272</v>
      </c>
      <c r="J63" s="10">
        <f t="shared" si="6"/>
        <v>7355564339.0646791</v>
      </c>
      <c r="K63" s="11">
        <f t="shared" si="7"/>
        <v>5.0917700000000066E-2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30">
        <v>9.4700000000000006</v>
      </c>
      <c r="H64" s="10"/>
      <c r="I64" s="10">
        <f t="shared" si="8"/>
        <v>495.3301273472855</v>
      </c>
      <c r="J64" s="10">
        <f t="shared" si="6"/>
        <v>6999182085.395154</v>
      </c>
      <c r="K64" s="11">
        <f t="shared" si="7"/>
        <v>0.12655576999999996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30">
        <v>3</v>
      </c>
      <c r="H65" s="10"/>
      <c r="I65" s="10">
        <f t="shared" si="8"/>
        <v>452.48024787365074</v>
      </c>
      <c r="J65" s="10">
        <f t="shared" si="6"/>
        <v>6212903321.5951252</v>
      </c>
      <c r="K65" s="11">
        <f t="shared" si="7"/>
        <v>6.0075999999999796E-2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30">
        <v>8.8000000000000007</v>
      </c>
      <c r="H66" s="10"/>
      <c r="I66" s="10">
        <f t="shared" si="8"/>
        <v>439.30121152781624</v>
      </c>
      <c r="J66" s="10">
        <f t="shared" ref="J66:J67" si="9">IF(I66="","",I66*C66)</f>
        <v>5860809339.7031212</v>
      </c>
      <c r="K66" s="11">
        <f t="shared" ref="K66" si="10">IFERROR(J66/J67-1,"")</f>
        <v>0.12000274285714307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30">
        <v>9.4700000000000006</v>
      </c>
      <c r="H67" s="10"/>
      <c r="I67" s="10">
        <f t="shared" ref="I67" si="11">IF(H67&lt;&gt;"",H67,I66/(1+IF(G66="",0,G66)/100))</f>
        <v>403.76949588953693</v>
      </c>
      <c r="J67" s="10">
        <f t="shared" si="9"/>
        <v>5232852666.7283983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>
      <selection activeCell="H5" sqref="H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4">
        <v>1638021</v>
      </c>
      <c r="G2" s="29">
        <v>7.2</v>
      </c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0.10544639999999994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29">
        <v>9.4</v>
      </c>
      <c r="H3" s="10"/>
      <c r="I3" s="10">
        <f t="shared" ref="I3:I34" si="5">IF(H3&lt;&gt;"",H3,I2/(1+IF(G2="",0,G2)/100))</f>
        <v>8773.3208955223872</v>
      </c>
      <c r="J3" s="10">
        <f t="shared" si="3"/>
        <v>13939026072.740038</v>
      </c>
      <c r="K3" s="11">
        <f t="shared" si="4"/>
        <v>0.13371220000000017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29">
        <v>7.1</v>
      </c>
      <c r="H4" s="10"/>
      <c r="I4" s="10">
        <f t="shared" si="5"/>
        <v>8019.4889355780497</v>
      </c>
      <c r="J4" s="10">
        <f t="shared" si="3"/>
        <v>12295030496.046558</v>
      </c>
      <c r="K4" s="11">
        <f t="shared" si="4"/>
        <v>0.10762819999999973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29">
        <v>11.6</v>
      </c>
      <c r="H5" s="10"/>
      <c r="I5" s="10">
        <f t="shared" si="5"/>
        <v>7487.8514804650331</v>
      </c>
      <c r="J5" s="10">
        <f t="shared" si="3"/>
        <v>11100322740.109507</v>
      </c>
      <c r="K5" s="11">
        <f t="shared" si="4"/>
        <v>0.16119800000000017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29">
        <v>11.7</v>
      </c>
      <c r="H6" s="10"/>
      <c r="I6" s="10">
        <f t="shared" si="5"/>
        <v>6709.5443373342587</v>
      </c>
      <c r="J6" s="10">
        <f t="shared" si="3"/>
        <v>9559371218.4394951</v>
      </c>
      <c r="K6" s="11">
        <f t="shared" si="4"/>
        <v>0.15821730000000001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29">
        <v>11</v>
      </c>
      <c r="H7" s="10"/>
      <c r="I7" s="10">
        <f t="shared" si="5"/>
        <v>6006.754106834609</v>
      </c>
      <c r="J7" s="10">
        <f t="shared" si="3"/>
        <v>8253521354.2739305</v>
      </c>
      <c r="K7" s="11">
        <f t="shared" si="4"/>
        <v>0.14252300000000018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29">
        <v>6.5</v>
      </c>
      <c r="H8" s="10"/>
      <c r="I8" s="10">
        <f t="shared" si="5"/>
        <v>5411.4901863374853</v>
      </c>
      <c r="J8" s="10">
        <f t="shared" si="3"/>
        <v>7223943285.4077597</v>
      </c>
      <c r="K8" s="11">
        <f t="shared" si="4"/>
        <v>0.10387249999999981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29">
        <v>9</v>
      </c>
      <c r="H9" s="10"/>
      <c r="I9" s="10">
        <f t="shared" si="5"/>
        <v>5081.2114425704094</v>
      </c>
      <c r="J9" s="10">
        <f t="shared" si="3"/>
        <v>6544182670.9223766</v>
      </c>
      <c r="K9" s="11">
        <f t="shared" si="4"/>
        <v>0.11387100000000028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29">
        <v>9.8000000000000007</v>
      </c>
      <c r="H10" s="10"/>
      <c r="I10" s="10">
        <f t="shared" si="5"/>
        <v>4661.6618739178066</v>
      </c>
      <c r="J10" s="10">
        <f t="shared" si="3"/>
        <v>5875171066.4182615</v>
      </c>
      <c r="K10" s="11">
        <f t="shared" si="4"/>
        <v>0.11875219999999986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29">
        <v>10.7</v>
      </c>
      <c r="H11" s="10"/>
      <c r="I11" s="10">
        <f t="shared" si="5"/>
        <v>4245.5936920927197</v>
      </c>
      <c r="J11" s="10">
        <f t="shared" si="3"/>
        <v>5251539229.5257721</v>
      </c>
      <c r="K11" s="11">
        <f t="shared" si="4"/>
        <v>0.15227630000000003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29">
        <v>9.1999999999999993</v>
      </c>
      <c r="H12" s="10"/>
      <c r="I12" s="10">
        <f t="shared" si="5"/>
        <v>3835.2246541036311</v>
      </c>
      <c r="J12" s="10">
        <f t="shared" si="3"/>
        <v>4557534707.1928596</v>
      </c>
      <c r="K12" s="11">
        <f t="shared" si="4"/>
        <v>0.13043840000000007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29">
        <v>8.5</v>
      </c>
      <c r="H13" s="10"/>
      <c r="I13" s="10">
        <f t="shared" si="5"/>
        <v>3512.110489105889</v>
      </c>
      <c r="J13" s="10">
        <f t="shared" si="3"/>
        <v>4031652416.6136427</v>
      </c>
      <c r="K13" s="11">
        <f t="shared" si="4"/>
        <v>0.12384299999999993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29">
        <v>8.9</v>
      </c>
      <c r="H14" s="10"/>
      <c r="I14" s="10">
        <f t="shared" si="5"/>
        <v>3236.9681927243219</v>
      </c>
      <c r="J14" s="10">
        <f t="shared" si="3"/>
        <v>3587380458.4925499</v>
      </c>
      <c r="K14" s="11">
        <f t="shared" si="4"/>
        <v>0.15597350000000021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29">
        <v>7</v>
      </c>
      <c r="H15" s="10"/>
      <c r="I15" s="10">
        <f t="shared" si="5"/>
        <v>2972.4225828506169</v>
      </c>
      <c r="J15" s="10">
        <f t="shared" si="3"/>
        <v>3103341433.4260683</v>
      </c>
      <c r="K15" s="11">
        <f t="shared" si="4"/>
        <v>0.12617500000000015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29">
        <v>8.6</v>
      </c>
      <c r="H16" s="10"/>
      <c r="I16" s="10">
        <f t="shared" si="5"/>
        <v>2777.9650307015108</v>
      </c>
      <c r="J16" s="10">
        <f t="shared" si="3"/>
        <v>2755647597.7766047</v>
      </c>
      <c r="K16" s="11">
        <f t="shared" si="4"/>
        <v>9.4253599999999826E-2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29">
        <v>9</v>
      </c>
      <c r="H17" s="10"/>
      <c r="I17" s="10">
        <f t="shared" si="5"/>
        <v>2557.9788496330671</v>
      </c>
      <c r="J17" s="10">
        <f t="shared" si="3"/>
        <v>2518289725.3219957</v>
      </c>
      <c r="K17" s="11">
        <f t="shared" si="4"/>
        <v>0.1031890000000002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29">
        <v>7.3</v>
      </c>
      <c r="H18" s="10"/>
      <c r="I18" s="10">
        <f t="shared" si="5"/>
        <v>2346.7695868193273</v>
      </c>
      <c r="J18" s="10">
        <f t="shared" si="3"/>
        <v>2282736435.29984</v>
      </c>
      <c r="K18" s="11">
        <f t="shared" si="4"/>
        <v>0.11302290000000004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29">
        <v>7.7</v>
      </c>
      <c r="H19" s="10"/>
      <c r="I19" s="10">
        <f t="shared" si="5"/>
        <v>2187.1105189369314</v>
      </c>
      <c r="J19" s="10">
        <f t="shared" si="3"/>
        <v>2050933934.3331029</v>
      </c>
      <c r="K19" s="11">
        <f t="shared" si="4"/>
        <v>0.11749520000000002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29">
        <v>9.4</v>
      </c>
      <c r="H20" s="10"/>
      <c r="I20" s="10">
        <f t="shared" si="5"/>
        <v>2030.7432859210135</v>
      </c>
      <c r="J20" s="10">
        <f t="shared" si="3"/>
        <v>1835295520.1356597</v>
      </c>
      <c r="K20" s="11">
        <f t="shared" si="4"/>
        <v>0.13557200000000003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29">
        <v>6.8</v>
      </c>
      <c r="H21" s="10"/>
      <c r="I21" s="10">
        <f t="shared" si="5"/>
        <v>1856.2552887760633</v>
      </c>
      <c r="J21" s="10">
        <f t="shared" si="3"/>
        <v>1616185957.5048165</v>
      </c>
      <c r="K21" s="11">
        <f t="shared" si="4"/>
        <v>0.11082680000000011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29">
        <v>8.5</v>
      </c>
      <c r="H22" s="10"/>
      <c r="I22" s="10">
        <f t="shared" si="5"/>
        <v>1738.0667497903214</v>
      </c>
      <c r="J22" s="10">
        <f t="shared" si="3"/>
        <v>1454939651.712415</v>
      </c>
      <c r="K22" s="11">
        <f t="shared" si="4"/>
        <v>0.1380564999999998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29">
        <v>8.6</v>
      </c>
      <c r="H23" s="10"/>
      <c r="I23" s="10">
        <f t="shared" si="5"/>
        <v>1601.9048385164253</v>
      </c>
      <c r="J23" s="10">
        <f t="shared" si="3"/>
        <v>1278442372.336009</v>
      </c>
      <c r="K23" s="11">
        <f t="shared" si="4"/>
        <v>0.17711540000000037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29">
        <v>9.9</v>
      </c>
      <c r="H24" s="10"/>
      <c r="I24" s="10">
        <f t="shared" si="5"/>
        <v>1475.050495871478</v>
      </c>
      <c r="J24" s="10">
        <f t="shared" si="3"/>
        <v>1086080746.489264</v>
      </c>
      <c r="K24" s="11">
        <f t="shared" si="4"/>
        <v>0.22879190000000005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29">
        <v>7.4</v>
      </c>
      <c r="H25" s="10"/>
      <c r="I25" s="10">
        <f t="shared" si="5"/>
        <v>1342.1751554790519</v>
      </c>
      <c r="J25" s="10">
        <f t="shared" si="3"/>
        <v>883860600.39072847</v>
      </c>
      <c r="K25" s="11">
        <f t="shared" si="4"/>
        <v>0.16163839999999996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29">
        <v>4.5999999999999996</v>
      </c>
      <c r="H26" s="10"/>
      <c r="I26" s="10">
        <f t="shared" si="5"/>
        <v>1249.6975376899925</v>
      </c>
      <c r="J26" s="10">
        <f t="shared" si="3"/>
        <v>760874124.33226085</v>
      </c>
      <c r="K26" s="11">
        <f t="shared" si="4"/>
        <v>6.2631399999999893E-2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29">
        <v>-6.4</v>
      </c>
      <c r="H27" s="10"/>
      <c r="I27" s="10">
        <f t="shared" si="5"/>
        <v>1194.7395197801075</v>
      </c>
      <c r="J27" s="10">
        <f t="shared" si="3"/>
        <v>716028271.26345122</v>
      </c>
      <c r="K27" s="11">
        <f t="shared" si="4"/>
        <v>-5.0615199999999971E-2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29">
        <v>2.2999999999999998</v>
      </c>
      <c r="H28" s="10"/>
      <c r="I28" s="10">
        <f t="shared" si="5"/>
        <v>1276.4311108761833</v>
      </c>
      <c r="J28" s="10">
        <f t="shared" si="3"/>
        <v>754202375.33132112</v>
      </c>
      <c r="K28" s="11">
        <f t="shared" si="4"/>
        <v>5.3689999999999793E-2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29">
        <v>2.4700000000000002</v>
      </c>
      <c r="H29" s="10"/>
      <c r="I29" s="10">
        <f t="shared" si="5"/>
        <v>1247.7332462132781</v>
      </c>
      <c r="J29" s="10">
        <f t="shared" si="3"/>
        <v>715772547.26847672</v>
      </c>
      <c r="K29" s="11">
        <f t="shared" si="4"/>
        <v>3.6791459999999887E-2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29">
        <v>1.73</v>
      </c>
      <c r="H30" s="10"/>
      <c r="I30" s="10">
        <f t="shared" si="5"/>
        <v>1217.6571154613821</v>
      </c>
      <c r="J30" s="10">
        <f t="shared" si="3"/>
        <v>690372726.70868337</v>
      </c>
      <c r="K30" s="11">
        <f t="shared" si="4"/>
        <v>1.4451559999999919E-2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29">
        <v>4.3600000000000003</v>
      </c>
      <c r="H31" s="10"/>
      <c r="I31" s="10">
        <f t="shared" si="5"/>
        <v>1196.9498824942318</v>
      </c>
      <c r="J31" s="10">
        <f t="shared" si="3"/>
        <v>680537892.52261925</v>
      </c>
      <c r="K31" s="11">
        <f t="shared" si="4"/>
        <v>4.297383999999993E-2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29">
        <v>5</v>
      </c>
      <c r="H32" s="10"/>
      <c r="I32" s="10">
        <f t="shared" si="5"/>
        <v>1146.9431606882251</v>
      </c>
      <c r="J32" s="10">
        <f t="shared" si="3"/>
        <v>652497566.4994812</v>
      </c>
      <c r="K32" s="11">
        <f t="shared" si="4"/>
        <v>7.1945000000000148E-2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29">
        <v>5.0999999999999996</v>
      </c>
      <c r="H33" s="10"/>
      <c r="I33" s="10">
        <f t="shared" si="5"/>
        <v>1092.3268197030716</v>
      </c>
      <c r="J33" s="10">
        <f t="shared" si="3"/>
        <v>608704333.24422538</v>
      </c>
      <c r="K33" s="11">
        <f t="shared" si="4"/>
        <v>7.6854599999999884E-2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29">
        <v>3.51</v>
      </c>
      <c r="H34" s="10"/>
      <c r="I34" s="10">
        <f t="shared" si="5"/>
        <v>1039.3214269296591</v>
      </c>
      <c r="J34" s="10">
        <f t="shared" ref="J34:J65" si="6">IF(I34="","",I34*C34)</f>
        <v>565261394.84775889</v>
      </c>
      <c r="K34" s="11">
        <f t="shared" ref="K34:K65" si="7">IFERROR(J34/J35-1,"")</f>
        <v>4.1077730000000034E-2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29">
        <v>1.44</v>
      </c>
      <c r="H35" s="10"/>
      <c r="I35" s="10">
        <f t="shared" ref="I35:I66" si="8">IF(H35&lt;&gt;"",H35,I34/(1+IF(G34="",0,G34)/100))</f>
        <v>991.62429818687053</v>
      </c>
      <c r="J35" s="10">
        <f t="shared" si="6"/>
        <v>542957916.16612422</v>
      </c>
      <c r="K35" s="11">
        <f t="shared" si="7"/>
        <v>-4.4619639999999849E-2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29">
        <v>0.9</v>
      </c>
      <c r="H36" s="10"/>
      <c r="I36" s="10">
        <f t="shared" si="8"/>
        <v>952.20309025049971</v>
      </c>
      <c r="J36" s="10">
        <f t="shared" si="6"/>
        <v>568315970.16095674</v>
      </c>
      <c r="K36" s="11">
        <f t="shared" si="7"/>
        <v>-4.6797399999999989E-2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29">
        <v>-6.15</v>
      </c>
      <c r="H37" s="10"/>
      <c r="I37" s="10">
        <f t="shared" si="8"/>
        <v>900.85439001939426</v>
      </c>
      <c r="J37" s="10">
        <f t="shared" si="6"/>
        <v>596217394.03664732</v>
      </c>
      <c r="K37" s="11">
        <f t="shared" si="7"/>
        <v>-4.4491450000000099E-2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29">
        <v>-10.1</v>
      </c>
      <c r="H38" s="10"/>
      <c r="I38" s="10">
        <f t="shared" si="8"/>
        <v>908.57729704427049</v>
      </c>
      <c r="J38" s="10">
        <f t="shared" si="6"/>
        <v>623979130.31405878</v>
      </c>
      <c r="K38" s="11">
        <f t="shared" si="7"/>
        <v>-6.1004799999999859E-2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29">
        <v>5.65</v>
      </c>
      <c r="H39" s="10"/>
      <c r="I39" s="10">
        <f t="shared" si="8"/>
        <v>970.70224043191297</v>
      </c>
      <c r="J39" s="10">
        <f t="shared" si="6"/>
        <v>664517912.67309856</v>
      </c>
      <c r="K39" s="11">
        <f t="shared" si="7"/>
        <v>7.7735649999999934E-2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29">
        <v>5.0999999999999996</v>
      </c>
      <c r="H40" s="10"/>
      <c r="I40" s="10">
        <f t="shared" si="8"/>
        <v>918.79057305434264</v>
      </c>
      <c r="J40" s="10">
        <f t="shared" si="6"/>
        <v>616587112.68676937</v>
      </c>
      <c r="K40" s="11">
        <f t="shared" si="7"/>
        <v>7.3386300000000126E-2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29">
        <v>3.34</v>
      </c>
      <c r="H41" s="10"/>
      <c r="I41" s="10">
        <f t="shared" si="8"/>
        <v>874.2060638005164</v>
      </c>
      <c r="J41" s="10">
        <f t="shared" si="6"/>
        <v>574431695.92044294</v>
      </c>
      <c r="K41" s="11">
        <f t="shared" si="7"/>
        <v>5.6238140000000048E-2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29">
        <v>1.1299999999999999</v>
      </c>
      <c r="H42" s="10"/>
      <c r="I42" s="10">
        <f t="shared" si="8"/>
        <v>845.95129069142286</v>
      </c>
      <c r="J42" s="10">
        <f t="shared" si="6"/>
        <v>543846765.38989866</v>
      </c>
      <c r="K42" s="11">
        <f t="shared" si="7"/>
        <v>3.5773460000000146E-2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29">
        <v>3.85</v>
      </c>
      <c r="H43" s="10"/>
      <c r="I43" s="10">
        <f t="shared" si="8"/>
        <v>836.49885364523163</v>
      </c>
      <c r="J43" s="10">
        <f t="shared" si="6"/>
        <v>525063429.78695226</v>
      </c>
      <c r="K43" s="11">
        <f t="shared" si="7"/>
        <v>6.4774050000000027E-2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29">
        <v>7.06</v>
      </c>
      <c r="H44" s="10"/>
      <c r="I44" s="10">
        <f t="shared" si="8"/>
        <v>805.48758174793613</v>
      </c>
      <c r="J44" s="10">
        <f t="shared" si="6"/>
        <v>493121925.52678406</v>
      </c>
      <c r="K44" s="11">
        <f t="shared" si="7"/>
        <v>9.7686180000000178E-2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29">
        <v>-0.41</v>
      </c>
      <c r="H45" s="10"/>
      <c r="I45" s="10">
        <f t="shared" si="8"/>
        <v>752.37024261903241</v>
      </c>
      <c r="J45" s="10">
        <f t="shared" si="6"/>
        <v>449237618.64869612</v>
      </c>
      <c r="K45" s="11">
        <f t="shared" si="7"/>
        <v>2.0199960000000017E-2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29">
        <v>1.31</v>
      </c>
      <c r="H46" s="10"/>
      <c r="I46" s="10">
        <f t="shared" si="8"/>
        <v>755.4676600251355</v>
      </c>
      <c r="J46" s="10">
        <f t="shared" si="6"/>
        <v>440342713.45070052</v>
      </c>
      <c r="K46" s="11">
        <f t="shared" si="7"/>
        <v>3.7718330000000133E-2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29">
        <v>3.85</v>
      </c>
      <c r="H47" s="10"/>
      <c r="I47" s="10">
        <f t="shared" si="8"/>
        <v>745.69900308472552</v>
      </c>
      <c r="J47" s="10">
        <f t="shared" si="6"/>
        <v>424337414.80763906</v>
      </c>
      <c r="K47" s="11">
        <f t="shared" si="7"/>
        <v>6.3943250000000118E-2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29">
        <v>7.72</v>
      </c>
      <c r="H48" s="10"/>
      <c r="I48" s="10">
        <f t="shared" si="8"/>
        <v>718.0539268991098</v>
      </c>
      <c r="J48" s="10">
        <f t="shared" si="6"/>
        <v>398834632.21148217</v>
      </c>
      <c r="K48" s="11">
        <f t="shared" si="7"/>
        <v>0.10294508000000002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29">
        <v>5.8</v>
      </c>
      <c r="H49" s="10"/>
      <c r="I49" s="10">
        <f t="shared" si="8"/>
        <v>666.59295107603964</v>
      </c>
      <c r="J49" s="10">
        <f t="shared" si="6"/>
        <v>361608786.73259252</v>
      </c>
      <c r="K49" s="11">
        <f t="shared" si="7"/>
        <v>8.2968800000000176E-2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29">
        <v>6.44</v>
      </c>
      <c r="H50" s="10"/>
      <c r="I50" s="10">
        <f t="shared" si="8"/>
        <v>630.05004827602988</v>
      </c>
      <c r="J50" s="10">
        <f t="shared" si="6"/>
        <v>333905082.70653087</v>
      </c>
      <c r="K50" s="11">
        <f t="shared" si="7"/>
        <v>8.8987640000000257E-2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29">
        <v>5.0199999999999996</v>
      </c>
      <c r="H51" s="10"/>
      <c r="I51" s="10">
        <f t="shared" si="8"/>
        <v>591.92977102220016</v>
      </c>
      <c r="J51" s="10">
        <f t="shared" si="6"/>
        <v>306619717.65495044</v>
      </c>
      <c r="K51" s="11">
        <f t="shared" si="7"/>
        <v>7.4039539999999793E-2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29">
        <v>2.54</v>
      </c>
      <c r="H52" s="10"/>
      <c r="I52" s="10">
        <f t="shared" si="8"/>
        <v>563.63527996781579</v>
      </c>
      <c r="J52" s="10">
        <f t="shared" si="6"/>
        <v>285482709.18866777</v>
      </c>
      <c r="K52" s="11">
        <f t="shared" si="7"/>
        <v>4.8266420000000254E-2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29">
        <v>3.91</v>
      </c>
      <c r="H53" s="10"/>
      <c r="I53" s="10">
        <f t="shared" si="8"/>
        <v>549.673571257866</v>
      </c>
      <c r="J53" s="10">
        <f t="shared" si="6"/>
        <v>272337932.1724984</v>
      </c>
      <c r="K53" s="11">
        <f t="shared" si="7"/>
        <v>6.1544559999999748E-2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29">
        <v>2.52</v>
      </c>
      <c r="H54" s="10"/>
      <c r="I54" s="10">
        <f t="shared" si="8"/>
        <v>528.99005991518243</v>
      </c>
      <c r="J54" s="10">
        <f t="shared" si="6"/>
        <v>256548752.10560963</v>
      </c>
      <c r="K54" s="11">
        <f t="shared" si="7"/>
        <v>4.6831719999999688E-2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29">
        <v>3.82</v>
      </c>
      <c r="H55" s="10"/>
      <c r="I55" s="10">
        <f t="shared" si="8"/>
        <v>515.98718290595252</v>
      </c>
      <c r="J55" s="10">
        <f t="shared" si="6"/>
        <v>245071626.32176423</v>
      </c>
      <c r="K55" s="11">
        <f t="shared" si="7"/>
        <v>5.9379279999999923E-2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29">
        <v>17</v>
      </c>
      <c r="H56" s="10"/>
      <c r="I56" s="10">
        <f t="shared" si="8"/>
        <v>497.00171730490513</v>
      </c>
      <c r="J56" s="10">
        <f t="shared" si="6"/>
        <v>231335113.82416713</v>
      </c>
      <c r="K56" s="11">
        <f t="shared" si="7"/>
        <v>0.1929320000000001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30">
        <v>3.64</v>
      </c>
      <c r="H57" s="10"/>
      <c r="I57" s="10">
        <f t="shared" si="8"/>
        <v>424.787792568295</v>
      </c>
      <c r="J57" s="10">
        <f t="shared" si="6"/>
        <v>193921458.91313764</v>
      </c>
      <c r="K57" s="11">
        <f t="shared" si="7"/>
        <v>5.6609799999999932E-2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30">
        <v>11.4</v>
      </c>
      <c r="H58" s="10"/>
      <c r="I58" s="10">
        <f t="shared" si="8"/>
        <v>409.8685763877798</v>
      </c>
      <c r="J58" s="10">
        <f t="shared" si="6"/>
        <v>183531762.54198819</v>
      </c>
      <c r="K58" s="11">
        <f t="shared" si="7"/>
        <v>0.13550020000000051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30">
        <v>2.94</v>
      </c>
      <c r="H59" s="10"/>
      <c r="I59" s="10">
        <f t="shared" si="8"/>
        <v>367.9251134540213</v>
      </c>
      <c r="J59" s="10">
        <f t="shared" si="6"/>
        <v>161630761.9690319</v>
      </c>
      <c r="K59" s="11">
        <f t="shared" si="7"/>
        <v>4.8958599999999963E-2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30">
        <v>1.44</v>
      </c>
      <c r="H60" s="10"/>
      <c r="I60" s="10">
        <f t="shared" si="8"/>
        <v>357.41705212164493</v>
      </c>
      <c r="J60" s="10">
        <f t="shared" si="6"/>
        <v>154086883.85702917</v>
      </c>
      <c r="K60" s="11">
        <f t="shared" si="7"/>
        <v>3.3166399999999818E-2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30">
        <v>0.64</v>
      </c>
      <c r="H61" s="10"/>
      <c r="I61" s="10">
        <f t="shared" si="8"/>
        <v>352.34330847953959</v>
      </c>
      <c r="J61" s="10">
        <f t="shared" si="6"/>
        <v>149140432.61281937</v>
      </c>
      <c r="K61" s="11">
        <f t="shared" si="7"/>
        <v>2.4515199999999959E-2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30">
        <v>5.88</v>
      </c>
      <c r="H62" s="10"/>
      <c r="I62" s="10">
        <f t="shared" si="8"/>
        <v>350.10265150987641</v>
      </c>
      <c r="J62" s="10">
        <f t="shared" si="6"/>
        <v>145571712.95537576</v>
      </c>
      <c r="K62" s="11">
        <f t="shared" si="7"/>
        <v>7.7328999999999981E-2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30">
        <v>2.66</v>
      </c>
      <c r="H63" s="10"/>
      <c r="I63" s="10">
        <f t="shared" si="8"/>
        <v>330.65985220048776</v>
      </c>
      <c r="J63" s="10">
        <f t="shared" si="6"/>
        <v>135122801.81390807</v>
      </c>
      <c r="K63" s="11">
        <f t="shared" si="7"/>
        <v>4.4052199999999653E-2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30">
        <v>1.95</v>
      </c>
      <c r="H64" s="10"/>
      <c r="I64" s="10">
        <f t="shared" si="8"/>
        <v>322.09219968876658</v>
      </c>
      <c r="J64" s="10">
        <f t="shared" si="6"/>
        <v>129421500.01111832</v>
      </c>
      <c r="K64" s="11">
        <f t="shared" si="7"/>
        <v>3.6831499999999906E-2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30">
        <v>4.5999999999999996</v>
      </c>
      <c r="H65" s="10"/>
      <c r="I65" s="10">
        <f t="shared" si="8"/>
        <v>315.93153476092846</v>
      </c>
      <c r="J65" s="10">
        <f t="shared" si="6"/>
        <v>124824043.26172413</v>
      </c>
      <c r="K65" s="11">
        <f t="shared" si="7"/>
        <v>6.3782000000000005E-2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30">
        <v>6.25</v>
      </c>
      <c r="H66" s="10"/>
      <c r="I66" s="10">
        <f t="shared" si="8"/>
        <v>302.03779613855494</v>
      </c>
      <c r="J66" s="10">
        <f t="shared" ref="J66:J67" si="9">IF(I66="","",I66*C66)</f>
        <v>117339871.57305175</v>
      </c>
      <c r="K66" s="11">
        <f t="shared" ref="K66" si="10">IFERROR(J66/J67-1,"")</f>
        <v>8.056249999999987E-2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30">
        <v>5.59</v>
      </c>
      <c r="H67" s="10"/>
      <c r="I67" s="10">
        <f t="shared" ref="I67" si="11">IF(H67&lt;&gt;"",H67,I66/(1+IF(G66="",0,G66)/100))</f>
        <v>284.27086695393405</v>
      </c>
      <c r="J67" s="10">
        <f t="shared" si="9"/>
        <v>108591471.17640281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topLeftCell="A23" workbookViewId="0">
      <selection activeCell="L60" sqref="L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5">
        <v>9106539</v>
      </c>
      <c r="G2" s="26">
        <v>7.27</v>
      </c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8.6966910000000119E-2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26">
        <v>7.61</v>
      </c>
      <c r="H3" s="10"/>
      <c r="I3" s="10">
        <f t="shared" ref="I3:I34" si="5">IF(H3&lt;&gt;"",H3,I2/(1+IF(G2="",0,G2)/100))</f>
        <v>1291.1345203691619</v>
      </c>
      <c r="J3" s="10">
        <f t="shared" si="3"/>
        <v>11602063414.943207</v>
      </c>
      <c r="K3" s="11">
        <f t="shared" si="4"/>
        <v>9.0627350000000106E-2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26">
        <v>8.0299999999999994</v>
      </c>
      <c r="H4" s="10"/>
      <c r="I4" s="10">
        <f t="shared" si="5"/>
        <v>1199.8276371797806</v>
      </c>
      <c r="J4" s="10">
        <f t="shared" si="3"/>
        <v>10637972186.323042</v>
      </c>
      <c r="K4" s="11">
        <f t="shared" si="4"/>
        <v>9.4127840000000074E-2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26">
        <v>8.0299999999999994</v>
      </c>
      <c r="H5" s="10"/>
      <c r="I5" s="10">
        <f t="shared" si="5"/>
        <v>1110.6430039616594</v>
      </c>
      <c r="J5" s="10">
        <f t="shared" si="3"/>
        <v>9722787225.9635048</v>
      </c>
      <c r="K5" s="11">
        <f t="shared" si="4"/>
        <v>9.4019810000000037E-2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26">
        <v>8.0399999999999991</v>
      </c>
      <c r="H6" s="10"/>
      <c r="I6" s="10">
        <f t="shared" si="5"/>
        <v>1028.087571935258</v>
      </c>
      <c r="J6" s="10">
        <f t="shared" si="3"/>
        <v>8887213135.5313435</v>
      </c>
      <c r="K6" s="11">
        <f t="shared" si="4"/>
        <v>9.6281880000000042E-2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26">
        <v>8.5299999999999994</v>
      </c>
      <c r="H7" s="10"/>
      <c r="I7" s="10">
        <f t="shared" si="5"/>
        <v>951.58049975495919</v>
      </c>
      <c r="J7" s="10">
        <f t="shared" si="3"/>
        <v>8106686152.2251396</v>
      </c>
      <c r="K7" s="11">
        <f t="shared" si="4"/>
        <v>0.10179655999999992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26">
        <v>7.5</v>
      </c>
      <c r="H8" s="10"/>
      <c r="I8" s="10">
        <f t="shared" si="5"/>
        <v>876.79028817373933</v>
      </c>
      <c r="J8" s="10">
        <f t="shared" si="3"/>
        <v>7357697824.2019014</v>
      </c>
      <c r="K8" s="11">
        <f t="shared" si="4"/>
        <v>8.9835000000000109E-2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26">
        <v>7.82</v>
      </c>
      <c r="H9" s="10"/>
      <c r="I9" s="10">
        <f t="shared" si="5"/>
        <v>815.61887271975752</v>
      </c>
      <c r="J9" s="10">
        <f t="shared" si="3"/>
        <v>6751203461.2596407</v>
      </c>
      <c r="K9" s="11">
        <f t="shared" si="4"/>
        <v>9.189314000000004E-2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26">
        <v>7.6</v>
      </c>
      <c r="H10" s="10"/>
      <c r="I10" s="10">
        <f t="shared" si="5"/>
        <v>756.46343231288949</v>
      </c>
      <c r="J10" s="10">
        <f t="shared" si="3"/>
        <v>6183025805.3087873</v>
      </c>
      <c r="K10" s="11">
        <f t="shared" si="4"/>
        <v>7.7721600000000057E-2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26">
        <v>8.6199999999999992</v>
      </c>
      <c r="H11" s="10"/>
      <c r="I11" s="10">
        <f t="shared" si="5"/>
        <v>703.03292965881917</v>
      </c>
      <c r="J11" s="10">
        <f t="shared" si="3"/>
        <v>5737127107.1386032</v>
      </c>
      <c r="K11" s="11">
        <f t="shared" si="4"/>
        <v>9.7387860000000215E-2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26">
        <v>7.11</v>
      </c>
      <c r="H12" s="10"/>
      <c r="I12" s="10">
        <f t="shared" si="5"/>
        <v>647.24077486541989</v>
      </c>
      <c r="J12" s="10">
        <f t="shared" si="3"/>
        <v>5227984850.4416685</v>
      </c>
      <c r="K12" s="11">
        <f t="shared" si="4"/>
        <v>8.256076999999995E-2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26">
        <v>6.36</v>
      </c>
      <c r="H13" s="10"/>
      <c r="I13" s="10">
        <f t="shared" si="5"/>
        <v>604.27670139615338</v>
      </c>
      <c r="J13" s="10">
        <f t="shared" si="3"/>
        <v>4829276097.3055296</v>
      </c>
      <c r="K13" s="11">
        <f t="shared" si="4"/>
        <v>7.5512320000000299E-2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26">
        <v>6.07</v>
      </c>
      <c r="H14" s="10"/>
      <c r="I14" s="10">
        <f t="shared" si="5"/>
        <v>568.1428181611069</v>
      </c>
      <c r="J14" s="10">
        <f t="shared" si="3"/>
        <v>4490209928.3302755</v>
      </c>
      <c r="K14" s="11">
        <f t="shared" si="4"/>
        <v>7.3004120000000228E-2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26">
        <v>5.92</v>
      </c>
      <c r="H15" s="10"/>
      <c r="I15" s="10">
        <f t="shared" si="5"/>
        <v>535.6300727454576</v>
      </c>
      <c r="J15" s="10">
        <f t="shared" si="3"/>
        <v>4184708935.0693965</v>
      </c>
      <c r="K15" s="11">
        <f t="shared" si="4"/>
        <v>7.2016319999999912E-2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26">
        <v>-5.75</v>
      </c>
      <c r="H16" s="10"/>
      <c r="I16" s="10">
        <f t="shared" si="5"/>
        <v>505.69304451043962</v>
      </c>
      <c r="J16" s="10">
        <f t="shared" si="3"/>
        <v>3903586966.9124036</v>
      </c>
      <c r="K16" s="11">
        <f t="shared" si="4"/>
        <v>-4.5812999999999993E-2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26">
        <v>-14.8</v>
      </c>
      <c r="H17" s="10"/>
      <c r="I17" s="10">
        <f t="shared" si="5"/>
        <v>536.54434430815877</v>
      </c>
      <c r="J17" s="10">
        <f t="shared" si="3"/>
        <v>4091008331.6083784</v>
      </c>
      <c r="K17" s="11">
        <f t="shared" si="4"/>
        <v>-0.13709440000000017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26">
        <v>7.31</v>
      </c>
      <c r="H18" s="10"/>
      <c r="I18" s="10">
        <f t="shared" si="5"/>
        <v>629.74688299079673</v>
      </c>
      <c r="J18" s="10">
        <f t="shared" si="3"/>
        <v>4740968573.6288872</v>
      </c>
      <c r="K18" s="11">
        <f t="shared" si="4"/>
        <v>8.7479539999999911E-2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26">
        <v>3.97</v>
      </c>
      <c r="H19" s="10"/>
      <c r="I19" s="10">
        <f t="shared" si="5"/>
        <v>586.8482741504024</v>
      </c>
      <c r="J19" s="10">
        <f t="shared" si="3"/>
        <v>4359593352.5598907</v>
      </c>
      <c r="K19" s="11">
        <f t="shared" si="4"/>
        <v>5.4151830000000123E-2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26">
        <v>6.87</v>
      </c>
      <c r="H20" s="10"/>
      <c r="I20" s="10">
        <f t="shared" si="5"/>
        <v>564.44000591555482</v>
      </c>
      <c r="J20" s="10">
        <f t="shared" si="3"/>
        <v>4135640833.2183895</v>
      </c>
      <c r="K20" s="11">
        <f t="shared" si="4"/>
        <v>8.4196149999999914E-2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26">
        <v>6.93</v>
      </c>
      <c r="H21" s="10"/>
      <c r="I21" s="10">
        <f t="shared" si="5"/>
        <v>528.15570872607361</v>
      </c>
      <c r="J21" s="10">
        <f t="shared" si="3"/>
        <v>3814476590.069417</v>
      </c>
      <c r="K21" s="11">
        <f t="shared" si="4"/>
        <v>8.5446429999999962E-2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26">
        <v>-2.0299999999999998</v>
      </c>
      <c r="H22" s="10"/>
      <c r="I22" s="10">
        <f t="shared" si="5"/>
        <v>493.92659564768883</v>
      </c>
      <c r="J22" s="10">
        <f t="shared" si="3"/>
        <v>3514200687.0568614</v>
      </c>
      <c r="K22" s="11">
        <f t="shared" si="4"/>
        <v>-4.2329200000000844E-3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26">
        <v>8.16</v>
      </c>
      <c r="H23" s="10"/>
      <c r="I23" s="10">
        <f t="shared" si="5"/>
        <v>504.16106527272512</v>
      </c>
      <c r="J23" s="10">
        <f t="shared" si="3"/>
        <v>3529139251.1759496</v>
      </c>
      <c r="K23" s="11">
        <f t="shared" si="4"/>
        <v>0.10041984000000004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26">
        <v>5.91</v>
      </c>
      <c r="H24" s="10"/>
      <c r="I24" s="10">
        <f t="shared" si="5"/>
        <v>466.1252452595462</v>
      </c>
      <c r="J24" s="10">
        <f t="shared" si="3"/>
        <v>3207084353.5281491</v>
      </c>
      <c r="K24" s="11">
        <f t="shared" si="4"/>
        <v>7.7422429999999931E-2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26">
        <v>5.56</v>
      </c>
      <c r="H25" s="10"/>
      <c r="I25" s="10">
        <f t="shared" si="5"/>
        <v>440.11447951991903</v>
      </c>
      <c r="J25" s="10">
        <f t="shared" si="3"/>
        <v>2976626682.5614066</v>
      </c>
      <c r="K25" s="11">
        <f t="shared" si="4"/>
        <v>7.3545199999999866E-2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26">
        <v>4.3</v>
      </c>
      <c r="H26" s="10"/>
      <c r="I26" s="10">
        <f t="shared" si="5"/>
        <v>416.93300447131395</v>
      </c>
      <c r="J26" s="10">
        <f t="shared" si="3"/>
        <v>2772707364.8705306</v>
      </c>
      <c r="K26" s="11">
        <f t="shared" si="4"/>
        <v>6.1356799999999989E-2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26">
        <v>-6.7</v>
      </c>
      <c r="H27" s="10"/>
      <c r="I27" s="10">
        <f t="shared" si="5"/>
        <v>399.74401195715626</v>
      </c>
      <c r="J27" s="10">
        <f t="shared" si="3"/>
        <v>2612417770.2263088</v>
      </c>
      <c r="K27" s="11">
        <f t="shared" si="4"/>
        <v>-4.9552900000000122E-2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26">
        <v>14.19</v>
      </c>
      <c r="H28" s="10"/>
      <c r="I28" s="10">
        <f t="shared" si="5"/>
        <v>428.45017358752011</v>
      </c>
      <c r="J28" s="10">
        <f t="shared" si="3"/>
        <v>2748619855.0411792</v>
      </c>
      <c r="K28" s="11">
        <f t="shared" si="4"/>
        <v>0.16428124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26">
        <v>-2.0099999999999998</v>
      </c>
      <c r="H29" s="10"/>
      <c r="I29" s="10">
        <f t="shared" si="5"/>
        <v>375.20813870524574</v>
      </c>
      <c r="J29" s="10">
        <f t="shared" si="3"/>
        <v>2360786861.9794812</v>
      </c>
      <c r="K29" s="11">
        <f t="shared" si="4"/>
        <v>-5.0200000000000244E-4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26">
        <v>-1.43</v>
      </c>
      <c r="H30" s="10"/>
      <c r="I30" s="10">
        <f t="shared" si="5"/>
        <v>382.90451954816382</v>
      </c>
      <c r="J30" s="10">
        <f t="shared" si="3"/>
        <v>2361972572.210731</v>
      </c>
      <c r="K30" s="11">
        <f t="shared" si="4"/>
        <v>5.80828000000011E-3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26">
        <v>4.8899999999999997</v>
      </c>
      <c r="H31" s="10"/>
      <c r="I31" s="10">
        <f t="shared" si="5"/>
        <v>388.45949025886557</v>
      </c>
      <c r="J31" s="10">
        <f t="shared" si="3"/>
        <v>2348332797.7879949</v>
      </c>
      <c r="K31" s="11">
        <f t="shared" si="4"/>
        <v>7.1241569999999976E-2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26">
        <v>5.07</v>
      </c>
      <c r="H32" s="10"/>
      <c r="I32" s="10">
        <f t="shared" si="5"/>
        <v>370.34940438446523</v>
      </c>
      <c r="J32" s="10">
        <f t="shared" si="3"/>
        <v>2192159885.8304152</v>
      </c>
      <c r="K32" s="11">
        <f t="shared" si="4"/>
        <v>7.4025539999999834E-2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29">
        <v>7.01</v>
      </c>
      <c r="H33" s="10"/>
      <c r="I33" s="10">
        <f t="shared" si="5"/>
        <v>352.47873263963572</v>
      </c>
      <c r="J33" s="10">
        <f t="shared" si="3"/>
        <v>2041068674.9873896</v>
      </c>
      <c r="K33" s="11">
        <f t="shared" si="4"/>
        <v>9.471229999999986E-2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29">
        <v>5.62</v>
      </c>
      <c r="H34" s="10"/>
      <c r="I34" s="10">
        <f t="shared" si="5"/>
        <v>329.3885923181345</v>
      </c>
      <c r="J34" s="10">
        <f t="shared" ref="J34:J65" si="6">IF(I34="","",I34*C34)</f>
        <v>1864479530.3637218</v>
      </c>
      <c r="K34" s="11">
        <f t="shared" ref="K34:K65" si="7">IFERROR(J34/J35-1,"")</f>
        <v>9.4326200000000027E-2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29">
        <v>4.31</v>
      </c>
      <c r="H35" s="10"/>
      <c r="I35" s="10">
        <f t="shared" ref="I35:I66" si="8">IF(H35&lt;&gt;"",H35,I34/(1+IF(G34="",0,G34)/100))</f>
        <v>308.070138718794</v>
      </c>
      <c r="J35" s="10">
        <f t="shared" si="6"/>
        <v>1703769433.9802172</v>
      </c>
      <c r="K35" s="11">
        <f t="shared" si="7"/>
        <v>9.3000139999999787E-2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29">
        <v>2.21</v>
      </c>
      <c r="H36" s="10"/>
      <c r="I36" s="10">
        <f t="shared" si="8"/>
        <v>287.88911196971685</v>
      </c>
      <c r="J36" s="10">
        <f t="shared" si="6"/>
        <v>1558800746.3386211</v>
      </c>
      <c r="K36" s="11">
        <f t="shared" si="7"/>
        <v>9.1394990000000176E-2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29">
        <v>-17.76</v>
      </c>
      <c r="H37" s="10"/>
      <c r="I37" s="10">
        <f t="shared" si="8"/>
        <v>269.03010183133989</v>
      </c>
      <c r="J37" s="10">
        <f t="shared" si="6"/>
        <v>1428264524.4125786</v>
      </c>
      <c r="K37" s="11">
        <f t="shared" si="7"/>
        <v>-0.10709200000000019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29">
        <v>-13.52</v>
      </c>
      <c r="H38" s="10"/>
      <c r="I38" s="10">
        <f t="shared" si="8"/>
        <v>307.32248324347717</v>
      </c>
      <c r="J38" s="10">
        <f t="shared" si="6"/>
        <v>1599565156.1107962</v>
      </c>
      <c r="K38" s="11">
        <f t="shared" si="7"/>
        <v>-8.0524719999999883E-2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29">
        <v>11.33</v>
      </c>
      <c r="H39" s="10"/>
      <c r="I39" s="10">
        <f t="shared" si="8"/>
        <v>340.7878501258341</v>
      </c>
      <c r="J39" s="10">
        <f t="shared" si="6"/>
        <v>1739649983.9678082</v>
      </c>
      <c r="K39" s="11">
        <f t="shared" si="7"/>
        <v>0.13578865999999978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29">
        <v>-4.3</v>
      </c>
      <c r="H40" s="10"/>
      <c r="I40" s="10">
        <f t="shared" si="8"/>
        <v>306.10603622189359</v>
      </c>
      <c r="J40" s="10">
        <f t="shared" si="6"/>
        <v>1531666977.5236254</v>
      </c>
      <c r="K40" s="11">
        <f t="shared" si="7"/>
        <v>-2.3285800000000245E-2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30">
        <v>3.71</v>
      </c>
      <c r="H41" s="10"/>
      <c r="I41" s="10">
        <f t="shared" si="8"/>
        <v>319.86001695077704</v>
      </c>
      <c r="J41" s="10">
        <f t="shared" si="6"/>
        <v>1568183382.1230671</v>
      </c>
      <c r="K41" s="11">
        <f t="shared" si="7"/>
        <v>5.8256839999999643E-2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29">
        <v>-6.89</v>
      </c>
      <c r="H42" s="10"/>
      <c r="I42" s="10">
        <f t="shared" si="8"/>
        <v>308.41771955527634</v>
      </c>
      <c r="J42" s="10">
        <f t="shared" si="6"/>
        <v>1481855181.8886118</v>
      </c>
      <c r="K42" s="11">
        <f t="shared" si="7"/>
        <v>-4.9626229999999882E-2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29">
        <v>8.6199999999999992</v>
      </c>
      <c r="H43" s="10"/>
      <c r="I43" s="10">
        <f t="shared" si="8"/>
        <v>331.24016706613287</v>
      </c>
      <c r="J43" s="10">
        <f t="shared" si="6"/>
        <v>1559234091.5391757</v>
      </c>
      <c r="K43" s="11">
        <f t="shared" si="7"/>
        <v>0.11020501999999999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29">
        <v>8.42</v>
      </c>
      <c r="H44" s="10"/>
      <c r="I44" s="10">
        <f t="shared" si="8"/>
        <v>304.95320112882791</v>
      </c>
      <c r="J44" s="10">
        <f t="shared" si="6"/>
        <v>1404455990.965683</v>
      </c>
      <c r="K44" s="11">
        <f t="shared" si="7"/>
        <v>0.10924502000000014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29">
        <v>9.6</v>
      </c>
      <c r="H45" s="10"/>
      <c r="I45" s="10">
        <f t="shared" si="8"/>
        <v>281.27024638334984</v>
      </c>
      <c r="J45" s="10">
        <f t="shared" si="6"/>
        <v>1266136845.9113595</v>
      </c>
      <c r="K45" s="11">
        <f t="shared" si="7"/>
        <v>0.12230400000000019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29">
        <v>9.07</v>
      </c>
      <c r="H46" s="10"/>
      <c r="I46" s="10">
        <f t="shared" si="8"/>
        <v>256.63343648115858</v>
      </c>
      <c r="J46" s="10">
        <f t="shared" si="6"/>
        <v>1128158543.4172554</v>
      </c>
      <c r="K46" s="11">
        <f t="shared" si="7"/>
        <v>0.1165495900000002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29">
        <v>10.43</v>
      </c>
      <c r="H47" s="10"/>
      <c r="I47" s="10">
        <f t="shared" si="8"/>
        <v>235.29241448717207</v>
      </c>
      <c r="J47" s="10">
        <f t="shared" si="6"/>
        <v>1010397167.7758219</v>
      </c>
      <c r="K47" s="11">
        <f t="shared" si="7"/>
        <v>0.13025105000000003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29">
        <v>2.2200000000000002</v>
      </c>
      <c r="H48" s="10"/>
      <c r="I48" s="10">
        <f t="shared" si="8"/>
        <v>213.06928777250027</v>
      </c>
      <c r="J48" s="10">
        <f t="shared" si="6"/>
        <v>893958176.61555982</v>
      </c>
      <c r="K48" s="11">
        <f t="shared" si="7"/>
        <v>4.7243900000000005E-2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29">
        <v>3.3</v>
      </c>
      <c r="H49" s="10"/>
      <c r="I49" s="10">
        <f t="shared" si="8"/>
        <v>208.44187807914329</v>
      </c>
      <c r="J49" s="10">
        <f t="shared" si="6"/>
        <v>853629394.84828687</v>
      </c>
      <c r="K49" s="11">
        <f t="shared" si="7"/>
        <v>5.9134900000000101E-2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29">
        <v>1.35</v>
      </c>
      <c r="H50" s="10"/>
      <c r="I50" s="10">
        <f t="shared" si="8"/>
        <v>201.78303783072926</v>
      </c>
      <c r="J50" s="10">
        <f t="shared" si="6"/>
        <v>805968526.6232723</v>
      </c>
      <c r="K50" s="11">
        <f t="shared" si="7"/>
        <v>3.9851000000000081E-2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29">
        <v>6.24</v>
      </c>
      <c r="H51" s="10"/>
      <c r="I51" s="10">
        <f t="shared" si="8"/>
        <v>199.09525192967857</v>
      </c>
      <c r="J51" s="10">
        <f t="shared" si="6"/>
        <v>775080782.36523521</v>
      </c>
      <c r="K51" s="11">
        <f t="shared" si="7"/>
        <v>8.9384960000000069E-2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29">
        <v>1.34</v>
      </c>
      <c r="H52" s="10"/>
      <c r="I52" s="10">
        <f t="shared" si="8"/>
        <v>187.40140430127877</v>
      </c>
      <c r="J52" s="10">
        <f t="shared" si="6"/>
        <v>711484746.73749411</v>
      </c>
      <c r="K52" s="11">
        <f t="shared" si="7"/>
        <v>3.8836340000000025E-2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29">
        <v>6.97</v>
      </c>
      <c r="H53" s="10"/>
      <c r="I53" s="10">
        <f t="shared" si="8"/>
        <v>184.92343033479253</v>
      </c>
      <c r="J53" s="10">
        <f t="shared" si="6"/>
        <v>684886270.66848099</v>
      </c>
      <c r="K53" s="11">
        <f t="shared" si="7"/>
        <v>9.7726140000000017E-2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29">
        <v>3.3</v>
      </c>
      <c r="H54" s="10"/>
      <c r="I54" s="10">
        <f t="shared" si="8"/>
        <v>172.87410520219922</v>
      </c>
      <c r="J54" s="10">
        <f t="shared" si="6"/>
        <v>623913602.59352207</v>
      </c>
      <c r="K54" s="11">
        <f t="shared" si="7"/>
        <v>6.0581100000000054E-2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29">
        <v>9.5299999999999994</v>
      </c>
      <c r="H55" s="10"/>
      <c r="I55" s="10">
        <f t="shared" si="8"/>
        <v>167.35150552003799</v>
      </c>
      <c r="J55" s="10">
        <f t="shared" si="6"/>
        <v>588275241.36864412</v>
      </c>
      <c r="K55" s="11">
        <f t="shared" si="7"/>
        <v>0.12487309999999963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29">
        <v>11.7</v>
      </c>
      <c r="H56" s="10"/>
      <c r="I56" s="10">
        <f t="shared" si="8"/>
        <v>152.79056470376884</v>
      </c>
      <c r="J56" s="10">
        <f t="shared" si="6"/>
        <v>522970316.71274233</v>
      </c>
      <c r="K56" s="11">
        <f t="shared" si="7"/>
        <v>0.14771750000000017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29">
        <v>10.87</v>
      </c>
      <c r="H57" s="10"/>
      <c r="I57" s="10">
        <f t="shared" si="8"/>
        <v>136.78653957365159</v>
      </c>
      <c r="J57" s="10">
        <f t="shared" si="6"/>
        <v>455661185.53802854</v>
      </c>
      <c r="K57" s="11">
        <f t="shared" si="7"/>
        <v>0.13974360000000008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26">
        <v>2.98</v>
      </c>
      <c r="H58" s="10"/>
      <c r="I58" s="10">
        <f t="shared" si="8"/>
        <v>123.37561069148695</v>
      </c>
      <c r="J58" s="10">
        <f t="shared" si="6"/>
        <v>399792712.62240779</v>
      </c>
      <c r="K58" s="11">
        <f t="shared" si="7"/>
        <v>5.9149299999999849E-2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26">
        <v>3.26</v>
      </c>
      <c r="H59" s="10"/>
      <c r="I59" s="10">
        <f t="shared" si="8"/>
        <v>119.805409488723</v>
      </c>
      <c r="J59" s="10">
        <f t="shared" si="6"/>
        <v>377465870.60238612</v>
      </c>
      <c r="K59" s="11">
        <f t="shared" si="7"/>
        <v>6.2029099999999948E-2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26">
        <v>3.08</v>
      </c>
      <c r="H60" s="10"/>
      <c r="I60" s="10">
        <f t="shared" si="8"/>
        <v>116.02305780430274</v>
      </c>
      <c r="J60" s="10">
        <f t="shared" si="6"/>
        <v>355419517.79135442</v>
      </c>
      <c r="K60" s="11">
        <f t="shared" si="7"/>
        <v>6.0177799999999726E-2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26">
        <v>2.95</v>
      </c>
      <c r="H61" s="10"/>
      <c r="I61" s="10">
        <f t="shared" si="8"/>
        <v>112.55632305423239</v>
      </c>
      <c r="J61" s="10">
        <f t="shared" si="6"/>
        <v>335245199.24049956</v>
      </c>
      <c r="K61" s="11">
        <f t="shared" si="7"/>
        <v>5.8840750000000108E-2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26">
        <v>3.18</v>
      </c>
      <c r="H62" s="10"/>
      <c r="I62" s="10">
        <f t="shared" si="8"/>
        <v>109.33105687637919</v>
      </c>
      <c r="J62" s="10">
        <f t="shared" si="6"/>
        <v>316615316.55303174</v>
      </c>
      <c r="K62" s="11">
        <f t="shared" si="7"/>
        <v>6.1206300000000047E-2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26">
        <v>3.14</v>
      </c>
      <c r="H63" s="10"/>
      <c r="I63" s="10">
        <f t="shared" si="8"/>
        <v>105.96148175652179</v>
      </c>
      <c r="J63" s="10">
        <f t="shared" si="6"/>
        <v>298354162.19544846</v>
      </c>
      <c r="K63" s="11">
        <f t="shared" si="7"/>
        <v>6.0794900000000318E-2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26">
        <v>3.08</v>
      </c>
      <c r="H64" s="10"/>
      <c r="I64" s="10">
        <f t="shared" si="8"/>
        <v>102.7355844061681</v>
      </c>
      <c r="J64" s="10">
        <f t="shared" si="6"/>
        <v>281255275.82706928</v>
      </c>
      <c r="K64" s="11">
        <f t="shared" si="7"/>
        <v>6.0177799999999948E-2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26">
        <v>3.03</v>
      </c>
      <c r="H65" s="10"/>
      <c r="I65" s="10">
        <f t="shared" si="8"/>
        <v>99.665875442537939</v>
      </c>
      <c r="J65" s="10">
        <f t="shared" si="6"/>
        <v>265290667.11929765</v>
      </c>
      <c r="K65" s="11">
        <f t="shared" si="7"/>
        <v>5.914839999999999E-2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26">
        <v>3.17</v>
      </c>
      <c r="H66" s="10"/>
      <c r="I66" s="10">
        <f t="shared" si="8"/>
        <v>96.734810678965289</v>
      </c>
      <c r="J66" s="10">
        <f t="shared" ref="J66:J67" si="9">IF(I66="","",I66*C66)</f>
        <v>250475445.29104483</v>
      </c>
      <c r="K66" s="11">
        <f t="shared" ref="K66" si="10">IFERROR(J66/J67-1,"")</f>
        <v>6.007175000000009E-2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29">
        <v>8.6199999999999992</v>
      </c>
      <c r="H67" s="10"/>
      <c r="I67" s="10">
        <f t="shared" ref="I67" si="11">IF(H67&lt;&gt;"",H67,I66/(1+IF(G66="",0,G66)/100))</f>
        <v>93.762538217471445</v>
      </c>
      <c r="J67" s="10">
        <f t="shared" si="9"/>
        <v>236281596.30802804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4">
        <v>27332521</v>
      </c>
      <c r="G2" s="26">
        <v>6.24</v>
      </c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0.10075264000000006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26">
        <v>6.5</v>
      </c>
      <c r="H3" s="10"/>
      <c r="I3" s="10">
        <f t="shared" ref="I3:I34" si="5">IF(H3&lt;&gt;"",H3,I2/(1+IF(G2="",0,G2)/100))</f>
        <v>284.26204819277109</v>
      </c>
      <c r="J3" s="10">
        <f t="shared" si="3"/>
        <v>7498883078.9971504</v>
      </c>
      <c r="K3" s="11">
        <f t="shared" si="4"/>
        <v>0.10472450000000011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26">
        <v>3.29</v>
      </c>
      <c r="H4" s="10"/>
      <c r="I4" s="10">
        <f t="shared" si="5"/>
        <v>266.91272130776628</v>
      </c>
      <c r="J4" s="10">
        <f t="shared" si="3"/>
        <v>6788011924.2373552</v>
      </c>
      <c r="K4" s="11">
        <f t="shared" si="4"/>
        <v>7.2666649999999944E-2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26">
        <v>-1.07</v>
      </c>
      <c r="H5" s="10"/>
      <c r="I5" s="10">
        <f t="shared" si="5"/>
        <v>258.41099942663016</v>
      </c>
      <c r="J5" s="10">
        <f t="shared" si="3"/>
        <v>6328165347.7689037</v>
      </c>
      <c r="K5" s="11">
        <f t="shared" si="4"/>
        <v>2.7684839999999822E-2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26">
        <v>-2.94</v>
      </c>
      <c r="H6" s="10"/>
      <c r="I6" s="10">
        <f t="shared" si="5"/>
        <v>261.205902584282</v>
      </c>
      <c r="J6" s="10">
        <f t="shared" si="3"/>
        <v>6157690666.8866549</v>
      </c>
      <c r="K6" s="11">
        <f t="shared" si="4"/>
        <v>8.3563399999999621E-3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26">
        <v>5.58</v>
      </c>
      <c r="H7" s="10"/>
      <c r="I7" s="10">
        <f t="shared" si="5"/>
        <v>269.11797092961262</v>
      </c>
      <c r="J7" s="10">
        <f t="shared" si="3"/>
        <v>6106661328.5603533</v>
      </c>
      <c r="K7" s="11">
        <f t="shared" si="4"/>
        <v>9.6448300000000042E-2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26">
        <v>5.45</v>
      </c>
      <c r="H8" s="10"/>
      <c r="I8" s="10">
        <f t="shared" si="5"/>
        <v>254.89483891798884</v>
      </c>
      <c r="J8" s="10">
        <f t="shared" si="3"/>
        <v>5569493179.5328178</v>
      </c>
      <c r="K8" s="11">
        <f t="shared" si="4"/>
        <v>9.4571000000000183E-2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26">
        <v>3.64</v>
      </c>
      <c r="H9" s="10"/>
      <c r="I9" s="10">
        <f t="shared" si="5"/>
        <v>241.72104212232227</v>
      </c>
      <c r="J9" s="10">
        <f t="shared" si="3"/>
        <v>5088288635.0294476</v>
      </c>
      <c r="K9" s="11">
        <f t="shared" si="4"/>
        <v>7.5575919999999908E-2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26">
        <v>1.76</v>
      </c>
      <c r="H10" s="10"/>
      <c r="I10" s="10">
        <f t="shared" si="5"/>
        <v>233.23141848931135</v>
      </c>
      <c r="J10" s="10">
        <f t="shared" si="3"/>
        <v>4730757299.8003225</v>
      </c>
      <c r="K10" s="11">
        <f t="shared" si="4"/>
        <v>5.5658240000000081E-2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26">
        <v>3.69</v>
      </c>
      <c r="H11" s="10"/>
      <c r="I11" s="10">
        <f t="shared" si="5"/>
        <v>229.1975417544333</v>
      </c>
      <c r="J11" s="10">
        <f t="shared" si="3"/>
        <v>4481334129.3109426</v>
      </c>
      <c r="K11" s="11">
        <f t="shared" si="4"/>
        <v>7.5057919999999889E-2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26">
        <v>2.54</v>
      </c>
      <c r="H12" s="10"/>
      <c r="I12" s="10">
        <f t="shared" si="5"/>
        <v>221.04112426891052</v>
      </c>
      <c r="J12" s="10">
        <f t="shared" si="3"/>
        <v>4168458318.3303676</v>
      </c>
      <c r="K12" s="11">
        <f t="shared" si="4"/>
        <v>6.2827100000000025E-2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26">
        <v>1.48</v>
      </c>
      <c r="H13" s="10"/>
      <c r="I13" s="10">
        <f t="shared" si="5"/>
        <v>215.56575411440463</v>
      </c>
      <c r="J13" s="10">
        <f t="shared" si="3"/>
        <v>3922047450.9262772</v>
      </c>
      <c r="K13" s="11">
        <f t="shared" si="4"/>
        <v>5.1231319999999858E-2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26">
        <v>9.8000000000000007</v>
      </c>
      <c r="H14" s="10"/>
      <c r="I14" s="10">
        <f t="shared" si="5"/>
        <v>212.4219098486447</v>
      </c>
      <c r="J14" s="10">
        <f t="shared" si="3"/>
        <v>3730908103.9616261</v>
      </c>
      <c r="K14" s="11">
        <f t="shared" si="4"/>
        <v>0.13632019999999989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26">
        <v>3.04</v>
      </c>
      <c r="H15" s="10"/>
      <c r="I15" s="10">
        <f t="shared" si="5"/>
        <v>193.4625772756327</v>
      </c>
      <c r="J15" s="10">
        <f t="shared" si="3"/>
        <v>3283324633.287014</v>
      </c>
      <c r="K15" s="11">
        <f t="shared" si="4"/>
        <v>6.5536639999999924E-2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26">
        <v>15.81</v>
      </c>
      <c r="H16" s="10"/>
      <c r="I16" s="10">
        <f t="shared" si="5"/>
        <v>187.75483043054416</v>
      </c>
      <c r="J16" s="10">
        <f t="shared" si="3"/>
        <v>3081381259.0123734</v>
      </c>
      <c r="K16" s="11">
        <f t="shared" si="4"/>
        <v>0.19689635000000005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26">
        <v>-0.74</v>
      </c>
      <c r="H17" s="10"/>
      <c r="I17" s="10">
        <f t="shared" si="5"/>
        <v>162.12315899364833</v>
      </c>
      <c r="J17" s="10">
        <f t="shared" si="3"/>
        <v>2574476276.9243746</v>
      </c>
      <c r="K17" s="11">
        <f t="shared" si="4"/>
        <v>2.5455060000000085E-2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26">
        <v>4.71</v>
      </c>
      <c r="H18" s="10"/>
      <c r="I18" s="10">
        <f t="shared" si="5"/>
        <v>163.331814420359</v>
      </c>
      <c r="J18" s="10">
        <f t="shared" si="3"/>
        <v>2510569577.6900983</v>
      </c>
      <c r="K18" s="11">
        <f t="shared" si="4"/>
        <v>8.1654299999999624E-2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26">
        <v>6.65</v>
      </c>
      <c r="H19" s="10"/>
      <c r="I19" s="10">
        <f t="shared" si="5"/>
        <v>155.98492447747017</v>
      </c>
      <c r="J19" s="10">
        <f t="shared" si="3"/>
        <v>2321046176.8516049</v>
      </c>
      <c r="K19" s="11">
        <f t="shared" si="4"/>
        <v>0.10222774999999995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26">
        <v>4.12</v>
      </c>
      <c r="H20" s="10"/>
      <c r="I20" s="10">
        <f t="shared" si="5"/>
        <v>146.25871962256932</v>
      </c>
      <c r="J20" s="10">
        <f t="shared" si="3"/>
        <v>2105777301.3350508</v>
      </c>
      <c r="K20" s="11">
        <f t="shared" si="4"/>
        <v>7.6600800000000024E-2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26">
        <v>6.37</v>
      </c>
      <c r="H21" s="10"/>
      <c r="I21" s="10">
        <f t="shared" si="5"/>
        <v>140.47130198095402</v>
      </c>
      <c r="J21" s="10">
        <f t="shared" si="3"/>
        <v>1955949968.9532564</v>
      </c>
      <c r="K21" s="11">
        <f t="shared" si="4"/>
        <v>9.9653060000000071E-2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26">
        <v>0.73</v>
      </c>
      <c r="H22" s="10"/>
      <c r="I22" s="10">
        <f t="shared" si="5"/>
        <v>132.05913507657613</v>
      </c>
      <c r="J22" s="10">
        <f t="shared" si="3"/>
        <v>1778697336.5519996</v>
      </c>
      <c r="K22" s="11">
        <f t="shared" si="4"/>
        <v>4.0943820000000075E-2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26">
        <v>5.59</v>
      </c>
      <c r="H23" s="10"/>
      <c r="I23" s="10">
        <f t="shared" si="5"/>
        <v>131.10208982088366</v>
      </c>
      <c r="J23" s="10">
        <f t="shared" si="3"/>
        <v>1708735190.4851112</v>
      </c>
      <c r="K23" s="11">
        <f t="shared" si="4"/>
        <v>9.0111159999999968E-2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26">
        <v>4.3499999999999996</v>
      </c>
      <c r="H24" s="10"/>
      <c r="I24" s="10">
        <f t="shared" si="5"/>
        <v>124.16146398416863</v>
      </c>
      <c r="J24" s="10">
        <f t="shared" si="3"/>
        <v>1567487108.8239398</v>
      </c>
      <c r="K24" s="11">
        <f t="shared" si="4"/>
        <v>7.6892000000000182E-2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26">
        <v>-5.0599999999999996</v>
      </c>
      <c r="H25" s="10"/>
      <c r="I25" s="10">
        <f t="shared" si="5"/>
        <v>118.98559078502024</v>
      </c>
      <c r="J25" s="10">
        <f t="shared" si="3"/>
        <v>1455565747.3766539</v>
      </c>
      <c r="K25" s="11">
        <f t="shared" si="4"/>
        <v>-1.9554619999999967E-2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26">
        <v>12.66</v>
      </c>
      <c r="H26" s="10"/>
      <c r="I26" s="10">
        <f t="shared" si="5"/>
        <v>125.32714428588606</v>
      </c>
      <c r="J26" s="10">
        <f t="shared" si="3"/>
        <v>1484596467.1450171</v>
      </c>
      <c r="K26" s="11">
        <f t="shared" si="4"/>
        <v>0.16445376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26">
        <v>-5.29</v>
      </c>
      <c r="H27" s="10"/>
      <c r="I27" s="10">
        <f t="shared" si="5"/>
        <v>111.24369277994502</v>
      </c>
      <c r="J27" s="10">
        <f t="shared" si="3"/>
        <v>1274929514.7151375</v>
      </c>
      <c r="K27" s="11">
        <f t="shared" si="4"/>
        <v>-2.0793309999999954E-2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26">
        <v>3.59</v>
      </c>
      <c r="H28" s="10"/>
      <c r="I28" s="10">
        <f t="shared" si="5"/>
        <v>117.45717746800234</v>
      </c>
      <c r="J28" s="10">
        <f t="shared" si="3"/>
        <v>1302002455.3908403</v>
      </c>
      <c r="K28" s="11">
        <f t="shared" si="4"/>
        <v>7.1224190000000132E-2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26">
        <v>10.81</v>
      </c>
      <c r="H29" s="10"/>
      <c r="I29" s="10">
        <f t="shared" si="5"/>
        <v>113.38659857901567</v>
      </c>
      <c r="J29" s="10">
        <f t="shared" si="3"/>
        <v>1215434143.0535097</v>
      </c>
      <c r="K29" s="11">
        <f t="shared" si="4"/>
        <v>0.14577540000000022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26">
        <v>-0.77</v>
      </c>
      <c r="H30" s="10"/>
      <c r="I30" s="10">
        <f t="shared" si="5"/>
        <v>102.32524012184429</v>
      </c>
      <c r="J30" s="10">
        <f t="shared" si="3"/>
        <v>1060796158.7004831</v>
      </c>
      <c r="K30" s="11">
        <f t="shared" si="4"/>
        <v>2.673280999999994E-2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26">
        <v>-0.76</v>
      </c>
      <c r="H31" s="10"/>
      <c r="I31" s="10">
        <f t="shared" si="5"/>
        <v>103.11925841161371</v>
      </c>
      <c r="J31" s="10">
        <f t="shared" si="3"/>
        <v>1033176448.9930766</v>
      </c>
      <c r="K31" s="11">
        <f t="shared" si="4"/>
        <v>2.8324879999999997E-2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26">
        <v>13.19</v>
      </c>
      <c r="H32" s="10"/>
      <c r="I32" s="10">
        <f t="shared" si="5"/>
        <v>103.90896655745034</v>
      </c>
      <c r="J32" s="10">
        <f t="shared" si="3"/>
        <v>1004717934.0765115</v>
      </c>
      <c r="K32" s="11">
        <f t="shared" si="4"/>
        <v>0.17355391999999981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26">
        <v>-2.81</v>
      </c>
      <c r="H33" s="10"/>
      <c r="I33" s="10">
        <f t="shared" si="5"/>
        <v>91.800482867258907</v>
      </c>
      <c r="J33" s="10">
        <f t="shared" si="3"/>
        <v>856132740.85992718</v>
      </c>
      <c r="K33" s="11">
        <f t="shared" si="4"/>
        <v>7.9574899999999005E-3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26">
        <v>-3.6</v>
      </c>
      <c r="H34" s="10"/>
      <c r="I34" s="10">
        <f t="shared" si="5"/>
        <v>94.454658778947334</v>
      </c>
      <c r="J34" s="10">
        <f t="shared" ref="J34:J65" si="6">IF(I34="","",I34*C34)</f>
        <v>849373856.88748372</v>
      </c>
      <c r="K34" s="11">
        <f t="shared" ref="K34:K65" si="7">IFERROR(J34/J35-1,"")</f>
        <v>1.3344399999999812E-2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26">
        <v>-11.11</v>
      </c>
      <c r="H35" s="10"/>
      <c r="I35" s="10">
        <f t="shared" ref="I35:I66" si="8">IF(H35&lt;&gt;"",H35,I34/(1+IF(G34="",0,G34)/100))</f>
        <v>96.678258729731155</v>
      </c>
      <c r="J35" s="10">
        <f t="shared" si="6"/>
        <v>838188731.18308425</v>
      </c>
      <c r="K35" s="11">
        <f t="shared" si="7"/>
        <v>-5.0394880000000253E-2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26">
        <v>-2.55</v>
      </c>
      <c r="H36" s="10"/>
      <c r="I36" s="10">
        <f t="shared" si="8"/>
        <v>105.55547410168268</v>
      </c>
      <c r="J36" s="10">
        <f t="shared" si="6"/>
        <v>882670821.30210555</v>
      </c>
      <c r="K36" s="11">
        <f t="shared" si="7"/>
        <v>5.9719000000000078E-2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26">
        <v>-9.63</v>
      </c>
      <c r="H37" s="10"/>
      <c r="I37" s="10">
        <f t="shared" si="8"/>
        <v>103.23273750775812</v>
      </c>
      <c r="J37" s="10">
        <f t="shared" si="6"/>
        <v>832929126.77993453</v>
      </c>
      <c r="K37" s="11">
        <f t="shared" si="7"/>
        <v>-8.9544700000000477E-3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26">
        <v>6.7</v>
      </c>
      <c r="H38" s="10"/>
      <c r="I38" s="10">
        <f t="shared" si="8"/>
        <v>107.90502509434317</v>
      </c>
      <c r="J38" s="10">
        <f t="shared" si="6"/>
        <v>840454955.46499717</v>
      </c>
      <c r="K38" s="11">
        <f t="shared" si="7"/>
        <v>0.14275040000000017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26">
        <v>-1.46</v>
      </c>
      <c r="H39" s="10"/>
      <c r="I39" s="10">
        <f t="shared" si="8"/>
        <v>97.740058962267355</v>
      </c>
      <c r="J39" s="10">
        <f t="shared" si="6"/>
        <v>735466778.62899637</v>
      </c>
      <c r="K39" s="11">
        <f t="shared" si="7"/>
        <v>1.9691919999999863E-2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26">
        <v>6.35</v>
      </c>
      <c r="H40" s="10"/>
      <c r="I40" s="10">
        <f t="shared" si="8"/>
        <v>99.188206781273948</v>
      </c>
      <c r="J40" s="10">
        <f t="shared" si="6"/>
        <v>721263711.32664895</v>
      </c>
      <c r="K40" s="11">
        <f t="shared" si="7"/>
        <v>9.9446299999999876E-2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26">
        <v>13.62</v>
      </c>
      <c r="H41" s="10"/>
      <c r="I41" s="10">
        <f t="shared" si="8"/>
        <v>93.265826780699541</v>
      </c>
      <c r="J41" s="10">
        <f t="shared" si="6"/>
        <v>656024501.90304792</v>
      </c>
      <c r="K41" s="11">
        <f t="shared" si="7"/>
        <v>0.17403546000000025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26">
        <v>11.63</v>
      </c>
      <c r="H42" s="10"/>
      <c r="I42" s="10">
        <f t="shared" si="8"/>
        <v>82.085747914715313</v>
      </c>
      <c r="J42" s="10">
        <f t="shared" si="6"/>
        <v>558777417.08333731</v>
      </c>
      <c r="K42" s="11">
        <f t="shared" si="7"/>
        <v>0.15436583000000015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26">
        <v>-1.53</v>
      </c>
      <c r="H43" s="10"/>
      <c r="I43" s="10">
        <f t="shared" si="8"/>
        <v>73.533770415403836</v>
      </c>
      <c r="J43" s="10">
        <f t="shared" si="6"/>
        <v>484055749.53941357</v>
      </c>
      <c r="K43" s="11">
        <f t="shared" si="7"/>
        <v>1.8770620000000182E-2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26">
        <v>-1.46</v>
      </c>
      <c r="H44" s="10"/>
      <c r="I44" s="10">
        <f t="shared" si="8"/>
        <v>74.676318082059339</v>
      </c>
      <c r="J44" s="10">
        <f t="shared" si="6"/>
        <v>475137131.00542057</v>
      </c>
      <c r="K44" s="11">
        <f t="shared" si="7"/>
        <v>1.9002140000000001E-2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26">
        <v>5.84</v>
      </c>
      <c r="H45" s="10"/>
      <c r="I45" s="10">
        <f t="shared" si="8"/>
        <v>75.782746176232322</v>
      </c>
      <c r="J45" s="10">
        <f t="shared" si="6"/>
        <v>466276872.59363413</v>
      </c>
      <c r="K45" s="11">
        <f t="shared" si="7"/>
        <v>9.0257840000000034E-2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26">
        <v>2.57</v>
      </c>
      <c r="H46" s="10"/>
      <c r="I46" s="10">
        <f t="shared" si="8"/>
        <v>71.60123410452789</v>
      </c>
      <c r="J46" s="10">
        <f t="shared" si="6"/>
        <v>427675780.43156666</v>
      </c>
      <c r="K46" s="11">
        <f t="shared" si="7"/>
        <v>4.9701380000000128E-2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26">
        <v>6.14</v>
      </c>
      <c r="H47" s="10"/>
      <c r="I47" s="10">
        <f t="shared" si="8"/>
        <v>69.807189338527721</v>
      </c>
      <c r="J47" s="10">
        <f t="shared" si="6"/>
        <v>407426139.07163441</v>
      </c>
      <c r="K47" s="11">
        <f t="shared" si="7"/>
        <v>7.7639419999999904E-2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26">
        <v>0.23</v>
      </c>
      <c r="H48" s="10"/>
      <c r="I48" s="10">
        <f t="shared" si="8"/>
        <v>65.768974315552782</v>
      </c>
      <c r="J48" s="10">
        <f t="shared" si="6"/>
        <v>378072787.15883875</v>
      </c>
      <c r="K48" s="11">
        <f t="shared" si="7"/>
        <v>1.2924380000000069E-2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26">
        <v>3.71</v>
      </c>
      <c r="H49" s="10"/>
      <c r="I49" s="10">
        <f t="shared" si="8"/>
        <v>65.618052794126299</v>
      </c>
      <c r="J49" s="10">
        <f t="shared" si="6"/>
        <v>373248778.11593276</v>
      </c>
      <c r="K49" s="11">
        <f t="shared" si="7"/>
        <v>4.8196969999999784E-2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29">
        <v>8.27</v>
      </c>
      <c r="H50" s="10"/>
      <c r="I50" s="10">
        <f t="shared" si="8"/>
        <v>63.270709472689525</v>
      </c>
      <c r="J50" s="10">
        <f t="shared" si="6"/>
        <v>356086488.32092392</v>
      </c>
      <c r="K50" s="11">
        <f t="shared" si="7"/>
        <v>9.4393160000000087E-2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29">
        <v>4.3600000000000003</v>
      </c>
      <c r="H51" s="10"/>
      <c r="I51" s="10">
        <f t="shared" si="8"/>
        <v>58.437895513706039</v>
      </c>
      <c r="J51" s="10">
        <f t="shared" si="6"/>
        <v>325373459.3159591</v>
      </c>
      <c r="K51" s="11">
        <f t="shared" si="7"/>
        <v>5.4766520000000041E-2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29">
        <v>4.07</v>
      </c>
      <c r="H52" s="10"/>
      <c r="I52" s="10">
        <f t="shared" si="8"/>
        <v>55.99645028143545</v>
      </c>
      <c r="J52" s="10">
        <f t="shared" si="6"/>
        <v>308479130.82789081</v>
      </c>
      <c r="K52" s="11">
        <f t="shared" si="7"/>
        <v>5.1627349999999961E-2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29">
        <v>5.81</v>
      </c>
      <c r="H53" s="10"/>
      <c r="I53" s="10">
        <f t="shared" si="8"/>
        <v>53.806524725122948</v>
      </c>
      <c r="J53" s="10">
        <f t="shared" si="6"/>
        <v>293335021.02992171</v>
      </c>
      <c r="K53" s="11">
        <f t="shared" si="7"/>
        <v>6.8998429999999944E-2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29">
        <v>10.27</v>
      </c>
      <c r="H54" s="10"/>
      <c r="I54" s="10">
        <f t="shared" si="8"/>
        <v>50.852022233364472</v>
      </c>
      <c r="J54" s="10">
        <f t="shared" si="6"/>
        <v>274401732.3111707</v>
      </c>
      <c r="K54" s="11">
        <f t="shared" si="7"/>
        <v>0.11372700000000013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29">
        <v>8.57</v>
      </c>
      <c r="H55" s="10"/>
      <c r="I55" s="10">
        <f t="shared" si="8"/>
        <v>46.115917505544999</v>
      </c>
      <c r="J55" s="10">
        <f t="shared" si="6"/>
        <v>246381503.10728809</v>
      </c>
      <c r="K55" s="11">
        <f t="shared" si="7"/>
        <v>9.6448429999999918E-2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29">
        <v>4.07</v>
      </c>
      <c r="H56" s="10"/>
      <c r="I56" s="10">
        <f t="shared" si="8"/>
        <v>42.475746067555491</v>
      </c>
      <c r="J56" s="10">
        <f t="shared" si="6"/>
        <v>224708701.62793529</v>
      </c>
      <c r="K56" s="11">
        <f t="shared" si="7"/>
        <v>5.4541310000000065E-2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29">
        <v>6.37</v>
      </c>
      <c r="H57" s="10"/>
      <c r="I57" s="10">
        <f t="shared" si="8"/>
        <v>40.814592166383676</v>
      </c>
      <c r="J57" s="10">
        <f t="shared" si="6"/>
        <v>213086675.21800098</v>
      </c>
      <c r="K57" s="11">
        <f t="shared" si="7"/>
        <v>7.9123650000000101E-2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29">
        <v>6.18</v>
      </c>
      <c r="H58" s="10"/>
      <c r="I58" s="10">
        <f t="shared" si="8"/>
        <v>38.370397824935296</v>
      </c>
      <c r="J58" s="10">
        <f t="shared" si="6"/>
        <v>197462705.24049857</v>
      </c>
      <c r="K58" s="11">
        <f t="shared" si="7"/>
        <v>7.8257900000000102E-2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26">
        <v>3.75</v>
      </c>
      <c r="H59" s="10"/>
      <c r="I59" s="10">
        <f t="shared" si="8"/>
        <v>36.137123587243636</v>
      </c>
      <c r="J59" s="10">
        <f t="shared" si="6"/>
        <v>183131239.04818925</v>
      </c>
      <c r="K59" s="11">
        <f t="shared" si="7"/>
        <v>5.4618749999999938E-2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26">
        <v>3.65</v>
      </c>
      <c r="H60" s="10"/>
      <c r="I60" s="10">
        <f t="shared" si="8"/>
        <v>34.830962493728805</v>
      </c>
      <c r="J60" s="10">
        <f t="shared" si="6"/>
        <v>173646864.37462759</v>
      </c>
      <c r="K60" s="11">
        <f t="shared" si="7"/>
        <v>5.4120499999999794E-2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26">
        <v>3.55</v>
      </c>
      <c r="H61" s="10"/>
      <c r="I61" s="10">
        <f t="shared" si="8"/>
        <v>33.604401827041784</v>
      </c>
      <c r="J61" s="10">
        <f t="shared" si="6"/>
        <v>164731512.54968253</v>
      </c>
      <c r="K61" s="11">
        <f t="shared" si="7"/>
        <v>5.310349999999997E-2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26">
        <v>3.7</v>
      </c>
      <c r="H62" s="10"/>
      <c r="I62" s="10">
        <f t="shared" si="8"/>
        <v>32.452343628239284</v>
      </c>
      <c r="J62" s="10">
        <f t="shared" si="6"/>
        <v>156424807.77025479</v>
      </c>
      <c r="K62" s="11">
        <f t="shared" si="7"/>
        <v>5.4628999999999595E-2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26">
        <v>3.73</v>
      </c>
      <c r="H63" s="10"/>
      <c r="I63" s="10">
        <f t="shared" si="8"/>
        <v>31.294449014695552</v>
      </c>
      <c r="J63" s="10">
        <f t="shared" si="6"/>
        <v>148322118.74531692</v>
      </c>
      <c r="K63" s="11">
        <f t="shared" si="7"/>
        <v>5.4934100000000319E-2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26">
        <v>3.76</v>
      </c>
      <c r="H64" s="10"/>
      <c r="I64" s="10">
        <f t="shared" si="8"/>
        <v>30.169140089362333</v>
      </c>
      <c r="J64" s="10">
        <f t="shared" si="6"/>
        <v>140598468.42121881</v>
      </c>
      <c r="K64" s="11">
        <f t="shared" si="7"/>
        <v>5.5239199999999711E-2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26">
        <v>3.65</v>
      </c>
      <c r="H65" s="10"/>
      <c r="I65" s="10">
        <f t="shared" si="8"/>
        <v>29.075886747650667</v>
      </c>
      <c r="J65" s="10">
        <f t="shared" si="6"/>
        <v>133238481.30473056</v>
      </c>
      <c r="K65" s="11">
        <f t="shared" si="7"/>
        <v>5.4120499999999794E-2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26">
        <v>3.68</v>
      </c>
      <c r="H66" s="10"/>
      <c r="I66" s="10">
        <f t="shared" si="8"/>
        <v>28.051989143898378</v>
      </c>
      <c r="J66" s="10">
        <f t="shared" ref="J66:J67" si="9">IF(I66="","",I66*C66)</f>
        <v>126397770.75270861</v>
      </c>
      <c r="K66" s="11">
        <f t="shared" ref="K66" si="10">IFERROR(J66/J67-1,"")</f>
        <v>5.4425599999999852E-2</v>
      </c>
    </row>
    <row r="67" spans="1:11" ht="22.5" customHeight="1">
      <c r="A67" s="3">
        <f t="shared" si="0"/>
        <v>1950</v>
      </c>
      <c r="B67" s="3">
        <v>1700</v>
      </c>
      <c r="C67" s="14">
        <v>4430521</v>
      </c>
      <c r="D67" s="11">
        <v>1.7000000000000001E-2</v>
      </c>
      <c r="E67" s="3" t="s">
        <v>72</v>
      </c>
      <c r="F67" s="3"/>
      <c r="G67" s="26">
        <v>3.68</v>
      </c>
      <c r="H67" s="10"/>
      <c r="I67" s="10">
        <f t="shared" ref="I67" si="11">IF(H67&lt;&gt;"",H67,I66/(1+IF(G66="",0,G66)/100))</f>
        <v>27.056316689716802</v>
      </c>
      <c r="J67" s="10">
        <f t="shared" si="9"/>
        <v>119873579.27644077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topLeftCell="A39" workbookViewId="0">
      <selection activeCell="J57" sqref="J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4">
        <v>759043</v>
      </c>
      <c r="G2" s="29">
        <v>8.91</v>
      </c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0.13429765000000016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29">
        <v>4.0599999999999996</v>
      </c>
      <c r="H3" s="10"/>
      <c r="I3" s="10">
        <f t="shared" ref="I3:I34" si="5">IF(H3&lt;&gt;"",H3,I2/(1+IF(G2="",0,G2)/100))</f>
        <v>7797.2637957946936</v>
      </c>
      <c r="J3" s="10">
        <f t="shared" si="3"/>
        <v>5683150089.995718</v>
      </c>
      <c r="K3" s="11">
        <f t="shared" si="4"/>
        <v>9.0340679999999951E-2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29">
        <v>1.25</v>
      </c>
      <c r="H4" s="10"/>
      <c r="I4" s="10">
        <f t="shared" si="5"/>
        <v>7493.0461231930558</v>
      </c>
      <c r="J4" s="10">
        <f t="shared" si="3"/>
        <v>5212270067.7330666</v>
      </c>
      <c r="K4" s="11">
        <f t="shared" si="4"/>
        <v>4.8848749999999885E-2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29">
        <v>3.11</v>
      </c>
      <c r="H5" s="10"/>
      <c r="I5" s="10">
        <f t="shared" si="5"/>
        <v>7400.5393809314137</v>
      </c>
      <c r="J5" s="10">
        <f t="shared" si="3"/>
        <v>4969515449.8997755</v>
      </c>
      <c r="K5" s="11">
        <f t="shared" si="4"/>
        <v>4.3060760000000142E-2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29">
        <v>9.51</v>
      </c>
      <c r="H6" s="10"/>
      <c r="I6" s="10">
        <f t="shared" si="5"/>
        <v>7177.32458629756</v>
      </c>
      <c r="J6" s="10">
        <f t="shared" si="3"/>
        <v>4764358549.8315315</v>
      </c>
      <c r="K6" s="11">
        <f t="shared" si="4"/>
        <v>6.4765729999999966E-2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29">
        <v>4.51</v>
      </c>
      <c r="H7" s="10"/>
      <c r="I7" s="10">
        <f t="shared" si="5"/>
        <v>6554.0357833052331</v>
      </c>
      <c r="J7" s="10">
        <f t="shared" si="3"/>
        <v>4474560380.3679256</v>
      </c>
      <c r="K7" s="11">
        <f t="shared" si="4"/>
        <v>8.8680670000000239E-2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29">
        <v>2.48</v>
      </c>
      <c r="H8" s="10"/>
      <c r="I8" s="10">
        <f t="shared" si="5"/>
        <v>6271.2044620660545</v>
      </c>
      <c r="J8" s="10">
        <f t="shared" si="3"/>
        <v>4110076079.8553767</v>
      </c>
      <c r="K8" s="11">
        <f t="shared" si="4"/>
        <v>9.2129359999999938E-2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29">
        <v>2.73</v>
      </c>
      <c r="H9" s="10"/>
      <c r="I9" s="10">
        <f t="shared" si="5"/>
        <v>6119.4422931948229</v>
      </c>
      <c r="J9" s="10">
        <f t="shared" si="3"/>
        <v>3763360120.5038357</v>
      </c>
      <c r="K9" s="11">
        <f t="shared" si="4"/>
        <v>8.8835270000000355E-2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29">
        <v>8.8800000000000008</v>
      </c>
      <c r="H10" s="10"/>
      <c r="I10" s="10">
        <f t="shared" si="5"/>
        <v>5956.8210777716558</v>
      </c>
      <c r="J10" s="10">
        <f t="shared" si="3"/>
        <v>3456317244.8517714</v>
      </c>
      <c r="K10" s="11">
        <f t="shared" si="4"/>
        <v>0.17470631999999986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29">
        <v>9.41</v>
      </c>
      <c r="H11" s="10"/>
      <c r="I11" s="10">
        <f t="shared" si="5"/>
        <v>5470.9965813479575</v>
      </c>
      <c r="J11" s="10">
        <f t="shared" si="3"/>
        <v>2942281986.5749693</v>
      </c>
      <c r="K11" s="11">
        <f t="shared" si="4"/>
        <v>0.17889274999999993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29">
        <v>9.01</v>
      </c>
      <c r="H12" s="10"/>
      <c r="I12" s="10">
        <f t="shared" si="5"/>
        <v>5000.4538719933798</v>
      </c>
      <c r="J12" s="10">
        <f t="shared" si="3"/>
        <v>2495801239.4044914</v>
      </c>
      <c r="K12" s="11">
        <f t="shared" si="4"/>
        <v>0.17294760000000031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29">
        <v>2.85</v>
      </c>
      <c r="H13" s="10"/>
      <c r="I13" s="10">
        <f t="shared" si="5"/>
        <v>4587.151520037959</v>
      </c>
      <c r="J13" s="10">
        <f t="shared" si="3"/>
        <v>2127802844.2229567</v>
      </c>
      <c r="K13" s="11">
        <f t="shared" si="4"/>
        <v>0.10522609999999988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29">
        <v>5.89</v>
      </c>
      <c r="H14" s="10"/>
      <c r="I14" s="10">
        <f t="shared" si="5"/>
        <v>4460.040369507009</v>
      </c>
      <c r="J14" s="10">
        <f t="shared" si="3"/>
        <v>1925219504.1566217</v>
      </c>
      <c r="K14" s="11">
        <f t="shared" si="4"/>
        <v>0.13641148000000003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29">
        <v>1.21</v>
      </c>
      <c r="H15" s="10"/>
      <c r="I15" s="10">
        <f t="shared" si="5"/>
        <v>4211.9561521456317</v>
      </c>
      <c r="J15" s="10">
        <f t="shared" si="3"/>
        <v>1694121837.0625944</v>
      </c>
      <c r="K15" s="11">
        <f t="shared" si="4"/>
        <v>8.4768780000000099E-2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29">
        <v>2.27</v>
      </c>
      <c r="H16" s="10"/>
      <c r="I16" s="10">
        <f t="shared" si="5"/>
        <v>4161.6007826752611</v>
      </c>
      <c r="J16" s="10">
        <f t="shared" si="3"/>
        <v>1561735429.980382</v>
      </c>
      <c r="K16" s="11">
        <f t="shared" si="4"/>
        <v>6.0028549999999958E-2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29">
        <v>4.25</v>
      </c>
      <c r="H17" s="10"/>
      <c r="I17" s="10">
        <f t="shared" si="5"/>
        <v>4069.229278063226</v>
      </c>
      <c r="J17" s="10">
        <f t="shared" si="3"/>
        <v>1473295629.6133554</v>
      </c>
      <c r="K17" s="11">
        <f t="shared" si="4"/>
        <v>7.0022000000000029E-2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29">
        <v>1.87</v>
      </c>
      <c r="H18" s="10"/>
      <c r="I18" s="10">
        <f t="shared" si="5"/>
        <v>3903.3374369911044</v>
      </c>
      <c r="J18" s="10">
        <f t="shared" si="3"/>
        <v>1376883493.6228931</v>
      </c>
      <c r="K18" s="11">
        <f t="shared" si="4"/>
        <v>4.549180999999991E-2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29">
        <v>2.4700000000000002</v>
      </c>
      <c r="H19" s="10"/>
      <c r="I19" s="10">
        <f t="shared" si="5"/>
        <v>3831.6849288221306</v>
      </c>
      <c r="J19" s="10">
        <f t="shared" si="3"/>
        <v>1316972051.2902853</v>
      </c>
      <c r="K19" s="11">
        <f t="shared" si="4"/>
        <v>5.1649609999999901E-2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29">
        <v>12.19</v>
      </c>
      <c r="H20" s="10"/>
      <c r="I20" s="10">
        <f t="shared" si="5"/>
        <v>3739.3236350367238</v>
      </c>
      <c r="J20" s="10">
        <f t="shared" si="3"/>
        <v>1252291674.6864817</v>
      </c>
      <c r="K20" s="11">
        <f t="shared" si="4"/>
        <v>0.15151815999999974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29">
        <v>10</v>
      </c>
      <c r="H21" s="10"/>
      <c r="I21" s="10">
        <f t="shared" si="5"/>
        <v>3333.0275737915358</v>
      </c>
      <c r="J21" s="10">
        <f t="shared" si="3"/>
        <v>1087513613.0605896</v>
      </c>
      <c r="K21" s="11">
        <f t="shared" si="4"/>
        <v>0.12893000000000021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29">
        <v>0.49</v>
      </c>
      <c r="H22" s="10"/>
      <c r="I22" s="10">
        <f t="shared" si="5"/>
        <v>3030.0250670832143</v>
      </c>
      <c r="J22" s="10">
        <f t="shared" si="3"/>
        <v>963313591.6846832</v>
      </c>
      <c r="K22" s="11">
        <f t="shared" si="4"/>
        <v>3.1328869999999842E-2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29">
        <v>2.44</v>
      </c>
      <c r="H23" s="10"/>
      <c r="I23" s="10">
        <f t="shared" si="5"/>
        <v>3015.2503404151803</v>
      </c>
      <c r="J23" s="10">
        <f t="shared" si="3"/>
        <v>934050834.51671767</v>
      </c>
      <c r="K23" s="11">
        <f t="shared" si="4"/>
        <v>5.1341720000000146E-2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29">
        <v>7.3</v>
      </c>
      <c r="H24" s="10"/>
      <c r="I24" s="10">
        <f t="shared" si="5"/>
        <v>2943.4306329706956</v>
      </c>
      <c r="J24" s="10">
        <f t="shared" si="3"/>
        <v>888436953.22650909</v>
      </c>
      <c r="K24" s="11">
        <f t="shared" si="4"/>
        <v>0.10121989999999981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29">
        <v>7.17</v>
      </c>
      <c r="H25" s="10"/>
      <c r="I25" s="10">
        <f t="shared" si="5"/>
        <v>2743.1785954992506</v>
      </c>
      <c r="J25" s="10">
        <f t="shared" si="3"/>
        <v>806775243.73334455</v>
      </c>
      <c r="K25" s="11">
        <f t="shared" si="4"/>
        <v>9.9885710000000127E-2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29">
        <v>2.76</v>
      </c>
      <c r="H26" s="10"/>
      <c r="I26" s="10">
        <f t="shared" si="5"/>
        <v>2559.6515773996925</v>
      </c>
      <c r="J26" s="10">
        <f t="shared" si="3"/>
        <v>733508251.26489234</v>
      </c>
      <c r="K26" s="11">
        <f t="shared" si="4"/>
        <v>3.8624400000000225E-3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29">
        <v>-2.1</v>
      </c>
      <c r="H27" s="10"/>
      <c r="I27" s="10">
        <f t="shared" si="5"/>
        <v>2490.9026638766954</v>
      </c>
      <c r="J27" s="10">
        <f t="shared" si="3"/>
        <v>730686020.35244226</v>
      </c>
      <c r="K27" s="11">
        <f t="shared" si="4"/>
        <v>1.2775500000000051E-2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29">
        <v>10.29</v>
      </c>
      <c r="H28" s="10"/>
      <c r="I28" s="10">
        <f t="shared" si="5"/>
        <v>2544.3336709670025</v>
      </c>
      <c r="J28" s="10">
        <f t="shared" si="3"/>
        <v>721468894.49087405</v>
      </c>
      <c r="K28" s="11">
        <f t="shared" si="4"/>
        <v>0.14216324000000036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29">
        <v>5.33</v>
      </c>
      <c r="H29" s="10"/>
      <c r="I29" s="10">
        <f t="shared" si="5"/>
        <v>2306.9486544265142</v>
      </c>
      <c r="J29" s="10">
        <f t="shared" si="3"/>
        <v>631668809.87246084</v>
      </c>
      <c r="K29" s="11">
        <f t="shared" si="4"/>
        <v>9.1429459999999629E-2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29">
        <v>4.87</v>
      </c>
      <c r="H30" s="10"/>
      <c r="I30" s="10">
        <f t="shared" si="5"/>
        <v>2190.2104380770097</v>
      </c>
      <c r="J30" s="10">
        <f t="shared" si="3"/>
        <v>578753673.98682916</v>
      </c>
      <c r="K30" s="11">
        <f t="shared" si="4"/>
        <v>8.697755000000007E-2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29">
        <v>0.76</v>
      </c>
      <c r="H31" s="10"/>
      <c r="I31" s="10">
        <f t="shared" si="5"/>
        <v>2088.5004654114709</v>
      </c>
      <c r="J31" s="10">
        <f t="shared" si="3"/>
        <v>532443079.42406827</v>
      </c>
      <c r="K31" s="11">
        <f t="shared" si="4"/>
        <v>4.4175880000000056E-2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29">
        <v>10.29</v>
      </c>
      <c r="H32" s="10"/>
      <c r="I32" s="10">
        <f t="shared" si="5"/>
        <v>2072.7475837747825</v>
      </c>
      <c r="J32" s="10">
        <f t="shared" si="3"/>
        <v>509917045.2242856</v>
      </c>
      <c r="K32" s="11">
        <f t="shared" si="4"/>
        <v>0.14260439999999996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29">
        <v>4.3099999999999996</v>
      </c>
      <c r="H33" s="10"/>
      <c r="I33" s="10">
        <f t="shared" si="5"/>
        <v>1879.3613054445393</v>
      </c>
      <c r="J33" s="10">
        <f t="shared" si="3"/>
        <v>446276108.5326519</v>
      </c>
      <c r="K33" s="11">
        <f t="shared" si="4"/>
        <v>8.0025740000000178E-2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29">
        <v>-1.92</v>
      </c>
      <c r="H34" s="10"/>
      <c r="I34" s="10">
        <f t="shared" si="5"/>
        <v>1801.7077034268425</v>
      </c>
      <c r="J34" s="10">
        <f t="shared" ref="J34:J65" si="6">IF(I34="","",I34*C34)</f>
        <v>413208770.86934227</v>
      </c>
      <c r="K34" s="11">
        <f t="shared" ref="K34:K65" si="7">IFERROR(J34/J35-1,"")</f>
        <v>2.8384240000000061E-2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29">
        <v>-4.77</v>
      </c>
      <c r="H35" s="10"/>
      <c r="I35" s="10">
        <f t="shared" ref="I35:I66" si="8">IF(H35&lt;&gt;"",H35,I34/(1+IF(G34="",0,G34)/100))</f>
        <v>1812.9479809084751</v>
      </c>
      <c r="J35" s="10">
        <f t="shared" si="6"/>
        <v>401803873.29675752</v>
      </c>
      <c r="K35" s="11">
        <f t="shared" si="7"/>
        <v>1.3967220000000058E-2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29">
        <v>-8.68</v>
      </c>
      <c r="H36" s="10"/>
      <c r="I36" s="10">
        <f t="shared" si="8"/>
        <v>1851.269254476131</v>
      </c>
      <c r="J36" s="10">
        <f t="shared" si="6"/>
        <v>396269095.65849423</v>
      </c>
      <c r="K36" s="11">
        <f t="shared" si="7"/>
        <v>-6.4036000000000648E-4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29">
        <v>-10.4</v>
      </c>
      <c r="H37" s="10"/>
      <c r="I37" s="10">
        <f t="shared" si="8"/>
        <v>1925.9979759427079</v>
      </c>
      <c r="J37" s="10">
        <f t="shared" si="6"/>
        <v>396523013.13518548</v>
      </c>
      <c r="K37" s="11">
        <f t="shared" si="7"/>
        <v>-9.0542000000000122E-3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29">
        <v>-19.49</v>
      </c>
      <c r="H38" s="10"/>
      <c r="I38" s="10">
        <f t="shared" si="8"/>
        <v>2029.5026090017998</v>
      </c>
      <c r="J38" s="10">
        <f t="shared" si="6"/>
        <v>400146015.1858815</v>
      </c>
      <c r="K38" s="11">
        <f t="shared" si="7"/>
        <v>-0.11924760999999973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29">
        <v>21.15</v>
      </c>
      <c r="H39" s="10"/>
      <c r="I39" s="10">
        <f t="shared" si="8"/>
        <v>2410.0494109984556</v>
      </c>
      <c r="J39" s="10">
        <f t="shared" si="6"/>
        <v>454322939.94215715</v>
      </c>
      <c r="K39" s="11">
        <f t="shared" si="7"/>
        <v>0.26904625000000015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29">
        <v>12.1</v>
      </c>
      <c r="H40" s="10"/>
      <c r="I40" s="10">
        <f t="shared" si="8"/>
        <v>1989.3102855950933</v>
      </c>
      <c r="J40" s="10">
        <f t="shared" si="6"/>
        <v>358003453.3352564</v>
      </c>
      <c r="K40" s="11">
        <f t="shared" si="7"/>
        <v>0.17592899999999978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29">
        <v>16.28</v>
      </c>
      <c r="H41" s="10"/>
      <c r="I41" s="10">
        <f t="shared" si="8"/>
        <v>1774.5854465611894</v>
      </c>
      <c r="J41" s="10">
        <f t="shared" si="6"/>
        <v>304443085.70947433</v>
      </c>
      <c r="K41" s="11">
        <f t="shared" si="7"/>
        <v>0.22128884000000015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29">
        <v>-3.18</v>
      </c>
      <c r="H42" s="10"/>
      <c r="I42" s="10">
        <f t="shared" si="8"/>
        <v>1526.131274992423</v>
      </c>
      <c r="J42" s="10">
        <f t="shared" si="6"/>
        <v>249280166.76994634</v>
      </c>
      <c r="K42" s="11">
        <f t="shared" si="7"/>
        <v>1.8062299999999976E-2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29">
        <v>1.3</v>
      </c>
      <c r="H43" s="10"/>
      <c r="I43" s="10">
        <f>IF(H43&lt;&gt;"",H43,I42/(1+IF(G42="",0,G42)/100))</f>
        <v>1576.2562228800073</v>
      </c>
      <c r="J43" s="10">
        <f t="shared" si="6"/>
        <v>244857477.55313829</v>
      </c>
      <c r="K43" s="11">
        <f t="shared" si="7"/>
        <v>6.5979900000000091E-2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29">
        <v>9.0500000000000007</v>
      </c>
      <c r="H44" s="10"/>
      <c r="I44" s="10">
        <f t="shared" si="8"/>
        <v>1556.0278606910242</v>
      </c>
      <c r="J44" s="10">
        <f t="shared" si="6"/>
        <v>229701777.2597197</v>
      </c>
      <c r="K44" s="11">
        <f t="shared" si="7"/>
        <v>0.14840554999999989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29">
        <v>6.31</v>
      </c>
      <c r="H45" s="10"/>
      <c r="I45" s="10">
        <f t="shared" si="8"/>
        <v>1426.8939575341808</v>
      </c>
      <c r="J45" s="10">
        <f t="shared" si="6"/>
        <v>200017996.48192203</v>
      </c>
      <c r="K45" s="11">
        <f t="shared" si="7"/>
        <v>0.11423511000000008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29">
        <v>15.85</v>
      </c>
      <c r="H46" s="10"/>
      <c r="I46" s="10">
        <f t="shared" si="8"/>
        <v>1342.2010700161611</v>
      </c>
      <c r="J46" s="10">
        <f t="shared" si="6"/>
        <v>179511482.52896288</v>
      </c>
      <c r="K46" s="11">
        <f t="shared" si="7"/>
        <v>0.18862100000000037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29">
        <v>8.8699999999999992</v>
      </c>
      <c r="H47" s="10"/>
      <c r="I47" s="10">
        <f t="shared" si="8"/>
        <v>1158.5680362677265</v>
      </c>
      <c r="J47" s="10">
        <f t="shared" si="6"/>
        <v>151024996.63808972</v>
      </c>
      <c r="K47" s="11">
        <f t="shared" si="7"/>
        <v>0.10013134999999962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29">
        <v>0</v>
      </c>
      <c r="H48" s="10"/>
      <c r="I48" s="10">
        <f t="shared" si="8"/>
        <v>1064.1756556147025</v>
      </c>
      <c r="J48" s="10">
        <f t="shared" si="6"/>
        <v>137279059.12152195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29">
        <v>7.55</v>
      </c>
      <c r="H49" s="10"/>
      <c r="I49" s="10">
        <f t="shared" si="8"/>
        <v>1064.1756556147025</v>
      </c>
      <c r="J49" s="10">
        <f t="shared" si="6"/>
        <v>135356989.8654328</v>
      </c>
      <c r="K49" s="11">
        <f t="shared" si="7"/>
        <v>0.10109689999999993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29">
        <v>0.5</v>
      </c>
      <c r="H50" s="10"/>
      <c r="I50" s="10">
        <f t="shared" si="8"/>
        <v>989.47062353761282</v>
      </c>
      <c r="J50" s="10">
        <f t="shared" si="6"/>
        <v>122929226.17930612</v>
      </c>
      <c r="K50" s="11">
        <f t="shared" si="7"/>
        <v>3.665750000000001E-2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29">
        <v>13.9</v>
      </c>
      <c r="H51" s="10"/>
      <c r="I51" s="10">
        <f t="shared" si="8"/>
        <v>984.54788411702782</v>
      </c>
      <c r="J51" s="10">
        <f t="shared" si="6"/>
        <v>118582295.67557859</v>
      </c>
      <c r="K51" s="11">
        <f t="shared" si="7"/>
        <v>0.17624529999999994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29">
        <v>-1.06</v>
      </c>
      <c r="H52" s="10"/>
      <c r="I52" s="10">
        <f t="shared" si="8"/>
        <v>864.39673759177151</v>
      </c>
      <c r="J52" s="10">
        <f t="shared" si="6"/>
        <v>100814256.75033821</v>
      </c>
      <c r="K52" s="11">
        <f t="shared" si="7"/>
        <v>2.4721580000000021E-2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29">
        <v>5.92</v>
      </c>
      <c r="H53" s="10"/>
      <c r="I53" s="10">
        <f t="shared" si="8"/>
        <v>873.65750716774971</v>
      </c>
      <c r="J53" s="10">
        <f t="shared" si="6"/>
        <v>98382095.896075711</v>
      </c>
      <c r="K53" s="11">
        <f t="shared" si="7"/>
        <v>9.9979199999999935E-2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29">
        <v>10.14</v>
      </c>
      <c r="H54" s="10"/>
      <c r="I54" s="10">
        <f t="shared" si="8"/>
        <v>824.8277069181928</v>
      </c>
      <c r="J54" s="10">
        <f t="shared" si="6"/>
        <v>89439960.224771261</v>
      </c>
      <c r="K54" s="11">
        <f t="shared" si="7"/>
        <v>0.14446473999999987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29">
        <v>8.41</v>
      </c>
      <c r="H55" s="10"/>
      <c r="I55" s="10">
        <f t="shared" si="8"/>
        <v>748.890236896852</v>
      </c>
      <c r="J55" s="10">
        <f t="shared" si="6"/>
        <v>78150035.644410744</v>
      </c>
      <c r="K55" s="11">
        <f t="shared" si="7"/>
        <v>0.1272471799999999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29">
        <v>-4.88</v>
      </c>
      <c r="H56" s="10"/>
      <c r="I56" s="10">
        <f t="shared" si="8"/>
        <v>690.7944256958325</v>
      </c>
      <c r="J56" s="10">
        <f t="shared" si="6"/>
        <v>69328215.701910868</v>
      </c>
      <c r="K56" s="11">
        <f t="shared" si="7"/>
        <v>-1.0086159999999955E-2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30">
        <v>10.25</v>
      </c>
      <c r="H57" s="10"/>
      <c r="I57" s="10">
        <f t="shared" si="8"/>
        <v>726.23467798132094</v>
      </c>
      <c r="J57" s="10">
        <f t="shared" si="6"/>
        <v>70034595.84109953</v>
      </c>
      <c r="K57" s="11">
        <f t="shared" si="7"/>
        <v>0.14737175000000002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30">
        <v>5.1100000000000003</v>
      </c>
      <c r="H58" s="10"/>
      <c r="I58" s="10">
        <f t="shared" si="8"/>
        <v>658.71626120754729</v>
      </c>
      <c r="J58" s="10">
        <f t="shared" si="6"/>
        <v>61039149.552967057</v>
      </c>
      <c r="K58" s="11">
        <f t="shared" si="7"/>
        <v>9.3669549999999768E-2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30">
        <v>3.28</v>
      </c>
      <c r="H59" s="10"/>
      <c r="I59" s="10">
        <f t="shared" si="8"/>
        <v>626.69228542245969</v>
      </c>
      <c r="J59" s="10">
        <f t="shared" si="6"/>
        <v>55811327.610764205</v>
      </c>
      <c r="K59" s="11">
        <f t="shared" si="7"/>
        <v>7.4111999999999956E-2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30">
        <v>2</v>
      </c>
      <c r="H60" s="10"/>
      <c r="I60" s="10">
        <f t="shared" si="8"/>
        <v>606.78958696984864</v>
      </c>
      <c r="J60" s="10">
        <f t="shared" si="6"/>
        <v>51960435.793254524</v>
      </c>
      <c r="K60" s="11">
        <f t="shared" si="7"/>
        <v>6.0800000000000409E-2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30">
        <v>4.49</v>
      </c>
      <c r="H61" s="10"/>
      <c r="I61" s="10">
        <f t="shared" si="8"/>
        <v>594.89175193122412</v>
      </c>
      <c r="J61" s="10">
        <f t="shared" si="6"/>
        <v>48982311.268150933</v>
      </c>
      <c r="K61" s="11">
        <f t="shared" si="7"/>
        <v>8.6695999999999884E-2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30">
        <v>2.41</v>
      </c>
      <c r="H62" s="10"/>
      <c r="I62" s="10">
        <f t="shared" si="8"/>
        <v>569.32888499495084</v>
      </c>
      <c r="J62" s="10">
        <f t="shared" si="6"/>
        <v>45074529.830008522</v>
      </c>
      <c r="K62" s="11">
        <f t="shared" si="7"/>
        <v>6.5064000000000233E-2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30">
        <v>7.39</v>
      </c>
      <c r="H63" s="10"/>
      <c r="I63" s="10">
        <f t="shared" si="8"/>
        <v>555.93094912113156</v>
      </c>
      <c r="J63" s="10">
        <f t="shared" si="6"/>
        <v>42320958.956465073</v>
      </c>
      <c r="K63" s="11">
        <f t="shared" si="7"/>
        <v>0.11685600000000007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30">
        <v>4.75</v>
      </c>
      <c r="H64" s="10"/>
      <c r="I64" s="10">
        <f t="shared" si="8"/>
        <v>517.67478268100524</v>
      </c>
      <c r="J64" s="10">
        <f t="shared" si="6"/>
        <v>37892941.396621473</v>
      </c>
      <c r="K64" s="11">
        <f t="shared" si="7"/>
        <v>8.8352500000000278E-2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30">
        <v>1.55</v>
      </c>
      <c r="H65" s="10"/>
      <c r="I65" s="10">
        <f t="shared" si="8"/>
        <v>494.20026986253481</v>
      </c>
      <c r="J65" s="10">
        <f t="shared" si="6"/>
        <v>34816790.880364098</v>
      </c>
      <c r="K65" s="11">
        <f t="shared" si="7"/>
        <v>5.4089000000000054E-2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30">
        <v>5.55</v>
      </c>
      <c r="H66" s="10"/>
      <c r="I66" s="10">
        <f t="shared" si="8"/>
        <v>486.65708504434741</v>
      </c>
      <c r="J66" s="10">
        <f t="shared" ref="J66:J67" si="9">IF(I66="","",I66*C66)</f>
        <v>33030219.346150178</v>
      </c>
      <c r="K66" s="11">
        <f t="shared" ref="K66" si="10">IFERROR(J66/J67-1,"")</f>
        <v>9.4553499999999957E-2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30">
        <v>1.55</v>
      </c>
      <c r="H67" s="10"/>
      <c r="I67" s="10">
        <f t="shared" ref="I67" si="11">IF(H67&lt;&gt;"",H67,I66/(1+IF(G66="",0,G66)/100))</f>
        <v>461.06782097995961</v>
      </c>
      <c r="J67" s="10">
        <f t="shared" si="9"/>
        <v>30176888.883138355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topLeftCell="A35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4">
        <v>13815053</v>
      </c>
      <c r="G2" s="26">
        <v>5.0199999999999996</v>
      </c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5.3770680000000182E-2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26">
        <v>1.29</v>
      </c>
      <c r="H3" s="10"/>
      <c r="I3" s="10">
        <f t="shared" ref="I3:I34" si="5">IF(H3&lt;&gt;"",H3,I2/(1+IF(G2="",0,G2)/100))</f>
        <v>15492.287183393639</v>
      </c>
      <c r="J3" s="10">
        <f t="shared" si="3"/>
        <v>213291976999.02332</v>
      </c>
      <c r="K3" s="11">
        <f t="shared" si="4"/>
        <v>1.6647729999999861E-2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26">
        <v>5.23</v>
      </c>
      <c r="H4" s="10"/>
      <c r="I4" s="10">
        <f t="shared" si="5"/>
        <v>15294.981916668616</v>
      </c>
      <c r="J4" s="10">
        <f t="shared" si="3"/>
        <v>209799294981.97308</v>
      </c>
      <c r="K4" s="11">
        <f t="shared" si="4"/>
        <v>5.6509200000000037E-2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26">
        <v>8.86</v>
      </c>
      <c r="H5" s="10"/>
      <c r="I5" s="10">
        <f t="shared" si="5"/>
        <v>14534.811286390397</v>
      </c>
      <c r="J5" s="10">
        <f t="shared" si="3"/>
        <v>198577821169.91797</v>
      </c>
      <c r="K5" s="11">
        <f t="shared" si="4"/>
        <v>9.3280980000000069E-2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26">
        <v>2.89</v>
      </c>
      <c r="H6" s="10"/>
      <c r="I6" s="10">
        <f t="shared" si="5"/>
        <v>13351.838403812601</v>
      </c>
      <c r="J6" s="10">
        <f t="shared" si="3"/>
        <v>181634753373.20691</v>
      </c>
      <c r="K6" s="11">
        <f t="shared" si="4"/>
        <v>3.3530049999999978E-2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26">
        <v>2.4700000000000002</v>
      </c>
      <c r="H7" s="10"/>
      <c r="I7" s="10">
        <f t="shared" si="5"/>
        <v>12976.808634281855</v>
      </c>
      <c r="J7" s="10">
        <f t="shared" si="3"/>
        <v>175742111584.66742</v>
      </c>
      <c r="K7" s="11">
        <f t="shared" si="4"/>
        <v>2.9516089999999773E-2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26">
        <v>5.98</v>
      </c>
      <c r="H8" s="10"/>
      <c r="I8" s="10">
        <f t="shared" si="5"/>
        <v>12664.0076454395</v>
      </c>
      <c r="J8" s="10">
        <f t="shared" si="3"/>
        <v>170703608512.4881</v>
      </c>
      <c r="K8" s="11">
        <f t="shared" si="4"/>
        <v>6.4887039999999896E-2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26">
        <v>8.9499999999999993</v>
      </c>
      <c r="H9" s="10"/>
      <c r="I9" s="10">
        <f t="shared" si="5"/>
        <v>11949.431633741744</v>
      </c>
      <c r="J9" s="10">
        <f t="shared" si="3"/>
        <v>160302080972.35187</v>
      </c>
      <c r="K9" s="11">
        <f t="shared" si="4"/>
        <v>9.4838549999999966E-2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26">
        <v>4.9800000000000004</v>
      </c>
      <c r="H10" s="10"/>
      <c r="I10" s="10">
        <f t="shared" si="5"/>
        <v>10967.812421974984</v>
      </c>
      <c r="J10" s="10">
        <f t="shared" si="3"/>
        <v>146416182525.13293</v>
      </c>
      <c r="K10" s="11">
        <f t="shared" si="4"/>
        <v>5.5048999999999904E-2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26">
        <v>4.67</v>
      </c>
      <c r="H11" s="10"/>
      <c r="I11" s="10">
        <f t="shared" si="5"/>
        <v>10447.525644860911</v>
      </c>
      <c r="J11" s="10">
        <f t="shared" si="3"/>
        <v>138776665846.92554</v>
      </c>
      <c r="K11" s="11">
        <f t="shared" si="4"/>
        <v>5.2247509999999941E-2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26">
        <v>2.78</v>
      </c>
      <c r="H12" s="10"/>
      <c r="I12" s="10">
        <f t="shared" si="5"/>
        <v>9981.3945207422476</v>
      </c>
      <c r="J12" s="10">
        <f t="shared" si="3"/>
        <v>131885953188.83249</v>
      </c>
      <c r="K12" s="11">
        <f t="shared" si="4"/>
        <v>3.3555680000000088E-2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26">
        <v>1.99</v>
      </c>
      <c r="H13" s="10"/>
      <c r="I13" s="10">
        <f t="shared" si="5"/>
        <v>9711.4171246762471</v>
      </c>
      <c r="J13" s="10">
        <f t="shared" si="3"/>
        <v>127604110490.52768</v>
      </c>
      <c r="K13" s="11">
        <f t="shared" si="4"/>
        <v>2.6121389999999911E-2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26">
        <v>2.19</v>
      </c>
      <c r="H14" s="10"/>
      <c r="I14" s="10">
        <f t="shared" si="5"/>
        <v>9521.9307036731516</v>
      </c>
      <c r="J14" s="10">
        <f t="shared" si="3"/>
        <v>124355765052.83423</v>
      </c>
      <c r="K14" s="11">
        <f t="shared" si="4"/>
        <v>2.8542350000000161E-2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26">
        <v>-0.78</v>
      </c>
      <c r="H15" s="10"/>
      <c r="I15" s="10">
        <f t="shared" si="5"/>
        <v>9317.8693645886597</v>
      </c>
      <c r="J15" s="10">
        <f t="shared" si="3"/>
        <v>120904856326.85345</v>
      </c>
      <c r="K15" s="11">
        <f t="shared" si="4"/>
        <v>-9.5382000000021616E-4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26">
        <v>4.6100000000000003</v>
      </c>
      <c r="H16" s="10"/>
      <c r="I16" s="10">
        <f t="shared" si="5"/>
        <v>9391.1201013794198</v>
      </c>
      <c r="J16" s="10">
        <f t="shared" si="3"/>
        <v>121020287897.85622</v>
      </c>
      <c r="K16" s="11">
        <f t="shared" si="4"/>
        <v>5.3945750000000237E-2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26">
        <v>-16.190000000000001</v>
      </c>
      <c r="H17" s="10"/>
      <c r="I17" s="10">
        <f t="shared" si="5"/>
        <v>8977.268044526736</v>
      </c>
      <c r="J17" s="10">
        <f t="shared" si="3"/>
        <v>114825917650.74834</v>
      </c>
      <c r="K17" s="11">
        <f t="shared" si="4"/>
        <v>-0.15494377000000004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26">
        <v>0.3</v>
      </c>
      <c r="H18" s="10"/>
      <c r="I18" s="10">
        <f t="shared" si="5"/>
        <v>10711.452147150383</v>
      </c>
      <c r="J18" s="10">
        <f t="shared" si="3"/>
        <v>135879617916.96198</v>
      </c>
      <c r="K18" s="11">
        <f t="shared" si="4"/>
        <v>1.2327900000000058E-2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26">
        <v>-7.0000000000000007E-2</v>
      </c>
      <c r="H19" s="10"/>
      <c r="I19" s="10">
        <f t="shared" si="5"/>
        <v>10679.413905434081</v>
      </c>
      <c r="J19" s="10">
        <f t="shared" si="3"/>
        <v>134224906689.78102</v>
      </c>
      <c r="K19" s="11">
        <f t="shared" si="4"/>
        <v>9.7926499999998473E-3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26">
        <v>6.03</v>
      </c>
      <c r="H20" s="10"/>
      <c r="I20" s="10">
        <f t="shared" si="5"/>
        <v>10686.894731746304</v>
      </c>
      <c r="J20" s="10">
        <f t="shared" si="3"/>
        <v>132923235963.12674</v>
      </c>
      <c r="K20" s="11">
        <f t="shared" si="4"/>
        <v>7.2599480000000272E-2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26">
        <v>3.05</v>
      </c>
      <c r="H21" s="10"/>
      <c r="I21" s="10">
        <f t="shared" si="5"/>
        <v>10079.123579879566</v>
      </c>
      <c r="J21" s="10">
        <f t="shared" si="3"/>
        <v>123926254339.71561</v>
      </c>
      <c r="K21" s="11">
        <f t="shared" si="4"/>
        <v>4.2969049999999953E-2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26">
        <v>5</v>
      </c>
      <c r="H22" s="10"/>
      <c r="I22" s="10">
        <f t="shared" si="5"/>
        <v>9780.8089081800736</v>
      </c>
      <c r="J22" s="10">
        <f t="shared" si="3"/>
        <v>118820644140.60573</v>
      </c>
      <c r="K22" s="11">
        <f t="shared" si="4"/>
        <v>6.2494999999999967E-2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26">
        <v>3.88</v>
      </c>
      <c r="H23" s="10"/>
      <c r="I23" s="10">
        <f t="shared" si="5"/>
        <v>9315.0561030286408</v>
      </c>
      <c r="J23" s="10">
        <f t="shared" si="3"/>
        <v>111831720752.19716</v>
      </c>
      <c r="K23" s="11">
        <f t="shared" si="4"/>
        <v>5.0330680000000072E-2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26">
        <v>6.04</v>
      </c>
      <c r="H24" s="10"/>
      <c r="I24" s="10">
        <f t="shared" si="5"/>
        <v>8967.131404532769</v>
      </c>
      <c r="J24" s="10">
        <f t="shared" si="3"/>
        <v>106472868860.87831</v>
      </c>
      <c r="K24" s="11">
        <f t="shared" si="4"/>
        <v>7.1110039999999985E-2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26">
        <v>8.41</v>
      </c>
      <c r="H25" s="10"/>
      <c r="I25" s="10">
        <f t="shared" si="5"/>
        <v>8456.3668469754521</v>
      </c>
      <c r="J25" s="10">
        <f t="shared" si="3"/>
        <v>99404230083.473328</v>
      </c>
      <c r="K25" s="11">
        <f t="shared" si="4"/>
        <v>9.4073720000000138E-2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26">
        <v>2.0699999999999998</v>
      </c>
      <c r="H26" s="10"/>
      <c r="I26" s="10">
        <f t="shared" si="5"/>
        <v>7800.3568369850118</v>
      </c>
      <c r="J26" s="10">
        <f t="shared" si="3"/>
        <v>90856976331.972687</v>
      </c>
      <c r="K26" s="11">
        <f t="shared" si="4"/>
        <v>2.9988370000000097E-2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26">
        <v>-7.13</v>
      </c>
      <c r="H27" s="10"/>
      <c r="I27" s="10">
        <f t="shared" si="5"/>
        <v>7642.1640413294917</v>
      </c>
      <c r="J27" s="10">
        <f t="shared" si="3"/>
        <v>88211652653.87674</v>
      </c>
      <c r="K27" s="11">
        <f t="shared" si="4"/>
        <v>-6.1920129999999962E-2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26">
        <v>11.76</v>
      </c>
      <c r="H28" s="10"/>
      <c r="I28" s="10">
        <f t="shared" si="5"/>
        <v>8228.8834298799302</v>
      </c>
      <c r="J28" s="10">
        <f t="shared" si="3"/>
        <v>94034266670.573303</v>
      </c>
      <c r="K28" s="11">
        <f t="shared" si="4"/>
        <v>0.13089943999999987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26">
        <v>5.96</v>
      </c>
      <c r="H29" s="10"/>
      <c r="I29" s="10">
        <f t="shared" si="5"/>
        <v>7362.9951949534097</v>
      </c>
      <c r="J29" s="10">
        <f t="shared" si="3"/>
        <v>83149980753.879684</v>
      </c>
      <c r="K29" s="11">
        <f t="shared" si="4"/>
        <v>7.4540360000000083E-2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26">
        <v>-3.44</v>
      </c>
      <c r="H30" s="10"/>
      <c r="I30" s="10">
        <f t="shared" si="5"/>
        <v>6948.8440873474983</v>
      </c>
      <c r="J30" s="10">
        <f t="shared" si="3"/>
        <v>77381905649.295181</v>
      </c>
      <c r="K30" s="11">
        <f t="shared" si="4"/>
        <v>-1.8950399999999812E-2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26">
        <v>2</v>
      </c>
      <c r="H31" s="10"/>
      <c r="I31" s="10">
        <f t="shared" si="5"/>
        <v>7196.4002561593807</v>
      </c>
      <c r="J31" s="10">
        <f t="shared" si="3"/>
        <v>78876649711.997406</v>
      </c>
      <c r="K31" s="11">
        <f t="shared" si="4"/>
        <v>3.7850000000000161E-2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26">
        <v>14.01</v>
      </c>
      <c r="H32" s="10"/>
      <c r="I32" s="10">
        <f t="shared" si="5"/>
        <v>7055.294368783706</v>
      </c>
      <c r="J32" s="10">
        <f t="shared" si="3"/>
        <v>76000047899.019501</v>
      </c>
      <c r="K32" s="11">
        <f t="shared" si="4"/>
        <v>0.16084981999999992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26">
        <v>16.71</v>
      </c>
      <c r="H33" s="10"/>
      <c r="I33" s="10">
        <f t="shared" si="5"/>
        <v>6188.3118750843842</v>
      </c>
      <c r="J33" s="10">
        <f t="shared" si="3"/>
        <v>65469319622.257004</v>
      </c>
      <c r="K33" s="11">
        <f t="shared" si="4"/>
        <v>0.18845793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26">
        <v>15.37</v>
      </c>
      <c r="H34" s="10"/>
      <c r="I34" s="10">
        <f t="shared" si="5"/>
        <v>5302.2978965678894</v>
      </c>
      <c r="J34" s="10">
        <f t="shared" ref="J34:J65" si="6">IF(I34="","",I34*C34)</f>
        <v>55087620663.406235</v>
      </c>
      <c r="K34" s="11">
        <f t="shared" ref="K34:K65" si="7">IFERROR(J34/J35-1,"")</f>
        <v>0.18793394000000019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26">
        <v>8.87</v>
      </c>
      <c r="H35" s="10"/>
      <c r="I35" s="10">
        <f t="shared" ref="I35:I66" si="8">IF(H35&lt;&gt;"",H35,I34/(1+IF(G34="",0,G34)/100))</f>
        <v>4544.6969200033336</v>
      </c>
      <c r="J35" s="10">
        <f t="shared" si="6"/>
        <v>46372629662.728745</v>
      </c>
      <c r="K35" s="11">
        <f t="shared" si="7"/>
        <v>0.13622887999999977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26">
        <v>12.25</v>
      </c>
      <c r="H36" s="10"/>
      <c r="I36" s="10">
        <f t="shared" si="8"/>
        <v>4073.4040691972159</v>
      </c>
      <c r="J36" s="10">
        <f t="shared" si="6"/>
        <v>40812753908.111145</v>
      </c>
      <c r="K36" s="11">
        <f t="shared" si="7"/>
        <v>0.19227129999999981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26">
        <v>0.74</v>
      </c>
      <c r="H37" s="10"/>
      <c r="I37" s="10">
        <f t="shared" si="8"/>
        <v>3480.0547366059081</v>
      </c>
      <c r="J37" s="10">
        <f t="shared" si="6"/>
        <v>34231096486.270489</v>
      </c>
      <c r="K37" s="11">
        <f t="shared" si="7"/>
        <v>8.0759679999999889E-2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26">
        <v>0.63</v>
      </c>
      <c r="H38" s="10"/>
      <c r="I38" s="10">
        <f t="shared" si="8"/>
        <v>3281.8320790323542</v>
      </c>
      <c r="J38" s="10">
        <f t="shared" si="6"/>
        <v>31673180559.687878</v>
      </c>
      <c r="K38" s="11">
        <f t="shared" si="7"/>
        <v>6.427032999999982E-2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26">
        <v>-3.69</v>
      </c>
      <c r="H39" s="10"/>
      <c r="I39" s="10">
        <f t="shared" si="8"/>
        <v>3145.6264535918285</v>
      </c>
      <c r="J39" s="10">
        <f t="shared" si="6"/>
        <v>29760465613.739212</v>
      </c>
      <c r="K39" s="11">
        <f t="shared" si="7"/>
        <v>-1.6674900000000159E-2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26">
        <v>1.01</v>
      </c>
      <c r="H40" s="10"/>
      <c r="I40" s="10">
        <f t="shared" si="8"/>
        <v>3266.1472885389148</v>
      </c>
      <c r="J40" s="10">
        <f t="shared" si="6"/>
        <v>30265133691.532146</v>
      </c>
      <c r="K40" s="11">
        <f t="shared" si="7"/>
        <v>3.2120179999999943E-2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26">
        <v>20.54</v>
      </c>
      <c r="H41" s="10"/>
      <c r="I41" s="10">
        <f t="shared" si="8"/>
        <v>3233.4890491425749</v>
      </c>
      <c r="J41" s="10">
        <f t="shared" si="6"/>
        <v>29323265137.139503</v>
      </c>
      <c r="K41" s="11">
        <f t="shared" si="7"/>
        <v>0.23276258000000016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26">
        <v>-8.43</v>
      </c>
      <c r="H42" s="10"/>
      <c r="I42" s="10">
        <f t="shared" si="8"/>
        <v>2682.502944369151</v>
      </c>
      <c r="J42" s="10">
        <f t="shared" si="6"/>
        <v>23786628190.108997</v>
      </c>
      <c r="K42" s="11">
        <f t="shared" si="7"/>
        <v>-6.2597909999999923E-2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26">
        <v>11.5</v>
      </c>
      <c r="H43" s="10"/>
      <c r="I43" s="10">
        <f t="shared" si="8"/>
        <v>2929.4560930098842</v>
      </c>
      <c r="J43" s="10">
        <f t="shared" si="6"/>
        <v>25375053505.704254</v>
      </c>
      <c r="K43" s="11">
        <f t="shared" si="7"/>
        <v>0.14265199999999978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26">
        <v>-14.25</v>
      </c>
      <c r="H44" s="10"/>
      <c r="I44" s="10">
        <f t="shared" si="8"/>
        <v>2627.3148816232147</v>
      </c>
      <c r="J44" s="10">
        <f t="shared" si="6"/>
        <v>22207158002.35265</v>
      </c>
      <c r="K44" s="11">
        <f t="shared" si="7"/>
        <v>-0.1202049999999999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26">
        <v>9.83</v>
      </c>
      <c r="H45" s="10"/>
      <c r="I45" s="10">
        <f t="shared" si="8"/>
        <v>3063.9240602019995</v>
      </c>
      <c r="J45" s="10">
        <f t="shared" si="6"/>
        <v>25241286893.370213</v>
      </c>
      <c r="K45" s="11">
        <f t="shared" si="7"/>
        <v>0.12817376000000014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26">
        <v>0.9</v>
      </c>
      <c r="H46" s="10"/>
      <c r="I46" s="10">
        <f t="shared" si="8"/>
        <v>2789.6968589656735</v>
      </c>
      <c r="J46" s="10">
        <f t="shared" si="6"/>
        <v>22373580904.213028</v>
      </c>
      <c r="K46" s="11">
        <f t="shared" si="7"/>
        <v>3.7453799999999982E-2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29">
        <v>4.3499999999999996</v>
      </c>
      <c r="H47" s="10"/>
      <c r="I47" s="10">
        <f t="shared" si="8"/>
        <v>2764.8135371314902</v>
      </c>
      <c r="J47" s="10">
        <f t="shared" si="6"/>
        <v>21565857587.30946</v>
      </c>
      <c r="K47" s="11">
        <f t="shared" si="7"/>
        <v>7.365715000000006E-2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29">
        <v>6.4</v>
      </c>
      <c r="H48" s="10"/>
      <c r="I48" s="10">
        <f t="shared" si="8"/>
        <v>2649.5577739640535</v>
      </c>
      <c r="J48" s="10">
        <f t="shared" si="6"/>
        <v>20086353997.930771</v>
      </c>
      <c r="K48" s="11">
        <f t="shared" si="7"/>
        <v>9.5068799999999953E-2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29">
        <v>5.9</v>
      </c>
      <c r="H49" s="10"/>
      <c r="I49" s="10">
        <f t="shared" si="8"/>
        <v>2490.1858777857642</v>
      </c>
      <c r="J49" s="10">
        <f t="shared" si="6"/>
        <v>18342549799.547546</v>
      </c>
      <c r="K49" s="11">
        <f t="shared" si="7"/>
        <v>9.0240499999999946E-2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26">
        <v>16.22</v>
      </c>
      <c r="H50" s="10"/>
      <c r="I50" s="10">
        <f t="shared" si="8"/>
        <v>2351.450309523857</v>
      </c>
      <c r="J50" s="10">
        <f t="shared" si="6"/>
        <v>16824315185.087646</v>
      </c>
      <c r="K50" s="11">
        <f t="shared" si="7"/>
        <v>0.19683355999999996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26">
        <v>5.2</v>
      </c>
      <c r="H51" s="10"/>
      <c r="I51" s="10">
        <f t="shared" si="8"/>
        <v>2023.2750899362047</v>
      </c>
      <c r="J51" s="10">
        <f t="shared" si="6"/>
        <v>14057355798.98649</v>
      </c>
      <c r="K51" s="11">
        <f t="shared" si="7"/>
        <v>8.3560000000000079E-2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26">
        <v>0.45</v>
      </c>
      <c r="H52" s="10"/>
      <c r="I52" s="10">
        <f t="shared" si="8"/>
        <v>1923.2652946161641</v>
      </c>
      <c r="J52" s="10">
        <f t="shared" si="6"/>
        <v>12973306322.664633</v>
      </c>
      <c r="K52" s="11">
        <f t="shared" si="7"/>
        <v>3.4835900000000031E-2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26">
        <v>7.0000000000000007E-2</v>
      </c>
      <c r="H53" s="10"/>
      <c r="I53" s="10">
        <f t="shared" si="8"/>
        <v>1914.6493724401832</v>
      </c>
      <c r="J53" s="10">
        <f t="shared" si="6"/>
        <v>12536583165.180714</v>
      </c>
      <c r="K53" s="11">
        <f t="shared" si="7"/>
        <v>3.1121279999999807E-2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26">
        <v>4.53</v>
      </c>
      <c r="H54" s="10"/>
      <c r="I54" s="10">
        <f t="shared" si="8"/>
        <v>1913.3100554014025</v>
      </c>
      <c r="J54" s="10">
        <f t="shared" si="6"/>
        <v>12158204285.32007</v>
      </c>
      <c r="K54" s="11">
        <f t="shared" si="7"/>
        <v>7.7181649999999768E-2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26">
        <v>-2.19</v>
      </c>
      <c r="H55" s="10"/>
      <c r="I55" s="10">
        <f t="shared" si="8"/>
        <v>1830.3932415587894</v>
      </c>
      <c r="J55" s="10">
        <f t="shared" si="6"/>
        <v>11287051060.812326</v>
      </c>
      <c r="K55" s="11">
        <f t="shared" si="7"/>
        <v>7.9320499999999683E-3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26">
        <v>1.1399999999999999</v>
      </c>
      <c r="H56" s="10"/>
      <c r="I56" s="10">
        <f t="shared" si="8"/>
        <v>1871.3763843766378</v>
      </c>
      <c r="J56" s="10">
        <f t="shared" si="6"/>
        <v>11198226170.913334</v>
      </c>
      <c r="K56" s="11">
        <f t="shared" si="7"/>
        <v>4.224770000000011E-2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26">
        <v>6.18</v>
      </c>
      <c r="H57" s="10"/>
      <c r="I57" s="10">
        <f t="shared" si="8"/>
        <v>1850.2831563937489</v>
      </c>
      <c r="J57" s="10">
        <f t="shared" si="6"/>
        <v>10744304037.23926</v>
      </c>
      <c r="K57" s="11">
        <f t="shared" si="7"/>
        <v>9.4184899999999905E-2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26">
        <v>6.39</v>
      </c>
      <c r="H58" s="10"/>
      <c r="I58" s="10">
        <f t="shared" si="8"/>
        <v>1742.591030696693</v>
      </c>
      <c r="J58" s="10">
        <f t="shared" si="6"/>
        <v>9819459249.7476978</v>
      </c>
      <c r="K58" s="11">
        <f t="shared" si="7"/>
        <v>9.5817000000000263E-2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26">
        <v>6.16</v>
      </c>
      <c r="H59" s="10"/>
      <c r="I59" s="10">
        <f t="shared" si="8"/>
        <v>1637.9274656421589</v>
      </c>
      <c r="J59" s="10">
        <f t="shared" si="6"/>
        <v>8960856830.7917252</v>
      </c>
      <c r="K59" s="11">
        <f t="shared" si="7"/>
        <v>9.3447999999999976E-2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26">
        <v>6.28</v>
      </c>
      <c r="H60" s="10"/>
      <c r="I60" s="10">
        <f t="shared" si="8"/>
        <v>1542.8857061437066</v>
      </c>
      <c r="J60" s="10">
        <f t="shared" si="6"/>
        <v>8195046157.4685993</v>
      </c>
      <c r="K60" s="11">
        <f t="shared" si="7"/>
        <v>9.468399999999999E-2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26">
        <v>6.44</v>
      </c>
      <c r="H61" s="10"/>
      <c r="I61" s="10">
        <f t="shared" si="8"/>
        <v>1451.7178266312633</v>
      </c>
      <c r="J61" s="10">
        <f t="shared" si="6"/>
        <v>7486220824.8851719</v>
      </c>
      <c r="K61" s="11">
        <f t="shared" si="7"/>
        <v>9.6332000000000084E-2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26">
        <v>6.23</v>
      </c>
      <c r="H62" s="10"/>
      <c r="I62" s="10">
        <f t="shared" si="8"/>
        <v>1363.8837153619534</v>
      </c>
      <c r="J62" s="10">
        <f t="shared" si="6"/>
        <v>6828424988.8584585</v>
      </c>
      <c r="K62" s="11">
        <f t="shared" si="7"/>
        <v>9.4168999999999947E-2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26">
        <v>6.26</v>
      </c>
      <c r="H63" s="10"/>
      <c r="I63" s="10">
        <f t="shared" si="8"/>
        <v>1283.8969362345415</v>
      </c>
      <c r="J63" s="10">
        <f t="shared" si="6"/>
        <v>6240740679.7838898</v>
      </c>
      <c r="K63" s="11">
        <f t="shared" si="7"/>
        <v>9.4478000000000062E-2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26">
        <v>6.43</v>
      </c>
      <c r="H64" s="10"/>
      <c r="I64" s="10">
        <f t="shared" si="8"/>
        <v>1208.2598684684185</v>
      </c>
      <c r="J64" s="10">
        <f t="shared" si="6"/>
        <v>5702024782.3929672</v>
      </c>
      <c r="K64" s="11">
        <f t="shared" si="7"/>
        <v>9.5164699999999991E-2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26">
        <v>6.16</v>
      </c>
      <c r="H65" s="10"/>
      <c r="I65" s="10">
        <f t="shared" si="8"/>
        <v>1135.2624903395833</v>
      </c>
      <c r="J65" s="10">
        <f t="shared" si="6"/>
        <v>5206545446.9021578</v>
      </c>
      <c r="K65" s="11">
        <f t="shared" si="7"/>
        <v>9.1324800000000206E-2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26">
        <v>6.38</v>
      </c>
      <c r="H66" s="10"/>
      <c r="I66" s="10">
        <f t="shared" si="8"/>
        <v>1069.388178541431</v>
      </c>
      <c r="J66" s="10">
        <f t="shared" ref="J66:J67" si="9">IF(I66="","",I66*C66)</f>
        <v>4770848648.2687435</v>
      </c>
      <c r="K66" s="11">
        <f t="shared" ref="K66" si="10">IFERROR(J66/J67-1,"")</f>
        <v>9.2522600000000121E-2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26">
        <v>6.38</v>
      </c>
      <c r="H67" s="10"/>
      <c r="I67" s="10">
        <f t="shared" ref="I67" si="11">IF(H67&lt;&gt;"",H67,I66/(1+IF(G66="",0,G66)/100))</f>
        <v>1005.2530349139226</v>
      </c>
      <c r="J67" s="10">
        <f t="shared" si="9"/>
        <v>4366819183.6660795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topLeftCell="A36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4"/>
      <c r="G2" s="29">
        <v>5.67</v>
      </c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7.7305649999999781E-2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29">
        <v>5.72</v>
      </c>
      <c r="H3" s="10"/>
      <c r="I3" s="10">
        <f t="shared" ref="I3:I34" si="5">IF(H3&lt;&gt;"",H3,I2/(1+IF(G2="",0,G2)/100))</f>
        <v>10665.278697832877</v>
      </c>
      <c r="J3" s="10">
        <f t="shared" si="3"/>
        <v>500921154.92892009</v>
      </c>
      <c r="K3" s="11">
        <f t="shared" si="4"/>
        <v>7.8132560000000018E-2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29">
        <v>5</v>
      </c>
      <c r="H4" s="10"/>
      <c r="I4" s="10">
        <f t="shared" si="5"/>
        <v>10088.231836769653</v>
      </c>
      <c r="J4" s="10">
        <f t="shared" si="3"/>
        <v>464619262.52270877</v>
      </c>
      <c r="K4" s="11">
        <f t="shared" si="4"/>
        <v>7.1839999999999904E-2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29">
        <v>4.63</v>
      </c>
      <c r="H5" s="10"/>
      <c r="I5" s="10">
        <f t="shared" si="5"/>
        <v>9607.8398445425264</v>
      </c>
      <c r="J5" s="10">
        <f t="shared" si="3"/>
        <v>433478189.39646661</v>
      </c>
      <c r="K5" s="11">
        <f t="shared" si="4"/>
        <v>6.9318599999999897E-2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29">
        <v>3.38</v>
      </c>
      <c r="H6" s="10"/>
      <c r="I6" s="10">
        <f t="shared" si="5"/>
        <v>9182.6816826364575</v>
      </c>
      <c r="J6" s="10">
        <f t="shared" si="3"/>
        <v>405377956.94984323</v>
      </c>
      <c r="K6" s="11">
        <f t="shared" si="4"/>
        <v>5.7887540000000071E-2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29">
        <v>2.9</v>
      </c>
      <c r="H7" s="10"/>
      <c r="I7" s="10">
        <f t="shared" si="5"/>
        <v>8882.4547133260367</v>
      </c>
      <c r="J7" s="10">
        <f t="shared" si="3"/>
        <v>383195700.50881135</v>
      </c>
      <c r="K7" s="11">
        <f t="shared" si="4"/>
        <v>5.39018E-2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29">
        <v>2.58</v>
      </c>
      <c r="H8" s="10"/>
      <c r="I8" s="10">
        <f t="shared" si="5"/>
        <v>8632.1231422021738</v>
      </c>
      <c r="J8" s="10">
        <f t="shared" si="3"/>
        <v>363597159.15544629</v>
      </c>
      <c r="K8" s="11">
        <f t="shared" si="4"/>
        <v>5.1650159999999889E-2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29">
        <v>2.85</v>
      </c>
      <c r="H9" s="10"/>
      <c r="I9" s="10">
        <f t="shared" si="5"/>
        <v>8415.0157362080063</v>
      </c>
      <c r="J9" s="10">
        <f t="shared" si="3"/>
        <v>345739650.86968309</v>
      </c>
      <c r="K9" s="11">
        <f t="shared" si="4"/>
        <v>5.626949999999975E-2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29">
        <v>4.33</v>
      </c>
      <c r="H10" s="10"/>
      <c r="I10" s="10">
        <f t="shared" si="5"/>
        <v>8181.8334819718102</v>
      </c>
      <c r="J10" s="10">
        <f t="shared" si="3"/>
        <v>327321437.2560063</v>
      </c>
      <c r="K10" s="11">
        <f t="shared" si="4"/>
        <v>7.3138379999999614E-2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29">
        <v>3.81</v>
      </c>
      <c r="H11" s="10"/>
      <c r="I11" s="10">
        <f t="shared" si="5"/>
        <v>7842.2634735663869</v>
      </c>
      <c r="J11" s="10">
        <f t="shared" si="3"/>
        <v>305013261.43605673</v>
      </c>
      <c r="K11" s="11">
        <f t="shared" si="4"/>
        <v>6.8620140000000163E-2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29">
        <v>2.23</v>
      </c>
      <c r="H12" s="10"/>
      <c r="I12" s="10">
        <f t="shared" si="5"/>
        <v>7554.4393349064512</v>
      </c>
      <c r="J12" s="10">
        <f t="shared" si="3"/>
        <v>285427206.5619657</v>
      </c>
      <c r="K12" s="11">
        <f t="shared" si="4"/>
        <v>5.0208790000000114E-2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29">
        <v>7.05</v>
      </c>
      <c r="H13" s="10"/>
      <c r="I13" s="10">
        <f t="shared" si="5"/>
        <v>7389.6501368545942</v>
      </c>
      <c r="J13" s="10">
        <f t="shared" si="3"/>
        <v>271781391.73827106</v>
      </c>
      <c r="K13" s="11">
        <f t="shared" si="4"/>
        <v>9.972464999999997E-2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29">
        <v>5.45</v>
      </c>
      <c r="H14" s="10"/>
      <c r="I14" s="10">
        <f t="shared" si="5"/>
        <v>6902.989385198126</v>
      </c>
      <c r="J14" s="10">
        <f t="shared" si="3"/>
        <v>247135855.08724484</v>
      </c>
      <c r="K14" s="11">
        <f t="shared" si="4"/>
        <v>8.3287850000000274E-2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29">
        <v>4.4800000000000004</v>
      </c>
      <c r="H15" s="10"/>
      <c r="I15" s="10">
        <f t="shared" si="5"/>
        <v>6546.2203747729973</v>
      </c>
      <c r="J15" s="10">
        <f t="shared" si="3"/>
        <v>228134982.8554292</v>
      </c>
      <c r="K15" s="11">
        <f t="shared" si="4"/>
        <v>7.3323040000000006E-2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29">
        <v>4.32</v>
      </c>
      <c r="H16" s="10"/>
      <c r="I16" s="10">
        <f t="shared" si="5"/>
        <v>6265.524861000189</v>
      </c>
      <c r="J16" s="10">
        <f t="shared" si="3"/>
        <v>212550159.04198721</v>
      </c>
      <c r="K16" s="11">
        <f t="shared" si="4"/>
        <v>7.1679359999999859E-2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29">
        <v>3.83</v>
      </c>
      <c r="H17" s="10"/>
      <c r="I17" s="10">
        <f t="shared" si="5"/>
        <v>6006.0629419096913</v>
      </c>
      <c r="J17" s="10">
        <f t="shared" si="3"/>
        <v>198333724.59649426</v>
      </c>
      <c r="K17" s="11">
        <f t="shared" si="4"/>
        <v>6.6645590000000032E-2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29">
        <v>4.51</v>
      </c>
      <c r="H18" s="10"/>
      <c r="I18" s="10">
        <f t="shared" si="5"/>
        <v>5784.515979880277</v>
      </c>
      <c r="J18" s="10">
        <f t="shared" si="3"/>
        <v>185941540.89784804</v>
      </c>
      <c r="K18" s="11">
        <f t="shared" si="4"/>
        <v>7.3631230000000158E-2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29">
        <v>4.7300000000000004</v>
      </c>
      <c r="H19" s="10"/>
      <c r="I19" s="10">
        <f t="shared" si="5"/>
        <v>5534.8923355471034</v>
      </c>
      <c r="J19" s="10">
        <f t="shared" si="3"/>
        <v>173189392.8773365</v>
      </c>
      <c r="K19" s="11">
        <f t="shared" si="4"/>
        <v>7.6938589999999918E-2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29">
        <v>4.53</v>
      </c>
      <c r="H20" s="10"/>
      <c r="I20" s="10">
        <f t="shared" si="5"/>
        <v>5284.9158173848027</v>
      </c>
      <c r="J20" s="10">
        <f t="shared" si="3"/>
        <v>160816405.39720702</v>
      </c>
      <c r="K20" s="11">
        <f t="shared" si="4"/>
        <v>7.6136349999999853E-2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29">
        <v>4.22</v>
      </c>
      <c r="H21" s="10"/>
      <c r="I21" s="10">
        <f t="shared" si="5"/>
        <v>5055.8842603891735</v>
      </c>
      <c r="J21" s="10">
        <f t="shared" si="3"/>
        <v>149438689.06315359</v>
      </c>
      <c r="K21" s="11">
        <f t="shared" si="4"/>
        <v>7.596727999999997E-2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29">
        <v>2.89</v>
      </c>
      <c r="H22" s="10"/>
      <c r="I22" s="10">
        <f t="shared" si="5"/>
        <v>4851.1650934457621</v>
      </c>
      <c r="J22" s="10">
        <f t="shared" si="3"/>
        <v>138887763.44867438</v>
      </c>
      <c r="K22" s="11">
        <f t="shared" si="4"/>
        <v>6.9644440000000252E-2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29">
        <v>1.88</v>
      </c>
      <c r="H23" s="10"/>
      <c r="I23" s="10">
        <f t="shared" si="5"/>
        <v>4714.9043575136184</v>
      </c>
      <c r="J23" s="10">
        <f t="shared" si="3"/>
        <v>129844795.38703007</v>
      </c>
      <c r="K23" s="11">
        <f t="shared" si="4"/>
        <v>9.7960760000000091E-2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29">
        <v>7.88</v>
      </c>
      <c r="H24" s="10"/>
      <c r="I24" s="10">
        <f t="shared" si="5"/>
        <v>4627.8998405119928</v>
      </c>
      <c r="J24" s="10">
        <f t="shared" si="3"/>
        <v>118259959.84321885</v>
      </c>
      <c r="K24" s="11">
        <f t="shared" si="4"/>
        <v>0.11903923999999999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29">
        <v>7.16</v>
      </c>
      <c r="H25" s="10"/>
      <c r="I25" s="10">
        <f t="shared" si="5"/>
        <v>4289.8589548683658</v>
      </c>
      <c r="J25" s="10">
        <f t="shared" si="3"/>
        <v>105679904.34653467</v>
      </c>
      <c r="K25" s="11">
        <f t="shared" si="4"/>
        <v>0.10021172000000012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29">
        <v>-3.81</v>
      </c>
      <c r="H26" s="10"/>
      <c r="I26" s="10">
        <f t="shared" si="5"/>
        <v>4003.2278414225134</v>
      </c>
      <c r="J26" s="10">
        <f t="shared" si="3"/>
        <v>96054152.510331973</v>
      </c>
      <c r="K26" s="11">
        <f t="shared" si="4"/>
        <v>-1.5687729999999789E-2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29">
        <v>-6.11</v>
      </c>
      <c r="H27" s="10"/>
      <c r="I27" s="10">
        <f t="shared" si="5"/>
        <v>4161.7921212418269</v>
      </c>
      <c r="J27" s="10">
        <f t="shared" si="3"/>
        <v>97585040.274192616</v>
      </c>
      <c r="K27" s="11">
        <f t="shared" si="4"/>
        <v>-4.1758660000000059E-2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29">
        <v>17.739999999999998</v>
      </c>
      <c r="H28" s="10"/>
      <c r="I28" s="10">
        <f t="shared" si="5"/>
        <v>4432.6255418487881</v>
      </c>
      <c r="J28" s="10">
        <f t="shared" si="3"/>
        <v>101837643.8175717</v>
      </c>
      <c r="K28" s="11">
        <f t="shared" si="4"/>
        <v>0.19988833999999978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29">
        <v>10.56</v>
      </c>
      <c r="H29" s="10"/>
      <c r="I29" s="10">
        <f t="shared" si="5"/>
        <v>3764.7575521053068</v>
      </c>
      <c r="J29" s="10">
        <f t="shared" si="3"/>
        <v>84872600.576793432</v>
      </c>
      <c r="K29" s="11">
        <f t="shared" si="4"/>
        <v>0.12428463999999972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29">
        <v>4.67</v>
      </c>
      <c r="H30" s="10"/>
      <c r="I30" s="10">
        <f t="shared" si="5"/>
        <v>3405.1714472732515</v>
      </c>
      <c r="J30" s="10">
        <f t="shared" si="3"/>
        <v>75490314.069214225</v>
      </c>
      <c r="K30" s="11">
        <f t="shared" si="4"/>
        <v>6.323786000000009E-2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29">
        <v>4.75</v>
      </c>
      <c r="H31" s="10"/>
      <c r="I31" s="10">
        <f t="shared" si="5"/>
        <v>3253.2449099773112</v>
      </c>
      <c r="J31" s="10">
        <f t="shared" si="3"/>
        <v>71000400.671599686</v>
      </c>
      <c r="K31" s="11">
        <f t="shared" si="4"/>
        <v>6.3212499999999894E-2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29">
        <v>10.41</v>
      </c>
      <c r="H32" s="10"/>
      <c r="I32" s="10">
        <f t="shared" si="5"/>
        <v>3105.7230644174806</v>
      </c>
      <c r="J32" s="10">
        <f t="shared" si="3"/>
        <v>66779125.218711875</v>
      </c>
      <c r="K32" s="11">
        <f t="shared" si="4"/>
        <v>0.11988863000000016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29">
        <v>17.47</v>
      </c>
      <c r="H33" s="10"/>
      <c r="I33" s="10">
        <f t="shared" si="5"/>
        <v>2812.9001579725391</v>
      </c>
      <c r="J33" s="10">
        <f t="shared" si="3"/>
        <v>59630148.418161787</v>
      </c>
      <c r="K33" s="11">
        <f t="shared" si="4"/>
        <v>0.19032351000000025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29">
        <v>15.57</v>
      </c>
      <c r="H34" s="10"/>
      <c r="I34" s="10">
        <f t="shared" si="5"/>
        <v>2394.5689605623043</v>
      </c>
      <c r="J34" s="10">
        <f t="shared" ref="J34:J65" si="6">IF(I34="","",I34*C34)</f>
        <v>50095749.531286478</v>
      </c>
      <c r="K34" s="11">
        <f t="shared" ref="K34:K65" si="7">IFERROR(J34/J35-1,"")</f>
        <v>0.18354248999999978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29">
        <v>14.82</v>
      </c>
      <c r="H35" s="10"/>
      <c r="I35" s="10">
        <f t="shared" ref="I35:I66" si="8">IF(H35&lt;&gt;"",H35,I34/(1+IF(G34="",0,G34)/100))</f>
        <v>2048.9167113564681</v>
      </c>
      <c r="J35" s="10">
        <f t="shared" si="6"/>
        <v>42326954.844930395</v>
      </c>
      <c r="K35" s="11">
        <f t="shared" si="7"/>
        <v>0.19047759999999969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29">
        <v>12.28</v>
      </c>
      <c r="H36" s="10"/>
      <c r="I36" s="10">
        <f t="shared" si="8"/>
        <v>1743.4621437682677</v>
      </c>
      <c r="J36" s="10">
        <f t="shared" si="6"/>
        <v>35554599.973095171</v>
      </c>
      <c r="K36" s="11">
        <f t="shared" si="7"/>
        <v>0.18976696000000004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29">
        <v>-7.27</v>
      </c>
      <c r="H37" s="10"/>
      <c r="I37" s="10">
        <f t="shared" si="8"/>
        <v>1489.1203824464192</v>
      </c>
      <c r="J37" s="10">
        <f t="shared" si="6"/>
        <v>29883667.279763065</v>
      </c>
      <c r="K37" s="11">
        <f t="shared" si="7"/>
        <v>-2.7408100000000379E-3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29">
        <v>2.34</v>
      </c>
      <c r="H38" s="10"/>
      <c r="I38" s="10">
        <f t="shared" si="8"/>
        <v>1519.0455803799034</v>
      </c>
      <c r="J38" s="10">
        <f t="shared" si="6"/>
        <v>29965797.838135809</v>
      </c>
      <c r="K38" s="11">
        <f t="shared" si="7"/>
        <v>7.704828000000008E-2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29">
        <v>22</v>
      </c>
      <c r="H39" s="10"/>
      <c r="I39" s="10">
        <f t="shared" si="8"/>
        <v>1432.5212942096412</v>
      </c>
      <c r="J39" s="10">
        <f t="shared" si="6"/>
        <v>27822149.103785586</v>
      </c>
      <c r="K39" s="11">
        <f t="shared" si="7"/>
        <v>0.24049600000000004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29">
        <v>13.74</v>
      </c>
      <c r="H40" s="10"/>
      <c r="I40" s="10">
        <f t="shared" si="8"/>
        <v>1174.1977821390501</v>
      </c>
      <c r="J40" s="10">
        <f t="shared" si="6"/>
        <v>22428245.720893566</v>
      </c>
      <c r="K40" s="11">
        <f t="shared" si="7"/>
        <v>0.15719075999999998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29">
        <v>0.2</v>
      </c>
      <c r="H41" s="10"/>
      <c r="I41" s="10">
        <f t="shared" si="8"/>
        <v>1032.352542763364</v>
      </c>
      <c r="J41" s="10">
        <f t="shared" si="6"/>
        <v>19381632.22189362</v>
      </c>
      <c r="K41" s="11">
        <f t="shared" si="7"/>
        <v>1.7731399999999953E-2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29">
        <v>-5.5</v>
      </c>
      <c r="H42" s="10"/>
      <c r="I42" s="10">
        <f t="shared" si="8"/>
        <v>1030.2919588456728</v>
      </c>
      <c r="J42" s="10">
        <f t="shared" si="6"/>
        <v>19043956.216633998</v>
      </c>
      <c r="K42" s="11">
        <f t="shared" si="7"/>
        <v>-4.337650000000004E-2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29">
        <v>10.73</v>
      </c>
      <c r="H43" s="10"/>
      <c r="I43" s="10">
        <f t="shared" si="8"/>
        <v>1090.2560411065322</v>
      </c>
      <c r="J43" s="10">
        <f t="shared" si="6"/>
        <v>19907472.706486929</v>
      </c>
      <c r="K43" s="11">
        <f t="shared" si="7"/>
        <v>0.12235927999999996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29">
        <v>5.36</v>
      </c>
      <c r="H44" s="10"/>
      <c r="I44" s="10">
        <f t="shared" si="8"/>
        <v>984.60764120521287</v>
      </c>
      <c r="J44" s="10">
        <f t="shared" si="6"/>
        <v>17737165.862331472</v>
      </c>
      <c r="K44" s="11">
        <f t="shared" si="7"/>
        <v>7.1616559999999829E-2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29">
        <v>2.67</v>
      </c>
      <c r="H45" s="10"/>
      <c r="I45" s="10">
        <f t="shared" si="8"/>
        <v>934.51750304215341</v>
      </c>
      <c r="J45" s="10">
        <f t="shared" si="6"/>
        <v>16551784.028357564</v>
      </c>
      <c r="K45" s="11">
        <f t="shared" si="7"/>
        <v>4.4769920000000241E-2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29">
        <v>3.48</v>
      </c>
      <c r="H46" s="10"/>
      <c r="I46" s="10">
        <f t="shared" si="8"/>
        <v>910.2147687173989</v>
      </c>
      <c r="J46" s="10">
        <f t="shared" si="6"/>
        <v>15842515.86067635</v>
      </c>
      <c r="K46" s="11">
        <f t="shared" si="7"/>
        <v>5.3115959999999962E-2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29">
        <v>3.09</v>
      </c>
      <c r="H47" s="10"/>
      <c r="I47" s="10">
        <f t="shared" si="8"/>
        <v>879.60453103730083</v>
      </c>
      <c r="J47" s="10">
        <f t="shared" si="6"/>
        <v>15043467.635488451</v>
      </c>
      <c r="K47" s="11">
        <f t="shared" si="7"/>
        <v>5.2033449999999926E-2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29">
        <v>8.9</v>
      </c>
      <c r="H48" s="10"/>
      <c r="I48" s="10">
        <f t="shared" si="8"/>
        <v>853.23943257086125</v>
      </c>
      <c r="J48" s="10">
        <f t="shared" si="6"/>
        <v>14299419.505614059</v>
      </c>
      <c r="K48" s="11">
        <f t="shared" si="7"/>
        <v>0.12515479999999979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29">
        <v>16.350000000000001</v>
      </c>
      <c r="H49" s="10"/>
      <c r="I49" s="10">
        <f t="shared" si="8"/>
        <v>783.50728427076331</v>
      </c>
      <c r="J49" s="10">
        <f t="shared" si="6"/>
        <v>12708846.37883966</v>
      </c>
      <c r="K49" s="11">
        <f t="shared" si="7"/>
        <v>0.21236700000000019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29">
        <v>10.91</v>
      </c>
      <c r="H50" s="10"/>
      <c r="I50" s="10">
        <f t="shared" si="8"/>
        <v>673.40548712570978</v>
      </c>
      <c r="J50" s="10">
        <f t="shared" si="6"/>
        <v>10482672.638598427</v>
      </c>
      <c r="K50" s="11">
        <f t="shared" si="7"/>
        <v>0.16366771999999985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29">
        <v>-17</v>
      </c>
      <c r="H51" s="10"/>
      <c r="I51" s="10">
        <f t="shared" si="8"/>
        <v>607.163905081336</v>
      </c>
      <c r="J51" s="10">
        <f t="shared" si="6"/>
        <v>9008304.0531522427</v>
      </c>
      <c r="K51" s="11">
        <f t="shared" si="7"/>
        <v>-0.21672899999999995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29">
        <v>-13</v>
      </c>
      <c r="H52" s="10"/>
      <c r="I52" s="10">
        <f t="shared" si="8"/>
        <v>731.52277720642894</v>
      </c>
      <c r="J52" s="10">
        <f t="shared" si="6"/>
        <v>11500877.797278646</v>
      </c>
      <c r="K52" s="11">
        <f t="shared" si="7"/>
        <v>-0.28103200000000006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29">
        <v>-32.549999999999997</v>
      </c>
      <c r="H53" s="10"/>
      <c r="I53" s="10">
        <f t="shared" si="8"/>
        <v>840.83077839819418</v>
      </c>
      <c r="J53" s="10">
        <f t="shared" si="6"/>
        <v>15996369.514747037</v>
      </c>
      <c r="K53" s="11">
        <f t="shared" si="7"/>
        <v>-0.40745174999999989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29">
        <v>3.74</v>
      </c>
      <c r="H54" s="10"/>
      <c r="I54" s="10">
        <f t="shared" si="8"/>
        <v>1246.5986336518815</v>
      </c>
      <c r="J54" s="10">
        <f t="shared" si="6"/>
        <v>26995893.608237021</v>
      </c>
      <c r="K54" s="11">
        <f t="shared" si="7"/>
        <v>5.2961000000000036E-2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29">
        <v>3.04</v>
      </c>
      <c r="H55" s="10"/>
      <c r="I55" s="10">
        <f t="shared" si="8"/>
        <v>1201.6566740426849</v>
      </c>
      <c r="J55" s="10">
        <f t="shared" si="6"/>
        <v>25638075.492099918</v>
      </c>
      <c r="K55" s="11">
        <f t="shared" si="7"/>
        <v>4.5855999999999897E-2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29">
        <v>1.18</v>
      </c>
      <c r="H56" s="10"/>
      <c r="I56" s="10">
        <f t="shared" si="8"/>
        <v>1166.2040703054008</v>
      </c>
      <c r="J56" s="10">
        <f t="shared" si="6"/>
        <v>24513963.19579361</v>
      </c>
      <c r="K56" s="11">
        <f t="shared" si="7"/>
        <v>2.6976999999999807E-2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30">
        <v>2.81</v>
      </c>
      <c r="H57" s="10"/>
      <c r="I57" s="10">
        <f t="shared" si="8"/>
        <v>1152.6033507663578</v>
      </c>
      <c r="J57" s="10">
        <f t="shared" si="6"/>
        <v>23870021.622483868</v>
      </c>
      <c r="K57" s="11">
        <f t="shared" si="7"/>
        <v>4.3521499999999991E-2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30">
        <v>3.66</v>
      </c>
      <c r="H58" s="10"/>
      <c r="I58" s="10">
        <f t="shared" si="8"/>
        <v>1121.1004287193443</v>
      </c>
      <c r="J58" s="10">
        <f t="shared" si="6"/>
        <v>22874489.526553951</v>
      </c>
      <c r="K58" s="11">
        <f t="shared" si="7"/>
        <v>5.2148999999999779E-2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30">
        <v>3.66</v>
      </c>
      <c r="H59" s="10"/>
      <c r="I59" s="10">
        <f t="shared" si="8"/>
        <v>1081.5169098199347</v>
      </c>
      <c r="J59" s="10">
        <f t="shared" si="6"/>
        <v>21740732.088852391</v>
      </c>
      <c r="K59" s="11">
        <f t="shared" si="7"/>
        <v>5.2148999999999779E-2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30">
        <v>3.67</v>
      </c>
      <c r="H60" s="10"/>
      <c r="I60" s="10">
        <f t="shared" si="8"/>
        <v>1043.3309953887081</v>
      </c>
      <c r="J60" s="10">
        <f t="shared" si="6"/>
        <v>20663168.514015026</v>
      </c>
      <c r="K60" s="11">
        <f t="shared" si="7"/>
        <v>5.2250499999999978E-2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30">
        <v>3.68</v>
      </c>
      <c r="H61" s="10"/>
      <c r="I61" s="10">
        <f t="shared" si="8"/>
        <v>1006.3962529070204</v>
      </c>
      <c r="J61" s="10">
        <f t="shared" si="6"/>
        <v>19637119.216398593</v>
      </c>
      <c r="K61" s="11">
        <f t="shared" si="7"/>
        <v>5.1833599999999924E-2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30">
        <v>3.69</v>
      </c>
      <c r="H62" s="10"/>
      <c r="I62" s="10">
        <f t="shared" si="8"/>
        <v>970.6753982513701</v>
      </c>
      <c r="J62" s="10">
        <f t="shared" si="6"/>
        <v>18669416.166586231</v>
      </c>
      <c r="K62" s="11">
        <f t="shared" si="7"/>
        <v>5.1935049999999761E-2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30">
        <v>3.71</v>
      </c>
      <c r="H63" s="10"/>
      <c r="I63" s="10">
        <f t="shared" si="8"/>
        <v>936.13212291577793</v>
      </c>
      <c r="J63" s="10">
        <f t="shared" si="6"/>
        <v>17747689.048469517</v>
      </c>
      <c r="K63" s="11">
        <f t="shared" si="7"/>
        <v>5.2137949999999877E-2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30">
        <v>3.64</v>
      </c>
      <c r="H64" s="10"/>
      <c r="I64" s="10">
        <f t="shared" si="8"/>
        <v>902.64402942414233</v>
      </c>
      <c r="J64" s="10">
        <f t="shared" si="6"/>
        <v>16868214.903254386</v>
      </c>
      <c r="K64" s="11">
        <f t="shared" si="7"/>
        <v>5.0909599999999999E-2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30">
        <v>3.75</v>
      </c>
      <c r="H65" s="10"/>
      <c r="I65" s="10">
        <f t="shared" si="8"/>
        <v>870.94174973383087</v>
      </c>
      <c r="J65" s="10">
        <f t="shared" si="6"/>
        <v>16051061.769018367</v>
      </c>
      <c r="K65" s="11">
        <f t="shared" si="7"/>
        <v>5.202500000000021E-2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30">
        <v>3.58</v>
      </c>
      <c r="H66" s="10"/>
      <c r="I66" s="10">
        <f t="shared" si="8"/>
        <v>839.46192745429471</v>
      </c>
      <c r="J66" s="10">
        <f t="shared" ref="J66:J67" si="9">IF(I66="","",I66*C66)</f>
        <v>15257300.700095877</v>
      </c>
      <c r="K66" s="11">
        <f t="shared" ref="K66" si="10">IFERROR(J66/J67-1,"")</f>
        <v>4.9783300000000086E-2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810.44789288887296</v>
      </c>
      <c r="J67" s="10">
        <f t="shared" si="9"/>
        <v>14533762.063176159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topLeftCell="A38" workbookViewId="0">
      <selection activeCell="G45" sqref="G4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4">
        <v>945980</v>
      </c>
      <c r="G2" s="26">
        <v>2.09</v>
      </c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6.6432140000000084E-2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26">
        <v>4.63</v>
      </c>
      <c r="H3" s="10"/>
      <c r="I3" s="10">
        <f t="shared" ref="I3:I34" si="5">IF(H3&lt;&gt;"",H3,I2/(1+IF(G2="",0,G2)/100))</f>
        <v>11649.52492898423</v>
      </c>
      <c r="J3" s="10">
        <f t="shared" si="3"/>
        <v>10549421061.851902</v>
      </c>
      <c r="K3" s="11">
        <f t="shared" si="4"/>
        <v>9.1290899999999953E-2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26">
        <v>4.92</v>
      </c>
      <c r="H4" s="10"/>
      <c r="I4" s="10">
        <f t="shared" si="5"/>
        <v>11134.019811702408</v>
      </c>
      <c r="J4" s="10">
        <f t="shared" si="3"/>
        <v>9666919298.8339787</v>
      </c>
      <c r="K4" s="11">
        <f t="shared" si="4"/>
        <v>0.13082776000000007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26">
        <v>4.68</v>
      </c>
      <c r="H5" s="10"/>
      <c r="I5" s="10">
        <f t="shared" si="5"/>
        <v>10611.91365964774</v>
      </c>
      <c r="J5" s="10">
        <f t="shared" si="3"/>
        <v>8548533773.9091043</v>
      </c>
      <c r="K5" s="11">
        <f t="shared" si="4"/>
        <v>0.19575964000000012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26">
        <v>6.74</v>
      </c>
      <c r="H6" s="10"/>
      <c r="I6" s="10">
        <f t="shared" si="5"/>
        <v>10137.479613725392</v>
      </c>
      <c r="J6" s="10">
        <f t="shared" si="3"/>
        <v>7149040231.7886429</v>
      </c>
      <c r="K6" s="11">
        <f t="shared" si="4"/>
        <v>0.18438703999999961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26">
        <v>1.6</v>
      </c>
      <c r="H7" s="10"/>
      <c r="I7" s="10">
        <f t="shared" si="5"/>
        <v>9497.3577044457506</v>
      </c>
      <c r="J7" s="10">
        <f t="shared" si="3"/>
        <v>6036067594.7523413</v>
      </c>
      <c r="K7" s="11">
        <f t="shared" si="4"/>
        <v>4.3228800000000067E-2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26">
        <v>-5.24</v>
      </c>
      <c r="H8" s="10"/>
      <c r="I8" s="10">
        <f t="shared" si="5"/>
        <v>9347.7930161867625</v>
      </c>
      <c r="J8" s="10">
        <f t="shared" si="3"/>
        <v>5785948005.6075344</v>
      </c>
      <c r="K8" s="11">
        <f t="shared" si="4"/>
        <v>-3.1647559999999797E-2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26">
        <v>3.19</v>
      </c>
      <c r="H9" s="10"/>
      <c r="I9" s="10">
        <f t="shared" si="5"/>
        <v>9864.7034784579591</v>
      </c>
      <c r="J9" s="10">
        <f t="shared" si="3"/>
        <v>5975043555.0175648</v>
      </c>
      <c r="K9" s="11">
        <f t="shared" si="4"/>
        <v>5.4292230000000163E-2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26">
        <v>3.18</v>
      </c>
      <c r="H10" s="10"/>
      <c r="I10" s="10">
        <f t="shared" si="5"/>
        <v>9559.7475321813727</v>
      </c>
      <c r="J10" s="10">
        <f t="shared" si="3"/>
        <v>5667350460.3344784</v>
      </c>
      <c r="K10" s="11">
        <f t="shared" si="4"/>
        <v>5.4293240000000242E-2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26">
        <v>4.84</v>
      </c>
      <c r="H11" s="10"/>
      <c r="I11" s="10">
        <f t="shared" si="5"/>
        <v>9265.1168173884198</v>
      </c>
      <c r="J11" s="10">
        <f t="shared" si="3"/>
        <v>5375497295.5479422</v>
      </c>
      <c r="K11" s="11">
        <f t="shared" si="4"/>
        <v>7.1569640000000101E-2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26">
        <v>4.8600000000000003</v>
      </c>
      <c r="H12" s="10"/>
      <c r="I12" s="10">
        <f t="shared" si="5"/>
        <v>8837.3872733578974</v>
      </c>
      <c r="J12" s="10">
        <f t="shared" si="3"/>
        <v>5016470320.6297836</v>
      </c>
      <c r="K12" s="11">
        <f t="shared" si="4"/>
        <v>7.2298359999999784E-2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26">
        <v>4.57</v>
      </c>
      <c r="H13" s="10"/>
      <c r="I13" s="10">
        <f t="shared" si="5"/>
        <v>8427.7963697862833</v>
      </c>
      <c r="J13" s="10">
        <f t="shared" si="3"/>
        <v>4678241157.2743473</v>
      </c>
      <c r="K13" s="11">
        <f t="shared" si="4"/>
        <v>6.3686040000000332E-2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26">
        <v>4.8</v>
      </c>
      <c r="H14" s="10"/>
      <c r="I14" s="10">
        <f t="shared" si="5"/>
        <v>8059.4782153450151</v>
      </c>
      <c r="J14" s="10">
        <f t="shared" si="3"/>
        <v>4398140975.201993</v>
      </c>
      <c r="K14" s="11">
        <f t="shared" si="4"/>
        <v>5.9842400000000184E-2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26">
        <v>2.4300000000000002</v>
      </c>
      <c r="H15" s="10"/>
      <c r="I15" s="10">
        <f t="shared" si="5"/>
        <v>7690.3418085353196</v>
      </c>
      <c r="J15" s="10">
        <f t="shared" si="3"/>
        <v>4149806589.3589387</v>
      </c>
      <c r="K15" s="11">
        <f t="shared" si="4"/>
        <v>3.618188E-2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26">
        <v>1.4</v>
      </c>
      <c r="H16" s="10"/>
      <c r="I16" s="10">
        <f t="shared" si="5"/>
        <v>7507.8998423658304</v>
      </c>
      <c r="J16" s="10">
        <f t="shared" si="3"/>
        <v>4004901716.056778</v>
      </c>
      <c r="K16" s="11">
        <f t="shared" si="4"/>
        <v>2.6370800000000028E-2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26">
        <v>4.8499999999999996</v>
      </c>
      <c r="H17" s="10"/>
      <c r="I17" s="10">
        <f t="shared" si="5"/>
        <v>7404.2404757059467</v>
      </c>
      <c r="J17" s="10">
        <f t="shared" si="3"/>
        <v>3902002781.1165109</v>
      </c>
      <c r="K17" s="11">
        <f t="shared" si="4"/>
        <v>6.2025649999999821E-2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26">
        <v>2.9</v>
      </c>
      <c r="H18" s="10"/>
      <c r="I18" s="10">
        <f t="shared" si="5"/>
        <v>7061.7458042021426</v>
      </c>
      <c r="J18" s="10">
        <f t="shared" si="3"/>
        <v>3674113502.9238806</v>
      </c>
      <c r="K18" s="11">
        <f t="shared" si="4"/>
        <v>4.2994399999999988E-2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26">
        <v>0.28999999999999998</v>
      </c>
      <c r="H19" s="10"/>
      <c r="I19" s="10">
        <f t="shared" si="5"/>
        <v>6862.72672905942</v>
      </c>
      <c r="J19" s="10">
        <f t="shared" si="3"/>
        <v>3522658897.2326989</v>
      </c>
      <c r="K19" s="11">
        <f t="shared" si="4"/>
        <v>1.7341759999999873E-2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26">
        <v>8.19</v>
      </c>
      <c r="H20" s="10"/>
      <c r="I20" s="10">
        <f t="shared" si="5"/>
        <v>6842.8823701858819</v>
      </c>
      <c r="J20" s="10">
        <f t="shared" si="3"/>
        <v>3462611126.110364</v>
      </c>
      <c r="K20" s="11">
        <f t="shared" si="4"/>
        <v>9.8669450000000047E-2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26">
        <v>4.8</v>
      </c>
      <c r="H21" s="10"/>
      <c r="I21" s="10">
        <f t="shared" si="5"/>
        <v>6324.8750995340433</v>
      </c>
      <c r="J21" s="10">
        <f t="shared" si="3"/>
        <v>3151640492.1519971</v>
      </c>
      <c r="K21" s="11">
        <f t="shared" si="4"/>
        <v>6.5815999999999875E-2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26">
        <v>6.69</v>
      </c>
      <c r="H22" s="10"/>
      <c r="I22" s="10">
        <f t="shared" si="5"/>
        <v>6035.186163677522</v>
      </c>
      <c r="J22" s="10">
        <f t="shared" si="3"/>
        <v>2957021185.7881637</v>
      </c>
      <c r="K22" s="11">
        <f t="shared" si="4"/>
        <v>8.6530960000000157E-2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26">
        <v>4.9000000000000004</v>
      </c>
      <c r="H23" s="10"/>
      <c r="I23" s="10">
        <f t="shared" si="5"/>
        <v>5656.7496144695115</v>
      </c>
      <c r="J23" s="10">
        <f t="shared" si="3"/>
        <v>2721525013.68959</v>
      </c>
      <c r="K23" s="11">
        <f t="shared" si="4"/>
        <v>7.9735699999999854E-2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26">
        <v>1.26</v>
      </c>
      <c r="H24" s="10"/>
      <c r="I24" s="10">
        <f t="shared" si="5"/>
        <v>5392.5163150328999</v>
      </c>
      <c r="J24" s="10">
        <f t="shared" si="3"/>
        <v>2520547402.1925831</v>
      </c>
      <c r="K24" s="11">
        <f t="shared" si="4"/>
        <v>5.5230459999999981E-2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26">
        <v>3.35</v>
      </c>
      <c r="H25" s="10"/>
      <c r="I25" s="10">
        <f t="shared" si="5"/>
        <v>5325.4160725191587</v>
      </c>
      <c r="J25" s="10">
        <f t="shared" si="3"/>
        <v>2388622673.1860857</v>
      </c>
      <c r="K25" s="11">
        <f t="shared" si="4"/>
        <v>8.0834300000000248E-2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26">
        <v>0.86</v>
      </c>
      <c r="H26" s="10"/>
      <c r="I26" s="10">
        <f t="shared" si="5"/>
        <v>5152.797360928068</v>
      </c>
      <c r="J26" s="10">
        <f t="shared" si="3"/>
        <v>2209980450.4595065</v>
      </c>
      <c r="K26" s="11">
        <f t="shared" si="4"/>
        <v>5.7416240000000007E-2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26">
        <v>-8.33</v>
      </c>
      <c r="H27" s="10"/>
      <c r="I27" s="10">
        <f t="shared" si="5"/>
        <v>5108.8611549951102</v>
      </c>
      <c r="J27" s="10">
        <f t="shared" si="3"/>
        <v>2089981567.2014897</v>
      </c>
      <c r="K27" s="11">
        <f t="shared" si="4"/>
        <v>-3.6548300000000089E-2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26">
        <v>4.34</v>
      </c>
      <c r="H28" s="10"/>
      <c r="I28" s="10">
        <f t="shared" si="5"/>
        <v>5573.1004199793942</v>
      </c>
      <c r="J28" s="10">
        <f t="shared" si="3"/>
        <v>2169264496.8102603</v>
      </c>
      <c r="K28" s="11">
        <f t="shared" si="4"/>
        <v>9.9430580000000157E-2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26">
        <v>-2.62</v>
      </c>
      <c r="H29" s="10"/>
      <c r="I29" s="10">
        <f t="shared" si="5"/>
        <v>5341.2884991176861</v>
      </c>
      <c r="J29" s="10">
        <f t="shared" si="3"/>
        <v>1973080007.2981961</v>
      </c>
      <c r="K29" s="11">
        <f t="shared" si="4"/>
        <v>2.9014460000000186E-2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26">
        <v>3.38</v>
      </c>
      <c r="H30" s="10"/>
      <c r="I30" s="10">
        <f t="shared" si="5"/>
        <v>5484.9953780218584</v>
      </c>
      <c r="J30" s="10">
        <f t="shared" si="3"/>
        <v>1917446337.244081</v>
      </c>
      <c r="K30" s="11">
        <f t="shared" si="4"/>
        <v>9.5931380000000122E-2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26">
        <v>14.96</v>
      </c>
      <c r="H31" s="10"/>
      <c r="I31" s="10">
        <f t="shared" si="5"/>
        <v>5305.6639369528521</v>
      </c>
      <c r="J31" s="10">
        <f t="shared" si="3"/>
        <v>1749604375.0878644</v>
      </c>
      <c r="K31" s="11">
        <f t="shared" si="4"/>
        <v>0.22340431999999999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26">
        <v>-3.59</v>
      </c>
      <c r="H32" s="10"/>
      <c r="I32" s="10">
        <f t="shared" si="5"/>
        <v>4615.2261107801432</v>
      </c>
      <c r="J32" s="10">
        <f t="shared" si="3"/>
        <v>1430111326.6363685</v>
      </c>
      <c r="K32" s="11">
        <f t="shared" si="4"/>
        <v>2.2428050000000033E-2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26">
        <v>4.0199999999999996</v>
      </c>
      <c r="H33" s="10"/>
      <c r="I33" s="10">
        <f t="shared" si="5"/>
        <v>4787.0823677835733</v>
      </c>
      <c r="J33" s="10">
        <f t="shared" si="3"/>
        <v>1398740309.0480239</v>
      </c>
      <c r="K33" s="11">
        <f t="shared" si="4"/>
        <v>9.6994919999999984E-2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26">
        <v>3.45</v>
      </c>
      <c r="H34" s="10"/>
      <c r="I34" s="10">
        <f t="shared" si="5"/>
        <v>4602.0788000226621</v>
      </c>
      <c r="J34" s="10">
        <f t="shared" ref="J34:J65" si="6">IF(I34="","",I34*C34)</f>
        <v>1275065438.8153629</v>
      </c>
      <c r="K34" s="11">
        <f t="shared" ref="K34:K65" si="7">IFERROR(J34/J35-1,"")</f>
        <v>0.1056362500000001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26">
        <v>4.02</v>
      </c>
      <c r="H35" s="10"/>
      <c r="I35" s="10">
        <f t="shared" ref="I35:I66" si="8">IF(H35&lt;&gt;"",H35,I34/(1+IF(G34="",0,G34)/100))</f>
        <v>4393.3926491863122</v>
      </c>
      <c r="J35" s="10">
        <f t="shared" si="6"/>
        <v>1153241347.5185559</v>
      </c>
      <c r="K35" s="11">
        <f t="shared" si="7"/>
        <v>0.12642960000000025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26">
        <v>-0.14</v>
      </c>
      <c r="H36" s="10"/>
      <c r="I36" s="10">
        <f t="shared" si="8"/>
        <v>4116.7472349946702</v>
      </c>
      <c r="J36" s="10">
        <f t="shared" si="6"/>
        <v>1023802417.4067831</v>
      </c>
      <c r="K36" s="11">
        <f t="shared" si="7"/>
        <v>0.1036397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26">
        <v>-1.43</v>
      </c>
      <c r="H37" s="10"/>
      <c r="I37" s="10">
        <f t="shared" si="8"/>
        <v>3933.4485333409807</v>
      </c>
      <c r="J37" s="10">
        <f t="shared" si="6"/>
        <v>927660012.0553683</v>
      </c>
      <c r="K37" s="11">
        <f t="shared" si="7"/>
        <v>9.4270450000000006E-2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26">
        <v>-0.78</v>
      </c>
      <c r="H38" s="10"/>
      <c r="I38" s="10">
        <f t="shared" si="8"/>
        <v>3786.895670878002</v>
      </c>
      <c r="J38" s="10">
        <f t="shared" si="6"/>
        <v>847742906.75158799</v>
      </c>
      <c r="K38" s="11">
        <f t="shared" si="7"/>
        <v>8.3541759999999687E-2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26">
        <v>-1.59</v>
      </c>
      <c r="H39" s="10"/>
      <c r="I39" s="10">
        <f t="shared" si="8"/>
        <v>3679.4555682841064</v>
      </c>
      <c r="J39" s="10">
        <f t="shared" si="6"/>
        <v>782381388.56003869</v>
      </c>
      <c r="K39" s="11">
        <f t="shared" si="7"/>
        <v>3.4584329999999941E-2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26">
        <v>1.44</v>
      </c>
      <c r="H40" s="10"/>
      <c r="I40" s="10">
        <f t="shared" si="8"/>
        <v>3738.904144176513</v>
      </c>
      <c r="J40" s="10">
        <f t="shared" si="6"/>
        <v>756227758.21477866</v>
      </c>
      <c r="K40" s="11">
        <f t="shared" si="7"/>
        <v>6.3699839999999952E-2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26">
        <v>6.53</v>
      </c>
      <c r="H41" s="10"/>
      <c r="I41" s="10">
        <f t="shared" si="8"/>
        <v>3685.8282178396225</v>
      </c>
      <c r="J41" s="10">
        <f t="shared" si="6"/>
        <v>710940934.44141042</v>
      </c>
      <c r="K41" s="11">
        <f t="shared" si="7"/>
        <v>0.1132384999999998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26">
        <v>-6.23</v>
      </c>
      <c r="H42" s="10"/>
      <c r="I42" s="10">
        <f t="shared" si="8"/>
        <v>3459.8969471882315</v>
      </c>
      <c r="J42" s="10">
        <f t="shared" si="6"/>
        <v>638624099.36541951</v>
      </c>
      <c r="K42" s="11">
        <f t="shared" si="7"/>
        <v>-2.3104140000000051E-2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26">
        <v>14.5</v>
      </c>
      <c r="H43" s="10"/>
      <c r="I43" s="10">
        <f>IF(H43&lt;&gt;"",H43,I42/(1+IF(G42="",0,G42)/100))</f>
        <v>3689.7695928209787</v>
      </c>
      <c r="J43" s="10">
        <f t="shared" si="6"/>
        <v>653727920.7687701</v>
      </c>
      <c r="K43" s="11">
        <f t="shared" si="7"/>
        <v>0.18530400000000014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26">
        <v>16.62</v>
      </c>
      <c r="H44" s="10"/>
      <c r="I44" s="10">
        <f t="shared" si="8"/>
        <v>3222.5061946034748</v>
      </c>
      <c r="J44" s="10">
        <f t="shared" si="6"/>
        <v>551527642.50248885</v>
      </c>
      <c r="K44" s="11">
        <f t="shared" si="7"/>
        <v>0.20001979999999953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26">
        <v>19.079999999999998</v>
      </c>
      <c r="H45" s="10"/>
      <c r="I45" s="10">
        <f t="shared" si="8"/>
        <v>2763.2534681902548</v>
      </c>
      <c r="J45" s="10">
        <f t="shared" si="6"/>
        <v>459598785.37211555</v>
      </c>
      <c r="K45" s="11">
        <f t="shared" si="7"/>
        <v>0.22438055999999995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26">
        <v>6.61</v>
      </c>
      <c r="H46" s="10"/>
      <c r="I46" s="10">
        <f t="shared" si="8"/>
        <v>2320.5017368074027</v>
      </c>
      <c r="J46" s="10">
        <f t="shared" si="6"/>
        <v>375372494.78390574</v>
      </c>
      <c r="K46" s="11">
        <f t="shared" si="7"/>
        <v>9.5311140000000183E-2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26">
        <v>6.21</v>
      </c>
      <c r="H47" s="10"/>
      <c r="I47" s="10">
        <f t="shared" si="8"/>
        <v>2176.6267111972634</v>
      </c>
      <c r="J47" s="10">
        <f t="shared" si="6"/>
        <v>342708552.00459814</v>
      </c>
      <c r="K47" s="11">
        <f t="shared" si="7"/>
        <v>9.0351859999999951E-2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26">
        <v>5.1100000000000003</v>
      </c>
      <c r="H48" s="10"/>
      <c r="I48" s="10">
        <f t="shared" si="8"/>
        <v>2049.3613701132317</v>
      </c>
      <c r="J48" s="10">
        <f t="shared" si="6"/>
        <v>314310054.00825214</v>
      </c>
      <c r="K48" s="11">
        <f t="shared" si="7"/>
        <v>7.821837999999981E-2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26">
        <v>7.12</v>
      </c>
      <c r="H49" s="10"/>
      <c r="I49" s="10">
        <f t="shared" si="8"/>
        <v>1949.7301589888991</v>
      </c>
      <c r="J49" s="10">
        <f t="shared" si="6"/>
        <v>291508714.59662205</v>
      </c>
      <c r="K49" s="11">
        <f t="shared" si="7"/>
        <v>9.787287999999994E-2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26">
        <v>6.28</v>
      </c>
      <c r="H50" s="10"/>
      <c r="I50" s="10">
        <f t="shared" si="8"/>
        <v>1820.1364441643943</v>
      </c>
      <c r="J50" s="10">
        <f t="shared" si="6"/>
        <v>265521373.10889953</v>
      </c>
      <c r="K50" s="11">
        <f t="shared" si="7"/>
        <v>8.8200920000000016E-2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26">
        <v>4.47</v>
      </c>
      <c r="H51" s="10"/>
      <c r="I51" s="10">
        <f t="shared" si="8"/>
        <v>1712.5860408020271</v>
      </c>
      <c r="J51" s="10">
        <f t="shared" si="6"/>
        <v>244000320.37181103</v>
      </c>
      <c r="K51" s="11">
        <f t="shared" si="7"/>
        <v>6.8623630000000047E-2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26">
        <v>3.01</v>
      </c>
      <c r="H52" s="10"/>
      <c r="I52" s="10">
        <f t="shared" si="8"/>
        <v>1639.3089315612397</v>
      </c>
      <c r="J52" s="10">
        <f t="shared" si="6"/>
        <v>228331391.4477177</v>
      </c>
      <c r="K52" s="11">
        <f t="shared" si="7"/>
        <v>5.2659189999999967E-2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26">
        <v>5.64</v>
      </c>
      <c r="H53" s="10"/>
      <c r="I53" s="10">
        <f t="shared" si="8"/>
        <v>1591.4075638882048</v>
      </c>
      <c r="J53" s="10">
        <f t="shared" si="6"/>
        <v>216909132.24033859</v>
      </c>
      <c r="K53" s="11">
        <f t="shared" si="7"/>
        <v>7.8267479999999834E-2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26">
        <v>3.48</v>
      </c>
      <c r="H54" s="10"/>
      <c r="I54" s="10">
        <f t="shared" si="8"/>
        <v>1506.444115759376</v>
      </c>
      <c r="J54" s="10">
        <f t="shared" si="6"/>
        <v>201164494.21282613</v>
      </c>
      <c r="K54" s="11">
        <f t="shared" si="7"/>
        <v>5.5082080000000033E-2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26">
        <v>6.12</v>
      </c>
      <c r="H55" s="10"/>
      <c r="I55" s="10">
        <f t="shared" si="8"/>
        <v>1455.7828718200387</v>
      </c>
      <c r="J55" s="10">
        <f t="shared" si="6"/>
        <v>190662411.9829863</v>
      </c>
      <c r="K55" s="11">
        <f t="shared" si="7"/>
        <v>8.083219999999991E-2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26">
        <v>4.1399999999999997</v>
      </c>
      <c r="H56" s="10"/>
      <c r="I56" s="10">
        <f t="shared" si="8"/>
        <v>1371.8270559932519</v>
      </c>
      <c r="J56" s="10">
        <f t="shared" si="6"/>
        <v>176403341.77959013</v>
      </c>
      <c r="K56" s="11">
        <f t="shared" si="7"/>
        <v>5.9624500000000191E-2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26">
        <v>2.65</v>
      </c>
      <c r="H57" s="10"/>
      <c r="I57" s="10">
        <f t="shared" si="8"/>
        <v>1317.2912003007987</v>
      </c>
      <c r="J57" s="10">
        <f t="shared" si="6"/>
        <v>166477220.73205188</v>
      </c>
      <c r="K57" s="11">
        <f t="shared" si="7"/>
        <v>4.3950499999999781E-2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26">
        <v>10.28</v>
      </c>
      <c r="H58" s="10"/>
      <c r="I58" s="10">
        <f t="shared" si="8"/>
        <v>1283.2841698010704</v>
      </c>
      <c r="J58" s="10">
        <f t="shared" si="6"/>
        <v>159468500.40500188</v>
      </c>
      <c r="K58" s="11">
        <f t="shared" si="7"/>
        <v>0.12154759999999998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26">
        <v>4.93</v>
      </c>
      <c r="H59" s="10"/>
      <c r="I59" s="10">
        <f t="shared" si="8"/>
        <v>1163.6599290905608</v>
      </c>
      <c r="J59" s="10">
        <f t="shared" si="6"/>
        <v>142186118.89945811</v>
      </c>
      <c r="K59" s="11">
        <f t="shared" si="7"/>
        <v>6.7138099999999756E-2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26">
        <v>3.62</v>
      </c>
      <c r="H60" s="10"/>
      <c r="I60" s="10">
        <f t="shared" si="8"/>
        <v>1108.9868760988859</v>
      </c>
      <c r="J60" s="10">
        <f t="shared" si="6"/>
        <v>133240598.2875676</v>
      </c>
      <c r="K60" s="11">
        <f t="shared" si="7"/>
        <v>5.3815399999999958E-2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26">
        <v>7.43</v>
      </c>
      <c r="H61" s="10"/>
      <c r="I61" s="10">
        <f t="shared" si="8"/>
        <v>1070.2440417862244</v>
      </c>
      <c r="J61" s="10">
        <f t="shared" si="6"/>
        <v>126436374.23363484</v>
      </c>
      <c r="K61" s="11">
        <f t="shared" si="7"/>
        <v>9.2025950000000023E-2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26">
        <v>2.41</v>
      </c>
      <c r="H62" s="10"/>
      <c r="I62" s="10">
        <f t="shared" si="8"/>
        <v>996.22455718721437</v>
      </c>
      <c r="J62" s="10">
        <f t="shared" si="6"/>
        <v>115781474.08826214</v>
      </c>
      <c r="K62" s="11">
        <f t="shared" si="7"/>
        <v>4.0997649999999997E-2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26">
        <v>11.4</v>
      </c>
      <c r="H63" s="10"/>
      <c r="I63" s="10">
        <f t="shared" si="8"/>
        <v>972.780546027941</v>
      </c>
      <c r="J63" s="10">
        <f t="shared" si="6"/>
        <v>111221647.89542237</v>
      </c>
      <c r="K63" s="11">
        <f t="shared" si="7"/>
        <v>0.13238100000000008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26">
        <v>9.93</v>
      </c>
      <c r="H64" s="10"/>
      <c r="I64" s="10">
        <f t="shared" si="8"/>
        <v>873.23208799635631</v>
      </c>
      <c r="J64" s="10">
        <f t="shared" si="6"/>
        <v>98219281.227274537</v>
      </c>
      <c r="K64" s="11">
        <f t="shared" si="7"/>
        <v>0.1168887999999999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26">
        <v>6</v>
      </c>
      <c r="H65" s="10"/>
      <c r="I65" s="10">
        <f t="shared" si="8"/>
        <v>794.35284999213718</v>
      </c>
      <c r="J65" s="10">
        <f t="shared" si="6"/>
        <v>87940071.766566694</v>
      </c>
      <c r="K65" s="11">
        <f t="shared" si="7"/>
        <v>7.6960000000000361E-2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26">
        <v>8.4</v>
      </c>
      <c r="H66" s="10"/>
      <c r="I66" s="10">
        <f t="shared" si="8"/>
        <v>749.38948112465766</v>
      </c>
      <c r="J66" s="10">
        <f t="shared" ref="J66:J67" si="9">IF(I66="","",I66*C66)</f>
        <v>81655838.440208241</v>
      </c>
      <c r="K66" s="11">
        <f t="shared" ref="K66" si="10">IFERROR(J66/J67-1,"")</f>
        <v>0.10080200000000006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691.3187095245919</v>
      </c>
      <c r="J67" s="10">
        <f t="shared" si="9"/>
        <v>74178497.53198871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topLeftCell="A39" workbookViewId="0">
      <selection activeCell="E69" sqref="D69:E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4">
        <v>3984</v>
      </c>
      <c r="G2" s="29">
        <v>3.42</v>
      </c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3.4200000000000008E-2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29">
        <v>15.84</v>
      </c>
      <c r="H3" s="10"/>
      <c r="I3" s="10">
        <f t="shared" ref="I3:I34" si="5">IF(H3&lt;&gt;"",H3,I2/(1+IF(G2="",0,G2)/100))</f>
        <v>1826.53258557339</v>
      </c>
      <c r="J3" s="10">
        <f t="shared" si="3"/>
        <v>7277108.4045188855</v>
      </c>
      <c r="K3" s="11">
        <f t="shared" si="4"/>
        <v>0.15886336000000001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29">
        <v>4.12</v>
      </c>
      <c r="H4" s="10"/>
      <c r="I4" s="10">
        <f t="shared" si="5"/>
        <v>1576.7719143416696</v>
      </c>
      <c r="J4" s="10">
        <f t="shared" si="3"/>
        <v>6279522.3800318316</v>
      </c>
      <c r="K4" s="11">
        <f t="shared" si="4"/>
        <v>4.2032959999999786E-2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29">
        <v>24.36</v>
      </c>
      <c r="H5" s="10"/>
      <c r="I5" s="10">
        <f t="shared" si="5"/>
        <v>1514.3794797749422</v>
      </c>
      <c r="J5" s="10">
        <f t="shared" si="3"/>
        <v>6026222.4143388262</v>
      </c>
      <c r="K5" s="11">
        <f t="shared" si="4"/>
        <v>0.24745516000000012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29">
        <v>14.71</v>
      </c>
      <c r="H6" s="10"/>
      <c r="I6" s="10">
        <f t="shared" si="5"/>
        <v>1217.7384044507414</v>
      </c>
      <c r="J6" s="10">
        <f t="shared" si="3"/>
        <v>4830812.8480857182</v>
      </c>
      <c r="K6" s="11">
        <f t="shared" si="4"/>
        <v>0.14813239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29">
        <v>0</v>
      </c>
      <c r="H7" s="10"/>
      <c r="I7" s="10">
        <f t="shared" si="5"/>
        <v>1061.5799881882499</v>
      </c>
      <c r="J7" s="10">
        <f t="shared" si="3"/>
        <v>4207539.9058167133</v>
      </c>
      <c r="K7" s="11">
        <f t="shared" si="4"/>
        <v>-1.5000000000000568E-3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29">
        <v>-5.56</v>
      </c>
      <c r="H8" s="10"/>
      <c r="I8" s="10">
        <f t="shared" si="5"/>
        <v>1061.5799881882499</v>
      </c>
      <c r="J8" s="10">
        <f t="shared" si="3"/>
        <v>4213860.6968620066</v>
      </c>
      <c r="K8" s="11">
        <f t="shared" si="4"/>
        <v>-5.3994520000000046E-2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29">
        <v>20</v>
      </c>
      <c r="H9" s="10"/>
      <c r="I9" s="10">
        <f t="shared" si="5"/>
        <v>1124.0787676707432</v>
      </c>
      <c r="J9" s="10">
        <f t="shared" si="3"/>
        <v>4454372.3963015592</v>
      </c>
      <c r="K9" s="11">
        <f t="shared" si="4"/>
        <v>0.20335999999999976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29">
        <v>-22.08</v>
      </c>
      <c r="H10" s="10"/>
      <c r="I10" s="10">
        <f t="shared" si="5"/>
        <v>936.73230639228609</v>
      </c>
      <c r="J10" s="10">
        <f t="shared" si="3"/>
        <v>3701612.481968455</v>
      </c>
      <c r="K10" s="11">
        <f t="shared" si="4"/>
        <v>-0.21854032000000001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29">
        <v>8.4499999999999993</v>
      </c>
      <c r="H11" s="10"/>
      <c r="I11" s="10">
        <f t="shared" si="5"/>
        <v>1202.1718511194636</v>
      </c>
      <c r="J11" s="10">
        <f t="shared" si="3"/>
        <v>4736792.6672409447</v>
      </c>
      <c r="K11" s="11">
        <f t="shared" si="4"/>
        <v>8.7536599999999742E-2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29">
        <v>0</v>
      </c>
      <c r="H12" s="10"/>
      <c r="I12" s="10">
        <f t="shared" si="5"/>
        <v>1108.5033205343141</v>
      </c>
      <c r="J12" s="10">
        <f t="shared" si="3"/>
        <v>4355524.832213413</v>
      </c>
      <c r="K12" s="11">
        <f t="shared" si="4"/>
        <v>2.5999999999999357E-3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29">
        <v>-4.3099999999999996</v>
      </c>
      <c r="H13" s="10"/>
      <c r="I13" s="10">
        <f t="shared" si="5"/>
        <v>1108.5033205343141</v>
      </c>
      <c r="J13" s="10">
        <f t="shared" si="3"/>
        <v>4344229.8346433407</v>
      </c>
      <c r="K13" s="11">
        <f t="shared" si="4"/>
        <v>-4.0229300000000134E-2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29">
        <v>0.28000000000000003</v>
      </c>
      <c r="H14" s="10"/>
      <c r="I14" s="10">
        <f t="shared" si="5"/>
        <v>1158.4317280116147</v>
      </c>
      <c r="J14" s="10">
        <f t="shared" si="3"/>
        <v>4526320.5416078456</v>
      </c>
      <c r="K14" s="11">
        <f t="shared" si="4"/>
        <v>6.2095199999998574E-3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29">
        <v>-9.9700000000000006</v>
      </c>
      <c r="H15" s="10"/>
      <c r="I15" s="10">
        <f t="shared" si="5"/>
        <v>1155.1971759190415</v>
      </c>
      <c r="J15" s="10">
        <f t="shared" si="3"/>
        <v>4498387.7131353775</v>
      </c>
      <c r="K15" s="11">
        <f t="shared" si="4"/>
        <v>-9.4658319999999962E-2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29">
        <v>-6.76</v>
      </c>
      <c r="H16" s="10"/>
      <c r="I16" s="10">
        <f t="shared" si="5"/>
        <v>1283.1247094513401</v>
      </c>
      <c r="J16" s="10">
        <f t="shared" si="3"/>
        <v>4968718.2336898232</v>
      </c>
      <c r="K16" s="11">
        <f t="shared" si="4"/>
        <v>-5.7063880000000067E-2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29">
        <v>-6.86</v>
      </c>
      <c r="H17" s="10"/>
      <c r="I17" s="10">
        <f t="shared" si="5"/>
        <v>1376.1526270391894</v>
      </c>
      <c r="J17" s="10">
        <f t="shared" si="3"/>
        <v>5269411.2870443687</v>
      </c>
      <c r="K17" s="11">
        <f t="shared" si="4"/>
        <v>-5.5187839999999988E-2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29">
        <v>-6.57</v>
      </c>
      <c r="H18" s="10"/>
      <c r="I18" s="10">
        <f t="shared" si="5"/>
        <v>1477.509799269046</v>
      </c>
      <c r="J18" s="10">
        <f t="shared" si="3"/>
        <v>5577205.1949928002</v>
      </c>
      <c r="K18" s="11">
        <f t="shared" si="4"/>
        <v>-5.2993519999999905E-2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29">
        <v>-11.79</v>
      </c>
      <c r="H19" s="10"/>
      <c r="I19" s="10">
        <f t="shared" si="5"/>
        <v>1581.4083263074451</v>
      </c>
      <c r="J19" s="10">
        <f t="shared" si="3"/>
        <v>5889299.9285419881</v>
      </c>
      <c r="K19" s="11">
        <f t="shared" si="4"/>
        <v>-0.10643270000000005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29">
        <v>-8.9499999999999993</v>
      </c>
      <c r="H20" s="10"/>
      <c r="I20" s="10">
        <f t="shared" si="5"/>
        <v>1792.7766991355234</v>
      </c>
      <c r="J20" s="10">
        <f t="shared" si="3"/>
        <v>6590773.7766836239</v>
      </c>
      <c r="K20" s="11">
        <f t="shared" si="4"/>
        <v>-7.7845600000000181E-2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29">
        <v>-11.86</v>
      </c>
      <c r="H21" s="10"/>
      <c r="I21" s="10">
        <f t="shared" si="5"/>
        <v>1969.0024153053525</v>
      </c>
      <c r="J21" s="10">
        <f t="shared" si="3"/>
        <v>7147147.7842361592</v>
      </c>
      <c r="K21" s="11">
        <f t="shared" si="4"/>
        <v>-0.10722994000000008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29">
        <v>-7.92</v>
      </c>
      <c r="H22" s="10"/>
      <c r="I22" s="10">
        <f t="shared" si="5"/>
        <v>2233.9487353135382</v>
      </c>
      <c r="J22" s="10">
        <f t="shared" si="3"/>
        <v>8005586.3255944764</v>
      </c>
      <c r="K22" s="11">
        <f t="shared" si="4"/>
        <v>-6.713751999999984E-2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29">
        <v>-3.87</v>
      </c>
      <c r="H23" s="10"/>
      <c r="I23" s="10">
        <f t="shared" si="5"/>
        <v>2426.0954988200892</v>
      </c>
      <c r="J23" s="10">
        <f t="shared" si="3"/>
        <v>8581743.2871718407</v>
      </c>
      <c r="K23" s="11">
        <f t="shared" si="4"/>
        <v>-2.6299229999999896E-2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29">
        <v>-16.12</v>
      </c>
      <c r="H24" s="10"/>
      <c r="I24" s="10">
        <f t="shared" si="5"/>
        <v>2523.7652125456038</v>
      </c>
      <c r="J24" s="10">
        <f t="shared" si="3"/>
        <v>8813532.4029494599</v>
      </c>
      <c r="K24" s="11">
        <f t="shared" si="4"/>
        <v>-0.15037948000000023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29">
        <v>-16.260000000000002</v>
      </c>
      <c r="H25" s="10"/>
      <c r="I25" s="10">
        <f t="shared" si="5"/>
        <v>3008.7806539647163</v>
      </c>
      <c r="J25" s="10">
        <f t="shared" si="3"/>
        <v>10373492.86590849</v>
      </c>
      <c r="K25" s="11">
        <f t="shared" si="4"/>
        <v>-0.15523088000000007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29">
        <v>-18.989999999999998</v>
      </c>
      <c r="H26" s="10"/>
      <c r="I26" s="10">
        <f t="shared" si="5"/>
        <v>3593.0029304570294</v>
      </c>
      <c r="J26" s="10">
        <f t="shared" si="3"/>
        <v>12279678.104129199</v>
      </c>
      <c r="K26" s="11">
        <f t="shared" si="4"/>
        <v>-0.19135817999999993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29">
        <v>-2.82</v>
      </c>
      <c r="H27" s="10"/>
      <c r="I27" s="10">
        <f t="shared" si="5"/>
        <v>4435.258524203221</v>
      </c>
      <c r="J27" s="10">
        <f t="shared" si="3"/>
        <v>15185559.045325158</v>
      </c>
      <c r="K27" s="11">
        <f t="shared" si="4"/>
        <v>-3.5974400000000073E-2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29">
        <v>-2.82</v>
      </c>
      <c r="H28" s="10"/>
      <c r="I28" s="10">
        <f t="shared" si="5"/>
        <v>4563.9622599333416</v>
      </c>
      <c r="J28" s="10">
        <f t="shared" si="3"/>
        <v>15752236.294684663</v>
      </c>
      <c r="K28" s="11">
        <f t="shared" si="4"/>
        <v>-3.5391320000000004E-2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29">
        <v>-2.82</v>
      </c>
      <c r="H29" s="10"/>
      <c r="I29" s="10">
        <f t="shared" si="5"/>
        <v>4696.4007614049615</v>
      </c>
      <c r="J29" s="10">
        <f t="shared" si="3"/>
        <v>16330183.027883042</v>
      </c>
      <c r="K29" s="11">
        <f t="shared" si="4"/>
        <v>-3.4905419999999854E-2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29">
        <v>-2.82</v>
      </c>
      <c r="H30" s="10"/>
      <c r="I30" s="10">
        <f t="shared" si="5"/>
        <v>4832.6824052325182</v>
      </c>
      <c r="J30" s="10">
        <f t="shared" si="3"/>
        <v>16920811.044118639</v>
      </c>
      <c r="K30" s="11">
        <f t="shared" si="4"/>
        <v>-3.4516699999999845E-2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29">
        <v>-2.82</v>
      </c>
      <c r="H31" s="10"/>
      <c r="I31" s="10">
        <f t="shared" si="5"/>
        <v>4972.9187129373513</v>
      </c>
      <c r="J31" s="10">
        <f t="shared" si="3"/>
        <v>17525741.816682521</v>
      </c>
      <c r="K31" s="11">
        <f t="shared" si="4"/>
        <v>-3.4127980000000058E-2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29">
        <v>-2.82</v>
      </c>
      <c r="H32" s="10"/>
      <c r="I32" s="10">
        <f t="shared" si="5"/>
        <v>5117.2244422076055</v>
      </c>
      <c r="J32" s="10">
        <f t="shared" si="3"/>
        <v>18144993.802266393</v>
      </c>
      <c r="K32" s="11">
        <f t="shared" si="4"/>
        <v>-3.373926000000016E-2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29">
        <v>-2.82</v>
      </c>
      <c r="H33" s="10"/>
      <c r="I33" s="10">
        <f t="shared" si="5"/>
        <v>5265.7176808063441</v>
      </c>
      <c r="J33" s="10">
        <f t="shared" si="3"/>
        <v>18778568.818046354</v>
      </c>
      <c r="K33" s="11">
        <f t="shared" si="4"/>
        <v>-3.325336000000001E-2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29">
        <v>-4.12</v>
      </c>
      <c r="H34" s="10"/>
      <c r="I34" s="10">
        <f t="shared" si="5"/>
        <v>5418.5199432047175</v>
      </c>
      <c r="J34" s="10">
        <f t="shared" ref="J34:J65" si="6">IF(I34="","",I34*C34)</f>
        <v>19424498.664972194</v>
      </c>
      <c r="K34" s="11">
        <f t="shared" ref="K34:K65" si="7">IFERROR(J34/J35-1,"")</f>
        <v>-3.276745999999997E-2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29">
        <v>-5.52</v>
      </c>
      <c r="H35" s="10"/>
      <c r="I35" s="10">
        <f t="shared" ref="I35:I66" si="8">IF(H35&lt;&gt;"",H35,I34/(1+IF(G34="",0,G34)/100))</f>
        <v>5575.7562700192602</v>
      </c>
      <c r="J35" s="10">
        <f t="shared" si="6"/>
        <v>20082552.914289042</v>
      </c>
      <c r="K35" s="11">
        <f t="shared" si="7"/>
        <v>-3.1990019999999952E-2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29">
        <v>-7.62</v>
      </c>
      <c r="H36" s="10"/>
      <c r="I36" s="10">
        <f t="shared" si="8"/>
        <v>5737.5553303346987</v>
      </c>
      <c r="J36" s="10">
        <f t="shared" si="6"/>
        <v>20746225.069176499</v>
      </c>
      <c r="K36" s="11">
        <f t="shared" si="7"/>
        <v>-3.1698480000000084E-2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29">
        <v>-18.12</v>
      </c>
      <c r="H37" s="10"/>
      <c r="I37" s="10">
        <f t="shared" si="8"/>
        <v>5904.0495269959856</v>
      </c>
      <c r="J37" s="10">
        <f t="shared" si="6"/>
        <v>21425376.951981343</v>
      </c>
      <c r="K37" s="11">
        <f t="shared" si="7"/>
        <v>-0.13194874000000001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29">
        <v>-6.52</v>
      </c>
      <c r="H38" s="10"/>
      <c r="I38" s="10">
        <f t="shared" si="8"/>
        <v>6772.2522677173502</v>
      </c>
      <c r="J38" s="10">
        <f t="shared" si="6"/>
        <v>24682156.387839749</v>
      </c>
      <c r="K38" s="11">
        <f t="shared" si="7"/>
        <v>-3.2378739999999961E-2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29">
        <v>-2.82</v>
      </c>
      <c r="H39" s="10"/>
      <c r="I39" s="10">
        <f t="shared" si="8"/>
        <v>6968.7716276161245</v>
      </c>
      <c r="J39" s="10">
        <f t="shared" si="6"/>
        <v>25508075.740129717</v>
      </c>
      <c r="K39" s="11">
        <f t="shared" si="7"/>
        <v>-3.1406939999999772E-2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29">
        <v>-2.82</v>
      </c>
      <c r="H40" s="10"/>
      <c r="I40" s="10">
        <f t="shared" si="8"/>
        <v>7170.9936485039352</v>
      </c>
      <c r="J40" s="10">
        <f t="shared" si="6"/>
        <v>26335183.260687117</v>
      </c>
      <c r="K40" s="11">
        <f t="shared" si="7"/>
        <v>-3.1018220000000096E-2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29">
        <v>-2.82</v>
      </c>
      <c r="H41" s="10"/>
      <c r="I41" s="10">
        <f t="shared" si="8"/>
        <v>7379.0838120024027</v>
      </c>
      <c r="J41" s="10">
        <f t="shared" si="6"/>
        <v>27178202.732240353</v>
      </c>
      <c r="K41" s="11">
        <f t="shared" si="7"/>
        <v>-3.0921039999999955E-2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29">
        <v>-8.9</v>
      </c>
      <c r="H42" s="10"/>
      <c r="I42" s="10">
        <f t="shared" si="8"/>
        <v>7593.2124017312235</v>
      </c>
      <c r="J42" s="10">
        <f t="shared" si="6"/>
        <v>28045395.52921503</v>
      </c>
      <c r="K42" s="11">
        <f t="shared" si="7"/>
        <v>-9.1732999999999953E-2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29">
        <v>2.9</v>
      </c>
      <c r="H43" s="10"/>
      <c r="I43" s="10">
        <f t="shared" si="8"/>
        <v>8335.0300787389933</v>
      </c>
      <c r="J43" s="10">
        <f t="shared" si="6"/>
        <v>30877919.740797617</v>
      </c>
      <c r="K43" s="11">
        <f t="shared" si="7"/>
        <v>2.5707199999999819E-2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29">
        <v>2.9</v>
      </c>
      <c r="H44" s="10"/>
      <c r="I44" s="10">
        <f t="shared" si="8"/>
        <v>8100.1264127687018</v>
      </c>
      <c r="J44" s="10">
        <f t="shared" si="6"/>
        <v>30104029.435298514</v>
      </c>
      <c r="K44" s="11">
        <f t="shared" si="7"/>
        <v>2.539849999999988E-2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29">
        <v>2.9</v>
      </c>
      <c r="H45" s="10"/>
      <c r="I45" s="10">
        <f t="shared" si="8"/>
        <v>7871.8429667334331</v>
      </c>
      <c r="J45" s="10">
        <f t="shared" si="6"/>
        <v>29358370.853183925</v>
      </c>
      <c r="K45" s="11">
        <f t="shared" si="7"/>
        <v>2.4986899999999812E-2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29">
        <v>2.9</v>
      </c>
      <c r="H46" s="10"/>
      <c r="I46" s="10">
        <f t="shared" si="8"/>
        <v>7649.9931649498867</v>
      </c>
      <c r="J46" s="10">
        <f t="shared" si="6"/>
        <v>28642679.094907388</v>
      </c>
      <c r="K46" s="11">
        <f t="shared" si="7"/>
        <v>1.9738999999999951E-2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26"/>
      <c r="H47" s="10"/>
      <c r="I47" s="10">
        <f t="shared" si="8"/>
        <v>7434.3956899415816</v>
      </c>
      <c r="J47" s="10">
        <f t="shared" si="6"/>
        <v>28088245.222461227</v>
      </c>
      <c r="K47" s="11">
        <f t="shared" si="7"/>
        <v>-2.4900000000000033E-2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26"/>
      <c r="H48" s="10"/>
      <c r="I48" s="10">
        <f t="shared" si="8"/>
        <v>7434.3956899415816</v>
      </c>
      <c r="J48" s="10">
        <f t="shared" si="6"/>
        <v>28805502.227936856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26"/>
      <c r="H49" s="10"/>
      <c r="I49" s="10">
        <f t="shared" si="8"/>
        <v>7434.3956899415816</v>
      </c>
      <c r="J49" s="10">
        <f t="shared" si="6"/>
        <v>29776206.561853271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26"/>
      <c r="H50" s="10"/>
      <c r="I50" s="10">
        <f t="shared" si="8"/>
        <v>7434.3956899415816</v>
      </c>
      <c r="J50" s="10">
        <f t="shared" si="6"/>
        <v>30646569.125003368</v>
      </c>
      <c r="K50" s="11">
        <f t="shared" si="7"/>
        <v>-2.629999999999999E-2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26"/>
      <c r="H51" s="10"/>
      <c r="I51" s="10">
        <f t="shared" si="8"/>
        <v>7434.3956899415816</v>
      </c>
      <c r="J51" s="10">
        <f t="shared" si="6"/>
        <v>31474344.38225672</v>
      </c>
      <c r="K51" s="11">
        <f t="shared" si="7"/>
        <v>-2.4599999999999955E-2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26"/>
      <c r="H52" s="10"/>
      <c r="I52" s="10">
        <f t="shared" si="8"/>
        <v>7434.3956899415816</v>
      </c>
      <c r="J52" s="10">
        <f t="shared" si="6"/>
        <v>32268140.642051179</v>
      </c>
      <c r="K52" s="11">
        <f t="shared" si="7"/>
        <v>-2.2900000000000142E-2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26"/>
      <c r="H53" s="10"/>
      <c r="I53" s="10">
        <f t="shared" si="8"/>
        <v>7434.3956899415816</v>
      </c>
      <c r="J53" s="10">
        <f t="shared" si="6"/>
        <v>33024399.388037235</v>
      </c>
      <c r="K53" s="11">
        <f t="shared" si="7"/>
        <v>-2.1100000000000008E-2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26"/>
      <c r="H54" s="10"/>
      <c r="I54" s="10">
        <f t="shared" si="8"/>
        <v>7434.3956899415816</v>
      </c>
      <c r="J54" s="10">
        <f t="shared" si="6"/>
        <v>33736233.923830047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26"/>
      <c r="H55" s="10"/>
      <c r="I55" s="10">
        <f t="shared" si="8"/>
        <v>7434.3956899415816</v>
      </c>
      <c r="J55" s="10">
        <f t="shared" si="6"/>
        <v>34386131.81513612</v>
      </c>
      <c r="K55" s="11">
        <f t="shared" si="7"/>
        <v>-1.5900000000000136E-2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26"/>
      <c r="H56" s="10"/>
      <c r="I56" s="10">
        <f t="shared" si="8"/>
        <v>7434.3956899415816</v>
      </c>
      <c r="J56" s="10">
        <f t="shared" si="6"/>
        <v>34941704.923418477</v>
      </c>
      <c r="K56" s="11">
        <f t="shared" si="7"/>
        <v>-8.599999999999941E-3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26"/>
      <c r="H57" s="10"/>
      <c r="I57" s="10">
        <f t="shared" si="8"/>
        <v>7434.3956899415816</v>
      </c>
      <c r="J57" s="10">
        <f t="shared" si="6"/>
        <v>35244810.291929066</v>
      </c>
      <c r="K57" s="11">
        <f t="shared" si="7"/>
        <v>-7.0000000000001172E-3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26"/>
      <c r="H58" s="10"/>
      <c r="I58" s="10">
        <f t="shared" si="8"/>
        <v>7434.3956899415816</v>
      </c>
      <c r="J58" s="10">
        <f t="shared" si="6"/>
        <v>35493263.133866131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26"/>
      <c r="H59" s="10"/>
      <c r="I59" s="10">
        <f t="shared" si="8"/>
        <v>7434.3956899415816</v>
      </c>
      <c r="J59" s="10">
        <f t="shared" si="6"/>
        <v>35635806.359303348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26"/>
      <c r="H60" s="10"/>
      <c r="I60" s="10">
        <f t="shared" si="8"/>
        <v>7434.3956899415816</v>
      </c>
      <c r="J60" s="10">
        <f t="shared" si="6"/>
        <v>35635806.359303348</v>
      </c>
      <c r="K60" s="11">
        <f t="shared" si="7"/>
        <v>4.0000000000000036E-3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26"/>
      <c r="H61" s="10"/>
      <c r="I61" s="10">
        <f t="shared" si="8"/>
        <v>7434.3956899415816</v>
      </c>
      <c r="J61" s="10">
        <f t="shared" si="6"/>
        <v>35493831.035162695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26"/>
      <c r="H62" s="10"/>
      <c r="I62" s="10">
        <f t="shared" si="8"/>
        <v>7434.3956899415816</v>
      </c>
      <c r="J62" s="10">
        <f t="shared" si="6"/>
        <v>35247101.325881526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26"/>
      <c r="H63" s="10"/>
      <c r="I63" s="10">
        <f t="shared" si="8"/>
        <v>7434.3956899415816</v>
      </c>
      <c r="J63" s="10">
        <f t="shared" si="6"/>
        <v>34898120.124635175</v>
      </c>
      <c r="K63" s="11">
        <f t="shared" si="7"/>
        <v>1.2000000000000011E-2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26"/>
      <c r="H64" s="10"/>
      <c r="I64" s="10">
        <f t="shared" si="8"/>
        <v>7434.3956899415816</v>
      </c>
      <c r="J64" s="10">
        <f t="shared" si="6"/>
        <v>34484308.423552543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26"/>
      <c r="H65" s="10"/>
      <c r="I65" s="10">
        <f t="shared" si="8"/>
        <v>7434.3956899415816</v>
      </c>
      <c r="J65" s="10">
        <f t="shared" si="6"/>
        <v>34041765.4724112</v>
      </c>
      <c r="K65" s="11">
        <f t="shared" si="7"/>
        <v>1.4000000000000012E-2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26"/>
      <c r="H66" s="10"/>
      <c r="I66" s="10">
        <f t="shared" si="8"/>
        <v>7434.3956899415816</v>
      </c>
      <c r="J66" s="10">
        <f t="shared" ref="J66:J67" si="9">IF(I66="","",I66*C66)</f>
        <v>33571760.820918344</v>
      </c>
      <c r="K66" s="11">
        <f t="shared" ref="K66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7434.3956899415816</v>
      </c>
      <c r="J67" s="10">
        <f t="shared" si="9"/>
        <v>33075626.424550097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>
      <selection activeCell="K26" sqref="K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4">
        <v>4523613</v>
      </c>
      <c r="G2" s="26">
        <v>4.5</v>
      </c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5.9212000000000042E-2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26">
        <v>3.24</v>
      </c>
      <c r="H3" s="10"/>
      <c r="I3" s="10">
        <f t="shared" ref="I3:I34" si="5">IF(H3&lt;&gt;"",H3,I2/(1+IF(G2="",0,G2)/100))</f>
        <v>10746.411483253589</v>
      </c>
      <c r="J3" s="10">
        <f t="shared" si="3"/>
        <v>47960643083.032433</v>
      </c>
      <c r="K3" s="11">
        <f t="shared" si="4"/>
        <v>4.6543879999999982E-2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26">
        <v>4.6399999999999997</v>
      </c>
      <c r="H4" s="10"/>
      <c r="I4" s="10">
        <f t="shared" si="5"/>
        <v>10409.154865607894</v>
      </c>
      <c r="J4" s="10">
        <f t="shared" si="3"/>
        <v>45827646599.044113</v>
      </c>
      <c r="K4" s="11">
        <f t="shared" si="4"/>
        <v>6.0944959999999826E-2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26">
        <v>3.54</v>
      </c>
      <c r="H5" s="10"/>
      <c r="I5" s="10">
        <f t="shared" si="5"/>
        <v>9947.5868363989812</v>
      </c>
      <c r="J5" s="10">
        <f t="shared" si="3"/>
        <v>43195121638.585396</v>
      </c>
      <c r="K5" s="11">
        <f t="shared" si="4"/>
        <v>4.9895599999999929E-2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26">
        <v>5.16</v>
      </c>
      <c r="H6" s="10"/>
      <c r="I6" s="10">
        <f t="shared" si="5"/>
        <v>9607.481974501623</v>
      </c>
      <c r="J6" s="10">
        <f t="shared" si="3"/>
        <v>41142301804.660767</v>
      </c>
      <c r="K6" s="11">
        <f t="shared" si="4"/>
        <v>6.6427560000000163E-2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26">
        <v>7.8</v>
      </c>
      <c r="H7" s="10"/>
      <c r="I7" s="10">
        <f t="shared" si="5"/>
        <v>9136.0612157679934</v>
      </c>
      <c r="J7" s="10">
        <f t="shared" si="3"/>
        <v>38579556031.598396</v>
      </c>
      <c r="K7" s="11">
        <f t="shared" si="4"/>
        <v>9.3307600000000157E-2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26">
        <v>4.24</v>
      </c>
      <c r="H8" s="10"/>
      <c r="I8" s="10">
        <f t="shared" si="5"/>
        <v>8475.0104042374696</v>
      </c>
      <c r="J8" s="10">
        <f t="shared" si="3"/>
        <v>35287009832.912888</v>
      </c>
      <c r="K8" s="11">
        <f t="shared" si="4"/>
        <v>5.7202079999999933E-2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26">
        <v>7.18</v>
      </c>
      <c r="H9" s="10"/>
      <c r="I9" s="10">
        <f t="shared" si="5"/>
        <v>8130.2862665363291</v>
      </c>
      <c r="J9" s="10">
        <f t="shared" si="3"/>
        <v>33377734021.212753</v>
      </c>
      <c r="K9" s="11">
        <f t="shared" si="4"/>
        <v>8.712673999999998E-2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26">
        <v>6.54</v>
      </c>
      <c r="H10" s="10"/>
      <c r="I10" s="10">
        <f t="shared" si="5"/>
        <v>7585.6374944358358</v>
      </c>
      <c r="J10" s="10">
        <f t="shared" si="3"/>
        <v>30702707231.001194</v>
      </c>
      <c r="K10" s="11">
        <f t="shared" si="4"/>
        <v>8.0741759999999774E-2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26">
        <v>4.0999999999999996</v>
      </c>
      <c r="H11" s="10"/>
      <c r="I11" s="10">
        <f t="shared" si="5"/>
        <v>7119.9901393240443</v>
      </c>
      <c r="J11" s="10">
        <f t="shared" si="3"/>
        <v>28408920953.51363</v>
      </c>
      <c r="K11" s="11">
        <f t="shared" si="4"/>
        <v>5.5886299999999833E-2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26">
        <v>7.46</v>
      </c>
      <c r="H12" s="10"/>
      <c r="I12" s="10">
        <f t="shared" si="5"/>
        <v>6839.567857179678</v>
      </c>
      <c r="J12" s="10">
        <f t="shared" si="3"/>
        <v>26905284170.761219</v>
      </c>
      <c r="K12" s="11">
        <f t="shared" si="4"/>
        <v>8.8569799999999921E-2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26">
        <v>5</v>
      </c>
      <c r="H13" s="10"/>
      <c r="I13" s="10">
        <f t="shared" si="5"/>
        <v>6364.7569860224066</v>
      </c>
      <c r="J13" s="10">
        <f t="shared" si="3"/>
        <v>24716177291.305733</v>
      </c>
      <c r="K13" s="11">
        <f t="shared" si="4"/>
        <v>6.2390000000000168E-2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26">
        <v>0.81</v>
      </c>
      <c r="H14" s="10"/>
      <c r="I14" s="10">
        <f t="shared" si="5"/>
        <v>6061.6733200213394</v>
      </c>
      <c r="J14" s="10">
        <f t="shared" si="3"/>
        <v>23264693089.454655</v>
      </c>
      <c r="K14" s="11">
        <f t="shared" si="4"/>
        <v>1.9995580000000013E-2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26">
        <v>7.73</v>
      </c>
      <c r="H15" s="10"/>
      <c r="I15" s="10">
        <f t="shared" si="5"/>
        <v>6012.9682769778192</v>
      </c>
      <c r="J15" s="10">
        <f t="shared" si="3"/>
        <v>22808621474.079971</v>
      </c>
      <c r="K15" s="11">
        <f t="shared" si="4"/>
        <v>9.0335329999999825E-2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26">
        <v>3.84</v>
      </c>
      <c r="H16" s="10"/>
      <c r="I16" s="10">
        <f t="shared" si="5"/>
        <v>5581.5170119537916</v>
      </c>
      <c r="J16" s="10">
        <f t="shared" si="3"/>
        <v>20918905263.832893</v>
      </c>
      <c r="K16" s="11">
        <f t="shared" si="4"/>
        <v>5.1795360000000068E-2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26">
        <v>-1.93</v>
      </c>
      <c r="H17" s="10"/>
      <c r="I17" s="10">
        <f t="shared" si="5"/>
        <v>5375.1126848553467</v>
      </c>
      <c r="J17" s="10">
        <f t="shared" si="3"/>
        <v>19888759790.528923</v>
      </c>
      <c r="K17" s="11">
        <f t="shared" si="4"/>
        <v>-5.7663400000000919E-3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26">
        <v>-1.52</v>
      </c>
      <c r="H18" s="10"/>
      <c r="I18" s="10">
        <f t="shared" si="5"/>
        <v>5480.8939378559671</v>
      </c>
      <c r="J18" s="10">
        <f t="shared" si="3"/>
        <v>20004110291.869343</v>
      </c>
      <c r="K18" s="11">
        <f t="shared" si="4"/>
        <v>-1.1173599999999562E-3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26">
        <v>4.5199999999999996</v>
      </c>
      <c r="H19" s="10"/>
      <c r="I19" s="10">
        <f t="shared" si="5"/>
        <v>5565.489376376896</v>
      </c>
      <c r="J19" s="10">
        <f t="shared" si="3"/>
        <v>20026487087.481411</v>
      </c>
      <c r="K19" s="11">
        <f t="shared" si="4"/>
        <v>6.1191560000000145E-2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26">
        <v>8.5500000000000007</v>
      </c>
      <c r="H20" s="10"/>
      <c r="I20" s="10">
        <f t="shared" si="5"/>
        <v>5324.8080524080524</v>
      </c>
      <c r="J20" s="10">
        <f t="shared" si="3"/>
        <v>18871698421.236416</v>
      </c>
      <c r="K20" s="11">
        <f t="shared" si="4"/>
        <v>0.10362784999999985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26">
        <v>5.58</v>
      </c>
      <c r="H21" s="10"/>
      <c r="I21" s="10">
        <f t="shared" si="5"/>
        <v>4905.3966397126233</v>
      </c>
      <c r="J21" s="10">
        <f t="shared" si="3"/>
        <v>17099693906.090189</v>
      </c>
      <c r="K21" s="11">
        <f t="shared" si="4"/>
        <v>7.5437879999999957E-2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26">
        <v>-1.45</v>
      </c>
      <c r="H22" s="10"/>
      <c r="I22" s="10">
        <f t="shared" si="5"/>
        <v>4646.141920546148</v>
      </c>
      <c r="J22" s="10">
        <f t="shared" si="3"/>
        <v>15900215367.242029</v>
      </c>
      <c r="K22" s="11">
        <f t="shared" si="4"/>
        <v>5.6041999999998371E-3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26">
        <v>7.28</v>
      </c>
      <c r="H23" s="10"/>
      <c r="I23" s="10">
        <f t="shared" si="5"/>
        <v>4714.5022024821392</v>
      </c>
      <c r="J23" s="10">
        <f t="shared" si="3"/>
        <v>15811603976.238396</v>
      </c>
      <c r="K23" s="11">
        <f t="shared" si="4"/>
        <v>9.554336000000041E-2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26">
        <v>2.66</v>
      </c>
      <c r="H24" s="10"/>
      <c r="I24" s="10">
        <f t="shared" si="5"/>
        <v>4394.5769970937163</v>
      </c>
      <c r="J24" s="10">
        <f t="shared" si="3"/>
        <v>14432659220.570139</v>
      </c>
      <c r="K24" s="11">
        <f t="shared" si="4"/>
        <v>4.9185200000000151E-2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26">
        <v>-1.1399999999999999</v>
      </c>
      <c r="H25" s="26"/>
      <c r="I25" s="10">
        <f t="shared" si="5"/>
        <v>4280.7101082151921</v>
      </c>
      <c r="J25" s="10">
        <f t="shared" si="3"/>
        <v>13756064439.88167</v>
      </c>
      <c r="K25" s="11">
        <f t="shared" si="4"/>
        <v>1.094236000000004E-2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26">
        <v>-10.27</v>
      </c>
      <c r="H26" s="26"/>
      <c r="I26" s="10">
        <f t="shared" si="5"/>
        <v>4330.072939728092</v>
      </c>
      <c r="J26" s="10">
        <f t="shared" si="3"/>
        <v>13607169888.381836</v>
      </c>
      <c r="K26" s="11">
        <f t="shared" si="4"/>
        <v>-8.1972370000000017E-2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26">
        <v>-9.76</v>
      </c>
      <c r="H27" s="26"/>
      <c r="I27" s="10">
        <f t="shared" si="5"/>
        <v>4825.6691627416603</v>
      </c>
      <c r="J27" s="10">
        <f t="shared" si="3"/>
        <v>14822179032.216967</v>
      </c>
      <c r="K27" s="11">
        <f t="shared" si="4"/>
        <v>-7.648383999999997E-2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26">
        <v>1.1000000000000001</v>
      </c>
      <c r="H28" s="26"/>
      <c r="I28" s="10">
        <f t="shared" si="5"/>
        <v>5347.5943736055633</v>
      </c>
      <c r="J28" s="10">
        <f t="shared" si="3"/>
        <v>16049723517.796339</v>
      </c>
      <c r="K28" s="11">
        <f t="shared" si="4"/>
        <v>3.4657400000000171E-2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26">
        <v>1.48</v>
      </c>
      <c r="H29" s="10"/>
      <c r="I29" s="10">
        <f t="shared" si="5"/>
        <v>5289.4108542092617</v>
      </c>
      <c r="J29" s="10">
        <f t="shared" si="3"/>
        <v>15512113978.787893</v>
      </c>
      <c r="K29" s="11">
        <f t="shared" si="4"/>
        <v>3.8038919999999976E-2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26">
        <v>7.99</v>
      </c>
      <c r="H30" s="10"/>
      <c r="I30" s="10">
        <f t="shared" si="5"/>
        <v>5212.2692690276526</v>
      </c>
      <c r="J30" s="10">
        <f t="shared" si="3"/>
        <v>14943672804.472393</v>
      </c>
      <c r="K30" s="11">
        <f t="shared" si="4"/>
        <v>0.10516966000000005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26">
        <v>8.81</v>
      </c>
      <c r="H31" s="10"/>
      <c r="I31" s="10">
        <f t="shared" si="5"/>
        <v>4826.6221585588037</v>
      </c>
      <c r="J31" s="10">
        <f t="shared" si="3"/>
        <v>13521609708.750412</v>
      </c>
      <c r="K31" s="11">
        <f t="shared" si="4"/>
        <v>0.11410559000000009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26">
        <v>1.47</v>
      </c>
      <c r="H32" s="10"/>
      <c r="I32" s="10">
        <f t="shared" si="5"/>
        <v>4435.8258970304232</v>
      </c>
      <c r="J32" s="10">
        <f t="shared" si="3"/>
        <v>12136739847.746758</v>
      </c>
      <c r="K32" s="11">
        <f t="shared" si="4"/>
        <v>3.9864559999999605E-2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26">
        <v>7.93</v>
      </c>
      <c r="H33" s="10"/>
      <c r="I33" s="10">
        <f t="shared" si="5"/>
        <v>4371.5639075888676</v>
      </c>
      <c r="J33" s="10">
        <f t="shared" si="3"/>
        <v>11671462144.788126</v>
      </c>
      <c r="K33" s="11">
        <f t="shared" si="4"/>
        <v>0.10768559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26">
        <v>2.24</v>
      </c>
      <c r="H34" s="10"/>
      <c r="I34" s="10">
        <f t="shared" si="5"/>
        <v>4050.3695984331212</v>
      </c>
      <c r="J34" s="10">
        <f t="shared" ref="J34:J65" si="6">IF(I34="","",I34*C34)</f>
        <v>10536800559.794342</v>
      </c>
      <c r="K34" s="11">
        <f t="shared" ref="K34:K65" si="7">IFERROR(J34/J35-1,"")</f>
        <v>6.3769960000000125E-2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26">
        <v>-2.4</v>
      </c>
      <c r="H35" s="10"/>
      <c r="I35" s="10">
        <f t="shared" ref="I35:I66" si="8">IF(H35&lt;&gt;"",H35,I34/(1+IF(G34="",0,G34)/100))</f>
        <v>3911.8887371384208</v>
      </c>
      <c r="J35" s="10">
        <f t="shared" si="6"/>
        <v>9905149568.0460281</v>
      </c>
      <c r="K35" s="11">
        <f t="shared" si="7"/>
        <v>3.1384899999999938E-2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26">
        <v>-3.24</v>
      </c>
      <c r="H36" s="10"/>
      <c r="I36" s="10">
        <f t="shared" si="8"/>
        <v>3900.1881726205597</v>
      </c>
      <c r="J36" s="10">
        <f t="shared" si="6"/>
        <v>9603737235.2901707</v>
      </c>
      <c r="K36" s="11">
        <f t="shared" si="7"/>
        <v>4.3427440000000095E-2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26">
        <v>0.54</v>
      </c>
      <c r="H37" s="10"/>
      <c r="I37" s="10">
        <f t="shared" si="8"/>
        <v>3840.2798076216618</v>
      </c>
      <c r="J37" s="10">
        <f t="shared" si="6"/>
        <v>9204029784.0836639</v>
      </c>
      <c r="K37" s="11">
        <f t="shared" si="7"/>
        <v>8.6976799999999965E-2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26">
        <v>2.5</v>
      </c>
      <c r="H38" s="10"/>
      <c r="I38" s="10">
        <f t="shared" si="8"/>
        <v>3628.3822823333917</v>
      </c>
      <c r="J38" s="10">
        <f t="shared" si="6"/>
        <v>8467549430.7547913</v>
      </c>
      <c r="K38" s="11">
        <f t="shared" si="7"/>
        <v>9.2691800000000102E-2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26">
        <v>5.37</v>
      </c>
      <c r="H39" s="10"/>
      <c r="I39" s="10">
        <f t="shared" si="8"/>
        <v>3416.5558214062066</v>
      </c>
      <c r="J39" s="10">
        <f t="shared" si="6"/>
        <v>7749256863.4218645</v>
      </c>
      <c r="K39" s="11">
        <f t="shared" si="7"/>
        <v>8.541637000000013E-2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26">
        <v>1.46</v>
      </c>
      <c r="H40" s="10"/>
      <c r="I40" s="10">
        <f t="shared" si="8"/>
        <v>3242.4369568247189</v>
      </c>
      <c r="J40" s="10">
        <f t="shared" si="6"/>
        <v>7139432458.9206848</v>
      </c>
      <c r="K40" s="11">
        <f t="shared" si="7"/>
        <v>4.5443839999999902E-2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26">
        <v>3.94</v>
      </c>
      <c r="H41" s="10"/>
      <c r="I41" s="10">
        <f t="shared" si="8"/>
        <v>3195.7785894191989</v>
      </c>
      <c r="J41" s="10">
        <f t="shared" si="6"/>
        <v>6829092281.9160566</v>
      </c>
      <c r="K41" s="11">
        <f t="shared" si="7"/>
        <v>7.120564000000007E-2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26">
        <v>-6.1</v>
      </c>
      <c r="H42" s="10"/>
      <c r="I42" s="10">
        <f t="shared" si="8"/>
        <v>3074.6378578210492</v>
      </c>
      <c r="J42" s="10">
        <f t="shared" si="6"/>
        <v>6375145935.486352</v>
      </c>
      <c r="K42" s="11">
        <f t="shared" si="7"/>
        <v>-3.2078800000000074E-2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26">
        <v>2.9</v>
      </c>
      <c r="H43" s="10"/>
      <c r="I43" s="10">
        <f t="shared" si="8"/>
        <v>3274.3747154643761</v>
      </c>
      <c r="J43" s="10">
        <f t="shared" si="6"/>
        <v>6586430729.5742178</v>
      </c>
      <c r="K43" s="11">
        <f t="shared" si="7"/>
        <v>5.8840999999999699E-2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26">
        <v>0.28000000000000003</v>
      </c>
      <c r="H44" s="10"/>
      <c r="I44" s="10">
        <f t="shared" si="8"/>
        <v>3182.0939897612989</v>
      </c>
      <c r="J44" s="10">
        <f t="shared" si="6"/>
        <v>6220415274.4125128</v>
      </c>
      <c r="K44" s="11">
        <f t="shared" si="7"/>
        <v>3.1981479999999785E-2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26">
        <v>-1.32</v>
      </c>
      <c r="H45" s="10"/>
      <c r="I45" s="10">
        <f t="shared" si="8"/>
        <v>3173.2090045485634</v>
      </c>
      <c r="J45" s="10">
        <f t="shared" si="6"/>
        <v>6027642351.1132326</v>
      </c>
      <c r="K45" s="11">
        <f t="shared" si="7"/>
        <v>1.7588159999999853E-2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26">
        <v>-0.25</v>
      </c>
      <c r="H46" s="10"/>
      <c r="I46" s="10">
        <f t="shared" si="8"/>
        <v>3215.6556592506722</v>
      </c>
      <c r="J46" s="10">
        <f t="shared" si="6"/>
        <v>5923459595.9855051</v>
      </c>
      <c r="K46" s="11">
        <f t="shared" si="7"/>
        <v>2.8721750000000101E-2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26">
        <v>2.33</v>
      </c>
      <c r="H47" s="10"/>
      <c r="I47" s="10">
        <f t="shared" si="8"/>
        <v>3223.714946617215</v>
      </c>
      <c r="J47" s="10">
        <f t="shared" si="6"/>
        <v>5758077532.6131716</v>
      </c>
      <c r="K47" s="11">
        <f t="shared" si="7"/>
        <v>5.5431620000000237E-2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26">
        <v>5.86</v>
      </c>
      <c r="H48" s="10"/>
      <c r="I48" s="10">
        <f t="shared" si="8"/>
        <v>3150.3126616018908</v>
      </c>
      <c r="J48" s="10">
        <f t="shared" si="6"/>
        <v>5455661383.9304628</v>
      </c>
      <c r="K48" s="11">
        <f t="shared" si="7"/>
        <v>9.1840040000000123E-2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26">
        <v>1.89</v>
      </c>
      <c r="H49" s="10"/>
      <c r="I49" s="10">
        <f t="shared" si="8"/>
        <v>2975.9235420384384</v>
      </c>
      <c r="J49" s="10">
        <f t="shared" si="6"/>
        <v>4996758851.1687689</v>
      </c>
      <c r="K49" s="11">
        <f t="shared" si="7"/>
        <v>5.0689679999999848E-2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26">
        <v>3.66</v>
      </c>
      <c r="H50" s="10"/>
      <c r="I50" s="10">
        <f t="shared" si="8"/>
        <v>2920.7218981631549</v>
      </c>
      <c r="J50" s="10">
        <f t="shared" si="6"/>
        <v>4755694232.352953</v>
      </c>
      <c r="K50" s="11">
        <f t="shared" si="7"/>
        <v>6.8630939999999807E-2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26">
        <v>3.06</v>
      </c>
      <c r="H51" s="10"/>
      <c r="I51" s="10">
        <f t="shared" si="8"/>
        <v>2817.5978180234952</v>
      </c>
      <c r="J51" s="10">
        <f t="shared" si="6"/>
        <v>4450268146.2254438</v>
      </c>
      <c r="K51" s="11">
        <f t="shared" si="7"/>
        <v>6.213635999999978E-2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26">
        <v>1.05</v>
      </c>
      <c r="H52" s="10"/>
      <c r="I52" s="10">
        <f t="shared" si="8"/>
        <v>2733.9392761726135</v>
      </c>
      <c r="J52" s="10">
        <f t="shared" si="6"/>
        <v>4189921665.2609882</v>
      </c>
      <c r="K52" s="11">
        <f t="shared" si="7"/>
        <v>4.1118149999999964E-2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26">
        <v>2.44</v>
      </c>
      <c r="H53" s="10"/>
      <c r="I53" s="10">
        <f t="shared" si="8"/>
        <v>2705.5311985874455</v>
      </c>
      <c r="J53" s="10">
        <f t="shared" si="6"/>
        <v>4024443974.2607393</v>
      </c>
      <c r="K53" s="11">
        <f t="shared" si="7"/>
        <v>5.5234439999999996E-2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26">
        <v>7.17</v>
      </c>
      <c r="H54" s="10"/>
      <c r="I54" s="10">
        <f t="shared" si="8"/>
        <v>2641.0886358721646</v>
      </c>
      <c r="J54" s="10">
        <f t="shared" si="6"/>
        <v>3813791345.040576</v>
      </c>
      <c r="K54" s="11">
        <f t="shared" si="7"/>
        <v>0.10385100000000014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26">
        <v>6.57</v>
      </c>
      <c r="H55" s="10"/>
      <c r="I55" s="10">
        <f t="shared" si="8"/>
        <v>2464.3917475713019</v>
      </c>
      <c r="J55" s="10">
        <f t="shared" si="6"/>
        <v>3454987443.9943213</v>
      </c>
      <c r="K55" s="11">
        <f t="shared" si="7"/>
        <v>9.7564430000000257E-2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26">
        <v>2.4900000000000002</v>
      </c>
      <c r="H56" s="10"/>
      <c r="I56" s="10">
        <f t="shared" si="8"/>
        <v>2312.4629328810188</v>
      </c>
      <c r="J56" s="10">
        <f t="shared" si="6"/>
        <v>3147867541.5841608</v>
      </c>
      <c r="K56" s="11">
        <f t="shared" si="7"/>
        <v>5.5544510000000047E-2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26">
        <v>4.07</v>
      </c>
      <c r="H57" s="10"/>
      <c r="I57" s="10">
        <f t="shared" si="8"/>
        <v>2256.2815229593316</v>
      </c>
      <c r="J57" s="10">
        <f t="shared" si="6"/>
        <v>2982221509.1471233</v>
      </c>
      <c r="K57" s="11">
        <f t="shared" si="7"/>
        <v>7.1920999999999902E-2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26">
        <v>2.99</v>
      </c>
      <c r="H58" s="10"/>
      <c r="I58" s="10">
        <f t="shared" si="8"/>
        <v>2168.0422052073909</v>
      </c>
      <c r="J58" s="10">
        <f t="shared" si="6"/>
        <v>2782128075.8070078</v>
      </c>
      <c r="K58" s="11">
        <f t="shared" si="7"/>
        <v>6.079699999999999E-2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26">
        <v>3.35</v>
      </c>
      <c r="H59" s="10"/>
      <c r="I59" s="10">
        <f t="shared" si="8"/>
        <v>2105.0997234754741</v>
      </c>
      <c r="J59" s="10">
        <f t="shared" si="6"/>
        <v>2622677171.7934794</v>
      </c>
      <c r="K59" s="11">
        <f t="shared" si="7"/>
        <v>6.4505000000000035E-2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26">
        <v>0.89</v>
      </c>
      <c r="H60" s="10"/>
      <c r="I60" s="10">
        <f t="shared" si="8"/>
        <v>2036.864754209457</v>
      </c>
      <c r="J60" s="10">
        <f t="shared" si="6"/>
        <v>2463752797.5852432</v>
      </c>
      <c r="K60" s="11">
        <f t="shared" si="7"/>
        <v>3.9166999999999952E-2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26">
        <v>2.14</v>
      </c>
      <c r="H61" s="10"/>
      <c r="I61" s="10">
        <f t="shared" si="8"/>
        <v>2018.8965746946747</v>
      </c>
      <c r="J61" s="10">
        <f t="shared" si="6"/>
        <v>2370892067.9594746</v>
      </c>
      <c r="K61" s="11">
        <f t="shared" si="7"/>
        <v>5.2042000000000144E-2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26">
        <v>5.39</v>
      </c>
      <c r="H62" s="10"/>
      <c r="I62" s="10">
        <f t="shared" si="8"/>
        <v>1976.5973905371789</v>
      </c>
      <c r="J62" s="10">
        <f t="shared" si="6"/>
        <v>2253609711.3608336</v>
      </c>
      <c r="K62" s="11">
        <f t="shared" si="7"/>
        <v>8.5517000000000065E-2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26">
        <v>4.5</v>
      </c>
      <c r="H63" s="10"/>
      <c r="I63" s="10">
        <f t="shared" si="8"/>
        <v>1875.50753443133</v>
      </c>
      <c r="J63" s="10">
        <f t="shared" si="6"/>
        <v>2076070399.0456469</v>
      </c>
      <c r="K63" s="11">
        <f t="shared" si="7"/>
        <v>7.6349999999999918E-2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26">
        <v>10.71</v>
      </c>
      <c r="H64" s="10"/>
      <c r="I64" s="10">
        <f t="shared" si="8"/>
        <v>1794.7440520873972</v>
      </c>
      <c r="J64" s="10">
        <f t="shared" si="6"/>
        <v>1928806056.6225178</v>
      </c>
      <c r="K64" s="11">
        <f t="shared" si="7"/>
        <v>0.14031299999999991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26">
        <v>4.2</v>
      </c>
      <c r="H65" s="10"/>
      <c r="I65" s="10">
        <f t="shared" si="8"/>
        <v>1621.1218969265624</v>
      </c>
      <c r="J65" s="10">
        <f t="shared" si="6"/>
        <v>1691470724.8119752</v>
      </c>
      <c r="K65" s="11">
        <f t="shared" si="7"/>
        <v>7.3260000000000103E-2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26">
        <v>9.01</v>
      </c>
      <c r="H66" s="10"/>
      <c r="I66" s="10">
        <f t="shared" si="8"/>
        <v>1555.7791717145512</v>
      </c>
      <c r="J66" s="10">
        <f t="shared" ref="J66:J67" si="9">IF(I66="","",I66*C66)</f>
        <v>1576012079.8426991</v>
      </c>
      <c r="K66" s="11">
        <f t="shared" ref="K66" si="10">IFERROR(J66/J67-1,"")</f>
        <v>0.122803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26">
        <v>7.72</v>
      </c>
      <c r="H67" s="10"/>
      <c r="I67" s="10">
        <f t="shared" ref="I67" si="11">IF(H67&lt;&gt;"",H67,I66/(1+IF(G66="",0,G66)/100))</f>
        <v>1427.1894062146143</v>
      </c>
      <c r="J67" s="10">
        <f t="shared" si="9"/>
        <v>1403640781.0120733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67"/>
  <sheetViews>
    <sheetView topLeftCell="A24" workbookViewId="0">
      <selection activeCell="M56" sqref="M5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6" t="s">
        <v>66</v>
      </c>
      <c r="B1" s="17" t="s">
        <v>67</v>
      </c>
      <c r="C1" s="17" t="s">
        <v>68</v>
      </c>
      <c r="D1" s="17" t="s">
        <v>69</v>
      </c>
      <c r="E1" s="17" t="s">
        <v>70</v>
      </c>
      <c r="F1" s="17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18">
        <f t="shared" ref="A2:A66" si="0">SUM(B2+250)</f>
        <v>2015</v>
      </c>
      <c r="B2" s="18">
        <v>1765</v>
      </c>
      <c r="C2" s="19">
        <f t="shared" ref="C2:C66" si="1">SUM(C3*(1+D2))</f>
        <v>890028339.57375264</v>
      </c>
      <c r="D2" s="20">
        <v>1.1999999999999999E-3</v>
      </c>
      <c r="E2" s="19">
        <f t="shared" ref="E2:E66" si="2">SUM(C2-C3)</f>
        <v>1066753.9028052092</v>
      </c>
      <c r="F2" s="18"/>
      <c r="G2" s="26">
        <v>2.71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2.8332519999999972E-2</v>
      </c>
    </row>
    <row r="3" spans="1:13" ht="22.5" customHeight="1">
      <c r="A3" s="18">
        <f t="shared" si="0"/>
        <v>2014</v>
      </c>
      <c r="B3" s="18">
        <v>1764</v>
      </c>
      <c r="C3" s="19">
        <f t="shared" si="1"/>
        <v>888961585.67094743</v>
      </c>
      <c r="D3" s="20">
        <v>1.1999999999999999E-3</v>
      </c>
      <c r="E3" s="19">
        <f t="shared" si="2"/>
        <v>1065475.3324062824</v>
      </c>
      <c r="F3" s="18"/>
      <c r="G3" s="26">
        <v>2.19</v>
      </c>
      <c r="H3" s="10"/>
      <c r="I3" s="10">
        <f t="shared" ref="I3:I34" si="5">IF(H3&lt;&gt;"",H3,I2/(1+IF(G2="",0,G2)/100))</f>
        <v>10471.229675786195</v>
      </c>
      <c r="J3" s="10">
        <f t="shared" si="3"/>
        <v>9308520936511.5762</v>
      </c>
      <c r="K3" s="11">
        <f t="shared" si="4"/>
        <v>2.3126280000000055E-2</v>
      </c>
    </row>
    <row r="4" spans="1:13" ht="22.5" customHeight="1">
      <c r="A4" s="18">
        <f t="shared" si="0"/>
        <v>2013</v>
      </c>
      <c r="B4" s="18">
        <v>1763</v>
      </c>
      <c r="C4" s="19">
        <f t="shared" si="1"/>
        <v>887896110.33854115</v>
      </c>
      <c r="D4" s="20">
        <v>1.2999999999999999E-3</v>
      </c>
      <c r="E4" s="19">
        <f t="shared" si="2"/>
        <v>1152766.3471888304</v>
      </c>
      <c r="F4" s="18"/>
      <c r="G4" s="26">
        <v>5.7</v>
      </c>
      <c r="H4" s="10"/>
      <c r="I4" s="10">
        <f t="shared" si="5"/>
        <v>10246.824225253151</v>
      </c>
      <c r="J4" s="10">
        <f t="shared" si="3"/>
        <v>9098115372925.0078</v>
      </c>
      <c r="K4" s="11">
        <f t="shared" si="4"/>
        <v>5.8374099999999984E-2</v>
      </c>
    </row>
    <row r="5" spans="1:13" ht="22.5" customHeight="1">
      <c r="A5" s="18">
        <f t="shared" si="0"/>
        <v>2012</v>
      </c>
      <c r="B5" s="18">
        <v>1762</v>
      </c>
      <c r="C5" s="19">
        <f t="shared" si="1"/>
        <v>886743343.99135232</v>
      </c>
      <c r="D5" s="20">
        <v>1.4E-3</v>
      </c>
      <c r="E5" s="19">
        <f t="shared" si="2"/>
        <v>1239705.094455719</v>
      </c>
      <c r="F5" s="18"/>
      <c r="G5" s="26">
        <v>5.05</v>
      </c>
      <c r="H5" s="10"/>
      <c r="I5" s="10">
        <f t="shared" si="5"/>
        <v>9694.2518687352422</v>
      </c>
      <c r="J5" s="10">
        <f t="shared" si="3"/>
        <v>8596313319576.7051</v>
      </c>
      <c r="K5" s="11">
        <f t="shared" si="4"/>
        <v>5.1970700000000258E-2</v>
      </c>
    </row>
    <row r="6" spans="1:13" ht="22.5" customHeight="1">
      <c r="A6" s="18">
        <f t="shared" si="0"/>
        <v>2011</v>
      </c>
      <c r="B6" s="18">
        <v>1761</v>
      </c>
      <c r="C6" s="19">
        <f t="shared" si="1"/>
        <v>885503638.8968966</v>
      </c>
      <c r="D6" s="20">
        <v>1.6000000000000001E-3</v>
      </c>
      <c r="E6" s="19">
        <f t="shared" si="2"/>
        <v>1414542.5541484356</v>
      </c>
      <c r="F6" s="18"/>
      <c r="G6" s="26">
        <v>7.04</v>
      </c>
      <c r="H6" s="10"/>
      <c r="I6" s="10">
        <f t="shared" si="5"/>
        <v>9228.2264338269797</v>
      </c>
      <c r="J6" s="10">
        <f t="shared" si="3"/>
        <v>8171628087718.3213</v>
      </c>
      <c r="K6" s="11">
        <f t="shared" si="4"/>
        <v>7.2112640000000061E-2</v>
      </c>
    </row>
    <row r="7" spans="1:13" ht="22.5" customHeight="1">
      <c r="A7" s="18">
        <f t="shared" si="0"/>
        <v>2010</v>
      </c>
      <c r="B7" s="18">
        <v>1760</v>
      </c>
      <c r="C7" s="19">
        <f t="shared" si="1"/>
        <v>884089096.34274817</v>
      </c>
      <c r="D7" s="20">
        <v>1.6999999999999999E-3</v>
      </c>
      <c r="E7" s="19">
        <f t="shared" si="2"/>
        <v>1500400.7824525833</v>
      </c>
      <c r="F7" s="18"/>
      <c r="G7" s="26">
        <v>6.28</v>
      </c>
      <c r="H7" s="10"/>
      <c r="I7" s="10">
        <f t="shared" si="5"/>
        <v>8621.287774502036</v>
      </c>
      <c r="J7" s="10">
        <f t="shared" si="3"/>
        <v>7621986517870.2871</v>
      </c>
      <c r="K7" s="11">
        <f t="shared" si="4"/>
        <v>6.4606759999999985E-2</v>
      </c>
    </row>
    <row r="8" spans="1:13" ht="22.5" customHeight="1">
      <c r="A8" s="18">
        <f t="shared" si="0"/>
        <v>2009</v>
      </c>
      <c r="B8" s="18">
        <v>1759</v>
      </c>
      <c r="C8" s="19">
        <f t="shared" si="1"/>
        <v>882588695.56029558</v>
      </c>
      <c r="D8" s="20">
        <v>1.9E-3</v>
      </c>
      <c r="E8" s="19">
        <f t="shared" si="2"/>
        <v>1673738.4185693264</v>
      </c>
      <c r="F8" s="18"/>
      <c r="G8" s="26">
        <v>7.29</v>
      </c>
      <c r="H8" s="10"/>
      <c r="I8" s="10">
        <f t="shared" si="5"/>
        <v>8111.862791213809</v>
      </c>
      <c r="J8" s="10">
        <f t="shared" si="3"/>
        <v>7159438399461.4941</v>
      </c>
      <c r="K8" s="11">
        <f t="shared" si="4"/>
        <v>7.4938509999999958E-2</v>
      </c>
    </row>
    <row r="9" spans="1:13" ht="22.5" customHeight="1">
      <c r="A9" s="18">
        <f t="shared" si="0"/>
        <v>2008</v>
      </c>
      <c r="B9" s="18">
        <v>1758</v>
      </c>
      <c r="C9" s="19">
        <f t="shared" si="1"/>
        <v>880914957.14172626</v>
      </c>
      <c r="D9" s="20">
        <v>2.0999999999999999E-3</v>
      </c>
      <c r="E9" s="19">
        <f t="shared" si="2"/>
        <v>1846044.7160937786</v>
      </c>
      <c r="F9" s="18"/>
      <c r="G9" s="26">
        <v>2.04</v>
      </c>
      <c r="H9" s="10"/>
      <c r="I9" s="10">
        <f t="shared" si="5"/>
        <v>7560.6885927987787</v>
      </c>
      <c r="J9" s="10">
        <f t="shared" si="3"/>
        <v>6660323667687.2744</v>
      </c>
      <c r="K9" s="11">
        <f t="shared" si="4"/>
        <v>2.2542839999999842E-2</v>
      </c>
    </row>
    <row r="10" spans="1:13" ht="22.5" customHeight="1">
      <c r="A10" s="18">
        <f t="shared" si="0"/>
        <v>2007</v>
      </c>
      <c r="B10" s="18">
        <v>1757</v>
      </c>
      <c r="C10" s="19">
        <f t="shared" si="1"/>
        <v>879068912.42563248</v>
      </c>
      <c r="D10" s="20">
        <v>2.5000000000000001E-3</v>
      </c>
      <c r="E10" s="19">
        <f t="shared" si="2"/>
        <v>2192191.8015601635</v>
      </c>
      <c r="F10" s="18"/>
      <c r="G10" s="26">
        <v>7.63</v>
      </c>
      <c r="H10" s="10"/>
      <c r="I10" s="10">
        <f t="shared" si="5"/>
        <v>7409.5340972155809</v>
      </c>
      <c r="J10" s="10">
        <f t="shared" si="3"/>
        <v>6513491080419.9414</v>
      </c>
      <c r="K10" s="11">
        <f t="shared" si="4"/>
        <v>7.8990749999999998E-2</v>
      </c>
    </row>
    <row r="11" spans="1:13" ht="22.5" customHeight="1">
      <c r="A11" s="18">
        <f t="shared" si="0"/>
        <v>2006</v>
      </c>
      <c r="B11" s="18">
        <v>1756</v>
      </c>
      <c r="C11" s="19">
        <f t="shared" si="1"/>
        <v>876876720.62407231</v>
      </c>
      <c r="D11" s="20">
        <v>2.5999999999999999E-3</v>
      </c>
      <c r="E11" s="19">
        <f t="shared" si="2"/>
        <v>2273967.159009099</v>
      </c>
      <c r="F11" s="18"/>
      <c r="G11" s="26">
        <v>6.13</v>
      </c>
      <c r="H11" s="10"/>
      <c r="I11" s="10">
        <f t="shared" si="5"/>
        <v>6884.2647005626504</v>
      </c>
      <c r="J11" s="10">
        <f t="shared" si="3"/>
        <v>6036651454537.4385</v>
      </c>
      <c r="K11" s="11">
        <f t="shared" si="4"/>
        <v>6.4059379999999777E-2</v>
      </c>
    </row>
    <row r="12" spans="1:13" ht="22.5" customHeight="1">
      <c r="A12" s="18">
        <f t="shared" si="0"/>
        <v>2005</v>
      </c>
      <c r="B12" s="18">
        <v>1755</v>
      </c>
      <c r="C12" s="19">
        <f t="shared" si="1"/>
        <v>874602753.46506321</v>
      </c>
      <c r="D12" s="20">
        <v>2.8E-3</v>
      </c>
      <c r="E12" s="19">
        <f t="shared" si="2"/>
        <v>2442049.969786644</v>
      </c>
      <c r="F12" s="18"/>
      <c r="G12" s="26">
        <v>2.4700000000000002</v>
      </c>
      <c r="H12" s="10"/>
      <c r="I12" s="10">
        <f t="shared" si="5"/>
        <v>6486.634034262368</v>
      </c>
      <c r="J12" s="10">
        <f t="shared" si="3"/>
        <v>5673227987086.0586</v>
      </c>
      <c r="K12" s="11">
        <f t="shared" si="4"/>
        <v>2.756915999999987E-2</v>
      </c>
    </row>
    <row r="13" spans="1:13" ht="22.5" customHeight="1">
      <c r="A13" s="18">
        <f t="shared" si="0"/>
        <v>2004</v>
      </c>
      <c r="B13" s="18">
        <v>1754</v>
      </c>
      <c r="C13" s="19">
        <f t="shared" si="1"/>
        <v>872160703.49527657</v>
      </c>
      <c r="D13" s="20">
        <v>3.0999999999999999E-3</v>
      </c>
      <c r="E13" s="19">
        <f t="shared" si="2"/>
        <v>2695342.618717432</v>
      </c>
      <c r="F13" s="18"/>
      <c r="G13" s="26">
        <v>4.8499999999999996</v>
      </c>
      <c r="H13" s="10"/>
      <c r="I13" s="10">
        <f t="shared" si="5"/>
        <v>6330.2762118301634</v>
      </c>
      <c r="J13" s="10">
        <f t="shared" si="3"/>
        <v>5521018154229.21</v>
      </c>
      <c r="K13" s="11">
        <f t="shared" si="4"/>
        <v>5.1750350000000278E-2</v>
      </c>
    </row>
    <row r="14" spans="1:13" ht="22.5" customHeight="1">
      <c r="A14" s="18">
        <f t="shared" si="0"/>
        <v>2003</v>
      </c>
      <c r="B14" s="18">
        <v>1753</v>
      </c>
      <c r="C14" s="19">
        <f t="shared" si="1"/>
        <v>869465360.87655914</v>
      </c>
      <c r="D14" s="20">
        <v>3.3E-3</v>
      </c>
      <c r="E14" s="19">
        <f t="shared" si="2"/>
        <v>2859798.3563169241</v>
      </c>
      <c r="F14" s="18"/>
      <c r="G14" s="26">
        <v>6.67</v>
      </c>
      <c r="H14" s="10"/>
      <c r="I14" s="10">
        <f t="shared" si="5"/>
        <v>6037.4594294994404</v>
      </c>
      <c r="J14" s="10">
        <f t="shared" si="3"/>
        <v>5249361841647.3154</v>
      </c>
      <c r="K14" s="11">
        <f t="shared" si="4"/>
        <v>7.0220109999999947E-2</v>
      </c>
    </row>
    <row r="15" spans="1:13" ht="22.5" customHeight="1">
      <c r="A15" s="18">
        <f t="shared" si="0"/>
        <v>2002</v>
      </c>
      <c r="B15" s="18">
        <v>1752</v>
      </c>
      <c r="C15" s="19">
        <f t="shared" si="1"/>
        <v>866605562.52024221</v>
      </c>
      <c r="D15" s="20">
        <v>3.5999999999999999E-3</v>
      </c>
      <c r="E15" s="19">
        <f t="shared" si="2"/>
        <v>3108589.1042973995</v>
      </c>
      <c r="F15" s="18"/>
      <c r="G15" s="26">
        <v>6.8</v>
      </c>
      <c r="H15" s="10"/>
      <c r="I15" s="10">
        <f t="shared" si="5"/>
        <v>5659.9413419887887</v>
      </c>
      <c r="J15" s="10">
        <f t="shared" si="3"/>
        <v>4904936650505.7686</v>
      </c>
      <c r="K15" s="11">
        <f t="shared" si="4"/>
        <v>7.184479999999982E-2</v>
      </c>
      <c r="L15" t="s">
        <v>86</v>
      </c>
      <c r="M15" t="s">
        <v>87</v>
      </c>
    </row>
    <row r="16" spans="1:13" ht="22.5" customHeight="1">
      <c r="A16" s="18">
        <f t="shared" si="0"/>
        <v>2001</v>
      </c>
      <c r="B16" s="18">
        <v>1751</v>
      </c>
      <c r="C16" s="19">
        <f t="shared" si="1"/>
        <v>863496973.41594481</v>
      </c>
      <c r="D16" s="20">
        <v>3.8E-3</v>
      </c>
      <c r="E16" s="19">
        <f t="shared" si="2"/>
        <v>3268866.8051211834</v>
      </c>
      <c r="F16" s="18"/>
      <c r="G16" s="26">
        <v>4.33</v>
      </c>
      <c r="H16" s="10"/>
      <c r="I16" s="10">
        <f t="shared" si="5"/>
        <v>5299.5705449333227</v>
      </c>
      <c r="J16" s="10">
        <f t="shared" si="3"/>
        <v>4576163125954.2139</v>
      </c>
      <c r="K16" s="11">
        <f t="shared" si="4"/>
        <v>4.7264540000000022E-2</v>
      </c>
    </row>
    <row r="17" spans="1:13" ht="22.5" customHeight="1">
      <c r="A17" s="18">
        <f t="shared" si="0"/>
        <v>2000</v>
      </c>
      <c r="B17" s="18">
        <v>1750</v>
      </c>
      <c r="C17" s="19">
        <f t="shared" si="1"/>
        <v>860228106.61082363</v>
      </c>
      <c r="D17" s="20">
        <v>4.0000000000000001E-3</v>
      </c>
      <c r="E17" s="19">
        <f t="shared" si="2"/>
        <v>3427203.6119953394</v>
      </c>
      <c r="F17" s="18"/>
      <c r="G17" s="26">
        <v>2.41</v>
      </c>
      <c r="H17" s="10"/>
      <c r="I17" s="10">
        <f t="shared" si="5"/>
        <v>5079.6228744688233</v>
      </c>
      <c r="J17" s="10">
        <f t="shared" si="3"/>
        <v>4369634367601.3452</v>
      </c>
      <c r="K17" s="11">
        <f t="shared" si="4"/>
        <v>2.8196400000000121E-2</v>
      </c>
    </row>
    <row r="18" spans="1:13" ht="22.5" customHeight="1">
      <c r="A18" s="18">
        <f t="shared" si="0"/>
        <v>1999</v>
      </c>
      <c r="B18" s="18">
        <v>1749</v>
      </c>
      <c r="C18" s="19">
        <f t="shared" si="1"/>
        <v>856800902.99882829</v>
      </c>
      <c r="D18" s="20">
        <v>4.1999999999999997E-3</v>
      </c>
      <c r="E18" s="19">
        <f t="shared" si="2"/>
        <v>3583513.037836194</v>
      </c>
      <c r="F18" s="18"/>
      <c r="G18" s="26">
        <v>4.32</v>
      </c>
      <c r="H18" s="10"/>
      <c r="I18" s="10">
        <f t="shared" si="5"/>
        <v>4960.0848300642738</v>
      </c>
      <c r="J18" s="10">
        <f t="shared" si="3"/>
        <v>4249805161349.8594</v>
      </c>
      <c r="K18" s="11">
        <f t="shared" si="4"/>
        <v>4.7581440000000086E-2</v>
      </c>
    </row>
    <row r="19" spans="1:13" ht="22.5" customHeight="1">
      <c r="A19" s="18">
        <f t="shared" si="0"/>
        <v>1998</v>
      </c>
      <c r="B19" s="18">
        <v>1748</v>
      </c>
      <c r="C19" s="19">
        <f t="shared" si="1"/>
        <v>853217389.9609921</v>
      </c>
      <c r="D19" s="20">
        <v>4.4999999999999997E-3</v>
      </c>
      <c r="E19" s="19">
        <f t="shared" si="2"/>
        <v>3822278.0038073063</v>
      </c>
      <c r="F19" s="18"/>
      <c r="G19" s="26">
        <v>4.38</v>
      </c>
      <c r="H19" s="10"/>
      <c r="I19" s="10">
        <f t="shared" si="5"/>
        <v>4754.6825441567044</v>
      </c>
      <c r="J19" s="10">
        <f t="shared" si="3"/>
        <v>4056777830418.4727</v>
      </c>
      <c r="K19" s="11">
        <f t="shared" si="4"/>
        <v>4.8497100000000071E-2</v>
      </c>
    </row>
    <row r="20" spans="1:13" ht="22.5" customHeight="1">
      <c r="A20" s="18">
        <f t="shared" si="0"/>
        <v>1997</v>
      </c>
      <c r="B20" s="18">
        <v>1747</v>
      </c>
      <c r="C20" s="19">
        <f t="shared" si="1"/>
        <v>849395111.95718479</v>
      </c>
      <c r="D20" s="20">
        <v>4.7999999999999996E-3</v>
      </c>
      <c r="E20" s="19">
        <f t="shared" si="2"/>
        <v>4057619.961578846</v>
      </c>
      <c r="F20" s="18"/>
      <c r="G20" s="26">
        <v>3.98</v>
      </c>
      <c r="H20" s="10"/>
      <c r="I20" s="10">
        <f t="shared" si="5"/>
        <v>4555.1662618860928</v>
      </c>
      <c r="J20" s="10">
        <f t="shared" si="3"/>
        <v>3869135956998.3286</v>
      </c>
      <c r="K20" s="11">
        <f t="shared" si="4"/>
        <v>4.4791040000000004E-2</v>
      </c>
    </row>
    <row r="21" spans="1:13" ht="22.5" customHeight="1">
      <c r="A21" s="18">
        <f t="shared" si="0"/>
        <v>1996</v>
      </c>
      <c r="B21" s="18">
        <v>1746</v>
      </c>
      <c r="C21" s="19">
        <f t="shared" si="1"/>
        <v>845337491.99560595</v>
      </c>
      <c r="D21" s="20">
        <v>5.1999999999999998E-3</v>
      </c>
      <c r="E21" s="19">
        <f t="shared" si="2"/>
        <v>4373015.2789268494</v>
      </c>
      <c r="F21" s="18"/>
      <c r="G21" s="26">
        <v>3.92</v>
      </c>
      <c r="H21" s="10"/>
      <c r="I21" s="10">
        <f t="shared" si="5"/>
        <v>4380.8100229718148</v>
      </c>
      <c r="J21" s="10">
        <f t="shared" si="3"/>
        <v>3703262957728.2065</v>
      </c>
      <c r="K21" s="11">
        <f t="shared" si="4"/>
        <v>4.460383999999995E-2</v>
      </c>
    </row>
    <row r="22" spans="1:13" ht="22.5" customHeight="1">
      <c r="A22" s="18">
        <f t="shared" si="0"/>
        <v>1995</v>
      </c>
      <c r="B22" s="18">
        <v>1745</v>
      </c>
      <c r="C22" s="19">
        <f t="shared" si="1"/>
        <v>840964476.7166791</v>
      </c>
      <c r="D22" s="20">
        <v>5.5999999999999999E-3</v>
      </c>
      <c r="E22" s="19">
        <f t="shared" si="2"/>
        <v>4683175.2880005836</v>
      </c>
      <c r="F22" s="18"/>
      <c r="G22" s="26">
        <v>3.7</v>
      </c>
      <c r="H22" s="10"/>
      <c r="I22" s="10">
        <f t="shared" si="5"/>
        <v>4215.5600682946642</v>
      </c>
      <c r="J22" s="10">
        <f t="shared" si="3"/>
        <v>3545136266901.1504</v>
      </c>
      <c r="K22" s="11">
        <f t="shared" si="4"/>
        <v>4.2807199999999934E-2</v>
      </c>
    </row>
    <row r="23" spans="1:13" ht="22.5" customHeight="1">
      <c r="A23" s="18">
        <f t="shared" si="0"/>
        <v>1994</v>
      </c>
      <c r="B23" s="18">
        <v>1744</v>
      </c>
      <c r="C23" s="19">
        <f t="shared" si="1"/>
        <v>836281301.42867851</v>
      </c>
      <c r="D23" s="20">
        <v>6.0000000000000001E-3</v>
      </c>
      <c r="E23" s="19">
        <f t="shared" si="2"/>
        <v>4987761.2411253452</v>
      </c>
      <c r="F23" s="18"/>
      <c r="G23" s="26">
        <v>3.62</v>
      </c>
      <c r="H23" s="10"/>
      <c r="I23" s="10">
        <f t="shared" si="5"/>
        <v>4065.1495354818367</v>
      </c>
      <c r="J23" s="10">
        <f t="shared" si="3"/>
        <v>3399608544034.9385</v>
      </c>
      <c r="K23" s="11">
        <f t="shared" si="4"/>
        <v>4.2417200000000266E-2</v>
      </c>
    </row>
    <row r="24" spans="1:13" ht="22.5" customHeight="1">
      <c r="A24" s="18">
        <f t="shared" si="0"/>
        <v>1993</v>
      </c>
      <c r="B24" s="18">
        <v>1743</v>
      </c>
      <c r="C24" s="19">
        <f t="shared" si="1"/>
        <v>831293540.18755317</v>
      </c>
      <c r="D24" s="20">
        <v>6.3E-3</v>
      </c>
      <c r="E24" s="19">
        <f t="shared" si="2"/>
        <v>5204361.8236923218</v>
      </c>
      <c r="F24" s="18"/>
      <c r="G24" s="26">
        <v>2.11</v>
      </c>
      <c r="H24" s="10"/>
      <c r="I24" s="10">
        <f t="shared" si="5"/>
        <v>3923.132151594129</v>
      </c>
      <c r="J24" s="10">
        <f t="shared" si="3"/>
        <v>3261274414922.2959</v>
      </c>
      <c r="K24" s="11">
        <f t="shared" si="4"/>
        <v>2.7532929999999789E-2</v>
      </c>
    </row>
    <row r="25" spans="1:13" ht="22.5" customHeight="1">
      <c r="A25" s="18">
        <f t="shared" si="0"/>
        <v>1992</v>
      </c>
      <c r="B25" s="18">
        <v>1742</v>
      </c>
      <c r="C25" s="19">
        <f t="shared" si="1"/>
        <v>826089178.36386085</v>
      </c>
      <c r="D25" s="20">
        <v>6.6E-3</v>
      </c>
      <c r="E25" s="19">
        <f t="shared" si="2"/>
        <v>5416440.0727214813</v>
      </c>
      <c r="F25" s="18"/>
      <c r="G25" s="26">
        <v>3.88</v>
      </c>
      <c r="H25" s="10"/>
      <c r="I25" s="10">
        <f t="shared" si="5"/>
        <v>3842.0645887710602</v>
      </c>
      <c r="J25" s="10">
        <f t="shared" si="3"/>
        <v>3173887979358.77</v>
      </c>
      <c r="K25" s="11">
        <f t="shared" si="4"/>
        <v>4.5656079999999877E-2</v>
      </c>
    </row>
    <row r="26" spans="1:13" ht="22.5" customHeight="1">
      <c r="A26" s="18">
        <f t="shared" si="0"/>
        <v>1991</v>
      </c>
      <c r="B26" s="18">
        <v>1741</v>
      </c>
      <c r="C26" s="19">
        <f t="shared" si="1"/>
        <v>820672738.29113936</v>
      </c>
      <c r="D26" s="20">
        <v>6.7999999999999996E-3</v>
      </c>
      <c r="E26" s="19">
        <f t="shared" si="2"/>
        <v>5542883.0158717632</v>
      </c>
      <c r="F26" s="18"/>
      <c r="G26" s="26">
        <v>1.17</v>
      </c>
      <c r="H26" s="10"/>
      <c r="I26" s="10">
        <f t="shared" si="5"/>
        <v>3698.5604435608975</v>
      </c>
      <c r="J26" s="10">
        <f t="shared" si="3"/>
        <v>3035307726952.4126</v>
      </c>
      <c r="K26" s="11">
        <f t="shared" si="4"/>
        <v>1.857956000000005E-2</v>
      </c>
    </row>
    <row r="27" spans="1:13" ht="22.5" customHeight="1">
      <c r="A27" s="18">
        <f t="shared" si="0"/>
        <v>1990</v>
      </c>
      <c r="B27" s="18">
        <v>1740</v>
      </c>
      <c r="C27" s="19">
        <f t="shared" si="1"/>
        <v>815129855.2752676</v>
      </c>
      <c r="D27" s="20">
        <v>7.0000000000000001E-3</v>
      </c>
      <c r="E27" s="19">
        <f t="shared" si="2"/>
        <v>5666245.2700365782</v>
      </c>
      <c r="F27" s="18"/>
      <c r="G27" s="26">
        <v>-1.86</v>
      </c>
      <c r="H27" s="10"/>
      <c r="I27" s="10">
        <f t="shared" si="5"/>
        <v>3655.7877271532047</v>
      </c>
      <c r="J27" s="10">
        <f t="shared" si="3"/>
        <v>2979941720951.4912</v>
      </c>
      <c r="K27" s="11">
        <f t="shared" si="4"/>
        <v>-1.1730199999999913E-2</v>
      </c>
      <c r="L27" t="s">
        <v>88</v>
      </c>
      <c r="M27" t="s">
        <v>89</v>
      </c>
    </row>
    <row r="28" spans="1:13" ht="22.5" customHeight="1">
      <c r="A28" s="18">
        <f t="shared" si="0"/>
        <v>1989</v>
      </c>
      <c r="B28" s="18">
        <v>1739</v>
      </c>
      <c r="C28" s="19">
        <f t="shared" si="1"/>
        <v>809463610.00523102</v>
      </c>
      <c r="D28" s="20">
        <v>7.3000000000000001E-3</v>
      </c>
      <c r="E28" s="19">
        <f t="shared" si="2"/>
        <v>5866260.6502910852</v>
      </c>
      <c r="F28" s="18"/>
      <c r="G28" s="26">
        <v>2.74</v>
      </c>
      <c r="H28" s="10"/>
      <c r="I28" s="10">
        <f t="shared" si="5"/>
        <v>3725.0741055157982</v>
      </c>
      <c r="J28" s="10">
        <f t="shared" si="3"/>
        <v>3015311932987.8247</v>
      </c>
      <c r="K28" s="11">
        <f t="shared" si="4"/>
        <v>3.4900020000000032E-2</v>
      </c>
    </row>
    <row r="29" spans="1:13" ht="22.5" customHeight="1">
      <c r="A29" s="18">
        <f t="shared" si="0"/>
        <v>1988</v>
      </c>
      <c r="B29" s="18">
        <v>1738</v>
      </c>
      <c r="C29" s="19">
        <f t="shared" si="1"/>
        <v>803597349.35493994</v>
      </c>
      <c r="D29" s="20">
        <v>7.7000000000000002E-3</v>
      </c>
      <c r="E29" s="19">
        <f t="shared" si="2"/>
        <v>6140418.3685948849</v>
      </c>
      <c r="F29" s="18"/>
      <c r="G29" s="26">
        <v>3.8</v>
      </c>
      <c r="H29" s="10"/>
      <c r="I29" s="10">
        <f t="shared" si="5"/>
        <v>3625.7291274243703</v>
      </c>
      <c r="J29" s="10">
        <f t="shared" si="3"/>
        <v>2913626316277.2231</v>
      </c>
      <c r="K29" s="11">
        <f t="shared" si="4"/>
        <v>4.5992599999999939E-2</v>
      </c>
    </row>
    <row r="30" spans="1:13" ht="22.5" customHeight="1">
      <c r="A30" s="18">
        <f t="shared" si="0"/>
        <v>1987</v>
      </c>
      <c r="B30" s="18">
        <v>1737</v>
      </c>
      <c r="C30" s="19">
        <f t="shared" si="1"/>
        <v>797456930.98634505</v>
      </c>
      <c r="D30" s="21">
        <v>8.2000000000000007E-3</v>
      </c>
      <c r="E30" s="19">
        <f t="shared" si="2"/>
        <v>6485961.9461297989</v>
      </c>
      <c r="F30" s="18"/>
      <c r="G30" s="26">
        <v>4.47</v>
      </c>
      <c r="H30" s="10"/>
      <c r="I30" s="10">
        <f t="shared" si="5"/>
        <v>3492.995305803825</v>
      </c>
      <c r="J30" s="10">
        <f t="shared" si="3"/>
        <v>2785513316516.0283</v>
      </c>
      <c r="K30" s="11">
        <f t="shared" si="4"/>
        <v>5.3266540000000084E-2</v>
      </c>
    </row>
    <row r="31" spans="1:13" ht="22.5" customHeight="1">
      <c r="A31" s="18">
        <f t="shared" si="0"/>
        <v>1986</v>
      </c>
      <c r="B31" s="18">
        <v>1736</v>
      </c>
      <c r="C31" s="19">
        <f t="shared" si="1"/>
        <v>790970969.04021525</v>
      </c>
      <c r="D31" s="22">
        <v>8.8000000000000005E-3</v>
      </c>
      <c r="E31" s="19">
        <f t="shared" si="2"/>
        <v>6899826.0582412481</v>
      </c>
      <c r="F31" s="18"/>
      <c r="G31" s="26">
        <v>2.91</v>
      </c>
      <c r="H31" s="10"/>
      <c r="I31" s="10">
        <f t="shared" si="5"/>
        <v>3343.5391076900787</v>
      </c>
      <c r="J31" s="10">
        <f t="shared" si="3"/>
        <v>2644642368033.478</v>
      </c>
      <c r="K31" s="11">
        <f t="shared" si="4"/>
        <v>3.8156079999999593E-2</v>
      </c>
    </row>
    <row r="32" spans="1:13" ht="22.5" customHeight="1">
      <c r="A32" s="18">
        <f t="shared" si="0"/>
        <v>1985</v>
      </c>
      <c r="B32" s="18">
        <v>1735</v>
      </c>
      <c r="C32" s="19">
        <f t="shared" si="1"/>
        <v>784071142.98197401</v>
      </c>
      <c r="D32" s="21">
        <v>9.4000000000000004E-3</v>
      </c>
      <c r="E32" s="19">
        <f t="shared" si="2"/>
        <v>7301633.390163064</v>
      </c>
      <c r="F32" s="18"/>
      <c r="G32" s="26">
        <v>4.18</v>
      </c>
      <c r="H32" s="10"/>
      <c r="I32" s="10">
        <f t="shared" si="5"/>
        <v>3248.9933997571461</v>
      </c>
      <c r="J32" s="10">
        <f t="shared" si="3"/>
        <v>2547441968488.4751</v>
      </c>
      <c r="K32" s="11">
        <f t="shared" si="4"/>
        <v>5.1592920000000264E-2</v>
      </c>
    </row>
    <row r="33" spans="1:13" ht="22.5" customHeight="1">
      <c r="A33" s="18">
        <f t="shared" si="0"/>
        <v>1984</v>
      </c>
      <c r="B33" s="18">
        <v>1734</v>
      </c>
      <c r="C33" s="19">
        <f t="shared" si="1"/>
        <v>776769509.59181094</v>
      </c>
      <c r="D33" s="22">
        <v>9.9000000000000008E-3</v>
      </c>
      <c r="E33" s="19">
        <f t="shared" si="2"/>
        <v>7614633.2755311728</v>
      </c>
      <c r="F33" s="18"/>
      <c r="G33" s="26">
        <v>2.58</v>
      </c>
      <c r="H33" s="10"/>
      <c r="I33" s="10">
        <f t="shared" si="5"/>
        <v>3118.6344785536053</v>
      </c>
      <c r="J33" s="10">
        <f t="shared" si="3"/>
        <v>2422460174502.1968</v>
      </c>
      <c r="K33" s="11">
        <f t="shared" si="4"/>
        <v>3.5955420000000071E-2</v>
      </c>
    </row>
    <row r="34" spans="1:13" ht="22.5" customHeight="1">
      <c r="A34" s="18">
        <f t="shared" si="0"/>
        <v>1983</v>
      </c>
      <c r="B34" s="18">
        <v>1733</v>
      </c>
      <c r="C34" s="19">
        <f t="shared" si="1"/>
        <v>769154876.31627977</v>
      </c>
      <c r="D34" s="21">
        <v>1.03E-2</v>
      </c>
      <c r="E34" s="19">
        <f t="shared" si="2"/>
        <v>7841527.4928809404</v>
      </c>
      <c r="F34" s="18"/>
      <c r="G34" s="26">
        <v>1</v>
      </c>
      <c r="H34" s="10"/>
      <c r="I34" s="10">
        <f t="shared" si="5"/>
        <v>3040.1973859949358</v>
      </c>
      <c r="J34" s="10">
        <f t="shared" ref="J34:J65" si="6">IF(I34="","",I34*C34)</f>
        <v>2338382644402.0117</v>
      </c>
      <c r="K34" s="11">
        <f t="shared" ref="K34:K65" si="7">IFERROR(J34/J35-1,"")</f>
        <v>3.353689999999987E-2</v>
      </c>
    </row>
    <row r="35" spans="1:13" ht="22.5" customHeight="1">
      <c r="A35" s="18">
        <f t="shared" si="0"/>
        <v>1982</v>
      </c>
      <c r="B35" s="18">
        <v>1732</v>
      </c>
      <c r="C35" s="19">
        <f t="shared" si="1"/>
        <v>761313348.82339883</v>
      </c>
      <c r="D35" s="20">
        <v>1.06E-2</v>
      </c>
      <c r="E35" s="19">
        <f t="shared" si="2"/>
        <v>7985277.5554403067</v>
      </c>
      <c r="F35" s="18"/>
      <c r="G35" s="26">
        <v>-4.14</v>
      </c>
      <c r="H35" s="10"/>
      <c r="I35" s="10">
        <f t="shared" ref="I35:I66" si="8">IF(H35&lt;&gt;"",H35,I34/(1+IF(G34="",0,G34)/100))</f>
        <v>2971.8449520967115</v>
      </c>
      <c r="J35" s="10">
        <f t="shared" si="6"/>
        <v>2262505232664.6606</v>
      </c>
      <c r="K35" s="11">
        <f t="shared" si="7"/>
        <v>-3.9526400000000628E-3</v>
      </c>
    </row>
    <row r="36" spans="1:13" ht="22.5" customHeight="1">
      <c r="A36" s="18">
        <f t="shared" si="0"/>
        <v>1981</v>
      </c>
      <c r="B36" s="18">
        <v>1731</v>
      </c>
      <c r="C36" s="19">
        <f t="shared" si="1"/>
        <v>753328071.26795852</v>
      </c>
      <c r="D36" s="20">
        <v>1.09E-2</v>
      </c>
      <c r="E36" s="19">
        <f t="shared" si="2"/>
        <v>8122738.1311906576</v>
      </c>
      <c r="F36" s="18"/>
      <c r="G36" s="26">
        <v>-3.5</v>
      </c>
      <c r="H36" s="10"/>
      <c r="I36" s="10">
        <f t="shared" si="8"/>
        <v>3015.2647647085141</v>
      </c>
      <c r="J36" s="10">
        <f t="shared" si="6"/>
        <v>2271483589560.0996</v>
      </c>
      <c r="K36" s="11">
        <f t="shared" si="7"/>
        <v>2.4041699999999722E-2</v>
      </c>
      <c r="L36" t="s">
        <v>90</v>
      </c>
      <c r="M36" t="s">
        <v>91</v>
      </c>
    </row>
    <row r="37" spans="1:13" ht="22.5" customHeight="1">
      <c r="A37" s="18">
        <f t="shared" si="0"/>
        <v>1980</v>
      </c>
      <c r="B37" s="18">
        <v>1730</v>
      </c>
      <c r="C37" s="19">
        <f t="shared" si="1"/>
        <v>745205333.13676786</v>
      </c>
      <c r="D37" s="20">
        <v>1.12E-2</v>
      </c>
      <c r="E37" s="19">
        <f t="shared" si="2"/>
        <v>8253856.537907362</v>
      </c>
      <c r="F37" s="18"/>
      <c r="G37" s="26">
        <v>-9.6</v>
      </c>
      <c r="H37" s="10"/>
      <c r="I37" s="10">
        <f t="shared" si="8"/>
        <v>2976.5693629896491</v>
      </c>
      <c r="J37" s="10">
        <f t="shared" si="6"/>
        <v>2218155363751.3984</v>
      </c>
      <c r="K37" s="11">
        <f t="shared" si="7"/>
        <v>-3.228159999999991E-2</v>
      </c>
      <c r="L37" t="s">
        <v>92</v>
      </c>
      <c r="M37" t="s">
        <v>93</v>
      </c>
    </row>
    <row r="38" spans="1:13" ht="22.5" customHeight="1">
      <c r="A38" s="18">
        <f t="shared" si="0"/>
        <v>1979</v>
      </c>
      <c r="B38" s="18">
        <v>1729</v>
      </c>
      <c r="C38" s="19">
        <f t="shared" si="1"/>
        <v>736951476.5988605</v>
      </c>
      <c r="D38" s="20">
        <v>1.1299999999999999E-2</v>
      </c>
      <c r="E38" s="19">
        <f t="shared" si="2"/>
        <v>8234501.8150570393</v>
      </c>
      <c r="F38" s="18"/>
      <c r="G38" s="26">
        <v>-19.02</v>
      </c>
      <c r="H38" s="10"/>
      <c r="I38" s="10">
        <f t="shared" si="8"/>
        <v>3110.3128139912742</v>
      </c>
      <c r="J38" s="10">
        <f t="shared" si="6"/>
        <v>2292149620955.2266</v>
      </c>
      <c r="K38" s="11">
        <f t="shared" si="7"/>
        <v>-0.14363115999999987</v>
      </c>
      <c r="L38" t="s">
        <v>94</v>
      </c>
      <c r="M38" t="s">
        <v>95</v>
      </c>
    </row>
    <row r="39" spans="1:13" ht="22.5" customHeight="1">
      <c r="A39" s="18">
        <f t="shared" si="0"/>
        <v>1978</v>
      </c>
      <c r="B39" s="18">
        <v>1728</v>
      </c>
      <c r="C39" s="19">
        <f t="shared" si="1"/>
        <v>728716974.78380346</v>
      </c>
      <c r="D39" s="20">
        <v>1.14E-2</v>
      </c>
      <c r="E39" s="19">
        <f t="shared" si="2"/>
        <v>8213736.9117416143</v>
      </c>
      <c r="F39" s="18"/>
      <c r="G39" s="26">
        <v>22.1</v>
      </c>
      <c r="H39" s="10"/>
      <c r="I39" s="10">
        <f t="shared" si="8"/>
        <v>3673.0193835513396</v>
      </c>
      <c r="J39" s="10">
        <f t="shared" si="6"/>
        <v>2676591573503.8027</v>
      </c>
      <c r="K39" s="11">
        <f t="shared" si="7"/>
        <v>0.23491940000000011</v>
      </c>
    </row>
    <row r="40" spans="1:13" ht="22.5" customHeight="1">
      <c r="A40" s="18">
        <f t="shared" si="0"/>
        <v>1977</v>
      </c>
      <c r="B40" s="18">
        <v>1727</v>
      </c>
      <c r="C40" s="19">
        <f t="shared" si="1"/>
        <v>720503237.87206185</v>
      </c>
      <c r="D40" s="20">
        <v>1.1299999999999999E-2</v>
      </c>
      <c r="E40" s="19">
        <f t="shared" si="2"/>
        <v>8050713.5251204967</v>
      </c>
      <c r="F40" s="18"/>
      <c r="G40" s="26">
        <v>3.2</v>
      </c>
      <c r="H40" s="10"/>
      <c r="I40" s="10">
        <f t="shared" si="8"/>
        <v>3008.2058833344304</v>
      </c>
      <c r="J40" s="10">
        <f t="shared" si="6"/>
        <v>2167422079128.2429</v>
      </c>
      <c r="K40" s="11">
        <f t="shared" si="7"/>
        <v>4.3661600000000078E-2</v>
      </c>
    </row>
    <row r="41" spans="1:13" ht="22.5" customHeight="1">
      <c r="A41" s="18">
        <f t="shared" si="0"/>
        <v>1976</v>
      </c>
      <c r="B41" s="18">
        <v>1726</v>
      </c>
      <c r="C41" s="19">
        <f t="shared" si="1"/>
        <v>712452524.34694135</v>
      </c>
      <c r="D41" s="20">
        <v>1.12E-2</v>
      </c>
      <c r="E41" s="19">
        <f t="shared" si="2"/>
        <v>7891088.0861212015</v>
      </c>
      <c r="F41" s="18"/>
      <c r="G41" s="26">
        <v>0.3</v>
      </c>
      <c r="H41" s="10"/>
      <c r="I41" s="10">
        <f t="shared" si="8"/>
        <v>2914.9281815256109</v>
      </c>
      <c r="J41" s="10">
        <f t="shared" si="6"/>
        <v>2076747941217.9607</v>
      </c>
      <c r="K41" s="11">
        <f t="shared" si="7"/>
        <v>1.4233599999999846E-2</v>
      </c>
    </row>
    <row r="42" spans="1:13" ht="22.5" customHeight="1">
      <c r="A42" s="18">
        <f t="shared" si="0"/>
        <v>1975</v>
      </c>
      <c r="B42" s="18">
        <v>1725</v>
      </c>
      <c r="C42" s="19">
        <f t="shared" si="1"/>
        <v>704561436.26082015</v>
      </c>
      <c r="D42" s="20">
        <v>1.11E-2</v>
      </c>
      <c r="E42" s="19">
        <f t="shared" si="2"/>
        <v>7734775.9296758175</v>
      </c>
      <c r="F42" s="18"/>
      <c r="G42" s="26">
        <v>-8.32</v>
      </c>
      <c r="H42" s="10"/>
      <c r="I42" s="10">
        <f t="shared" si="8"/>
        <v>2906.2095528670102</v>
      </c>
      <c r="J42" s="10">
        <f t="shared" si="6"/>
        <v>2047603176642.8967</v>
      </c>
      <c r="K42" s="11">
        <f t="shared" si="7"/>
        <v>-7.3023519999999786E-2</v>
      </c>
      <c r="L42" t="s">
        <v>96</v>
      </c>
      <c r="M42" t="s">
        <v>97</v>
      </c>
    </row>
    <row r="43" spans="1:13" ht="22.5" customHeight="1">
      <c r="A43" s="18">
        <f t="shared" si="0"/>
        <v>1974</v>
      </c>
      <c r="B43" s="18">
        <v>1724</v>
      </c>
      <c r="C43" s="19">
        <f t="shared" si="1"/>
        <v>696826660.33114433</v>
      </c>
      <c r="D43" s="20">
        <v>1.0999999999999999E-2</v>
      </c>
      <c r="E43" s="19">
        <f t="shared" si="2"/>
        <v>7581694.6227917671</v>
      </c>
      <c r="F43" s="18"/>
      <c r="G43" s="26">
        <v>-1.95</v>
      </c>
      <c r="H43" s="10"/>
      <c r="I43" s="10">
        <f t="shared" si="8"/>
        <v>3169.9493377694262</v>
      </c>
      <c r="J43" s="10">
        <f t="shared" si="6"/>
        <v>2208905210456.792</v>
      </c>
      <c r="K43" s="11">
        <f t="shared" si="7"/>
        <v>-8.7145000000000694E-3</v>
      </c>
    </row>
    <row r="44" spans="1:13" ht="22.5" customHeight="1">
      <c r="A44" s="18">
        <f t="shared" si="0"/>
        <v>1973</v>
      </c>
      <c r="B44" s="18">
        <v>1723</v>
      </c>
      <c r="C44" s="19">
        <f t="shared" si="1"/>
        <v>689244965.70835257</v>
      </c>
      <c r="D44" s="20">
        <v>1.0999999999999999E-2</v>
      </c>
      <c r="E44" s="19">
        <f t="shared" si="2"/>
        <v>7499203.3855507374</v>
      </c>
      <c r="F44" s="18"/>
      <c r="G44" s="26">
        <v>5.0999999999999996</v>
      </c>
      <c r="H44" s="10"/>
      <c r="I44" s="10">
        <f t="shared" si="8"/>
        <v>3232.9926953283284</v>
      </c>
      <c r="J44" s="10">
        <f t="shared" si="6"/>
        <v>2228323939426.9282</v>
      </c>
      <c r="K44" s="11">
        <f t="shared" si="7"/>
        <v>6.2560999999999867E-2</v>
      </c>
    </row>
    <row r="45" spans="1:13" ht="22.5" customHeight="1">
      <c r="A45" s="18">
        <f t="shared" si="0"/>
        <v>1972</v>
      </c>
      <c r="B45" s="18">
        <v>1722</v>
      </c>
      <c r="C45" s="19">
        <f t="shared" si="1"/>
        <v>681745762.32280183</v>
      </c>
      <c r="D45" s="20">
        <v>1.0999999999999999E-2</v>
      </c>
      <c r="E45" s="19">
        <f t="shared" si="2"/>
        <v>7417609.6790808439</v>
      </c>
      <c r="F45" s="18"/>
      <c r="G45" s="26">
        <v>6.2</v>
      </c>
      <c r="H45" s="10"/>
      <c r="I45" s="10">
        <f t="shared" si="8"/>
        <v>3076.1110326625389</v>
      </c>
      <c r="J45" s="10">
        <f t="shared" si="6"/>
        <v>2097125660952.1038</v>
      </c>
      <c r="K45" s="11">
        <f t="shared" si="7"/>
        <v>7.3681999999999803E-2</v>
      </c>
    </row>
    <row r="46" spans="1:13" ht="22.5" customHeight="1">
      <c r="A46" s="18">
        <f t="shared" si="0"/>
        <v>1971</v>
      </c>
      <c r="B46" s="18">
        <v>1721</v>
      </c>
      <c r="C46" s="19">
        <f t="shared" si="1"/>
        <v>674328152.64372098</v>
      </c>
      <c r="D46" s="20">
        <v>1.0999999999999999E-2</v>
      </c>
      <c r="E46" s="19">
        <f t="shared" si="2"/>
        <v>7336903.7379633188</v>
      </c>
      <c r="F46" s="18"/>
      <c r="G46" s="26">
        <v>3.3</v>
      </c>
      <c r="H46" s="10"/>
      <c r="I46" s="10">
        <f t="shared" si="8"/>
        <v>2896.5263961040855</v>
      </c>
      <c r="J46" s="10">
        <f t="shared" si="6"/>
        <v>1953209293768.6428</v>
      </c>
      <c r="K46" s="11">
        <f t="shared" si="7"/>
        <v>4.436299999999993E-2</v>
      </c>
    </row>
    <row r="47" spans="1:13" ht="22.5" customHeight="1">
      <c r="A47" s="18">
        <f t="shared" si="0"/>
        <v>1970</v>
      </c>
      <c r="B47" s="18">
        <v>1720</v>
      </c>
      <c r="C47" s="19">
        <f t="shared" si="1"/>
        <v>666991248.90575767</v>
      </c>
      <c r="D47" s="20">
        <v>1.0999999999999999E-2</v>
      </c>
      <c r="E47" s="19">
        <f t="shared" si="2"/>
        <v>7257075.9030299187</v>
      </c>
      <c r="F47" s="18"/>
      <c r="G47" s="26">
        <v>-1.32</v>
      </c>
      <c r="H47" s="10"/>
      <c r="I47" s="10">
        <f t="shared" si="8"/>
        <v>2803.994575124962</v>
      </c>
      <c r="J47" s="10">
        <f t="shared" si="6"/>
        <v>1870239843587.5676</v>
      </c>
      <c r="K47" s="11">
        <f t="shared" si="7"/>
        <v>-2.3452000000002693E-3</v>
      </c>
    </row>
    <row r="48" spans="1:13" ht="22.5" customHeight="1">
      <c r="A48" s="18">
        <f t="shared" si="0"/>
        <v>1969</v>
      </c>
      <c r="B48" s="18">
        <v>1719</v>
      </c>
      <c r="C48" s="19">
        <f t="shared" si="1"/>
        <v>659734173.00272775</v>
      </c>
      <c r="D48" s="20">
        <v>1.0999999999999999E-2</v>
      </c>
      <c r="E48" s="19">
        <f t="shared" si="2"/>
        <v>7178116.6202076674</v>
      </c>
      <c r="F48" s="18"/>
      <c r="G48" s="26">
        <v>1.05</v>
      </c>
      <c r="H48" s="10"/>
      <c r="I48" s="10">
        <f t="shared" si="8"/>
        <v>2841.5024068959892</v>
      </c>
      <c r="J48" s="10">
        <f t="shared" si="6"/>
        <v>1874636240498.7859</v>
      </c>
      <c r="K48" s="11">
        <f t="shared" si="7"/>
        <v>2.1615499999999788E-2</v>
      </c>
    </row>
    <row r="49" spans="1:11" ht="22.5" customHeight="1">
      <c r="A49" s="18">
        <f t="shared" si="0"/>
        <v>1968</v>
      </c>
      <c r="B49" s="18">
        <v>1718</v>
      </c>
      <c r="C49" s="19">
        <f t="shared" si="1"/>
        <v>652556056.38252008</v>
      </c>
      <c r="D49" s="20">
        <v>1.11E-2</v>
      </c>
      <c r="E49" s="19">
        <f t="shared" si="2"/>
        <v>7163853.4525229931</v>
      </c>
      <c r="F49" s="18"/>
      <c r="G49" s="26">
        <v>3.29</v>
      </c>
      <c r="H49" s="10"/>
      <c r="I49" s="10">
        <f t="shared" si="8"/>
        <v>2811.97665204947</v>
      </c>
      <c r="J49" s="10">
        <f t="shared" si="6"/>
        <v>1834972394701.124</v>
      </c>
      <c r="K49" s="11">
        <f t="shared" si="7"/>
        <v>4.4365190000000165E-2</v>
      </c>
    </row>
    <row r="50" spans="1:11" ht="22.5" customHeight="1">
      <c r="A50" s="18">
        <f t="shared" si="0"/>
        <v>1967</v>
      </c>
      <c r="B50" s="18">
        <v>1717</v>
      </c>
      <c r="C50" s="19">
        <f t="shared" si="1"/>
        <v>645392202.92999709</v>
      </c>
      <c r="D50" s="20">
        <v>1.12E-2</v>
      </c>
      <c r="E50" s="19">
        <f t="shared" si="2"/>
        <v>7148331.3615665436</v>
      </c>
      <c r="F50" s="18"/>
      <c r="G50" s="26">
        <v>0.47</v>
      </c>
      <c r="H50" s="10"/>
      <c r="I50" s="10">
        <f t="shared" si="8"/>
        <v>2722.409383337661</v>
      </c>
      <c r="J50" s="10">
        <f t="shared" si="6"/>
        <v>1757021789189.5879</v>
      </c>
      <c r="K50" s="11">
        <f t="shared" si="7"/>
        <v>1.5952640000000073E-2</v>
      </c>
    </row>
    <row r="51" spans="1:11" ht="22.5" customHeight="1">
      <c r="A51" s="18">
        <f t="shared" si="0"/>
        <v>1966</v>
      </c>
      <c r="B51" s="18">
        <v>1716</v>
      </c>
      <c r="C51" s="19">
        <f t="shared" si="1"/>
        <v>638243871.56843054</v>
      </c>
      <c r="D51" s="20">
        <v>1.14E-2</v>
      </c>
      <c r="E51" s="19">
        <f t="shared" si="2"/>
        <v>7193968.8905280828</v>
      </c>
      <c r="F51" s="18"/>
      <c r="G51" s="26">
        <v>4.1500000000000004</v>
      </c>
      <c r="H51" s="10"/>
      <c r="I51" s="10">
        <f t="shared" si="8"/>
        <v>2709.6739159327772</v>
      </c>
      <c r="J51" s="10">
        <f t="shared" si="6"/>
        <v>1729432770792.9258</v>
      </c>
      <c r="K51" s="11">
        <f t="shared" si="7"/>
        <v>5.3373100000000173E-2</v>
      </c>
    </row>
    <row r="52" spans="1:11" ht="22.5" customHeight="1">
      <c r="A52" s="18">
        <f t="shared" si="0"/>
        <v>1965</v>
      </c>
      <c r="B52" s="18">
        <v>1715</v>
      </c>
      <c r="C52" s="19">
        <f t="shared" si="1"/>
        <v>631049902.67790246</v>
      </c>
      <c r="D52" s="20">
        <v>1.17E-2</v>
      </c>
      <c r="E52" s="19">
        <f t="shared" si="2"/>
        <v>7297898.4494726658</v>
      </c>
      <c r="F52" s="18"/>
      <c r="G52" s="26">
        <v>5.53</v>
      </c>
      <c r="H52" s="10"/>
      <c r="I52" s="10">
        <f t="shared" si="8"/>
        <v>2601.7032318125557</v>
      </c>
      <c r="J52" s="10">
        <f t="shared" si="6"/>
        <v>1641804571232.0977</v>
      </c>
      <c r="K52" s="11">
        <f t="shared" si="7"/>
        <v>6.7647009999999952E-2</v>
      </c>
    </row>
    <row r="53" spans="1:11" ht="22.5" customHeight="1">
      <c r="A53" s="18">
        <f t="shared" si="0"/>
        <v>1964</v>
      </c>
      <c r="B53" s="18">
        <v>1714</v>
      </c>
      <c r="C53" s="19">
        <f t="shared" si="1"/>
        <v>623752004.22842979</v>
      </c>
      <c r="D53" s="20">
        <v>1.2E-2</v>
      </c>
      <c r="E53" s="19">
        <f t="shared" si="2"/>
        <v>7396268.824843049</v>
      </c>
      <c r="F53" s="18"/>
      <c r="G53" s="26">
        <v>4.88</v>
      </c>
      <c r="H53" s="10"/>
      <c r="I53" s="10">
        <f t="shared" si="8"/>
        <v>2465.3683614257138</v>
      </c>
      <c r="J53" s="10">
        <f t="shared" si="6"/>
        <v>1537778456600.6489</v>
      </c>
      <c r="K53" s="11">
        <f t="shared" si="7"/>
        <v>6.1385600000000151E-2</v>
      </c>
    </row>
    <row r="54" spans="1:11" ht="22.5" customHeight="1">
      <c r="A54" s="18">
        <f t="shared" si="0"/>
        <v>1963</v>
      </c>
      <c r="B54" s="18">
        <v>1713</v>
      </c>
      <c r="C54" s="19">
        <f t="shared" si="1"/>
        <v>616355735.40358675</v>
      </c>
      <c r="D54" s="20">
        <v>1.23E-2</v>
      </c>
      <c r="E54" s="19">
        <f t="shared" si="2"/>
        <v>7489060.1061583757</v>
      </c>
      <c r="F54" s="18"/>
      <c r="G54" s="26">
        <v>2.31</v>
      </c>
      <c r="H54" s="10"/>
      <c r="I54" s="10">
        <f t="shared" si="8"/>
        <v>2350.65633240438</v>
      </c>
      <c r="J54" s="10">
        <f t="shared" si="6"/>
        <v>1448840512440.1997</v>
      </c>
      <c r="K54" s="11">
        <f t="shared" si="7"/>
        <v>3.5684129999999925E-2</v>
      </c>
    </row>
    <row r="55" spans="1:11" ht="22.5" customHeight="1">
      <c r="A55" s="18">
        <f t="shared" si="0"/>
        <v>1962</v>
      </c>
      <c r="B55" s="18">
        <v>1712</v>
      </c>
      <c r="C55" s="19">
        <f t="shared" si="1"/>
        <v>608866675.29742837</v>
      </c>
      <c r="D55" s="20">
        <v>1.26E-2</v>
      </c>
      <c r="E55" s="19">
        <f t="shared" si="2"/>
        <v>7576259.2422946692</v>
      </c>
      <c r="F55" s="18"/>
      <c r="G55" s="26">
        <v>4.55</v>
      </c>
      <c r="H55" s="10"/>
      <c r="I55" s="10">
        <f t="shared" si="8"/>
        <v>2297.5821839550194</v>
      </c>
      <c r="J55" s="10">
        <f t="shared" si="6"/>
        <v>1398921225567.2971</v>
      </c>
      <c r="K55" s="11">
        <f t="shared" si="7"/>
        <v>5.8673299999999928E-2</v>
      </c>
    </row>
    <row r="56" spans="1:11" ht="22.5" customHeight="1">
      <c r="A56" s="18">
        <f t="shared" si="0"/>
        <v>1961</v>
      </c>
      <c r="B56" s="18">
        <v>1711</v>
      </c>
      <c r="C56" s="19">
        <f t="shared" si="1"/>
        <v>601290416.0551337</v>
      </c>
      <c r="D56" s="20">
        <v>1.2800000000000001E-2</v>
      </c>
      <c r="E56" s="19">
        <f t="shared" si="2"/>
        <v>7599246.9643617868</v>
      </c>
      <c r="F56" s="18"/>
      <c r="G56" s="26">
        <v>4.1900000000000004</v>
      </c>
      <c r="H56" s="10"/>
      <c r="I56" s="10">
        <f t="shared" si="8"/>
        <v>2197.5917589239784</v>
      </c>
      <c r="J56" s="10">
        <f t="shared" si="6"/>
        <v>1321390863042.7322</v>
      </c>
      <c r="K56" s="11">
        <f t="shared" si="7"/>
        <v>5.5236319999999894E-2</v>
      </c>
    </row>
    <row r="57" spans="1:11" ht="22.5" customHeight="1">
      <c r="A57" s="18">
        <f t="shared" si="0"/>
        <v>1960</v>
      </c>
      <c r="B57" s="18">
        <v>1710</v>
      </c>
      <c r="C57" s="19">
        <f t="shared" si="1"/>
        <v>593691169.09077191</v>
      </c>
      <c r="D57" s="20">
        <v>1.2999999999999999E-2</v>
      </c>
      <c r="E57" s="19">
        <f t="shared" si="2"/>
        <v>7618938.9912931919</v>
      </c>
      <c r="F57" s="18"/>
      <c r="G57" s="26">
        <v>4.6399999999999997</v>
      </c>
      <c r="H57" s="10"/>
      <c r="I57" s="10">
        <f t="shared" si="8"/>
        <v>2109.2156242671836</v>
      </c>
      <c r="J57" s="10">
        <f t="shared" si="6"/>
        <v>1252222689835.7065</v>
      </c>
      <c r="K57" s="11">
        <f t="shared" si="7"/>
        <v>6.0003199999999923E-2</v>
      </c>
    </row>
    <row r="58" spans="1:11" ht="22.5" customHeight="1">
      <c r="A58" s="18">
        <f t="shared" si="0"/>
        <v>1959</v>
      </c>
      <c r="B58" s="18">
        <v>1709</v>
      </c>
      <c r="C58" s="19">
        <f t="shared" si="1"/>
        <v>586072230.09947872</v>
      </c>
      <c r="D58" s="20">
        <v>1.32E-2</v>
      </c>
      <c r="E58" s="19">
        <f t="shared" si="2"/>
        <v>7635366.5982167721</v>
      </c>
      <c r="F58" s="18"/>
      <c r="G58" s="26">
        <v>4.6500000000000004</v>
      </c>
      <c r="H58" s="10"/>
      <c r="I58" s="10">
        <f t="shared" si="8"/>
        <v>2015.6877143226143</v>
      </c>
      <c r="J58" s="10">
        <f t="shared" si="6"/>
        <v>1181338593917.1755</v>
      </c>
      <c r="K58" s="11">
        <f t="shared" si="7"/>
        <v>6.0313800000000306E-2</v>
      </c>
    </row>
    <row r="59" spans="1:11" ht="22.5" customHeight="1">
      <c r="A59" s="18">
        <f t="shared" si="0"/>
        <v>1958</v>
      </c>
      <c r="B59" s="18">
        <v>1708</v>
      </c>
      <c r="C59" s="19">
        <f t="shared" si="1"/>
        <v>578436863.50126195</v>
      </c>
      <c r="D59" s="20">
        <v>1.34E-2</v>
      </c>
      <c r="E59" s="19">
        <f t="shared" si="2"/>
        <v>7648563.22371912</v>
      </c>
      <c r="F59" s="18"/>
      <c r="G59" s="26">
        <v>4.1399999999999997</v>
      </c>
      <c r="H59" s="10"/>
      <c r="I59" s="10">
        <f t="shared" si="8"/>
        <v>1926.1229950526654</v>
      </c>
      <c r="J59" s="10">
        <f t="shared" si="6"/>
        <v>1114140543975.9204</v>
      </c>
      <c r="K59" s="11">
        <f t="shared" si="7"/>
        <v>5.5354760000000169E-2</v>
      </c>
    </row>
    <row r="60" spans="1:11" ht="22.5" customHeight="1">
      <c r="A60" s="18">
        <f t="shared" si="0"/>
        <v>1957</v>
      </c>
      <c r="B60" s="18">
        <v>1707</v>
      </c>
      <c r="C60" s="19">
        <f t="shared" si="1"/>
        <v>570788300.27754283</v>
      </c>
      <c r="D60" s="20">
        <v>1.37E-2</v>
      </c>
      <c r="E60" s="19">
        <f t="shared" si="2"/>
        <v>7714116.3202154636</v>
      </c>
      <c r="F60" s="18"/>
      <c r="G60" s="26">
        <v>2.66</v>
      </c>
      <c r="H60" s="10"/>
      <c r="I60" s="10">
        <f t="shared" si="8"/>
        <v>1849.5515604500338</v>
      </c>
      <c r="J60" s="10">
        <f t="shared" si="6"/>
        <v>1055702391464.9518</v>
      </c>
      <c r="K60" s="11">
        <f t="shared" si="7"/>
        <v>4.0664420000000145E-2</v>
      </c>
    </row>
    <row r="61" spans="1:11" ht="22.5" customHeight="1">
      <c r="A61" s="18">
        <f t="shared" si="0"/>
        <v>1956</v>
      </c>
      <c r="B61" s="18">
        <v>1706</v>
      </c>
      <c r="C61" s="19">
        <f t="shared" si="1"/>
        <v>563074183.95732737</v>
      </c>
      <c r="D61" s="20">
        <v>1.4E-2</v>
      </c>
      <c r="E61" s="19">
        <f t="shared" si="2"/>
        <v>7774199.7785035372</v>
      </c>
      <c r="F61" s="18"/>
      <c r="G61" s="26">
        <v>2.4</v>
      </c>
      <c r="H61" s="10"/>
      <c r="I61" s="10">
        <f t="shared" si="8"/>
        <v>1801.6282490259437</v>
      </c>
      <c r="J61" s="10">
        <f t="shared" si="6"/>
        <v>1014450356114.7518</v>
      </c>
      <c r="K61" s="11">
        <f t="shared" si="7"/>
        <v>3.8335999999999926E-2</v>
      </c>
    </row>
    <row r="62" spans="1:11" ht="22.5" customHeight="1">
      <c r="A62" s="18">
        <f t="shared" si="0"/>
        <v>1955</v>
      </c>
      <c r="B62" s="18">
        <v>1705</v>
      </c>
      <c r="C62" s="19">
        <f t="shared" si="1"/>
        <v>555299984.17882383</v>
      </c>
      <c r="D62" s="20">
        <v>1.43E-2</v>
      </c>
      <c r="E62" s="19">
        <f t="shared" si="2"/>
        <v>7828837.3989521265</v>
      </c>
      <c r="F62" s="18"/>
      <c r="G62" s="26">
        <v>2.37</v>
      </c>
      <c r="H62" s="10"/>
      <c r="I62" s="10">
        <f t="shared" si="8"/>
        <v>1759.4025869393981</v>
      </c>
      <c r="J62" s="10">
        <f t="shared" si="6"/>
        <v>976996228691.62952</v>
      </c>
      <c r="K62" s="11">
        <f t="shared" si="7"/>
        <v>3.8338910000000004E-2</v>
      </c>
    </row>
    <row r="63" spans="1:11" ht="22.5" customHeight="1">
      <c r="A63" s="18">
        <f t="shared" si="0"/>
        <v>1954</v>
      </c>
      <c r="B63" s="18">
        <v>1704</v>
      </c>
      <c r="C63" s="19">
        <f t="shared" si="1"/>
        <v>547471146.7798717</v>
      </c>
      <c r="D63" s="20">
        <v>1.4500000000000001E-2</v>
      </c>
      <c r="E63" s="19">
        <f t="shared" si="2"/>
        <v>7824870.9988251925</v>
      </c>
      <c r="F63" s="18"/>
      <c r="G63" s="26">
        <v>1.58</v>
      </c>
      <c r="H63" s="10"/>
      <c r="I63" s="10">
        <f t="shared" si="8"/>
        <v>1718.6701054404591</v>
      </c>
      <c r="J63" s="10">
        <f t="shared" si="6"/>
        <v>940922293561.77112</v>
      </c>
      <c r="K63" s="11">
        <f t="shared" si="7"/>
        <v>3.0529099999999865E-2</v>
      </c>
    </row>
    <row r="64" spans="1:11" ht="22.5" customHeight="1">
      <c r="A64" s="18">
        <f t="shared" si="0"/>
        <v>1953</v>
      </c>
      <c r="B64" s="18">
        <v>1703</v>
      </c>
      <c r="C64" s="19">
        <f t="shared" si="1"/>
        <v>539646275.78104651</v>
      </c>
      <c r="D64" s="20">
        <v>1.47E-2</v>
      </c>
      <c r="E64" s="19">
        <f t="shared" si="2"/>
        <v>7817877.4553871155</v>
      </c>
      <c r="F64" s="18"/>
      <c r="G64" s="26">
        <v>5.66</v>
      </c>
      <c r="H64" s="10"/>
      <c r="I64" s="10">
        <f t="shared" si="8"/>
        <v>1691.9374930502649</v>
      </c>
      <c r="J64" s="10">
        <f t="shared" si="6"/>
        <v>913047766978.89575</v>
      </c>
      <c r="K64" s="11">
        <f t="shared" si="7"/>
        <v>7.2132019999999963E-2</v>
      </c>
    </row>
    <row r="65" spans="1:11" ht="22.5" customHeight="1">
      <c r="A65" s="18">
        <f t="shared" si="0"/>
        <v>1952</v>
      </c>
      <c r="B65" s="18">
        <v>1702</v>
      </c>
      <c r="C65" s="19">
        <f t="shared" si="1"/>
        <v>531828398.32565939</v>
      </c>
      <c r="D65" s="20">
        <v>1.49E-2</v>
      </c>
      <c r="E65" s="19">
        <f t="shared" si="2"/>
        <v>7807905.3454057574</v>
      </c>
      <c r="F65" s="18"/>
      <c r="G65" s="26">
        <v>3.35</v>
      </c>
      <c r="H65" s="10"/>
      <c r="I65" s="10">
        <f t="shared" si="8"/>
        <v>1601.3037034357988</v>
      </c>
      <c r="J65" s="10">
        <f t="shared" si="6"/>
        <v>851618783831.20752</v>
      </c>
      <c r="K65" s="11">
        <f t="shared" si="7"/>
        <v>4.8899150000000002E-2</v>
      </c>
    </row>
    <row r="66" spans="1:11" ht="22.5" customHeight="1">
      <c r="A66" s="18">
        <f t="shared" si="0"/>
        <v>1951</v>
      </c>
      <c r="B66" s="18">
        <v>1701</v>
      </c>
      <c r="C66" s="19">
        <f t="shared" si="1"/>
        <v>524020492.98025364</v>
      </c>
      <c r="D66" s="20">
        <v>1.5100000000000001E-2</v>
      </c>
      <c r="E66" s="19">
        <f t="shared" si="2"/>
        <v>7795004.8704578876</v>
      </c>
      <c r="F66" s="18"/>
      <c r="G66" s="26">
        <v>5</v>
      </c>
      <c r="H66" s="10"/>
      <c r="I66" s="10">
        <f t="shared" si="8"/>
        <v>1549.3988422213822</v>
      </c>
      <c r="J66" s="10">
        <f t="shared" ref="J66" si="9">IF(I66="","",I66*C66)</f>
        <v>811916745123.88293</v>
      </c>
      <c r="K66" s="11">
        <f t="shared" ref="K66" si="10">IFERROR(J66/J67-1,"")</f>
        <v>5.6778995571042934E-2</v>
      </c>
    </row>
    <row r="67" spans="1:11" ht="22.5" customHeight="1">
      <c r="A67" s="18">
        <v>1950</v>
      </c>
      <c r="B67" s="18">
        <v>1700</v>
      </c>
      <c r="C67" s="19">
        <v>516225488.10979575</v>
      </c>
      <c r="D67" s="20">
        <v>1.55E-2</v>
      </c>
      <c r="E67" s="19">
        <v>7879364.9096029997</v>
      </c>
      <c r="F67" s="18"/>
      <c r="G67" s="26">
        <v>9.58</v>
      </c>
      <c r="H67" s="10"/>
      <c r="I67" s="10">
        <v>1488.2910914491131</v>
      </c>
      <c r="J67" s="10">
        <v>768293795132.77905</v>
      </c>
      <c r="K67" s="11">
        <v>0.15127235000000017</v>
      </c>
    </row>
  </sheetData>
  <dataValidations count="1">
    <dataValidation type="custom" allowBlank="1" showDropDown="1" sqref="D2:D6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topLeftCell="A34" workbookViewId="0">
      <selection activeCell="G65" sqref="G54:G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4">
        <v>2020940</v>
      </c>
      <c r="G2" s="26">
        <v>5.45</v>
      </c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5.1547400000000021E-2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26">
        <v>4.08</v>
      </c>
      <c r="H3" s="10"/>
      <c r="I3" s="10">
        <f t="shared" ref="I3:I34" si="5">IF(H3&lt;&gt;"",H3,I2/(1+IF(G2="",0,G2)/100))</f>
        <v>2558.5585585585586</v>
      </c>
      <c r="J3" s="10">
        <f t="shared" si="3"/>
        <v>5185229332.9686069</v>
      </c>
      <c r="K3" s="11">
        <f t="shared" si="4"/>
        <v>3.7573520000000027E-2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26">
        <v>0.05</v>
      </c>
      <c r="H4" s="10"/>
      <c r="I4" s="10">
        <f t="shared" si="5"/>
        <v>2458.2614897757098</v>
      </c>
      <c r="J4" s="10">
        <f t="shared" si="3"/>
        <v>4997457272.2023659</v>
      </c>
      <c r="K4" s="11">
        <f t="shared" si="4"/>
        <v>-2.5015000000002674E-3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26">
        <v>0.15</v>
      </c>
      <c r="H5" s="10"/>
      <c r="I5" s="10">
        <f t="shared" si="5"/>
        <v>2457.0329732890655</v>
      </c>
      <c r="J5" s="10">
        <f t="shared" si="3"/>
        <v>5009989761.5909872</v>
      </c>
      <c r="K5" s="11">
        <f t="shared" si="4"/>
        <v>2.1009000000000722E-3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26">
        <v>5.45</v>
      </c>
      <c r="H6" s="10"/>
      <c r="I6" s="10">
        <f t="shared" si="5"/>
        <v>2453.3529438732553</v>
      </c>
      <c r="J6" s="10">
        <f t="shared" si="3"/>
        <v>4999486340.737731</v>
      </c>
      <c r="K6" s="11">
        <f t="shared" si="4"/>
        <v>5.8296200000000242E-2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26">
        <v>4.09</v>
      </c>
      <c r="H7" s="10"/>
      <c r="I7" s="10">
        <f t="shared" si="5"/>
        <v>2326.5556603824139</v>
      </c>
      <c r="J7" s="10">
        <f t="shared" si="3"/>
        <v>4724089853.8024893</v>
      </c>
      <c r="K7" s="11">
        <f t="shared" si="4"/>
        <v>4.5688139999999988E-2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26">
        <v>-15.14</v>
      </c>
      <c r="H8" s="10"/>
      <c r="I8" s="10">
        <f t="shared" si="5"/>
        <v>2235.1384959000998</v>
      </c>
      <c r="J8" s="10">
        <f t="shared" si="3"/>
        <v>4517685219.0391006</v>
      </c>
      <c r="K8" s="11">
        <f t="shared" si="4"/>
        <v>-0.14384746000000004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26">
        <v>2.2400000000000002</v>
      </c>
      <c r="H9" s="10"/>
      <c r="I9" s="10">
        <f t="shared" si="5"/>
        <v>2633.9129105586844</v>
      </c>
      <c r="J9" s="10">
        <f t="shared" si="3"/>
        <v>5276729330.3119802</v>
      </c>
      <c r="K9" s="11">
        <f t="shared" si="4"/>
        <v>3.8758400000000082E-2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26">
        <v>8.2200000000000006</v>
      </c>
      <c r="H10" s="10"/>
      <c r="I10" s="10">
        <f t="shared" si="5"/>
        <v>2576.2058984337682</v>
      </c>
      <c r="J10" s="10">
        <f t="shared" si="3"/>
        <v>5079842752.9558172</v>
      </c>
      <c r="K10" s="11">
        <f t="shared" si="4"/>
        <v>0.10222069999999972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26">
        <v>7.57</v>
      </c>
      <c r="H11" s="10"/>
      <c r="I11" s="10">
        <f t="shared" si="5"/>
        <v>2380.5266110088414</v>
      </c>
      <c r="J11" s="10">
        <f t="shared" si="3"/>
        <v>4608734668.9785614</v>
      </c>
      <c r="K11" s="11">
        <f t="shared" si="4"/>
        <v>9.3879330000000261E-2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26">
        <v>3.07</v>
      </c>
      <c r="H12" s="10"/>
      <c r="I12" s="10">
        <f t="shared" si="5"/>
        <v>2213.0023343021671</v>
      </c>
      <c r="J12" s="10">
        <f t="shared" si="3"/>
        <v>4213202080.5060468</v>
      </c>
      <c r="K12" s="11">
        <f t="shared" si="4"/>
        <v>4.8118829999999724E-2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26">
        <v>11.8</v>
      </c>
      <c r="H13" s="10"/>
      <c r="I13" s="10">
        <f t="shared" si="5"/>
        <v>2147.0867704493717</v>
      </c>
      <c r="J13" s="10">
        <f t="shared" si="3"/>
        <v>4019775200.9722481</v>
      </c>
      <c r="K13" s="11">
        <f t="shared" si="4"/>
        <v>0.13734139999999995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26">
        <v>9.52</v>
      </c>
      <c r="H14" s="10"/>
      <c r="I14" s="10">
        <f t="shared" si="5"/>
        <v>1920.4711721371839</v>
      </c>
      <c r="J14" s="10">
        <f t="shared" si="3"/>
        <v>3534361099.4660425</v>
      </c>
      <c r="K14" s="11">
        <f t="shared" si="4"/>
        <v>0.11502312000000003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26">
        <v>5.34</v>
      </c>
      <c r="H15" s="10"/>
      <c r="I15" s="10">
        <f t="shared" si="5"/>
        <v>1753.5346714181737</v>
      </c>
      <c r="J15" s="10">
        <f t="shared" si="3"/>
        <v>3169764856.0561171</v>
      </c>
      <c r="K15" s="11">
        <f t="shared" si="4"/>
        <v>6.825294000000004E-2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26">
        <v>8.8000000000000007</v>
      </c>
      <c r="H16" s="10"/>
      <c r="I16" s="10">
        <f t="shared" si="5"/>
        <v>1664.6427486407574</v>
      </c>
      <c r="J16" s="10">
        <f t="shared" si="3"/>
        <v>2967241874.4348292</v>
      </c>
      <c r="K16" s="11">
        <f t="shared" si="4"/>
        <v>9.5507199999999903E-2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26">
        <v>5.9</v>
      </c>
      <c r="H17" s="10"/>
      <c r="I17" s="10">
        <f t="shared" si="5"/>
        <v>1530.0025263242255</v>
      </c>
      <c r="J17" s="10">
        <f t="shared" si="3"/>
        <v>2708555338.052392</v>
      </c>
      <c r="K17" s="11">
        <f t="shared" si="4"/>
        <v>6.3765499999999919E-2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26">
        <v>-0.2</v>
      </c>
      <c r="H18" s="10"/>
      <c r="I18" s="10">
        <f t="shared" si="5"/>
        <v>1444.7615923741507</v>
      </c>
      <c r="J18" s="10">
        <f t="shared" si="3"/>
        <v>2546195884.3865423</v>
      </c>
      <c r="K18" s="11">
        <f t="shared" si="4"/>
        <v>2.091799999999866E-3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26">
        <v>-1.9</v>
      </c>
      <c r="H19" s="10"/>
      <c r="I19" s="10">
        <f t="shared" si="5"/>
        <v>1447.6569061865239</v>
      </c>
      <c r="J19" s="10">
        <f t="shared" si="3"/>
        <v>2540880869.7831302</v>
      </c>
      <c r="K19" s="11">
        <f t="shared" si="4"/>
        <v>-1.4977900000000099E-2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26">
        <v>-3</v>
      </c>
      <c r="H20" s="10"/>
      <c r="I20" s="10">
        <f t="shared" si="5"/>
        <v>1475.6951133399837</v>
      </c>
      <c r="J20" s="10">
        <f t="shared" si="3"/>
        <v>2579516611.6406226</v>
      </c>
      <c r="K20" s="11">
        <f t="shared" si="4"/>
        <v>-2.5926000000000116E-2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26">
        <v>-10</v>
      </c>
      <c r="H21" s="10"/>
      <c r="I21" s="10">
        <f t="shared" si="5"/>
        <v>1521.3351683917358</v>
      </c>
      <c r="J21" s="10">
        <f t="shared" si="3"/>
        <v>2648173148.6936545</v>
      </c>
      <c r="K21" s="11">
        <f t="shared" si="4"/>
        <v>-9.6219999999999972E-2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26">
        <v>-12.2</v>
      </c>
      <c r="H22" s="10"/>
      <c r="I22" s="10">
        <f t="shared" si="5"/>
        <v>1690.3724093241508</v>
      </c>
      <c r="J22" s="10">
        <f t="shared" si="3"/>
        <v>2930108155.4069071</v>
      </c>
      <c r="K22" s="11">
        <f t="shared" si="4"/>
        <v>-0.11813680000000004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26">
        <v>-22.9</v>
      </c>
      <c r="H23" s="10"/>
      <c r="I23" s="10">
        <f t="shared" si="5"/>
        <v>1925.2533135810374</v>
      </c>
      <c r="J23" s="10">
        <f t="shared" si="3"/>
        <v>3322633437.2575102</v>
      </c>
      <c r="K23" s="11">
        <f t="shared" si="4"/>
        <v>-0.22529920000000003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26">
        <v>-14.2</v>
      </c>
      <c r="H24" s="10"/>
      <c r="I24" s="10">
        <f t="shared" si="5"/>
        <v>2497.0860098327335</v>
      </c>
      <c r="J24" s="10">
        <f t="shared" si="3"/>
        <v>4288924752.9594784</v>
      </c>
      <c r="K24" s="11">
        <f t="shared" si="4"/>
        <v>-0.13753839999999984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26">
        <v>-9.9</v>
      </c>
      <c r="H25" s="10"/>
      <c r="I25" s="10">
        <f t="shared" si="5"/>
        <v>2910.3566548167055</v>
      </c>
      <c r="J25" s="10">
        <f t="shared" si="3"/>
        <v>4972887781.8554211</v>
      </c>
      <c r="K25" s="11">
        <f t="shared" si="4"/>
        <v>-9.4585100000000089E-2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26">
        <v>-8.6999999999999993</v>
      </c>
      <c r="H26" s="10"/>
      <c r="I26" s="10">
        <f t="shared" si="5"/>
        <v>3230.1405713836907</v>
      </c>
      <c r="J26" s="10">
        <f t="shared" si="3"/>
        <v>5492385625.480011</v>
      </c>
      <c r="K26" s="11">
        <f t="shared" si="4"/>
        <v>-8.4717500000000001E-2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26">
        <v>-6.35</v>
      </c>
      <c r="H27" s="10"/>
      <c r="I27" s="10">
        <f t="shared" si="5"/>
        <v>3537.941480157383</v>
      </c>
      <c r="J27" s="10">
        <f t="shared" si="3"/>
        <v>6000754548.9835224</v>
      </c>
      <c r="K27" s="11">
        <f t="shared" si="4"/>
        <v>-6.2563500000000105E-2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26">
        <v>3.87</v>
      </c>
      <c r="H28" s="10"/>
      <c r="I28" s="10">
        <f t="shared" si="5"/>
        <v>3777.8339350319093</v>
      </c>
      <c r="J28" s="10">
        <f t="shared" si="3"/>
        <v>6401238429.4653807</v>
      </c>
      <c r="K28" s="11">
        <f t="shared" si="4"/>
        <v>4.0361920000000051E-2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26">
        <v>2.57</v>
      </c>
      <c r="H29" s="10"/>
      <c r="I29" s="10">
        <f t="shared" si="5"/>
        <v>3637.0789785615766</v>
      </c>
      <c r="J29" s="10">
        <f t="shared" si="3"/>
        <v>6152895743.6902151</v>
      </c>
      <c r="K29" s="11">
        <f t="shared" si="4"/>
        <v>2.7853970000000006E-2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29">
        <v>4.12</v>
      </c>
      <c r="H30" s="10"/>
      <c r="I30" s="10">
        <f t="shared" si="5"/>
        <v>3545.9481120810924</v>
      </c>
      <c r="J30" s="10">
        <f t="shared" si="3"/>
        <v>5986157492.4794188</v>
      </c>
      <c r="K30" s="11">
        <f t="shared" si="4"/>
        <v>4.3907119999999855E-2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29">
        <v>3.06</v>
      </c>
      <c r="H31" s="10"/>
      <c r="I31" s="10">
        <f t="shared" si="5"/>
        <v>3405.6359124866431</v>
      </c>
      <c r="J31" s="10">
        <f t="shared" si="3"/>
        <v>5734377491.8207464</v>
      </c>
      <c r="K31" s="11">
        <f t="shared" si="4"/>
        <v>3.3691799999999716E-2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29">
        <v>5.52</v>
      </c>
      <c r="H32" s="10"/>
      <c r="I32" s="10">
        <f t="shared" si="5"/>
        <v>3304.5176717316544</v>
      </c>
      <c r="J32" s="10">
        <f t="shared" si="3"/>
        <v>5547473136.4036627</v>
      </c>
      <c r="K32" s="11">
        <f t="shared" si="4"/>
        <v>5.8998719999999949E-2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29">
        <v>3.5</v>
      </c>
      <c r="H33" s="10"/>
      <c r="I33" s="10">
        <f t="shared" si="5"/>
        <v>3131.6505607767767</v>
      </c>
      <c r="J33" s="10">
        <f t="shared" si="3"/>
        <v>5238413448.133028</v>
      </c>
      <c r="K33" s="11">
        <f t="shared" si="4"/>
        <v>3.9347000000000021E-2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29">
        <v>2.45</v>
      </c>
      <c r="H34" s="10"/>
      <c r="I34" s="10">
        <f t="shared" si="5"/>
        <v>3025.7493340838423</v>
      </c>
      <c r="J34" s="10">
        <f t="shared" ref="J34:J65" si="6">IF(I34="","",I34*C34)</f>
        <v>5040100609.4528856</v>
      </c>
      <c r="K34" s="11">
        <f t="shared" ref="K34:K65" si="7">IFERROR(J34/J35-1,"")</f>
        <v>4.258374999999992E-2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29">
        <v>2.98</v>
      </c>
      <c r="H35" s="10"/>
      <c r="I35" s="10">
        <f t="shared" ref="I35:I66" si="8">IF(H35&lt;&gt;"",H35,I34/(1+IF(G34="",0,G34)/100))</f>
        <v>2916.3849003217756</v>
      </c>
      <c r="J35" s="10">
        <f t="shared" si="6"/>
        <v>4834240519.7212076</v>
      </c>
      <c r="K35" s="11">
        <f t="shared" si="7"/>
        <v>6.3140799999999775E-2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29">
        <v>-2.36</v>
      </c>
      <c r="H36" s="10"/>
      <c r="I36" s="10">
        <f t="shared" si="8"/>
        <v>2759.637490841953</v>
      </c>
      <c r="J36" s="10">
        <f t="shared" si="6"/>
        <v>4547131028.8545113</v>
      </c>
      <c r="K36" s="11">
        <f t="shared" si="7"/>
        <v>3.1673240000000158E-2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29">
        <v>-2.51</v>
      </c>
      <c r="H37" s="10"/>
      <c r="I37" s="10">
        <f t="shared" si="8"/>
        <v>2693.9061800487634</v>
      </c>
      <c r="J37" s="10">
        <f t="shared" si="6"/>
        <v>4407530264.9650106</v>
      </c>
      <c r="K37" s="11">
        <f t="shared" si="7"/>
        <v>3.6123200000000022E-2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29">
        <v>-5.89</v>
      </c>
      <c r="H38" s="10"/>
      <c r="I38" s="10">
        <f t="shared" si="8"/>
        <v>2620.7862438454745</v>
      </c>
      <c r="J38" s="10">
        <f t="shared" si="6"/>
        <v>4253866977.3681455</v>
      </c>
      <c r="K38" s="11">
        <f t="shared" si="7"/>
        <v>-1.3292720000000147E-2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29">
        <v>4.57</v>
      </c>
      <c r="H39" s="10"/>
      <c r="I39" s="10">
        <f t="shared" si="8"/>
        <v>2679.4665615432723</v>
      </c>
      <c r="J39" s="10">
        <f t="shared" si="6"/>
        <v>4311174208.9995995</v>
      </c>
      <c r="K39" s="11">
        <f t="shared" si="7"/>
        <v>5.5738720000000352E-2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29">
        <v>6.17</v>
      </c>
      <c r="H40" s="10"/>
      <c r="I40" s="10">
        <f t="shared" si="8"/>
        <v>2562.3664163175595</v>
      </c>
      <c r="J40" s="10">
        <f t="shared" si="6"/>
        <v>4083561706.4415312</v>
      </c>
      <c r="K40" s="11">
        <f t="shared" si="7"/>
        <v>7.2635509999999792E-2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29">
        <v>3.73</v>
      </c>
      <c r="H41" s="10"/>
      <c r="I41" s="10">
        <f t="shared" si="8"/>
        <v>2413.456170592031</v>
      </c>
      <c r="J41" s="10">
        <f t="shared" si="6"/>
        <v>3807035724.970108</v>
      </c>
      <c r="K41" s="11">
        <f t="shared" si="7"/>
        <v>4.829538000000011E-2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29">
        <v>0.06</v>
      </c>
      <c r="H42" s="10"/>
      <c r="I42" s="10">
        <f t="shared" si="8"/>
        <v>2326.671329983641</v>
      </c>
      <c r="J42" s="10">
        <f t="shared" si="6"/>
        <v>3631644093.4520841</v>
      </c>
      <c r="K42" s="11">
        <f t="shared" si="7"/>
        <v>1.1406479999999775E-2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29">
        <v>3.31</v>
      </c>
      <c r="H43" s="10"/>
      <c r="I43" s="10">
        <f t="shared" si="8"/>
        <v>2325.2761642850701</v>
      </c>
      <c r="J43" s="10">
        <f t="shared" si="6"/>
        <v>3590686994.0679879</v>
      </c>
      <c r="K43" s="11">
        <f t="shared" si="7"/>
        <v>4.4360789999999817E-2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29">
        <v>0.23</v>
      </c>
      <c r="H44" s="10"/>
      <c r="I44" s="10">
        <f t="shared" si="8"/>
        <v>2250.7754953877361</v>
      </c>
      <c r="J44" s="10">
        <f t="shared" si="6"/>
        <v>3438167181.7341866</v>
      </c>
      <c r="K44" s="11">
        <f t="shared" si="7"/>
        <v>1.3325299999999984E-2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29">
        <v>6.85</v>
      </c>
      <c r="H45" s="10"/>
      <c r="I45" s="10">
        <f t="shared" si="8"/>
        <v>2245.6105910283709</v>
      </c>
      <c r="J45" s="10">
        <f t="shared" si="6"/>
        <v>3392955037.9667678</v>
      </c>
      <c r="K45" s="11">
        <f t="shared" si="7"/>
        <v>8.0253499999999978E-2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29">
        <v>6.47</v>
      </c>
      <c r="H46" s="10"/>
      <c r="I46" s="10">
        <f t="shared" si="8"/>
        <v>2101.6477220667953</v>
      </c>
      <c r="J46" s="10">
        <f t="shared" si="6"/>
        <v>3140887798.9904852</v>
      </c>
      <c r="K46" s="11">
        <f t="shared" si="7"/>
        <v>7.7582869999999859E-2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29">
        <v>5.91</v>
      </c>
      <c r="H47" s="10"/>
      <c r="I47" s="10">
        <f t="shared" si="8"/>
        <v>1973.9341805830707</v>
      </c>
      <c r="J47" s="10">
        <f t="shared" si="6"/>
        <v>2914752903.4036012</v>
      </c>
      <c r="K47" s="11">
        <f t="shared" si="7"/>
        <v>7.0856010000000191E-2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29">
        <v>5.0999999999999996</v>
      </c>
      <c r="H48" s="10"/>
      <c r="I48" s="10">
        <f t="shared" si="8"/>
        <v>1863.7845157049105</v>
      </c>
      <c r="J48" s="10">
        <f t="shared" si="6"/>
        <v>2721890596.1069412</v>
      </c>
      <c r="K48" s="11">
        <f t="shared" si="7"/>
        <v>6.1404899999999873E-2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29">
        <v>2.93</v>
      </c>
      <c r="H49" s="10"/>
      <c r="I49" s="10">
        <f t="shared" si="8"/>
        <v>1773.343973077936</v>
      </c>
      <c r="J49" s="10">
        <f t="shared" si="6"/>
        <v>2564422489.5767312</v>
      </c>
      <c r="K49" s="11">
        <f t="shared" si="7"/>
        <v>4.2783830000000078E-2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29">
        <v>0.55000000000000004</v>
      </c>
      <c r="H50" s="10"/>
      <c r="I50" s="10">
        <f t="shared" si="8"/>
        <v>1722.8640562303856</v>
      </c>
      <c r="J50" s="10">
        <f t="shared" si="6"/>
        <v>2459208146.3103728</v>
      </c>
      <c r="K50" s="11">
        <f t="shared" si="7"/>
        <v>1.7867649999999902E-2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29">
        <v>3.78</v>
      </c>
      <c r="H51" s="10"/>
      <c r="I51" s="10">
        <f t="shared" si="8"/>
        <v>1713.4401354852168</v>
      </c>
      <c r="J51" s="10">
        <f t="shared" si="6"/>
        <v>2416039203.4370804</v>
      </c>
      <c r="K51" s="11">
        <f t="shared" si="7"/>
        <v>4.8385560000000272E-2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29">
        <v>0.6</v>
      </c>
      <c r="H52" s="10"/>
      <c r="I52" s="10">
        <f t="shared" si="8"/>
        <v>1651.0311577232769</v>
      </c>
      <c r="J52" s="10">
        <f t="shared" si="6"/>
        <v>2304533079.8309355</v>
      </c>
      <c r="K52" s="11">
        <f t="shared" si="7"/>
        <v>1.6965399999999908E-2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29">
        <v>2.31</v>
      </c>
      <c r="H53" s="10"/>
      <c r="I53" s="10">
        <f t="shared" si="8"/>
        <v>1641.1840534028597</v>
      </c>
      <c r="J53" s="10">
        <f t="shared" si="6"/>
        <v>2266087990.6346231</v>
      </c>
      <c r="K53" s="11">
        <f t="shared" si="7"/>
        <v>3.3228689999999839E-2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29">
        <v>3.29</v>
      </c>
      <c r="H54" s="10"/>
      <c r="I54" s="10">
        <f t="shared" si="8"/>
        <v>1604.1286808746554</v>
      </c>
      <c r="J54" s="10">
        <f t="shared" si="6"/>
        <v>2193210479.5063553</v>
      </c>
      <c r="K54" s="11">
        <f t="shared" si="7"/>
        <v>4.198951999999978E-2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29">
        <v>0.47</v>
      </c>
      <c r="H55" s="10"/>
      <c r="I55" s="10">
        <f t="shared" si="8"/>
        <v>1553.0338666614923</v>
      </c>
      <c r="J55" s="10">
        <f t="shared" si="6"/>
        <v>2104829691.0955069</v>
      </c>
      <c r="K55" s="11">
        <f t="shared" si="7"/>
        <v>1.3943239999999912E-2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29">
        <v>4.1500000000000004</v>
      </c>
      <c r="H56" s="10"/>
      <c r="I56" s="10">
        <f t="shared" si="8"/>
        <v>1545.7687535199486</v>
      </c>
      <c r="J56" s="10">
        <f t="shared" si="6"/>
        <v>2075885126.5634031</v>
      </c>
      <c r="K56" s="11">
        <f t="shared" si="7"/>
        <v>5.1185950000000258E-2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29">
        <v>5.53</v>
      </c>
      <c r="H57" s="10"/>
      <c r="I57" s="10">
        <f t="shared" si="8"/>
        <v>1484.1754714545832</v>
      </c>
      <c r="J57" s="10">
        <f t="shared" si="6"/>
        <v>1974802960.9446385</v>
      </c>
      <c r="K57" s="11">
        <f t="shared" si="7"/>
        <v>6.4797699999999958E-2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29">
        <v>4.88</v>
      </c>
      <c r="H58" s="10"/>
      <c r="I58" s="10">
        <f t="shared" si="8"/>
        <v>1406.4014701550111</v>
      </c>
      <c r="J58" s="10">
        <f t="shared" si="6"/>
        <v>1854627372.828321</v>
      </c>
      <c r="K58" s="11">
        <f t="shared" si="7"/>
        <v>5.7714799999999844E-2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29">
        <v>2.31</v>
      </c>
      <c r="H59" s="10"/>
      <c r="I59" s="10">
        <f t="shared" si="8"/>
        <v>1340.9625001477987</v>
      </c>
      <c r="J59" s="10">
        <f t="shared" si="6"/>
        <v>1753428592.3089299</v>
      </c>
      <c r="K59" s="11">
        <f t="shared" si="7"/>
        <v>3.1796349999999807E-2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29">
        <v>4.55</v>
      </c>
      <c r="H60" s="10"/>
      <c r="I60" s="10">
        <f t="shared" si="8"/>
        <v>1310.6856613701484</v>
      </c>
      <c r="J60" s="10">
        <f t="shared" si="6"/>
        <v>1699394063.8663144</v>
      </c>
      <c r="K60" s="11">
        <f t="shared" si="7"/>
        <v>5.438675000000015E-2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29">
        <v>4.1900000000000004</v>
      </c>
      <c r="H61" s="10"/>
      <c r="I61" s="10">
        <f t="shared" si="8"/>
        <v>1253.644821970491</v>
      </c>
      <c r="J61" s="10">
        <f t="shared" si="6"/>
        <v>1611736930.3685904</v>
      </c>
      <c r="K61" s="11">
        <f t="shared" si="7"/>
        <v>5.0756149999999778E-2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29">
        <v>4.6399999999999997</v>
      </c>
      <c r="H62" s="10"/>
      <c r="I62" s="10">
        <f t="shared" si="8"/>
        <v>1203.2295056823984</v>
      </c>
      <c r="J62" s="10">
        <f t="shared" si="6"/>
        <v>1533882937.8905759</v>
      </c>
      <c r="K62" s="11">
        <f t="shared" si="7"/>
        <v>5.5294399999999966E-2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29">
        <v>4.6500000000000004</v>
      </c>
      <c r="H63" s="10"/>
      <c r="I63" s="10">
        <f t="shared" si="8"/>
        <v>1149.8752921276744</v>
      </c>
      <c r="J63" s="10">
        <f t="shared" si="6"/>
        <v>1453511871.0859983</v>
      </c>
      <c r="K63" s="11">
        <f t="shared" si="7"/>
        <v>5.5395250000000118E-2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29">
        <v>4.1399999999999997</v>
      </c>
      <c r="H64" s="10"/>
      <c r="I64" s="10">
        <f t="shared" si="8"/>
        <v>1098.781932276803</v>
      </c>
      <c r="J64" s="10">
        <f t="shared" si="6"/>
        <v>1377220402.5799797</v>
      </c>
      <c r="K64" s="11">
        <f t="shared" si="7"/>
        <v>5.0251899999999905E-2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29">
        <v>2.66</v>
      </c>
      <c r="H65" s="10"/>
      <c r="I65" s="10">
        <f t="shared" si="8"/>
        <v>1055.1007607804906</v>
      </c>
      <c r="J65" s="10">
        <f t="shared" si="6"/>
        <v>1311323885.8029962</v>
      </c>
      <c r="K65" s="11">
        <f t="shared" si="7"/>
        <v>3.4812800000000088E-2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29">
        <v>3.44</v>
      </c>
      <c r="H66" s="10"/>
      <c r="I66" s="10">
        <f t="shared" si="8"/>
        <v>1027.7622840254146</v>
      </c>
      <c r="J66" s="10">
        <f t="shared" ref="J66:J67" si="9">IF(I66="","",I66*C66)</f>
        <v>1267208799.3142297</v>
      </c>
      <c r="K66" s="11">
        <f t="shared" ref="K66" si="10">IFERROR(J66/J67-1,"")</f>
        <v>4.2157999999999918E-2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29">
        <v>3.6</v>
      </c>
      <c r="H67" s="10"/>
      <c r="I67" s="10">
        <f t="shared" ref="I67" si="11">IF(H67&lt;&gt;"",H67,I66/(1+IF(G66="",0,G66)/100))</f>
        <v>993.58302786679678</v>
      </c>
      <c r="J67" s="10">
        <f t="shared" si="9"/>
        <v>1215946909.503386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topLeftCell="A35" workbookViewId="0">
      <selection activeCell="J69" sqref="J6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4">
        <v>19678480</v>
      </c>
      <c r="G2" s="26">
        <v>4.43</v>
      </c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4.0540519999999969E-2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26">
        <v>3.92</v>
      </c>
      <c r="H3" s="10"/>
      <c r="I3" s="10">
        <f t="shared" ref="I3:I34" si="5">IF(H3&lt;&gt;"",H3,I2/(1+IF(G2="",0,G2)/100))</f>
        <v>10753.6148616298</v>
      </c>
      <c r="J3" s="10">
        <f t="shared" si="3"/>
        <v>212386411805.45273</v>
      </c>
      <c r="K3" s="11">
        <f t="shared" si="4"/>
        <v>3.504319999999983E-2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26">
        <v>0.68</v>
      </c>
      <c r="H4" s="10"/>
      <c r="I4" s="10">
        <f t="shared" si="5"/>
        <v>10347.974270236529</v>
      </c>
      <c r="J4" s="10">
        <f t="shared" si="3"/>
        <v>205195697923.96371</v>
      </c>
      <c r="K4" s="11">
        <f t="shared" si="4"/>
        <v>1.9673599999998626E-3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26">
        <v>1.51</v>
      </c>
      <c r="H5" s="10"/>
      <c r="I5" s="10">
        <f t="shared" si="5"/>
        <v>10278.083303770889</v>
      </c>
      <c r="J5" s="10">
        <f t="shared" si="3"/>
        <v>204792796767.31561</v>
      </c>
      <c r="K5" s="11">
        <f t="shared" si="4"/>
        <v>9.821479999999827E-3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26">
        <v>3.26</v>
      </c>
      <c r="H6" s="10"/>
      <c r="I6" s="10">
        <f t="shared" si="5"/>
        <v>10125.192891115053</v>
      </c>
      <c r="J6" s="10">
        <f t="shared" si="3"/>
        <v>202800990891.2966</v>
      </c>
      <c r="K6" s="11">
        <f t="shared" si="4"/>
        <v>2.9708719999999911E-2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26">
        <v>3.17</v>
      </c>
      <c r="H7" s="10"/>
      <c r="I7" s="10">
        <f t="shared" si="5"/>
        <v>9805.5325306169416</v>
      </c>
      <c r="J7" s="10">
        <f t="shared" si="3"/>
        <v>196949862570.16122</v>
      </c>
      <c r="K7" s="11">
        <f t="shared" si="4"/>
        <v>2.9327090000000222E-2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26">
        <v>2.62</v>
      </c>
      <c r="H8" s="10"/>
      <c r="I8" s="10">
        <f t="shared" si="5"/>
        <v>9504.2478730415241</v>
      </c>
      <c r="J8" s="10">
        <f t="shared" si="3"/>
        <v>191338462266.80109</v>
      </c>
      <c r="K8" s="11">
        <f t="shared" si="4"/>
        <v>2.4660700000000091E-2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26">
        <v>4.38</v>
      </c>
      <c r="H9" s="10"/>
      <c r="I9" s="10">
        <f t="shared" si="5"/>
        <v>9261.5941074269376</v>
      </c>
      <c r="J9" s="10">
        <f t="shared" si="3"/>
        <v>186733483841.82303</v>
      </c>
      <c r="K9" s="11">
        <f t="shared" si="4"/>
        <v>4.1921160000000013E-2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26">
        <v>6.76</v>
      </c>
      <c r="H10" s="10"/>
      <c r="I10" s="10">
        <f t="shared" si="5"/>
        <v>8872.9585240725592</v>
      </c>
      <c r="J10" s="10">
        <f t="shared" si="3"/>
        <v>179220358517.16748</v>
      </c>
      <c r="K10" s="11">
        <f t="shared" si="4"/>
        <v>6.5998600000000129E-2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26">
        <v>6.2</v>
      </c>
      <c r="H11" s="10"/>
      <c r="I11" s="10">
        <f t="shared" si="5"/>
        <v>8311.1263807348805</v>
      </c>
      <c r="J11" s="10">
        <f t="shared" si="3"/>
        <v>168124384513.42004</v>
      </c>
      <c r="K11" s="11">
        <f t="shared" si="4"/>
        <v>6.0300800000000043E-2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26">
        <v>3.26</v>
      </c>
      <c r="H12" s="10"/>
      <c r="I12" s="10">
        <f t="shared" si="5"/>
        <v>7825.9193792230508</v>
      </c>
      <c r="J12" s="10">
        <f t="shared" si="3"/>
        <v>158562913951.79559</v>
      </c>
      <c r="K12" s="11">
        <f t="shared" si="4"/>
        <v>3.0534800000000084E-2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26">
        <v>5.09</v>
      </c>
      <c r="H13" s="10"/>
      <c r="I13" s="10">
        <f t="shared" si="5"/>
        <v>7578.8489049225755</v>
      </c>
      <c r="J13" s="10">
        <f t="shared" si="3"/>
        <v>153864686521.79004</v>
      </c>
      <c r="K13" s="11">
        <f t="shared" si="4"/>
        <v>4.8588019999999732E-2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26">
        <v>3.52</v>
      </c>
      <c r="H14" s="10"/>
      <c r="I14" s="10">
        <f t="shared" si="5"/>
        <v>7211.769821032045</v>
      </c>
      <c r="J14" s="10">
        <f t="shared" si="3"/>
        <v>146735117688.82318</v>
      </c>
      <c r="K14" s="11">
        <f t="shared" si="4"/>
        <v>3.2197919999999769E-2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26">
        <v>1.9</v>
      </c>
      <c r="H15" s="10"/>
      <c r="I15" s="10">
        <f t="shared" si="5"/>
        <v>6966.5473541654228</v>
      </c>
      <c r="J15" s="10">
        <f t="shared" si="3"/>
        <v>142157928092.72781</v>
      </c>
      <c r="K15" s="11">
        <f t="shared" si="4"/>
        <v>1.6146800000000017E-2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26">
        <v>1.23</v>
      </c>
      <c r="H16" s="10"/>
      <c r="I16" s="10">
        <f t="shared" si="5"/>
        <v>6836.6509854420246</v>
      </c>
      <c r="J16" s="10">
        <f t="shared" si="3"/>
        <v>139899006809.57495</v>
      </c>
      <c r="K16" s="11">
        <f t="shared" si="4"/>
        <v>9.971710000000078E-3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26">
        <v>4.66</v>
      </c>
      <c r="H17" s="10"/>
      <c r="I17" s="10">
        <f t="shared" si="5"/>
        <v>6753.5819277309347</v>
      </c>
      <c r="J17" s="10">
        <f t="shared" si="3"/>
        <v>138517747996.69879</v>
      </c>
      <c r="K17" s="11">
        <f t="shared" si="4"/>
        <v>4.3878839999999864E-2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26">
        <v>4.7</v>
      </c>
      <c r="H18" s="10"/>
      <c r="I18" s="10">
        <f t="shared" si="5"/>
        <v>6452.8778212602092</v>
      </c>
      <c r="J18" s="10">
        <f t="shared" si="3"/>
        <v>132695235010.89343</v>
      </c>
      <c r="K18" s="11">
        <f t="shared" si="4"/>
        <v>4.4068400000000008E-2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26">
        <v>4.62</v>
      </c>
      <c r="H19" s="10"/>
      <c r="I19" s="10">
        <f t="shared" si="5"/>
        <v>6163.2070881186337</v>
      </c>
      <c r="J19" s="10">
        <f t="shared" si="3"/>
        <v>127094388653.93629</v>
      </c>
      <c r="K19" s="11">
        <f t="shared" si="4"/>
        <v>4.3793740000000136E-2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26">
        <v>6.36</v>
      </c>
      <c r="H20" s="10"/>
      <c r="I20" s="10">
        <f t="shared" si="5"/>
        <v>5891.0409941871858</v>
      </c>
      <c r="J20" s="10">
        <f t="shared" si="3"/>
        <v>121761976321.04623</v>
      </c>
      <c r="K20" s="11">
        <f t="shared" si="4"/>
        <v>6.1472800000000216E-2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26">
        <v>6.09</v>
      </c>
      <c r="H21" s="10"/>
      <c r="I21" s="10">
        <f t="shared" si="5"/>
        <v>5538.7749099164957</v>
      </c>
      <c r="J21" s="10">
        <f t="shared" si="3"/>
        <v>114710406447.57568</v>
      </c>
      <c r="K21" s="11">
        <f t="shared" si="4"/>
        <v>5.9096470000000068E-2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26">
        <v>3.93</v>
      </c>
      <c r="H22" s="10"/>
      <c r="I22" s="10">
        <f t="shared" si="5"/>
        <v>5220.8265716999676</v>
      </c>
      <c r="J22" s="10">
        <f t="shared" si="3"/>
        <v>108309686319.29788</v>
      </c>
      <c r="K22" s="11">
        <f t="shared" si="4"/>
        <v>3.7844979999999806E-2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26">
        <v>5.29</v>
      </c>
      <c r="H23" s="10"/>
      <c r="I23" s="10">
        <f t="shared" si="5"/>
        <v>5023.406688828989</v>
      </c>
      <c r="J23" s="10">
        <f t="shared" si="3"/>
        <v>104360177489.41455</v>
      </c>
      <c r="K23" s="11">
        <f t="shared" si="4"/>
        <v>5.1425939999999892E-2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26">
        <v>3.74</v>
      </c>
      <c r="H24" s="10"/>
      <c r="I24" s="10">
        <f t="shared" si="5"/>
        <v>4771.0197443527295</v>
      </c>
      <c r="J24" s="10">
        <f t="shared" si="3"/>
        <v>99255851999.822784</v>
      </c>
      <c r="K24" s="11">
        <f t="shared" si="4"/>
        <v>3.6258860000000004E-2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26">
        <v>2.5099999999999998</v>
      </c>
      <c r="H25" s="10"/>
      <c r="I25" s="10">
        <f t="shared" si="5"/>
        <v>4599.016526270223</v>
      </c>
      <c r="J25" s="10">
        <f t="shared" si="3"/>
        <v>95782874174.723846</v>
      </c>
      <c r="K25" s="11">
        <f t="shared" si="4"/>
        <v>2.46899599999999E-2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26">
        <v>-7.02</v>
      </c>
      <c r="H26" s="10"/>
      <c r="I26" s="10">
        <f t="shared" si="5"/>
        <v>4486.4076931716163</v>
      </c>
      <c r="J26" s="10">
        <f t="shared" si="3"/>
        <v>93474980641.680008</v>
      </c>
      <c r="K26" s="11">
        <f t="shared" si="4"/>
        <v>-7.0292979999999949E-2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29">
        <v>3.14</v>
      </c>
      <c r="H27" s="10"/>
      <c r="I27" s="10">
        <f t="shared" si="5"/>
        <v>4825.1319565192689</v>
      </c>
      <c r="J27" s="10">
        <f t="shared" si="3"/>
        <v>100542405973.95941</v>
      </c>
      <c r="K27" s="11">
        <f t="shared" si="4"/>
        <v>2.0776580000000155E-2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29">
        <v>3.47</v>
      </c>
      <c r="H28" s="10"/>
      <c r="I28" s="10">
        <f t="shared" si="5"/>
        <v>4678.2353660260505</v>
      </c>
      <c r="J28" s="10">
        <f t="shared" si="3"/>
        <v>98495996032.706192</v>
      </c>
      <c r="K28" s="11">
        <f t="shared" si="4"/>
        <v>2.3421769999999897E-2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29">
        <v>4.72</v>
      </c>
      <c r="H29" s="10"/>
      <c r="I29" s="10">
        <f t="shared" si="5"/>
        <v>4521.344704770514</v>
      </c>
      <c r="J29" s="10">
        <f t="shared" si="3"/>
        <v>96241841750.841583</v>
      </c>
      <c r="K29" s="11">
        <f t="shared" si="4"/>
        <v>4.5629199999999814E-2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29">
        <v>2.31</v>
      </c>
      <c r="H30" s="10"/>
      <c r="I30" s="10">
        <f t="shared" si="5"/>
        <v>4317.5560587953732</v>
      </c>
      <c r="J30" s="10">
        <f t="shared" si="3"/>
        <v>92042037225.855591</v>
      </c>
      <c r="K30" s="11">
        <f t="shared" si="4"/>
        <v>2.1360729999999828E-2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29">
        <v>1.82</v>
      </c>
      <c r="H31" s="10"/>
      <c r="I31" s="10">
        <f t="shared" si="5"/>
        <v>4220.072386663448</v>
      </c>
      <c r="J31" s="10">
        <f t="shared" si="3"/>
        <v>90117070807.936386</v>
      </c>
      <c r="K31" s="11">
        <f t="shared" si="4"/>
        <v>1.6469059999999924E-2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29">
        <v>1.65</v>
      </c>
      <c r="H32" s="10"/>
      <c r="I32" s="10">
        <f t="shared" si="5"/>
        <v>4144.6399397598198</v>
      </c>
      <c r="J32" s="10">
        <f t="shared" si="3"/>
        <v>88656973787.216309</v>
      </c>
      <c r="K32" s="11">
        <f t="shared" si="4"/>
        <v>1.4670299999999914E-2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29">
        <v>2.4700000000000002</v>
      </c>
      <c r="H33" s="10"/>
      <c r="I33" s="10">
        <f t="shared" si="5"/>
        <v>4077.3634429511262</v>
      </c>
      <c r="J33" s="10">
        <f t="shared" si="3"/>
        <v>87375154064.543243</v>
      </c>
      <c r="K33" s="11">
        <f t="shared" si="4"/>
        <v>2.2650599999999965E-2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29">
        <v>-0.99</v>
      </c>
      <c r="H34" s="10"/>
      <c r="I34" s="10">
        <f t="shared" si="5"/>
        <v>3979.0801629268335</v>
      </c>
      <c r="J34" s="10">
        <f t="shared" ref="J34:J65" si="6">IF(I34="","",I34*C34)</f>
        <v>85439889307.788254</v>
      </c>
      <c r="K34" s="11">
        <f t="shared" ref="K34:K65" si="7">IFERROR(J34/J35-1,"")</f>
        <v>1.5953500000001064E-3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29">
        <v>-2.11</v>
      </c>
      <c r="H35" s="10"/>
      <c r="I35" s="10">
        <f t="shared" ref="I35:I66" si="8">IF(H35&lt;&gt;"",H35,I34/(1+IF(G34="",0,G34)/100))</f>
        <v>3966.7831352076892</v>
      </c>
      <c r="J35" s="10">
        <f t="shared" si="6"/>
        <v>85303799890.632721</v>
      </c>
      <c r="K35" s="11">
        <f t="shared" si="7"/>
        <v>5.2964600000000583E-3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29">
        <v>-5.08</v>
      </c>
      <c r="H36" s="10"/>
      <c r="I36" s="10">
        <f t="shared" si="8"/>
        <v>3943.5163885154479</v>
      </c>
      <c r="J36" s="10">
        <f t="shared" si="6"/>
        <v>84854372102.964249</v>
      </c>
      <c r="K36" s="11">
        <f t="shared" si="7"/>
        <v>-2.7002800000002214E-3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29">
        <v>-0.86</v>
      </c>
      <c r="H37" s="10"/>
      <c r="I37" s="10">
        <f t="shared" si="8"/>
        <v>3954.58923838292</v>
      </c>
      <c r="J37" s="10">
        <f t="shared" si="6"/>
        <v>85084123058.77742</v>
      </c>
      <c r="K37" s="11">
        <f t="shared" si="7"/>
        <v>4.513107999999999E-2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29">
        <v>-1.36</v>
      </c>
      <c r="H38" s="10"/>
      <c r="I38" s="10">
        <f t="shared" si="8"/>
        <v>3786.4699716420146</v>
      </c>
      <c r="J38" s="10">
        <f t="shared" si="6"/>
        <v>81410001756.695847</v>
      </c>
      <c r="K38" s="11">
        <f t="shared" si="7"/>
        <v>2.5242120000000146E-2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29">
        <v>2.84</v>
      </c>
      <c r="H39" s="10"/>
      <c r="I39" s="10">
        <f t="shared" si="8"/>
        <v>3699.8924874360114</v>
      </c>
      <c r="J39" s="10">
        <f t="shared" si="6"/>
        <v>79405635184.687729</v>
      </c>
      <c r="K39" s="11">
        <f t="shared" si="7"/>
        <v>3.1896560000000074E-2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29">
        <v>0.63</v>
      </c>
      <c r="H40" s="10"/>
      <c r="I40" s="10">
        <f t="shared" si="8"/>
        <v>3597.7173156709564</v>
      </c>
      <c r="J40" s="10">
        <f t="shared" si="6"/>
        <v>76951157957.816742</v>
      </c>
      <c r="K40" s="11">
        <f t="shared" si="7"/>
        <v>1.0928979999999866E-2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29">
        <v>5.65</v>
      </c>
      <c r="H41" s="10"/>
      <c r="I41" s="10">
        <f t="shared" si="8"/>
        <v>3575.1935960160554</v>
      </c>
      <c r="J41" s="10">
        <f t="shared" si="6"/>
        <v>76119252173.200882</v>
      </c>
      <c r="K41" s="11">
        <f t="shared" si="7"/>
        <v>6.231074999999997E-2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29">
        <v>-1.97</v>
      </c>
      <c r="H42" s="10"/>
      <c r="I42" s="10">
        <f t="shared" si="8"/>
        <v>3383.9977245774307</v>
      </c>
      <c r="J42" s="10">
        <f t="shared" si="6"/>
        <v>71654412019.459351</v>
      </c>
      <c r="K42" s="11">
        <f t="shared" si="7"/>
        <v>-1.3916230000000085E-2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29">
        <v>4.57</v>
      </c>
      <c r="H43" s="10"/>
      <c r="I43" s="10">
        <f t="shared" si="8"/>
        <v>3452.002167272703</v>
      </c>
      <c r="J43" s="10">
        <f t="shared" si="6"/>
        <v>72665643832.12529</v>
      </c>
      <c r="K43" s="11">
        <f t="shared" si="7"/>
        <v>5.040565000000008E-2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29">
        <v>6.38</v>
      </c>
      <c r="H44" s="10"/>
      <c r="I44" s="10">
        <f t="shared" si="8"/>
        <v>3301.1400662452929</v>
      </c>
      <c r="J44" s="10">
        <f t="shared" si="6"/>
        <v>69178649060.127655</v>
      </c>
      <c r="K44" s="11">
        <f t="shared" si="7"/>
        <v>6.7204160000000179E-2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29">
        <v>5.3</v>
      </c>
      <c r="H45" s="10"/>
      <c r="I45" s="10">
        <f t="shared" si="8"/>
        <v>3103.1585507099949</v>
      </c>
      <c r="J45" s="10">
        <f t="shared" si="6"/>
        <v>64822319527.059982</v>
      </c>
      <c r="K45" s="11">
        <f t="shared" si="7"/>
        <v>5.615900000000007E-2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29">
        <v>3.99</v>
      </c>
      <c r="H46" s="10"/>
      <c r="I46" s="10">
        <f t="shared" si="8"/>
        <v>2946.9691839601091</v>
      </c>
      <c r="J46" s="10">
        <f t="shared" si="6"/>
        <v>61375531077.290428</v>
      </c>
      <c r="K46" s="11">
        <f t="shared" si="7"/>
        <v>4.291570999999994E-2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29">
        <v>6.35</v>
      </c>
      <c r="H47" s="10"/>
      <c r="I47" s="10">
        <f t="shared" si="8"/>
        <v>2833.8967054140871</v>
      </c>
      <c r="J47" s="10">
        <f t="shared" si="6"/>
        <v>58849943949.248238</v>
      </c>
      <c r="K47" s="11">
        <f t="shared" si="7"/>
        <v>6.7541299999999804E-2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29">
        <v>6.63</v>
      </c>
      <c r="H48" s="10"/>
      <c r="I48" s="10">
        <f t="shared" si="8"/>
        <v>2664.6889566658087</v>
      </c>
      <c r="J48" s="10">
        <f t="shared" si="6"/>
        <v>55126620346.443039</v>
      </c>
      <c r="K48" s="11">
        <f t="shared" si="7"/>
        <v>7.0778460000000099E-2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29">
        <v>4.1900000000000004</v>
      </c>
      <c r="H49" s="10"/>
      <c r="I49" s="10">
        <f t="shared" si="8"/>
        <v>2499.004929818821</v>
      </c>
      <c r="J49" s="10">
        <f t="shared" si="6"/>
        <v>51482750546.217598</v>
      </c>
      <c r="K49" s="11">
        <f t="shared" si="7"/>
        <v>4.5859219999999867E-2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29">
        <v>3.87</v>
      </c>
      <c r="H50" s="10"/>
      <c r="I50" s="10">
        <f t="shared" si="8"/>
        <v>2398.5074669534706</v>
      </c>
      <c r="J50" s="10">
        <f t="shared" si="6"/>
        <v>49225315952.38755</v>
      </c>
      <c r="K50" s="11">
        <f t="shared" si="7"/>
        <v>4.2543190000000175E-2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29">
        <v>3.16</v>
      </c>
      <c r="H51" s="10"/>
      <c r="I51" s="10">
        <f t="shared" si="8"/>
        <v>2309.1436092745457</v>
      </c>
      <c r="J51" s="10">
        <f t="shared" si="6"/>
        <v>47216572344.007683</v>
      </c>
      <c r="K51" s="11">
        <f t="shared" si="7"/>
        <v>3.4694800000000026E-2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29">
        <v>3.56</v>
      </c>
      <c r="H52" s="10"/>
      <c r="I52" s="10">
        <f t="shared" si="8"/>
        <v>2238.4098577690438</v>
      </c>
      <c r="J52" s="10">
        <f t="shared" si="6"/>
        <v>45633332982.834824</v>
      </c>
      <c r="K52" s="11">
        <f t="shared" si="7"/>
        <v>3.8499680000000147E-2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29">
        <v>6.96</v>
      </c>
      <c r="H53" s="10"/>
      <c r="I53" s="10">
        <f t="shared" si="8"/>
        <v>2161.4618170809613</v>
      </c>
      <c r="J53" s="10">
        <f t="shared" si="6"/>
        <v>43941595613.043251</v>
      </c>
      <c r="K53" s="11">
        <f t="shared" si="7"/>
        <v>7.3022719999999985E-2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29">
        <v>4.3499999999999996</v>
      </c>
      <c r="H54" s="10"/>
      <c r="I54" s="10">
        <f t="shared" si="8"/>
        <v>2020.8132171661944</v>
      </c>
      <c r="J54" s="10">
        <f t="shared" si="6"/>
        <v>40951225723.387527</v>
      </c>
      <c r="K54" s="11">
        <f t="shared" si="7"/>
        <v>4.6317449999999871E-2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29">
        <v>5.21</v>
      </c>
      <c r="H55" s="10"/>
      <c r="I55" s="10">
        <f t="shared" si="8"/>
        <v>1936.5723211942445</v>
      </c>
      <c r="J55" s="10">
        <f t="shared" si="6"/>
        <v>39138433296.116325</v>
      </c>
      <c r="K55" s="11">
        <f t="shared" si="7"/>
        <v>5.5571930000000158E-2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29">
        <v>4.9800000000000004</v>
      </c>
      <c r="H56" s="10"/>
      <c r="I56" s="10">
        <f t="shared" si="8"/>
        <v>1840.6732451233195</v>
      </c>
      <c r="J56" s="10">
        <f t="shared" si="6"/>
        <v>37077940577.783569</v>
      </c>
      <c r="K56" s="11">
        <f t="shared" si="7"/>
        <v>5.4419119999999932E-2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26">
        <v>5.41</v>
      </c>
      <c r="H57" s="10"/>
      <c r="I57" s="10">
        <f t="shared" si="8"/>
        <v>1753.3561108052195</v>
      </c>
      <c r="J57" s="10">
        <f t="shared" si="6"/>
        <v>35164328751.724052</v>
      </c>
      <c r="K57" s="11">
        <f t="shared" si="7"/>
        <v>5.8843449999999908E-2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26">
        <v>2.9</v>
      </c>
      <c r="H58" s="10"/>
      <c r="I58" s="10">
        <f t="shared" si="8"/>
        <v>1663.3679070346452</v>
      </c>
      <c r="J58" s="10">
        <f t="shared" si="6"/>
        <v>33210130120.485756</v>
      </c>
      <c r="K58" s="11">
        <f t="shared" si="7"/>
        <v>3.414499999999987E-2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26">
        <v>4.8899999999999997</v>
      </c>
      <c r="H59" s="10"/>
      <c r="I59" s="10">
        <f t="shared" si="8"/>
        <v>1616.4897055730275</v>
      </c>
      <c r="J59" s="10">
        <f t="shared" si="6"/>
        <v>32113610877.087605</v>
      </c>
      <c r="K59" s="11">
        <f t="shared" si="7"/>
        <v>5.466895000000016E-2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26">
        <v>5.25</v>
      </c>
      <c r="H60" s="10"/>
      <c r="I60" s="10">
        <f t="shared" si="8"/>
        <v>1541.1285209009702</v>
      </c>
      <c r="J60" s="10">
        <f t="shared" si="6"/>
        <v>30448996224.917404</v>
      </c>
      <c r="K60" s="11">
        <f t="shared" si="7"/>
        <v>5.5657499999999915E-2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26">
        <v>4.46</v>
      </c>
      <c r="H61" s="10"/>
      <c r="I61" s="10">
        <f t="shared" si="8"/>
        <v>1464.255126746765</v>
      </c>
      <c r="J61" s="10">
        <f t="shared" si="6"/>
        <v>28843631788.641113</v>
      </c>
      <c r="K61" s="11">
        <f t="shared" si="7"/>
        <v>2.893100000000004E-2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26">
        <v>4.8600000000000003</v>
      </c>
      <c r="H62" s="10"/>
      <c r="I62" s="10">
        <f t="shared" si="8"/>
        <v>1401.7376285149962</v>
      </c>
      <c r="J62" s="10">
        <f t="shared" si="6"/>
        <v>28032620057.75034</v>
      </c>
      <c r="K62" s="11">
        <f t="shared" si="7"/>
        <v>6.2231799999999948E-2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26">
        <v>5.67</v>
      </c>
      <c r="H63" s="10"/>
      <c r="I63" s="10">
        <f t="shared" si="8"/>
        <v>1336.7705784045359</v>
      </c>
      <c r="J63" s="10">
        <f t="shared" si="6"/>
        <v>26390303940.957466</v>
      </c>
      <c r="K63" s="11">
        <f t="shared" si="7"/>
        <v>7.1493800000000052E-2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26">
        <v>5.84</v>
      </c>
      <c r="H64" s="10"/>
      <c r="I64" s="10">
        <f t="shared" si="8"/>
        <v>1265.042659604936</v>
      </c>
      <c r="J64" s="10">
        <f t="shared" si="6"/>
        <v>24629450903.922604</v>
      </c>
      <c r="K64" s="11">
        <f t="shared" si="7"/>
        <v>7.1100799999999964E-2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26">
        <v>2.29</v>
      </c>
      <c r="H65" s="10"/>
      <c r="I65" s="10">
        <f t="shared" si="8"/>
        <v>1195.2406080923431</v>
      </c>
      <c r="J65" s="10">
        <f t="shared" si="6"/>
        <v>22994521994.496319</v>
      </c>
      <c r="K65" s="11">
        <f t="shared" si="7"/>
        <v>3.3640449999999822E-2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26">
        <v>4.4000000000000004</v>
      </c>
      <c r="H66" s="10"/>
      <c r="I66" s="10">
        <f t="shared" si="8"/>
        <v>1168.4823620024863</v>
      </c>
      <c r="J66" s="10">
        <f t="shared" ref="J66:J67" si="9">IF(I66="","",I66*C66)</f>
        <v>22246151448.984337</v>
      </c>
      <c r="K66" s="11">
        <f t="shared" ref="K66" si="10">IFERROR(J66/J67-1,"")</f>
        <v>5.4440000000000266E-2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26">
        <v>9.25</v>
      </c>
      <c r="H67" s="10"/>
      <c r="I67" s="10">
        <f t="shared" ref="I67" si="11">IF(H67&lt;&gt;"",H67,I66/(1+IF(G66="",0,G66)/100))</f>
        <v>1119.2359789295845</v>
      </c>
      <c r="J67" s="10">
        <f t="shared" si="9"/>
        <v>21097598202.822666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topLeftCell="A36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4">
        <v>29182698</v>
      </c>
      <c r="G2" s="26">
        <v>1.59</v>
      </c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3.6827539999999992E-2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26">
        <v>0.74</v>
      </c>
      <c r="H3" s="10"/>
      <c r="I3" s="10">
        <f t="shared" ref="I3:I34" si="5">IF(H3&lt;&gt;"",H3,I2/(1+IF(G2="",0,G2)/100))</f>
        <v>13828.132690225415</v>
      </c>
      <c r="J3" s="10">
        <f t="shared" si="3"/>
        <v>395379016246.94537</v>
      </c>
      <c r="K3" s="11">
        <f t="shared" si="4"/>
        <v>2.795096000000008E-2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26">
        <v>-0.98</v>
      </c>
      <c r="H4" s="10"/>
      <c r="I4" s="10">
        <f t="shared" si="5"/>
        <v>13726.556174533864</v>
      </c>
      <c r="J4" s="10">
        <f t="shared" si="3"/>
        <v>384628286398.94006</v>
      </c>
      <c r="K4" s="11">
        <f t="shared" si="4"/>
        <v>1.0202040000000245E-2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26">
        <v>-4.05</v>
      </c>
      <c r="H5" s="10"/>
      <c r="I5" s="10">
        <f t="shared" si="5"/>
        <v>13862.407770686592</v>
      </c>
      <c r="J5" s="10">
        <f t="shared" si="3"/>
        <v>380743921680.20172</v>
      </c>
      <c r="K5" s="11">
        <f t="shared" si="4"/>
        <v>-2.1405949999999896E-2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26">
        <v>-1.71</v>
      </c>
      <c r="H6" s="10"/>
      <c r="I6" s="10">
        <f t="shared" si="5"/>
        <v>14447.532851158512</v>
      </c>
      <c r="J6" s="10">
        <f t="shared" si="3"/>
        <v>389072385715.20203</v>
      </c>
      <c r="K6" s="11">
        <f t="shared" si="4"/>
        <v>2.1648399999998347E-3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26">
        <v>1.74</v>
      </c>
      <c r="H7" s="10"/>
      <c r="I7" s="10">
        <f t="shared" si="5"/>
        <v>14698.883763514612</v>
      </c>
      <c r="J7" s="10">
        <f t="shared" si="3"/>
        <v>388231925713.14124</v>
      </c>
      <c r="K7" s="11">
        <f t="shared" si="4"/>
        <v>3.7239300000000197E-2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26">
        <v>-3.12</v>
      </c>
      <c r="H8" s="10"/>
      <c r="I8" s="10">
        <f t="shared" si="5"/>
        <v>14447.497310315128</v>
      </c>
      <c r="J8" s="10">
        <f t="shared" si="3"/>
        <v>374293497858.34491</v>
      </c>
      <c r="K8" s="11">
        <f t="shared" si="4"/>
        <v>-1.2599039999999895E-2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26">
        <v>0.32</v>
      </c>
      <c r="H9" s="10"/>
      <c r="I9" s="10">
        <f t="shared" si="5"/>
        <v>14912.77591898754</v>
      </c>
      <c r="J9" s="10">
        <f t="shared" si="3"/>
        <v>379069408498.79755</v>
      </c>
      <c r="K9" s="11">
        <f t="shared" si="4"/>
        <v>2.1458240000000073E-2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26">
        <v>2.5099999999999998</v>
      </c>
      <c r="H10" s="10"/>
      <c r="I10" s="10">
        <f t="shared" si="5"/>
        <v>14865.207255769077</v>
      </c>
      <c r="J10" s="10">
        <f t="shared" si="3"/>
        <v>371106124219.81885</v>
      </c>
      <c r="K10" s="11">
        <f t="shared" si="4"/>
        <v>4.2219169999999862E-2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26">
        <v>1.63</v>
      </c>
      <c r="H11" s="10"/>
      <c r="I11" s="10">
        <f t="shared" si="5"/>
        <v>14501.226471338483</v>
      </c>
      <c r="J11" s="10">
        <f t="shared" si="3"/>
        <v>356073016983.38452</v>
      </c>
      <c r="K11" s="11">
        <f t="shared" si="4"/>
        <v>3.1951020000000163E-2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26">
        <v>0.78</v>
      </c>
      <c r="H12" s="10"/>
      <c r="I12" s="10">
        <f t="shared" si="5"/>
        <v>14268.647516814408</v>
      </c>
      <c r="J12" s="10">
        <f t="shared" si="3"/>
        <v>345048369624.54327</v>
      </c>
      <c r="K12" s="11">
        <f t="shared" si="4"/>
        <v>2.2513879999999986E-2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26">
        <v>1.79</v>
      </c>
      <c r="H13" s="10"/>
      <c r="I13" s="10">
        <f t="shared" si="5"/>
        <v>14158.213451889667</v>
      </c>
      <c r="J13" s="10">
        <f t="shared" si="3"/>
        <v>337451037461.26489</v>
      </c>
      <c r="K13" s="11">
        <f t="shared" si="4"/>
        <v>3.2150600000000029E-2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26">
        <v>-0.93</v>
      </c>
      <c r="H14" s="10"/>
      <c r="I14" s="10">
        <f t="shared" si="5"/>
        <v>13909.238090077284</v>
      </c>
      <c r="J14" s="10">
        <f t="shared" si="3"/>
        <v>326939729009.76355</v>
      </c>
      <c r="K14" s="11">
        <f t="shared" si="4"/>
        <v>3.8763099999998829E-3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26">
        <v>0.77</v>
      </c>
      <c r="H15" s="10"/>
      <c r="I15" s="10">
        <f t="shared" si="5"/>
        <v>14039.808307335505</v>
      </c>
      <c r="J15" s="10">
        <f t="shared" si="3"/>
        <v>325677302824.05365</v>
      </c>
      <c r="K15" s="11">
        <f t="shared" si="4"/>
        <v>2.1102410000000349E-2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26">
        <v>1.94</v>
      </c>
      <c r="H16" s="10"/>
      <c r="I16" s="10">
        <f t="shared" si="5"/>
        <v>13932.527842944828</v>
      </c>
      <c r="J16" s="10">
        <f t="shared" si="3"/>
        <v>318946757577.48291</v>
      </c>
      <c r="K16" s="11">
        <f t="shared" si="4"/>
        <v>3.3365780000000012E-2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26">
        <v>3.82</v>
      </c>
      <c r="H17" s="10"/>
      <c r="I17" s="10">
        <f t="shared" si="5"/>
        <v>13667.380658176209</v>
      </c>
      <c r="J17" s="10">
        <f t="shared" si="3"/>
        <v>308648460932.66504</v>
      </c>
      <c r="K17" s="11">
        <f t="shared" si="4"/>
        <v>5.2734800000000082E-2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26">
        <v>3.91</v>
      </c>
      <c r="H18" s="10"/>
      <c r="I18" s="10">
        <f t="shared" si="5"/>
        <v>13164.496877457339</v>
      </c>
      <c r="J18" s="10">
        <f t="shared" si="3"/>
        <v>293187287940.57629</v>
      </c>
      <c r="K18" s="11">
        <f t="shared" si="4"/>
        <v>5.3543489999999805E-2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26">
        <v>4.8099999999999996</v>
      </c>
      <c r="H19" s="10"/>
      <c r="I19" s="10">
        <f t="shared" si="5"/>
        <v>12669.133747913906</v>
      </c>
      <c r="J19" s="10">
        <f t="shared" si="3"/>
        <v>278286839341.18024</v>
      </c>
      <c r="K19" s="11">
        <f t="shared" si="4"/>
        <v>6.4764790000000128E-2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26">
        <v>4.4000000000000004</v>
      </c>
      <c r="H20" s="10"/>
      <c r="I20" s="10">
        <f t="shared" si="5"/>
        <v>12087.714672181954</v>
      </c>
      <c r="J20" s="10">
        <f t="shared" si="3"/>
        <v>261359919068.30444</v>
      </c>
      <c r="K20" s="11">
        <f t="shared" si="4"/>
        <v>6.3418400000000208E-2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26">
        <v>3.5</v>
      </c>
      <c r="H21" s="10"/>
      <c r="I21" s="10">
        <f t="shared" si="5"/>
        <v>11578.270758794974</v>
      </c>
      <c r="J21" s="10">
        <f t="shared" si="3"/>
        <v>245773365467.72598</v>
      </c>
      <c r="K21" s="11">
        <f t="shared" si="4"/>
        <v>5.5285999999999946E-2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26">
        <v>4.28</v>
      </c>
      <c r="H22" s="10"/>
      <c r="I22" s="10">
        <f t="shared" si="5"/>
        <v>11186.73503265215</v>
      </c>
      <c r="J22" s="10">
        <f t="shared" si="3"/>
        <v>232897399821.21054</v>
      </c>
      <c r="K22" s="11">
        <f t="shared" si="4"/>
        <v>6.4385959999999631E-2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26">
        <v>0.96</v>
      </c>
      <c r="H23" s="10"/>
      <c r="I23" s="10">
        <f t="shared" si="5"/>
        <v>10727.594009064203</v>
      </c>
      <c r="J23" s="10">
        <f t="shared" si="3"/>
        <v>218809161876.96671</v>
      </c>
      <c r="K23" s="11">
        <f t="shared" si="4"/>
        <v>3.1912160000000078E-2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26">
        <v>-2.04</v>
      </c>
      <c r="H24" s="10"/>
      <c r="I24" s="10">
        <f t="shared" si="5"/>
        <v>10625.588360800519</v>
      </c>
      <c r="J24" s="10">
        <f t="shared" si="3"/>
        <v>212042429926.36765</v>
      </c>
      <c r="K24" s="11">
        <f t="shared" si="4"/>
        <v>3.2083599999999102E-3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26">
        <v>1.0900000000000001</v>
      </c>
      <c r="H25" s="10"/>
      <c r="I25" s="10">
        <f t="shared" si="5"/>
        <v>10846.864394447242</v>
      </c>
      <c r="J25" s="10">
        <f t="shared" si="3"/>
        <v>211364297169.89966</v>
      </c>
      <c r="K25" s="11">
        <f t="shared" si="4"/>
        <v>3.5565960000000008E-2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26">
        <v>4.37</v>
      </c>
      <c r="H26" s="10"/>
      <c r="I26" s="10">
        <f t="shared" si="5"/>
        <v>10729.908392963936</v>
      </c>
      <c r="J26" s="10">
        <f t="shared" si="3"/>
        <v>204105103232.53543</v>
      </c>
      <c r="K26" s="11">
        <f t="shared" si="4"/>
        <v>6.8540060000000347E-2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26">
        <v>-3.95</v>
      </c>
      <c r="H27" s="10"/>
      <c r="I27" s="10">
        <f t="shared" si="5"/>
        <v>10280.644239689504</v>
      </c>
      <c r="J27" s="10">
        <f t="shared" si="3"/>
        <v>191013056854.91602</v>
      </c>
      <c r="K27" s="11">
        <f t="shared" si="4"/>
        <v>-1.5679600000000127E-2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26">
        <v>6.44</v>
      </c>
      <c r="H28" s="10"/>
      <c r="I28" s="10">
        <f t="shared" si="5"/>
        <v>10703.429713367521</v>
      </c>
      <c r="J28" s="10">
        <f t="shared" si="3"/>
        <v>194055773765.24557</v>
      </c>
      <c r="K28" s="11">
        <f t="shared" si="4"/>
        <v>9.2500159999999942E-2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26">
        <v>7.49</v>
      </c>
      <c r="H29" s="10"/>
      <c r="I29" s="10">
        <f t="shared" si="5"/>
        <v>10055.834003539572</v>
      </c>
      <c r="J29" s="10">
        <f t="shared" si="3"/>
        <v>177625396196.9631</v>
      </c>
      <c r="K29" s="11">
        <f t="shared" si="4"/>
        <v>0.10499720000000012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26">
        <v>6.38</v>
      </c>
      <c r="H30" s="10"/>
      <c r="I30" s="10">
        <f t="shared" si="5"/>
        <v>9355.1344344028021</v>
      </c>
      <c r="J30" s="10">
        <f t="shared" si="3"/>
        <v>160747372207.78757</v>
      </c>
      <c r="K30" s="11">
        <f t="shared" si="4"/>
        <v>9.5926760000000222E-2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26">
        <v>4.1399999999999997</v>
      </c>
      <c r="H31" s="10"/>
      <c r="I31" s="10">
        <f t="shared" si="5"/>
        <v>8794.0726023714997</v>
      </c>
      <c r="J31" s="10">
        <f t="shared" si="3"/>
        <v>146677112079.81412</v>
      </c>
      <c r="K31" s="11">
        <f t="shared" si="4"/>
        <v>7.5662059999999753E-2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26">
        <v>2.81</v>
      </c>
      <c r="H32" s="10"/>
      <c r="I32" s="10">
        <f t="shared" si="5"/>
        <v>8444.4714829762815</v>
      </c>
      <c r="J32" s="10">
        <f t="shared" si="3"/>
        <v>136359845284.32112</v>
      </c>
      <c r="K32" s="11">
        <f t="shared" si="4"/>
        <v>6.3055400000000095E-2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26">
        <v>-1.88</v>
      </c>
      <c r="H33" s="10"/>
      <c r="I33" s="10">
        <f t="shared" si="5"/>
        <v>8213.6674282426629</v>
      </c>
      <c r="J33" s="10">
        <f t="shared" si="3"/>
        <v>128271626562.75591</v>
      </c>
      <c r="K33" s="11">
        <f t="shared" si="4"/>
        <v>1.4658919999999798E-2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26">
        <v>-1.47</v>
      </c>
      <c r="H34" s="10"/>
      <c r="I34" s="10">
        <f t="shared" si="5"/>
        <v>8371.0430373447452</v>
      </c>
      <c r="J34" s="10">
        <f t="shared" ref="J34:J65" si="6">IF(I34="","",I34*C34)</f>
        <v>126418468348.70966</v>
      </c>
      <c r="K34" s="11">
        <f t="shared" ref="K34:K65" si="7">IFERROR(J34/J35-1,"")</f>
        <v>3.2142370000000087E-2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26">
        <v>-0.56</v>
      </c>
      <c r="H35" s="10"/>
      <c r="I35" s="10">
        <f t="shared" ref="I35:I66" si="8">IF(H35&lt;&gt;"",H35,I34/(1+IF(G34="",0,G34)/100))</f>
        <v>8385.2980440195788</v>
      </c>
      <c r="J35" s="10">
        <f t="shared" si="6"/>
        <v>122481618837.8253</v>
      </c>
      <c r="K35" s="11">
        <f t="shared" si="7"/>
        <v>5.5412620000000246E-2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26">
        <v>-3.18</v>
      </c>
      <c r="H36" s="10"/>
      <c r="I36" s="10">
        <f t="shared" si="8"/>
        <v>8209.6123399447606</v>
      </c>
      <c r="J36" s="10">
        <f t="shared" si="6"/>
        <v>116050932608.5425</v>
      </c>
      <c r="K36" s="11">
        <f t="shared" si="7"/>
        <v>4.9124879999999926E-2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26">
        <v>-3.71</v>
      </c>
      <c r="H37" s="10"/>
      <c r="I37" s="10">
        <f t="shared" si="8"/>
        <v>8078.736803724425</v>
      </c>
      <c r="J37" s="10">
        <f t="shared" si="6"/>
        <v>110616891106.94096</v>
      </c>
      <c r="K37" s="11">
        <f t="shared" si="7"/>
        <v>4.7494489999999834E-2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26">
        <v>-5.34</v>
      </c>
      <c r="H38" s="10"/>
      <c r="I38" s="10">
        <f t="shared" si="8"/>
        <v>7952.2953083221037</v>
      </c>
      <c r="J38" s="10">
        <f t="shared" si="6"/>
        <v>105601406177.26875</v>
      </c>
      <c r="K38" s="11">
        <f t="shared" si="7"/>
        <v>1.2911280000000191E-2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26">
        <v>2.82</v>
      </c>
      <c r="H39" s="10"/>
      <c r="I39" s="10">
        <f t="shared" si="8"/>
        <v>8084.887462710557</v>
      </c>
      <c r="J39" s="10">
        <f t="shared" si="6"/>
        <v>104255336338.31064</v>
      </c>
      <c r="K39" s="11">
        <f t="shared" si="7"/>
        <v>5.7400879999999876E-2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26">
        <v>5.6</v>
      </c>
      <c r="H40" s="10"/>
      <c r="I40" s="10">
        <f t="shared" si="8"/>
        <v>7863.1467250637588</v>
      </c>
      <c r="J40" s="10">
        <f t="shared" si="6"/>
        <v>98595847904.259964</v>
      </c>
      <c r="K40" s="11">
        <f t="shared" si="7"/>
        <v>9.4332800000000105E-2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26">
        <v>6.9</v>
      </c>
      <c r="H41" s="10"/>
      <c r="I41" s="10">
        <f t="shared" si="8"/>
        <v>7446.1616714618922</v>
      </c>
      <c r="J41" s="10">
        <f t="shared" si="6"/>
        <v>90096767550.291794</v>
      </c>
      <c r="K41" s="11">
        <f t="shared" si="7"/>
        <v>0.11763950000000012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26">
        <v>4.3499999999999996</v>
      </c>
      <c r="H42" s="10"/>
      <c r="I42" s="10">
        <f t="shared" si="8"/>
        <v>6965.5394494498523</v>
      </c>
      <c r="J42" s="10">
        <f t="shared" si="6"/>
        <v>80613442483.279968</v>
      </c>
      <c r="K42" s="11">
        <f t="shared" si="7"/>
        <v>8.0439900000000009E-2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26">
        <v>1.1399999999999999</v>
      </c>
      <c r="H43" s="10"/>
      <c r="I43" s="10">
        <f t="shared" si="8"/>
        <v>6675.1695730233369</v>
      </c>
      <c r="J43" s="10">
        <f t="shared" si="6"/>
        <v>74611685928.370438</v>
      </c>
      <c r="K43" s="11">
        <f t="shared" si="7"/>
        <v>3.5875880000000082E-2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26">
        <v>11.2</v>
      </c>
      <c r="H44" s="10"/>
      <c r="I44" s="10">
        <f t="shared" si="8"/>
        <v>6599.9303668413449</v>
      </c>
      <c r="J44" s="10">
        <f t="shared" si="6"/>
        <v>72027631272.165955</v>
      </c>
      <c r="K44" s="11">
        <f t="shared" si="7"/>
        <v>0.13824320000000023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26">
        <v>8.02</v>
      </c>
      <c r="H45" s="10"/>
      <c r="I45" s="10">
        <f t="shared" si="8"/>
        <v>5935.1891788141584</v>
      </c>
      <c r="J45" s="10">
        <f t="shared" si="6"/>
        <v>63279649965.987885</v>
      </c>
      <c r="K45" s="11">
        <f t="shared" si="7"/>
        <v>0.10504460000000004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26">
        <v>6.63</v>
      </c>
      <c r="H46" s="10"/>
      <c r="I46" s="10">
        <f t="shared" si="8"/>
        <v>5494.5280307481562</v>
      </c>
      <c r="J46" s="10">
        <f t="shared" si="6"/>
        <v>57264340250.147263</v>
      </c>
      <c r="K46" s="11">
        <f t="shared" si="7"/>
        <v>9.0398379999999889E-2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26">
        <v>9.11</v>
      </c>
      <c r="H47" s="10"/>
      <c r="I47" s="10">
        <f t="shared" si="8"/>
        <v>5152.8913352228792</v>
      </c>
      <c r="J47" s="10">
        <f t="shared" si="6"/>
        <v>52516897769.187134</v>
      </c>
      <c r="K47" s="11">
        <f t="shared" si="7"/>
        <v>0.11575885999999991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26">
        <v>2.12</v>
      </c>
      <c r="H48" s="10"/>
      <c r="I48" s="10">
        <f t="shared" si="8"/>
        <v>4722.657258933993</v>
      </c>
      <c r="J48" s="10">
        <f t="shared" si="6"/>
        <v>47068322423.347946</v>
      </c>
      <c r="K48" s="11">
        <f t="shared" si="7"/>
        <v>4.4483360000000083E-2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26">
        <v>8.8800000000000008</v>
      </c>
      <c r="H49" s="10"/>
      <c r="I49" s="10">
        <f t="shared" si="8"/>
        <v>4624.6154121954487</v>
      </c>
      <c r="J49" s="10">
        <f t="shared" si="6"/>
        <v>45063736030.555756</v>
      </c>
      <c r="K49" s="11">
        <f t="shared" si="7"/>
        <v>0.11362463999999983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26">
        <v>7.54</v>
      </c>
      <c r="H50" s="10"/>
      <c r="I50" s="10">
        <f t="shared" si="8"/>
        <v>4247.4425167114705</v>
      </c>
      <c r="J50" s="10">
        <f t="shared" si="6"/>
        <v>40465821617.017883</v>
      </c>
      <c r="K50" s="11">
        <f t="shared" si="7"/>
        <v>9.9596500000000088E-2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26">
        <v>4.08</v>
      </c>
      <c r="H51" s="10"/>
      <c r="I51" s="10">
        <f t="shared" si="8"/>
        <v>3949.6396845001586</v>
      </c>
      <c r="J51" s="10">
        <f t="shared" si="6"/>
        <v>36800609693.662979</v>
      </c>
      <c r="K51" s="11">
        <f t="shared" si="7"/>
        <v>5.9534399999999987E-2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26">
        <v>7.47</v>
      </c>
      <c r="H52" s="10"/>
      <c r="I52" s="10">
        <f t="shared" si="8"/>
        <v>3794.8113801884692</v>
      </c>
      <c r="J52" s="10">
        <f t="shared" si="6"/>
        <v>34732812538.850067</v>
      </c>
      <c r="K52" s="11">
        <f t="shared" si="7"/>
        <v>9.103544000000019E-2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26">
        <v>6.31</v>
      </c>
      <c r="H53" s="10"/>
      <c r="I53" s="10">
        <f t="shared" si="8"/>
        <v>3531.0425050604535</v>
      </c>
      <c r="J53" s="10">
        <f t="shared" si="6"/>
        <v>31834724396.166328</v>
      </c>
      <c r="K53" s="11">
        <f t="shared" si="7"/>
        <v>8.0534839999999663E-2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26">
        <v>5.87</v>
      </c>
      <c r="H54" s="10"/>
      <c r="I54" s="10">
        <f t="shared" si="8"/>
        <v>3321.4584752708624</v>
      </c>
      <c r="J54" s="10">
        <f t="shared" si="6"/>
        <v>29462006422.825142</v>
      </c>
      <c r="K54" s="11">
        <f t="shared" si="7"/>
        <v>7.4898109999999907E-2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26">
        <v>6.61</v>
      </c>
      <c r="H55" s="10"/>
      <c r="I55" s="10">
        <f t="shared" si="8"/>
        <v>3137.2990226417896</v>
      </c>
      <c r="J55" s="10">
        <f t="shared" si="6"/>
        <v>27409115476.838211</v>
      </c>
      <c r="K55" s="11">
        <f t="shared" si="7"/>
        <v>8.1771669999999963E-2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26">
        <v>5.53</v>
      </c>
      <c r="H56" s="10"/>
      <c r="I56" s="10">
        <f t="shared" si="8"/>
        <v>2942.7811862318631</v>
      </c>
      <c r="J56" s="10">
        <f t="shared" si="6"/>
        <v>25337246516.021454</v>
      </c>
      <c r="K56" s="11">
        <f t="shared" si="7"/>
        <v>7.3978810000000061E-2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26">
        <v>6.68</v>
      </c>
      <c r="H57" s="10"/>
      <c r="I57" s="10">
        <f t="shared" si="8"/>
        <v>2788.5730941266593</v>
      </c>
      <c r="J57" s="10">
        <f t="shared" si="6"/>
        <v>23591942671.589073</v>
      </c>
      <c r="K57" s="11">
        <f t="shared" si="7"/>
        <v>8.4935600000000111E-2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26">
        <v>5.44</v>
      </c>
      <c r="H58" s="10"/>
      <c r="I58" s="10">
        <f t="shared" si="8"/>
        <v>2613.9605306774083</v>
      </c>
      <c r="J58" s="10">
        <f t="shared" si="6"/>
        <v>21745016636.553425</v>
      </c>
      <c r="K58" s="11">
        <f t="shared" si="7"/>
        <v>7.2324800000000078E-2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26">
        <v>1.3</v>
      </c>
      <c r="H59" s="10"/>
      <c r="I59" s="10">
        <f t="shared" si="8"/>
        <v>2479.0976201416997</v>
      </c>
      <c r="J59" s="10">
        <f t="shared" si="6"/>
        <v>20278386396.130562</v>
      </c>
      <c r="K59" s="11">
        <f t="shared" si="7"/>
        <v>2.9207999999999901E-2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26">
        <v>4.42</v>
      </c>
      <c r="H60" s="10"/>
      <c r="I60" s="10">
        <f t="shared" si="8"/>
        <v>2447.2829418970387</v>
      </c>
      <c r="J60" s="10">
        <f t="shared" si="6"/>
        <v>19702903976.776867</v>
      </c>
      <c r="K60" s="11">
        <f t="shared" si="7"/>
        <v>6.1951399999999879E-2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26">
        <v>4.3600000000000003</v>
      </c>
      <c r="H61" s="10"/>
      <c r="I61" s="10">
        <f t="shared" si="8"/>
        <v>2343.6917658466182</v>
      </c>
      <c r="J61" s="10">
        <f t="shared" si="6"/>
        <v>18553489337.437542</v>
      </c>
      <c r="K61" s="11">
        <f t="shared" si="7"/>
        <v>6.2384800000000018E-2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26">
        <v>4.16</v>
      </c>
      <c r="H62" s="10"/>
      <c r="I62" s="10">
        <f t="shared" si="8"/>
        <v>2245.7759350772499</v>
      </c>
      <c r="J62" s="10">
        <f t="shared" si="6"/>
        <v>17464001120.345039</v>
      </c>
      <c r="K62" s="11">
        <f t="shared" si="7"/>
        <v>6.1390399999999845E-2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26">
        <v>4.7699999999999996</v>
      </c>
      <c r="H63" s="10"/>
      <c r="I63" s="10">
        <f t="shared" si="8"/>
        <v>2156.0828869789266</v>
      </c>
      <c r="J63" s="10">
        <f t="shared" si="6"/>
        <v>16453890218.288239</v>
      </c>
      <c r="K63" s="11">
        <f t="shared" si="7"/>
        <v>6.8654000000000215E-2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26">
        <v>6.99</v>
      </c>
      <c r="H64" s="10"/>
      <c r="I64" s="10">
        <f t="shared" si="8"/>
        <v>2057.9200982904708</v>
      </c>
      <c r="J64" s="10">
        <f t="shared" si="6"/>
        <v>15396835849.852465</v>
      </c>
      <c r="K64" s="11">
        <f t="shared" si="7"/>
        <v>9.1298000000000101E-2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26">
        <v>0.1</v>
      </c>
      <c r="H65" s="10"/>
      <c r="I65" s="10">
        <f t="shared" si="8"/>
        <v>1923.4695749981033</v>
      </c>
      <c r="J65" s="10">
        <f t="shared" si="6"/>
        <v>14108736431.160383</v>
      </c>
      <c r="K65" s="11">
        <f t="shared" si="7"/>
        <v>2.0018999999999787E-2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26">
        <v>4.5199999999999996</v>
      </c>
      <c r="H66" s="10"/>
      <c r="I66" s="10">
        <f t="shared" si="8"/>
        <v>1921.5480269711325</v>
      </c>
      <c r="J66" s="10">
        <f t="shared" ref="J66:J67" si="9">IF(I66="","",I66*C66)</f>
        <v>13831836888.48971</v>
      </c>
      <c r="K66" s="11">
        <f t="shared" ref="K66" si="10">IFERROR(J66/J67-1,"")</f>
        <v>6.4013600000000004E-2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26">
        <v>2.79</v>
      </c>
      <c r="H67" s="10"/>
      <c r="I67" s="10">
        <f t="shared" ref="I67" si="11">IF(H67&lt;&gt;"",H67,I66/(1+IF(G66="",0,G66)/100))</f>
        <v>1838.4500832100389</v>
      </c>
      <c r="J67" s="10">
        <f t="shared" si="9"/>
        <v>12999680538.378185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topLeftCell="A35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4">
        <v>30642963</v>
      </c>
      <c r="G2" s="26">
        <v>4.37</v>
      </c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5.6433139999999993E-2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26">
        <v>2.92</v>
      </c>
      <c r="H3" s="10"/>
      <c r="I3" s="10">
        <f t="shared" ref="I3:I34" si="5">IF(H3&lt;&gt;"",H3,I2/(1+IF(G2="",0,G2)/100))</f>
        <v>1744.7542397240586</v>
      </c>
      <c r="J3" s="10">
        <f t="shared" si="3"/>
        <v>52819844990.673393</v>
      </c>
      <c r="K3" s="11">
        <f t="shared" si="4"/>
        <v>4.1859160000000006E-2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26">
        <v>2.19</v>
      </c>
      <c r="H4" s="10"/>
      <c r="I4" s="10">
        <f t="shared" si="5"/>
        <v>1695.2528563195285</v>
      </c>
      <c r="J4" s="10">
        <f t="shared" si="3"/>
        <v>50697682583.770149</v>
      </c>
      <c r="K4" s="11">
        <f t="shared" si="4"/>
        <v>3.4162800000000049E-2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26">
        <v>2.23</v>
      </c>
      <c r="H5" s="10"/>
      <c r="I5" s="10">
        <f t="shared" si="5"/>
        <v>1658.9224545645645</v>
      </c>
      <c r="J5" s="10">
        <f t="shared" si="3"/>
        <v>49022922294.023872</v>
      </c>
      <c r="K5" s="11">
        <f t="shared" si="4"/>
        <v>3.4056450000000016E-2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26">
        <v>1.76</v>
      </c>
      <c r="H6" s="10"/>
      <c r="I6" s="10">
        <f t="shared" si="5"/>
        <v>1622.7354539416654</v>
      </c>
      <c r="J6" s="10">
        <f t="shared" si="3"/>
        <v>47408361791.103256</v>
      </c>
      <c r="K6" s="11">
        <f t="shared" si="4"/>
        <v>3.1134080000000175E-2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26">
        <v>5.15</v>
      </c>
      <c r="H7" s="10"/>
      <c r="I7" s="10">
        <f t="shared" si="5"/>
        <v>1594.669274706825</v>
      </c>
      <c r="J7" s="10">
        <f t="shared" si="3"/>
        <v>45976912906.518661</v>
      </c>
      <c r="K7" s="11">
        <f t="shared" si="4"/>
        <v>6.8324000000000273E-2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26">
        <v>4.67</v>
      </c>
      <c r="H8" s="10"/>
      <c r="I8" s="10">
        <f t="shared" si="5"/>
        <v>1516.5661195499999</v>
      </c>
      <c r="J8" s="10">
        <f t="shared" si="3"/>
        <v>43036487906.776085</v>
      </c>
      <c r="K8" s="11">
        <f t="shared" si="4"/>
        <v>6.4493899999999771E-2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26">
        <v>7.16</v>
      </c>
      <c r="H9" s="10"/>
      <c r="I9" s="10">
        <f t="shared" si="5"/>
        <v>1448.9023784752078</v>
      </c>
      <c r="J9" s="10">
        <f t="shared" si="3"/>
        <v>40429060144.709229</v>
      </c>
      <c r="K9" s="11">
        <f t="shared" si="4"/>
        <v>9.0460160000000123E-2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26">
        <v>7.09</v>
      </c>
      <c r="H10" s="10"/>
      <c r="I10" s="10">
        <f t="shared" si="5"/>
        <v>1352.0925517685776</v>
      </c>
      <c r="J10" s="10">
        <f t="shared" si="3"/>
        <v>37075228997.553864</v>
      </c>
      <c r="K10" s="11">
        <f t="shared" si="4"/>
        <v>8.9854930000000222E-2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26">
        <v>6.84</v>
      </c>
      <c r="H11" s="10"/>
      <c r="I11" s="10">
        <f t="shared" si="5"/>
        <v>1262.575919104097</v>
      </c>
      <c r="J11" s="10">
        <f t="shared" si="3"/>
        <v>34018499138.737537</v>
      </c>
      <c r="K11" s="11">
        <f t="shared" si="4"/>
        <v>8.6883320000000097E-2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26">
        <v>4.47</v>
      </c>
      <c r="H12" s="10"/>
      <c r="I12" s="10">
        <f t="shared" si="5"/>
        <v>1181.7445892026367</v>
      </c>
      <c r="J12" s="10">
        <f t="shared" si="3"/>
        <v>31299127066.130276</v>
      </c>
      <c r="K12" s="11">
        <f t="shared" si="4"/>
        <v>6.2564369999999814E-2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26">
        <v>4.09</v>
      </c>
      <c r="H13" s="10"/>
      <c r="I13" s="10">
        <f t="shared" si="5"/>
        <v>1131.1808071241855</v>
      </c>
      <c r="J13" s="10">
        <f t="shared" si="3"/>
        <v>29456217382.981022</v>
      </c>
      <c r="K13" s="11">
        <f t="shared" si="4"/>
        <v>5.8699389999999685E-2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26">
        <v>3.19</v>
      </c>
      <c r="H14" s="10"/>
      <c r="I14" s="10">
        <f t="shared" si="5"/>
        <v>1086.7334106294416</v>
      </c>
      <c r="J14" s="10">
        <f t="shared" si="3"/>
        <v>27823022910.196472</v>
      </c>
      <c r="K14" s="11">
        <f t="shared" si="4"/>
        <v>4.9442300000000161E-2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26">
        <v>2.39</v>
      </c>
      <c r="H15" s="10"/>
      <c r="I15" s="10">
        <f t="shared" si="5"/>
        <v>1053.1382988947005</v>
      </c>
      <c r="J15" s="10">
        <f t="shared" si="3"/>
        <v>26512198822.361618</v>
      </c>
      <c r="K15" s="11">
        <f t="shared" si="4"/>
        <v>4.1818249999999946E-2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26">
        <v>3.54</v>
      </c>
      <c r="H16" s="10"/>
      <c r="I16" s="10">
        <f t="shared" si="5"/>
        <v>1028.5558149181566</v>
      </c>
      <c r="J16" s="10">
        <f t="shared" si="3"/>
        <v>25448007675.390232</v>
      </c>
      <c r="K16" s="11">
        <f t="shared" si="4"/>
        <v>5.4761980000000099E-2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26">
        <v>6.37</v>
      </c>
      <c r="H17" s="10"/>
      <c r="I17" s="10">
        <f t="shared" si="5"/>
        <v>993.38981545118452</v>
      </c>
      <c r="J17" s="10">
        <f t="shared" si="3"/>
        <v>24126777564.915859</v>
      </c>
      <c r="K17" s="11">
        <f t="shared" si="4"/>
        <v>8.6782290000000151E-2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26">
        <v>6.05</v>
      </c>
      <c r="H18" s="10"/>
      <c r="I18" s="10">
        <f t="shared" si="5"/>
        <v>933.90036236832225</v>
      </c>
      <c r="J18" s="10">
        <f t="shared" si="3"/>
        <v>22200193899.843414</v>
      </c>
      <c r="K18" s="11">
        <f t="shared" si="4"/>
        <v>8.2770499999999858E-2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26">
        <v>5.58</v>
      </c>
      <c r="H19" s="10"/>
      <c r="I19" s="10">
        <f t="shared" si="5"/>
        <v>880.6226896448112</v>
      </c>
      <c r="J19" s="10">
        <f t="shared" si="3"/>
        <v>20503138845.991295</v>
      </c>
      <c r="K19" s="11">
        <f t="shared" si="4"/>
        <v>7.871086000000016E-2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26">
        <v>5.49</v>
      </c>
      <c r="H20" s="10"/>
      <c r="I20" s="10">
        <f t="shared" si="5"/>
        <v>834.08097143854059</v>
      </c>
      <c r="J20" s="10">
        <f t="shared" si="3"/>
        <v>19007075580.931198</v>
      </c>
      <c r="K20" s="11">
        <f t="shared" si="4"/>
        <v>7.8424269999999963E-2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26">
        <v>4.99</v>
      </c>
      <c r="H21" s="10"/>
      <c r="I21" s="10">
        <f t="shared" si="5"/>
        <v>790.67302250311934</v>
      </c>
      <c r="J21" s="10">
        <f t="shared" si="3"/>
        <v>17624858888.729572</v>
      </c>
      <c r="K21" s="11">
        <f t="shared" si="4"/>
        <v>7.3732729999999913E-2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26">
        <v>4.6399999999999997</v>
      </c>
      <c r="H22" s="10"/>
      <c r="I22" s="10">
        <f t="shared" si="5"/>
        <v>753.09364939815157</v>
      </c>
      <c r="J22" s="10">
        <f t="shared" si="3"/>
        <v>16414567979.807762</v>
      </c>
      <c r="K22" s="11">
        <f t="shared" si="4"/>
        <v>7.0571839999999941E-2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26">
        <v>3.97</v>
      </c>
      <c r="H23" s="10"/>
      <c r="I23" s="10">
        <f t="shared" si="5"/>
        <v>719.6995884921173</v>
      </c>
      <c r="J23" s="10">
        <f t="shared" si="3"/>
        <v>15332523578.99472</v>
      </c>
      <c r="K23" s="11">
        <f t="shared" si="4"/>
        <v>6.4340889999999984E-2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26">
        <v>2.9</v>
      </c>
      <c r="H24" s="10"/>
      <c r="I24" s="10">
        <f t="shared" si="5"/>
        <v>692.21851350593181</v>
      </c>
      <c r="J24" s="10">
        <f t="shared" si="3"/>
        <v>14405651162.18989</v>
      </c>
      <c r="K24" s="11">
        <f t="shared" si="4"/>
        <v>5.39018E-2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26">
        <v>4.47</v>
      </c>
      <c r="H25" s="10"/>
      <c r="I25" s="10">
        <f t="shared" si="5"/>
        <v>672.70992566174141</v>
      </c>
      <c r="J25" s="10">
        <f t="shared" si="3"/>
        <v>13668874236.850046</v>
      </c>
      <c r="K25" s="11">
        <f t="shared" si="4"/>
        <v>6.9772799999999968E-2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26">
        <v>1.1299999999999999</v>
      </c>
      <c r="H26" s="10"/>
      <c r="I26" s="10">
        <f t="shared" si="5"/>
        <v>643.92641491503923</v>
      </c>
      <c r="J26" s="10">
        <f t="shared" si="3"/>
        <v>12777361919.138388</v>
      </c>
      <c r="K26" s="11">
        <f t="shared" si="4"/>
        <v>3.4964420000000107E-2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26">
        <v>1.67</v>
      </c>
      <c r="H27" s="10"/>
      <c r="I27" s="10">
        <f t="shared" si="5"/>
        <v>636.7313506526641</v>
      </c>
      <c r="J27" s="10">
        <f t="shared" si="3"/>
        <v>12345701622.4175</v>
      </c>
      <c r="K27" s="11">
        <f t="shared" si="4"/>
        <v>4.0999130000000106E-2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26">
        <v>4.92</v>
      </c>
      <c r="H28" s="10"/>
      <c r="I28" s="10">
        <f t="shared" si="5"/>
        <v>626.27259826169382</v>
      </c>
      <c r="J28" s="10">
        <f t="shared" si="3"/>
        <v>11859473525.609478</v>
      </c>
      <c r="K28" s="11">
        <f t="shared" si="4"/>
        <v>7.5010319999999853E-2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26">
        <v>5.46</v>
      </c>
      <c r="H29" s="10"/>
      <c r="I29" s="10">
        <f t="shared" si="5"/>
        <v>596.90487825170976</v>
      </c>
      <c r="J29" s="10">
        <f t="shared" si="3"/>
        <v>11031962489.075899</v>
      </c>
      <c r="K29" s="11">
        <f t="shared" si="4"/>
        <v>8.0859539999999841E-2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26">
        <v>3.83</v>
      </c>
      <c r="H30" s="10"/>
      <c r="I30" s="10">
        <f t="shared" si="5"/>
        <v>566.00121207254858</v>
      </c>
      <c r="J30" s="10">
        <f t="shared" si="3"/>
        <v>10206656906.665134</v>
      </c>
      <c r="K30" s="11">
        <f t="shared" si="4"/>
        <v>6.446515999999991E-2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26">
        <v>4.74</v>
      </c>
      <c r="H31" s="10"/>
      <c r="I31" s="10">
        <f t="shared" si="5"/>
        <v>545.12300112929654</v>
      </c>
      <c r="J31" s="10">
        <f t="shared" si="3"/>
        <v>9588530738.4462776</v>
      </c>
      <c r="K31" s="11">
        <f t="shared" si="4"/>
        <v>7.4003960000000202E-2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26">
        <v>5.79</v>
      </c>
      <c r="H32" s="10"/>
      <c r="I32" s="10">
        <f t="shared" si="5"/>
        <v>520.45350499264509</v>
      </c>
      <c r="J32" s="10">
        <f t="shared" si="3"/>
        <v>8927835553.2751255</v>
      </c>
      <c r="K32" s="11">
        <f t="shared" si="4"/>
        <v>8.477066000000022E-2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26">
        <v>9.75</v>
      </c>
      <c r="H33" s="10"/>
      <c r="I33" s="10">
        <f t="shared" si="5"/>
        <v>491.96852726405621</v>
      </c>
      <c r="J33" s="10">
        <f t="shared" si="3"/>
        <v>8230159500.5114937</v>
      </c>
      <c r="K33" s="11">
        <f t="shared" si="4"/>
        <v>0.12559600000000004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26">
        <v>3.79</v>
      </c>
      <c r="H34" s="10"/>
      <c r="I34" s="10">
        <f t="shared" si="5"/>
        <v>448.26289500141797</v>
      </c>
      <c r="J34" s="10">
        <f t="shared" ref="J34:J65" si="6">IF(I34="","",I34*C34)</f>
        <v>7311823692.0809002</v>
      </c>
      <c r="K34" s="11">
        <f t="shared" ref="K34:K65" si="7">IFERROR(J34/J35-1,"")</f>
        <v>7.8748849999999759E-2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26">
        <v>7.21</v>
      </c>
      <c r="H35" s="10"/>
      <c r="I35" s="10">
        <f t="shared" ref="I35:I66" si="8">IF(H35&lt;&gt;"",H35,I34/(1+IF(G34="",0,G34)/100))</f>
        <v>426.55142734933673</v>
      </c>
      <c r="J35" s="10">
        <f t="shared" si="6"/>
        <v>6778059315.7349844</v>
      </c>
      <c r="K35" s="11">
        <f t="shared" si="7"/>
        <v>0.13009461999999994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26">
        <v>2.55</v>
      </c>
      <c r="H36" s="10"/>
      <c r="I36" s="10">
        <f t="shared" si="8"/>
        <v>388.09155431656512</v>
      </c>
      <c r="J36" s="10">
        <f t="shared" si="6"/>
        <v>5997780359.0773525</v>
      </c>
      <c r="K36" s="11">
        <f t="shared" si="7"/>
        <v>0.10516824999999974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26">
        <v>4.71</v>
      </c>
      <c r="H37" s="10"/>
      <c r="I37" s="10">
        <f t="shared" si="8"/>
        <v>361.51984566051715</v>
      </c>
      <c r="J37" s="10">
        <f t="shared" si="6"/>
        <v>5427029195.8508158</v>
      </c>
      <c r="K37" s="11">
        <f t="shared" si="7"/>
        <v>0.13354304000000017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26">
        <v>0.85</v>
      </c>
      <c r="H38" s="10"/>
      <c r="I38" s="10">
        <f t="shared" si="8"/>
        <v>328.62453018863476</v>
      </c>
      <c r="J38" s="10">
        <f t="shared" si="6"/>
        <v>4787669285.0152521</v>
      </c>
      <c r="K38" s="11">
        <f t="shared" si="7"/>
        <v>7.8328700000000362E-2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26">
        <v>8.6300000000000008</v>
      </c>
      <c r="H39" s="10"/>
      <c r="I39" s="10">
        <f t="shared" si="8"/>
        <v>314.3228409264799</v>
      </c>
      <c r="J39" s="10">
        <f t="shared" si="6"/>
        <v>4439897857.6896362</v>
      </c>
      <c r="K39" s="11">
        <f t="shared" si="7"/>
        <v>0.12127885999999988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26">
        <v>9</v>
      </c>
      <c r="H40" s="10"/>
      <c r="I40" s="10">
        <f t="shared" si="8"/>
        <v>289.3517821287673</v>
      </c>
      <c r="J40" s="10">
        <f t="shared" si="6"/>
        <v>3959673205.3698373</v>
      </c>
      <c r="K40" s="11">
        <f t="shared" si="7"/>
        <v>0.12575200000000009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26">
        <v>13.28</v>
      </c>
      <c r="H41" s="10"/>
      <c r="I41" s="10">
        <f t="shared" si="8"/>
        <v>265.46035057685071</v>
      </c>
      <c r="J41" s="10">
        <f t="shared" si="6"/>
        <v>3517358357.231288</v>
      </c>
      <c r="K41" s="11">
        <f t="shared" si="7"/>
        <v>0.17006911999999996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26">
        <v>2.94</v>
      </c>
      <c r="H42" s="10"/>
      <c r="I42" s="10">
        <f t="shared" si="8"/>
        <v>234.33999874368882</v>
      </c>
      <c r="J42" s="10">
        <f t="shared" si="6"/>
        <v>3006111602.3908811</v>
      </c>
      <c r="K42" s="11">
        <f t="shared" si="7"/>
        <v>6.295844000000006E-2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26">
        <v>1.56</v>
      </c>
      <c r="H43" s="10"/>
      <c r="I43" s="10">
        <f t="shared" si="8"/>
        <v>227.6471718901193</v>
      </c>
      <c r="J43" s="10">
        <f t="shared" si="6"/>
        <v>2828061276.2159176</v>
      </c>
      <c r="K43" s="11">
        <f t="shared" si="7"/>
        <v>4.8302320000000121E-2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26">
        <v>3.51</v>
      </c>
      <c r="H44" s="10"/>
      <c r="I44" s="10">
        <f t="shared" si="8"/>
        <v>224.15042525612375</v>
      </c>
      <c r="J44" s="10">
        <f t="shared" si="6"/>
        <v>2697753522.3006253</v>
      </c>
      <c r="K44" s="11">
        <f t="shared" si="7"/>
        <v>6.8016179999999871E-2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26">
        <v>3.06</v>
      </c>
      <c r="H45" s="10"/>
      <c r="I45" s="10">
        <f t="shared" si="8"/>
        <v>216.54953652412692</v>
      </c>
      <c r="J45" s="10">
        <f t="shared" si="6"/>
        <v>2525948176.4598598</v>
      </c>
      <c r="K45" s="11">
        <f t="shared" si="7"/>
        <v>6.3063899999999951E-2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26">
        <v>4.0599999999999996</v>
      </c>
      <c r="H46" s="10"/>
      <c r="I46" s="10">
        <f t="shared" si="8"/>
        <v>210.11986854660094</v>
      </c>
      <c r="J46" s="10">
        <f t="shared" si="6"/>
        <v>2376101922.4336939</v>
      </c>
      <c r="K46" s="11">
        <f t="shared" si="7"/>
        <v>6.952868000000012E-2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26">
        <v>5.6</v>
      </c>
      <c r="H47" s="10"/>
      <c r="I47" s="10">
        <f t="shared" si="8"/>
        <v>201.9218417707101</v>
      </c>
      <c r="J47" s="10">
        <f t="shared" si="6"/>
        <v>2221634601.171886</v>
      </c>
      <c r="K47" s="11">
        <f t="shared" si="7"/>
        <v>8.1344000000000083E-2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26">
        <v>5.28</v>
      </c>
      <c r="H48" s="10"/>
      <c r="I48" s="10">
        <f t="shared" si="8"/>
        <v>191.21386531317245</v>
      </c>
      <c r="J48" s="10">
        <f t="shared" si="6"/>
        <v>2054512348.6807952</v>
      </c>
      <c r="K48" s="11">
        <f t="shared" si="7"/>
        <v>7.8067200000000003E-2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26">
        <v>-1.61</v>
      </c>
      <c r="H49" s="10"/>
      <c r="I49" s="10">
        <f t="shared" si="8"/>
        <v>181.6241121895635</v>
      </c>
      <c r="J49" s="10">
        <f t="shared" si="6"/>
        <v>1905736811.8432646</v>
      </c>
      <c r="K49" s="11">
        <f t="shared" si="7"/>
        <v>7.5136000000000092E-3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26">
        <v>0.81</v>
      </c>
      <c r="H50" s="10"/>
      <c r="I50" s="10">
        <f t="shared" si="8"/>
        <v>184.5961095533728</v>
      </c>
      <c r="J50" s="10">
        <f t="shared" si="6"/>
        <v>1891524652.2163718</v>
      </c>
      <c r="K50" s="11">
        <f t="shared" si="7"/>
        <v>3.2294400000000056E-2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26">
        <v>5.05</v>
      </c>
      <c r="H51" s="10"/>
      <c r="I51" s="10">
        <f t="shared" si="8"/>
        <v>183.1128951030382</v>
      </c>
      <c r="J51" s="10">
        <f t="shared" si="6"/>
        <v>1832350008.1143246</v>
      </c>
      <c r="K51" s="11">
        <f t="shared" si="7"/>
        <v>7.5606950000000062E-2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26">
        <v>4.91</v>
      </c>
      <c r="H52" s="10"/>
      <c r="I52" s="10">
        <f t="shared" si="8"/>
        <v>174.31022856072175</v>
      </c>
      <c r="J52" s="10">
        <f t="shared" si="6"/>
        <v>1703549803.3127477</v>
      </c>
      <c r="K52" s="11">
        <f t="shared" si="7"/>
        <v>7.4278400000000078E-2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26">
        <v>11.51</v>
      </c>
      <c r="H53" s="10"/>
      <c r="I53" s="10">
        <f t="shared" si="8"/>
        <v>166.15215762150584</v>
      </c>
      <c r="J53" s="10">
        <f t="shared" si="6"/>
        <v>1585761943.3777573</v>
      </c>
      <c r="K53" s="11">
        <f t="shared" si="7"/>
        <v>0.14175088999999996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26">
        <v>10.52</v>
      </c>
      <c r="H54" s="10"/>
      <c r="I54" s="10">
        <f t="shared" si="8"/>
        <v>149.00202459107331</v>
      </c>
      <c r="J54" s="10">
        <f t="shared" si="6"/>
        <v>1388886102.2720616</v>
      </c>
      <c r="K54" s="11">
        <f t="shared" si="7"/>
        <v>0.13172479999999998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26">
        <v>3.88</v>
      </c>
      <c r="H55" s="10"/>
      <c r="I55" s="10">
        <f t="shared" si="8"/>
        <v>134.81905952865844</v>
      </c>
      <c r="J55" s="10">
        <f t="shared" si="6"/>
        <v>1227229536.9616904</v>
      </c>
      <c r="K55" s="11">
        <f t="shared" si="7"/>
        <v>6.3523440000000209E-2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26">
        <v>5.16</v>
      </c>
      <c r="H56" s="10"/>
      <c r="I56" s="10">
        <f t="shared" si="8"/>
        <v>129.78346123282483</v>
      </c>
      <c r="J56" s="10">
        <f t="shared" si="6"/>
        <v>1153928057.2524948</v>
      </c>
      <c r="K56" s="11">
        <f t="shared" si="7"/>
        <v>7.578679999999971E-2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26">
        <v>4.71</v>
      </c>
      <c r="H57" s="10"/>
      <c r="I57" s="10">
        <f t="shared" si="8"/>
        <v>123.41523510158314</v>
      </c>
      <c r="J57" s="10">
        <f t="shared" si="6"/>
        <v>1072636378.5579959</v>
      </c>
      <c r="K57" s="11">
        <f t="shared" si="7"/>
        <v>7.0764459999999918E-2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26">
        <v>4.76</v>
      </c>
      <c r="H58" s="10"/>
      <c r="I58" s="10">
        <f t="shared" si="8"/>
        <v>117.86384786704531</v>
      </c>
      <c r="J58" s="10">
        <f t="shared" si="6"/>
        <v>1001748207.5917947</v>
      </c>
      <c r="K58" s="11">
        <f t="shared" si="7"/>
        <v>7.1380519999999947E-2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26">
        <v>4.8899999999999997</v>
      </c>
      <c r="H59" s="10"/>
      <c r="I59" s="10">
        <f t="shared" si="8"/>
        <v>112.50844584483133</v>
      </c>
      <c r="J59" s="10">
        <f t="shared" si="6"/>
        <v>935006926.94300127</v>
      </c>
      <c r="K59" s="11">
        <f t="shared" si="7"/>
        <v>7.3758929999999889E-2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26">
        <v>4.59</v>
      </c>
      <c r="H60" s="10"/>
      <c r="I60" s="10">
        <f t="shared" si="8"/>
        <v>107.26327185130263</v>
      </c>
      <c r="J60" s="10">
        <f t="shared" si="6"/>
        <v>870779185.92304635</v>
      </c>
      <c r="K60" s="11">
        <f t="shared" si="7"/>
        <v>7.1942910000000193E-2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26">
        <v>4.71</v>
      </c>
      <c r="H61" s="10"/>
      <c r="I61" s="10">
        <f t="shared" si="8"/>
        <v>102.5559535818937</v>
      </c>
      <c r="J61" s="10">
        <f t="shared" si="6"/>
        <v>812337278.22598898</v>
      </c>
      <c r="K61" s="11">
        <f t="shared" si="7"/>
        <v>7.3801049999999924E-2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26">
        <v>1.96</v>
      </c>
      <c r="H62" s="10"/>
      <c r="I62" s="10">
        <f t="shared" si="8"/>
        <v>97.942845556196843</v>
      </c>
      <c r="J62" s="10">
        <f t="shared" si="6"/>
        <v>756506317.65166283</v>
      </c>
      <c r="K62" s="11">
        <f t="shared" si="7"/>
        <v>4.6109600000000084E-2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26">
        <v>1.82</v>
      </c>
      <c r="H63" s="10"/>
      <c r="I63" s="10">
        <f t="shared" si="8"/>
        <v>96.060068219102433</v>
      </c>
      <c r="J63" s="10">
        <f t="shared" si="6"/>
        <v>723161624.41455734</v>
      </c>
      <c r="K63" s="11">
        <f t="shared" si="7"/>
        <v>4.477502000000011E-2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26">
        <v>1.68</v>
      </c>
      <c r="H64" s="10"/>
      <c r="I64" s="10">
        <f t="shared" si="8"/>
        <v>94.343025161169152</v>
      </c>
      <c r="J64" s="10">
        <f t="shared" si="6"/>
        <v>692169711.72851861</v>
      </c>
      <c r="K64" s="11">
        <f t="shared" si="7"/>
        <v>4.3338480000000068E-2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26">
        <v>1.82</v>
      </c>
      <c r="H65" s="10"/>
      <c r="I65" s="10">
        <f t="shared" si="8"/>
        <v>92.78424976511522</v>
      </c>
      <c r="J65" s="10">
        <f t="shared" si="6"/>
        <v>663418176.36067498</v>
      </c>
      <c r="K65" s="11">
        <f t="shared" si="7"/>
        <v>4.477502000000011E-2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26">
        <v>1.83</v>
      </c>
      <c r="H66" s="10"/>
      <c r="I66" s="10">
        <f t="shared" si="8"/>
        <v>91.125760916436079</v>
      </c>
      <c r="J66" s="10">
        <f t="shared" ref="J66:J67" si="9">IF(I66="","",I66*C66)</f>
        <v>634986636.98972714</v>
      </c>
      <c r="K66" s="11">
        <f t="shared" ref="K66" si="10">IFERROR(J66/J67-1,"")</f>
        <v>4.487762999999978E-2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26">
        <v>1.83</v>
      </c>
      <c r="H67" s="10"/>
      <c r="I67" s="10">
        <f t="shared" ref="I67" si="11">IF(H67&lt;&gt;"",H67,I66/(1+IF(G66="",0,G66)/100))</f>
        <v>89.488128170908453</v>
      </c>
      <c r="J67" s="10">
        <f t="shared" si="9"/>
        <v>607713878.40863931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topLeftCell="A34" workbookViewId="0">
      <selection activeCell="L70" sqref="L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4">
        <v>7438559</v>
      </c>
      <c r="G2" s="26">
        <v>1.45</v>
      </c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3.5195799999999888E-2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26">
        <v>2.54</v>
      </c>
      <c r="H3" s="10"/>
      <c r="I3" s="10">
        <f t="shared" ref="I3:I34" si="5">IF(H3&lt;&gt;"",H3,I2/(1+IF(G2="",0,G2)/100))</f>
        <v>17915.229176934452</v>
      </c>
      <c r="J3" s="10">
        <f t="shared" si="3"/>
        <v>130611223951.62926</v>
      </c>
      <c r="K3" s="11">
        <f t="shared" si="4"/>
        <v>4.2421640000000149E-2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26">
        <v>1.84</v>
      </c>
      <c r="H4" s="10"/>
      <c r="I4" s="10">
        <f t="shared" si="5"/>
        <v>17471.454239257313</v>
      </c>
      <c r="J4" s="10">
        <f t="shared" si="3"/>
        <v>125295963686.66064</v>
      </c>
      <c r="K4" s="11">
        <f t="shared" si="4"/>
        <v>2.6241680000000267E-2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26">
        <v>1.1200000000000001</v>
      </c>
      <c r="H5" s="10"/>
      <c r="I5" s="10">
        <f t="shared" si="5"/>
        <v>17155.787744753841</v>
      </c>
      <c r="J5" s="10">
        <f t="shared" si="3"/>
        <v>122092062842.99486</v>
      </c>
      <c r="K5" s="11">
        <f t="shared" si="4"/>
        <v>1.6761600000000154E-2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26">
        <v>1.41</v>
      </c>
      <c r="H6" s="10"/>
      <c r="I6" s="10">
        <f t="shared" si="5"/>
        <v>16965.771108340428</v>
      </c>
      <c r="J6" s="10">
        <f t="shared" si="3"/>
        <v>120079340961.534</v>
      </c>
      <c r="K6" s="11">
        <f t="shared" si="4"/>
        <v>2.180716000000027E-2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26">
        <v>3.26</v>
      </c>
      <c r="H7" s="10"/>
      <c r="I7" s="10">
        <f t="shared" si="5"/>
        <v>16729.879803116484</v>
      </c>
      <c r="J7" s="10">
        <f t="shared" si="3"/>
        <v>117516636858.89026</v>
      </c>
      <c r="K7" s="11">
        <f t="shared" si="4"/>
        <v>4.406186000000023E-2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26">
        <v>-1.93</v>
      </c>
      <c r="H8" s="10"/>
      <c r="I8" s="10">
        <f t="shared" si="5"/>
        <v>16201.704244738024</v>
      </c>
      <c r="J8" s="10">
        <f t="shared" si="3"/>
        <v>112557159073.78346</v>
      </c>
      <c r="K8" s="11">
        <f t="shared" si="4"/>
        <v>-9.4929999999999737E-3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26">
        <v>2.5299999999999998</v>
      </c>
      <c r="H9" s="10"/>
      <c r="I9" s="10">
        <f t="shared" si="5"/>
        <v>16520.550876657515</v>
      </c>
      <c r="J9" s="10">
        <f t="shared" si="3"/>
        <v>113635904717.26445</v>
      </c>
      <c r="K9" s="11">
        <f t="shared" si="4"/>
        <v>3.4015050000000047E-2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26">
        <v>3.98</v>
      </c>
      <c r="H10" s="10"/>
      <c r="I10" s="10">
        <f t="shared" si="5"/>
        <v>16112.894642209611</v>
      </c>
      <c r="J10" s="10">
        <f t="shared" si="3"/>
        <v>109897728004.3114</v>
      </c>
      <c r="K10" s="11">
        <f t="shared" si="4"/>
        <v>4.9470140000000162E-2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26">
        <v>4.13</v>
      </c>
      <c r="H11" s="10"/>
      <c r="I11" s="10">
        <f t="shared" si="5"/>
        <v>15496.147953654174</v>
      </c>
      <c r="J11" s="10">
        <f t="shared" si="3"/>
        <v>104717346226.0788</v>
      </c>
      <c r="K11" s="11">
        <f t="shared" si="4"/>
        <v>5.4003859999999904E-2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26">
        <v>2.95</v>
      </c>
      <c r="H12" s="10"/>
      <c r="I12" s="10">
        <f t="shared" si="5"/>
        <v>14881.540337706881</v>
      </c>
      <c r="J12" s="10">
        <f t="shared" si="3"/>
        <v>99351957046.987289</v>
      </c>
      <c r="K12" s="11">
        <f t="shared" si="4"/>
        <v>4.1133350000000179E-2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26">
        <v>2.59</v>
      </c>
      <c r="H13" s="10"/>
      <c r="I13" s="10">
        <f t="shared" si="5"/>
        <v>14455.114461104304</v>
      </c>
      <c r="J13" s="10">
        <f t="shared" si="3"/>
        <v>95426735726.972229</v>
      </c>
      <c r="K13" s="11">
        <f t="shared" si="4"/>
        <v>4.1185909999999826E-2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26">
        <v>-0.28000000000000003</v>
      </c>
      <c r="H14" s="10"/>
      <c r="I14" s="10">
        <f t="shared" si="5"/>
        <v>14090.178829422266</v>
      </c>
      <c r="J14" s="10">
        <f t="shared" si="3"/>
        <v>91651966099.860336</v>
      </c>
      <c r="K14" s="11">
        <f t="shared" si="4"/>
        <v>1.6844840000000083E-2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26">
        <v>0.38</v>
      </c>
      <c r="H15" s="10"/>
      <c r="I15" s="10">
        <f t="shared" si="5"/>
        <v>14129.742107322771</v>
      </c>
      <c r="J15" s="10">
        <f t="shared" si="3"/>
        <v>90133678703.488663</v>
      </c>
      <c r="K15" s="11">
        <f t="shared" si="4"/>
        <v>2.1266120000000166E-2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26">
        <v>1.59</v>
      </c>
      <c r="H16" s="10"/>
      <c r="I16" s="10">
        <f t="shared" si="5"/>
        <v>14076.252348398855</v>
      </c>
      <c r="J16" s="10">
        <f t="shared" si="3"/>
        <v>88256799024.615295</v>
      </c>
      <c r="K16" s="11">
        <f t="shared" si="4"/>
        <v>2.1893809999999903E-2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26">
        <v>3.63</v>
      </c>
      <c r="H17" s="10"/>
      <c r="I17" s="10">
        <f t="shared" si="5"/>
        <v>13855.942856972984</v>
      </c>
      <c r="J17" s="10">
        <f t="shared" si="3"/>
        <v>86365919982.053024</v>
      </c>
      <c r="K17" s="11">
        <f t="shared" si="4"/>
        <v>4.2414170000000029E-2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26">
        <v>1.68</v>
      </c>
      <c r="H18" s="10"/>
      <c r="I18" s="10">
        <f t="shared" si="5"/>
        <v>13370.590424561406</v>
      </c>
      <c r="J18" s="10">
        <f t="shared" si="3"/>
        <v>82851828445.552521</v>
      </c>
      <c r="K18" s="11">
        <f t="shared" si="4"/>
        <v>2.2189039999999993E-2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26">
        <v>2.78</v>
      </c>
      <c r="H19" s="10"/>
      <c r="I19" s="10">
        <f t="shared" si="5"/>
        <v>13149.675869946308</v>
      </c>
      <c r="J19" s="10">
        <f t="shared" si="3"/>
        <v>81053332801.878326</v>
      </c>
      <c r="K19" s="11">
        <f t="shared" si="4"/>
        <v>3.6947419999999731E-2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26">
        <v>2.1</v>
      </c>
      <c r="H20" s="10"/>
      <c r="I20" s="10">
        <f t="shared" si="5"/>
        <v>12794.00259772943</v>
      </c>
      <c r="J20" s="10">
        <f t="shared" si="3"/>
        <v>78165325684.380737</v>
      </c>
      <c r="K20" s="11">
        <f t="shared" si="4"/>
        <v>3.4375100000000103E-2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26">
        <v>0.56000000000000005</v>
      </c>
      <c r="H21" s="10"/>
      <c r="I21" s="10">
        <f t="shared" si="5"/>
        <v>12530.854650077797</v>
      </c>
      <c r="J21" s="10">
        <f t="shared" si="3"/>
        <v>75567679156.604538</v>
      </c>
      <c r="K21" s="11">
        <f t="shared" si="4"/>
        <v>2.1488480000000143E-2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26">
        <v>4.09</v>
      </c>
      <c r="H22" s="10"/>
      <c r="I22" s="10">
        <f t="shared" si="5"/>
        <v>12461.072643275455</v>
      </c>
      <c r="J22" s="10">
        <f t="shared" si="3"/>
        <v>73978004290.958359</v>
      </c>
      <c r="K22" s="11">
        <f t="shared" si="4"/>
        <v>5.6097140000000101E-2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26">
        <v>4.0199999999999996</v>
      </c>
      <c r="H23" s="10"/>
      <c r="I23" s="10">
        <f t="shared" si="5"/>
        <v>11971.440717912821</v>
      </c>
      <c r="J23" s="10">
        <f t="shared" si="3"/>
        <v>70048484641.25029</v>
      </c>
      <c r="K23" s="11">
        <f t="shared" si="4"/>
        <v>5.4034660000000123E-2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26">
        <v>-2.0699999999999998</v>
      </c>
      <c r="H24" s="10"/>
      <c r="I24" s="10">
        <f t="shared" si="5"/>
        <v>11508.787461942724</v>
      </c>
      <c r="J24" s="10">
        <f t="shared" si="3"/>
        <v>66457477443.151901</v>
      </c>
      <c r="K24" s="11">
        <f t="shared" si="4"/>
        <v>-9.5359800000001105E-3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26">
        <v>-1.1599999999999999</v>
      </c>
      <c r="H25" s="10"/>
      <c r="I25" s="10">
        <f t="shared" si="5"/>
        <v>11752.055000452083</v>
      </c>
      <c r="J25" s="10">
        <f t="shared" si="3"/>
        <v>67097316107.607735</v>
      </c>
      <c r="K25" s="11">
        <f t="shared" si="4"/>
        <v>-1.320639999999984E-3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26">
        <v>-1.1499999999999999</v>
      </c>
      <c r="H26" s="10"/>
      <c r="I26" s="10">
        <f t="shared" si="5"/>
        <v>11889.978753998466</v>
      </c>
      <c r="J26" s="10">
        <f t="shared" si="3"/>
        <v>67186044685.661407</v>
      </c>
      <c r="K26" s="11">
        <f t="shared" si="4"/>
        <v>-2.1092499999998404E-3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26">
        <v>-3.75</v>
      </c>
      <c r="H27" s="10"/>
      <c r="I27" s="10">
        <f t="shared" si="5"/>
        <v>12028.304252906895</v>
      </c>
      <c r="J27" s="10">
        <f t="shared" si="3"/>
        <v>67328056388.599052</v>
      </c>
      <c r="K27" s="11">
        <f t="shared" si="4"/>
        <v>-2.864499999999981E-2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26">
        <v>2.65</v>
      </c>
      <c r="H28" s="10"/>
      <c r="I28" s="10">
        <f t="shared" si="5"/>
        <v>12496.939483539631</v>
      </c>
      <c r="J28" s="10">
        <f t="shared" si="3"/>
        <v>69313542822.756912</v>
      </c>
      <c r="K28" s="11">
        <f t="shared" si="4"/>
        <v>3.1427199999999988E-2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26">
        <v>2.56</v>
      </c>
      <c r="H29" s="10"/>
      <c r="I29" s="10">
        <f t="shared" si="5"/>
        <v>12174.320003448252</v>
      </c>
      <c r="J29" s="10">
        <f t="shared" si="3"/>
        <v>67201585165.445427</v>
      </c>
      <c r="K29" s="11">
        <f t="shared" si="4"/>
        <v>2.8369120000000025E-2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26">
        <v>3.35</v>
      </c>
      <c r="H30" s="10"/>
      <c r="I30" s="10">
        <f t="shared" si="5"/>
        <v>11870.436820834879</v>
      </c>
      <c r="J30" s="10">
        <f t="shared" si="3"/>
        <v>65347727638.345879</v>
      </c>
      <c r="K30" s="11">
        <f t="shared" si="4"/>
        <v>4.2388099999999929E-2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26">
        <v>2.69</v>
      </c>
      <c r="H31" s="10"/>
      <c r="I31" s="10">
        <f t="shared" si="5"/>
        <v>11485.666977101962</v>
      </c>
      <c r="J31" s="10">
        <f t="shared" si="3"/>
        <v>62690400665.88047</v>
      </c>
      <c r="K31" s="11">
        <f t="shared" si="4"/>
        <v>2.6694620000000002E-2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26">
        <v>2.16</v>
      </c>
      <c r="H32" s="10"/>
      <c r="I32" s="10">
        <f t="shared" si="5"/>
        <v>11184.795965626607</v>
      </c>
      <c r="J32" s="10">
        <f t="shared" si="3"/>
        <v>61060416062.061836</v>
      </c>
      <c r="K32" s="11">
        <f t="shared" si="4"/>
        <v>2.7933920000000168E-2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26">
        <v>4.2300000000000004</v>
      </c>
      <c r="H33" s="10"/>
      <c r="I33" s="10">
        <f t="shared" si="5"/>
        <v>10948.312417410538</v>
      </c>
      <c r="J33" s="10">
        <f t="shared" si="3"/>
        <v>59401110201.774277</v>
      </c>
      <c r="K33" s="11">
        <f t="shared" si="4"/>
        <v>5.1368010000000019E-2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26">
        <v>0.6</v>
      </c>
      <c r="H34" s="10"/>
      <c r="I34" s="10">
        <f t="shared" si="5"/>
        <v>10503.993492670572</v>
      </c>
      <c r="J34" s="10">
        <f t="shared" ref="J34:J65" si="6">IF(I34="","",I34*C34)</f>
        <v>56498875404.982391</v>
      </c>
      <c r="K34" s="11">
        <f t="shared" ref="K34:K65" si="7">IFERROR(J34/J35-1,"")</f>
        <v>3.2858400000000065E-2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26">
        <v>-1.45</v>
      </c>
      <c r="H35" s="10"/>
      <c r="I35" s="10">
        <f t="shared" ref="I35:I66" si="8">IF(H35&lt;&gt;"",H35,I34/(1+IF(G34="",0,G34)/100))</f>
        <v>10308.138854436284</v>
      </c>
      <c r="J35" s="10">
        <f t="shared" si="6"/>
        <v>54701472539.684418</v>
      </c>
      <c r="K35" s="11">
        <f t="shared" si="7"/>
        <v>2.2523749999999731E-2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26">
        <v>-4.35</v>
      </c>
      <c r="H36" s="10"/>
      <c r="I36" s="10">
        <f t="shared" si="8"/>
        <v>10180.877880924725</v>
      </c>
      <c r="J36" s="10">
        <f t="shared" si="6"/>
        <v>53496530070.508804</v>
      </c>
      <c r="K36" s="11">
        <f t="shared" si="7"/>
        <v>8.3170999999999662E-3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26">
        <v>-3.6</v>
      </c>
      <c r="H37" s="10"/>
      <c r="I37" s="10">
        <f t="shared" si="8"/>
        <v>10135.269169661249</v>
      </c>
      <c r="J37" s="10">
        <f t="shared" si="6"/>
        <v>53055264133.186676</v>
      </c>
      <c r="K37" s="11">
        <f t="shared" si="7"/>
        <v>1.832210000000023E-2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26">
        <v>0.14</v>
      </c>
      <c r="H38" s="10"/>
      <c r="I38" s="10">
        <f t="shared" si="8"/>
        <v>9965.8497243473448</v>
      </c>
      <c r="J38" s="10">
        <f t="shared" si="6"/>
        <v>52100670439.330215</v>
      </c>
      <c r="K38" s="11">
        <f t="shared" si="7"/>
        <v>3.4350240000000198E-2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26">
        <v>1.75</v>
      </c>
      <c r="H39" s="10"/>
      <c r="I39" s="10">
        <f t="shared" si="8"/>
        <v>9597.3129086549925</v>
      </c>
      <c r="J39" s="10">
        <f t="shared" si="6"/>
        <v>50370433944.434731</v>
      </c>
      <c r="K39" s="11">
        <f t="shared" si="7"/>
        <v>1.7805250000000328E-2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26">
        <v>-1.6</v>
      </c>
      <c r="H40" s="10"/>
      <c r="I40" s="10">
        <f t="shared" si="8"/>
        <v>9432.248558874684</v>
      </c>
      <c r="J40" s="10">
        <f t="shared" si="6"/>
        <v>49489265205.140884</v>
      </c>
      <c r="K40" s="11">
        <f t="shared" si="7"/>
        <v>-1.2949599999999784E-2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26">
        <v>1.06</v>
      </c>
      <c r="H41" s="10"/>
      <c r="I41" s="10">
        <f t="shared" si="8"/>
        <v>9585.6184541409384</v>
      </c>
      <c r="J41" s="10">
        <f t="shared" si="6"/>
        <v>50138539232.78981</v>
      </c>
      <c r="K41" s="11">
        <f t="shared" si="7"/>
        <v>1.9493279999999835E-2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26">
        <v>-2.5499999999999998</v>
      </c>
      <c r="H42" s="10"/>
      <c r="I42" s="10">
        <f t="shared" si="8"/>
        <v>9485.0766417385112</v>
      </c>
      <c r="J42" s="10">
        <f t="shared" si="6"/>
        <v>49179862404.575951</v>
      </c>
      <c r="K42" s="11">
        <f t="shared" si="7"/>
        <v>-6.49725000000001E-3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26">
        <v>3.2</v>
      </c>
      <c r="H43" s="10"/>
      <c r="I43" s="10">
        <f t="shared" si="8"/>
        <v>9733.2751582745113</v>
      </c>
      <c r="J43" s="10">
        <f t="shared" si="6"/>
        <v>49501485934.061028</v>
      </c>
      <c r="K43" s="11">
        <f t="shared" si="7"/>
        <v>5.3568800000000083E-2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26">
        <v>3.97</v>
      </c>
      <c r="H44" s="10"/>
      <c r="I44" s="10">
        <f t="shared" si="8"/>
        <v>9431.4681766225876</v>
      </c>
      <c r="J44" s="10">
        <f t="shared" si="6"/>
        <v>46984578448.090935</v>
      </c>
      <c r="K44" s="11">
        <f t="shared" si="7"/>
        <v>6.0078120000000013E-2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26">
        <v>2.29</v>
      </c>
      <c r="H45" s="10"/>
      <c r="I45" s="10">
        <f t="shared" si="8"/>
        <v>9071.3361321752309</v>
      </c>
      <c r="J45" s="10">
        <f t="shared" si="6"/>
        <v>44321807574.040802</v>
      </c>
      <c r="K45" s="11">
        <f t="shared" si="7"/>
        <v>4.1005330000000173E-2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26">
        <v>0.94</v>
      </c>
      <c r="H46" s="10"/>
      <c r="I46" s="10">
        <f t="shared" si="8"/>
        <v>8868.2531353751401</v>
      </c>
      <c r="J46" s="10">
        <f t="shared" si="6"/>
        <v>42575966036.639595</v>
      </c>
      <c r="K46" s="11">
        <f t="shared" si="7"/>
        <v>2.4440059999999875E-2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26">
        <v>6.47</v>
      </c>
      <c r="H47" s="10"/>
      <c r="I47" s="10">
        <f t="shared" si="8"/>
        <v>8785.6678575145033</v>
      </c>
      <c r="J47" s="10">
        <f t="shared" si="6"/>
        <v>41560231485.519608</v>
      </c>
      <c r="K47" s="11">
        <f t="shared" si="7"/>
        <v>7.9179920000000292E-2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26">
        <v>5.01</v>
      </c>
      <c r="H48" s="10"/>
      <c r="I48" s="10">
        <f t="shared" si="8"/>
        <v>8251.7778317972225</v>
      </c>
      <c r="J48" s="10">
        <f t="shared" si="6"/>
        <v>38510938459.195572</v>
      </c>
      <c r="K48" s="11">
        <f t="shared" si="7"/>
        <v>5.944588999999989E-2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26">
        <v>3.64</v>
      </c>
      <c r="H49" s="10"/>
      <c r="I49" s="10">
        <f t="shared" si="8"/>
        <v>7858.0876409839275</v>
      </c>
      <c r="J49" s="10">
        <f t="shared" si="6"/>
        <v>36350075848.796371</v>
      </c>
      <c r="K49" s="11">
        <f t="shared" si="7"/>
        <v>4.5520319999999836E-2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26">
        <v>3.37</v>
      </c>
      <c r="H50" s="10"/>
      <c r="I50" s="10">
        <f t="shared" si="8"/>
        <v>7582.0992290466302</v>
      </c>
      <c r="J50" s="10">
        <f t="shared" si="6"/>
        <v>34767450381.831291</v>
      </c>
      <c r="K50" s="11">
        <f t="shared" si="7"/>
        <v>5.2203229999999934E-2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26">
        <v>2.09</v>
      </c>
      <c r="H51" s="10"/>
      <c r="I51" s="10">
        <f t="shared" si="8"/>
        <v>7334.9126720002223</v>
      </c>
      <c r="J51" s="10">
        <f t="shared" si="6"/>
        <v>33042523906.556808</v>
      </c>
      <c r="K51" s="11">
        <f t="shared" si="7"/>
        <v>3.917411000000004E-2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26">
        <v>3.82</v>
      </c>
      <c r="H52" s="10"/>
      <c r="I52" s="10">
        <f t="shared" si="8"/>
        <v>7184.751368400649</v>
      </c>
      <c r="J52" s="10">
        <f t="shared" si="6"/>
        <v>31796908322.2799</v>
      </c>
      <c r="K52" s="11">
        <f t="shared" si="7"/>
        <v>5.5330300000000054E-2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26">
        <v>6.82</v>
      </c>
      <c r="H53" s="10"/>
      <c r="I53" s="10">
        <f t="shared" si="8"/>
        <v>6920.3923795036108</v>
      </c>
      <c r="J53" s="10">
        <f t="shared" si="6"/>
        <v>30129816534.482048</v>
      </c>
      <c r="K53" s="11">
        <f t="shared" si="7"/>
        <v>9.05253800000001E-2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26">
        <v>5.33</v>
      </c>
      <c r="H54" s="10"/>
      <c r="I54" s="10">
        <f t="shared" si="8"/>
        <v>6478.5549330683489</v>
      </c>
      <c r="J54" s="10">
        <f t="shared" si="6"/>
        <v>27628716476.53175</v>
      </c>
      <c r="K54" s="11">
        <f t="shared" si="7"/>
        <v>7.4260669999999918E-2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26">
        <v>4.26</v>
      </c>
      <c r="H55" s="10"/>
      <c r="I55" s="10">
        <f t="shared" si="8"/>
        <v>6150.7214782762267</v>
      </c>
      <c r="J55" s="10">
        <f t="shared" si="6"/>
        <v>25718819694.415276</v>
      </c>
      <c r="K55" s="11">
        <f t="shared" si="7"/>
        <v>6.9082040000000067E-2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26">
        <v>5.68</v>
      </c>
      <c r="H56" s="10"/>
      <c r="I56" s="10">
        <f t="shared" si="8"/>
        <v>5899.4067506965539</v>
      </c>
      <c r="J56" s="10">
        <f t="shared" si="6"/>
        <v>24056918676.152557</v>
      </c>
      <c r="K56" s="11">
        <f t="shared" si="7"/>
        <v>7.7936000000000005E-2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26">
        <v>7.82</v>
      </c>
      <c r="H57" s="10"/>
      <c r="I57" s="10">
        <f t="shared" si="8"/>
        <v>5582.3303848377691</v>
      </c>
      <c r="J57" s="10">
        <f t="shared" si="6"/>
        <v>22317576067.737377</v>
      </c>
      <c r="K57" s="11">
        <f t="shared" si="7"/>
        <v>9.9763999999999964E-2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26">
        <v>6.85</v>
      </c>
      <c r="H58" s="10"/>
      <c r="I58" s="10">
        <f t="shared" si="8"/>
        <v>5177.4535196046827</v>
      </c>
      <c r="J58" s="10">
        <f t="shared" si="6"/>
        <v>20293059299.756474</v>
      </c>
      <c r="K58" s="11">
        <f t="shared" si="7"/>
        <v>8.9870000000000116E-2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26">
        <v>-1.26</v>
      </c>
      <c r="H59" s="10"/>
      <c r="I59" s="10">
        <f t="shared" si="8"/>
        <v>4845.534412358149</v>
      </c>
      <c r="J59" s="10">
        <f t="shared" si="6"/>
        <v>18619706295.022774</v>
      </c>
      <c r="K59" s="11">
        <f t="shared" si="7"/>
        <v>8.1354000000000148E-3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26">
        <v>2.73</v>
      </c>
      <c r="H60" s="10"/>
      <c r="I60" s="10">
        <f t="shared" si="8"/>
        <v>4907.3672395768162</v>
      </c>
      <c r="J60" s="10">
        <f t="shared" si="6"/>
        <v>18469449932.045609</v>
      </c>
      <c r="K60" s="11">
        <f t="shared" si="7"/>
        <v>4.9900600000000184E-2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26">
        <v>4.9800000000000004</v>
      </c>
      <c r="H61" s="10"/>
      <c r="I61" s="10">
        <f t="shared" si="8"/>
        <v>4776.9563317208367</v>
      </c>
      <c r="J61" s="10">
        <f t="shared" si="6"/>
        <v>17591617656.038681</v>
      </c>
      <c r="K61" s="11">
        <f t="shared" si="7"/>
        <v>7.2895599999999838E-2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26">
        <v>7.39</v>
      </c>
      <c r="H62" s="10"/>
      <c r="I62" s="10">
        <f t="shared" si="8"/>
        <v>4550.3489538205722</v>
      </c>
      <c r="J62" s="10">
        <f t="shared" si="6"/>
        <v>16396392767.42181</v>
      </c>
      <c r="K62" s="11">
        <f t="shared" si="7"/>
        <v>9.7525800000000107E-2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26">
        <v>6.72</v>
      </c>
      <c r="H63" s="10"/>
      <c r="I63" s="10">
        <f t="shared" si="8"/>
        <v>4237.2185062115395</v>
      </c>
      <c r="J63" s="10">
        <f t="shared" si="6"/>
        <v>14939414424.172815</v>
      </c>
      <c r="K63" s="11">
        <f t="shared" si="7"/>
        <v>9.0678399999999826E-2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26">
        <v>5.14</v>
      </c>
      <c r="H64" s="10"/>
      <c r="I64" s="10">
        <f t="shared" si="8"/>
        <v>3970.4071460003183</v>
      </c>
      <c r="J64" s="10">
        <f t="shared" si="6"/>
        <v>13697359757.168398</v>
      </c>
      <c r="K64" s="11">
        <f t="shared" si="7"/>
        <v>7.4530799999999786E-2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26">
        <v>2.57</v>
      </c>
      <c r="H65" s="10"/>
      <c r="I65" s="10">
        <f t="shared" si="8"/>
        <v>3776.3050656270866</v>
      </c>
      <c r="J65" s="10">
        <f t="shared" si="6"/>
        <v>12747293755.719612</v>
      </c>
      <c r="K65" s="11">
        <f t="shared" si="7"/>
        <v>4.8265400000000014E-2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26">
        <v>4.12</v>
      </c>
      <c r="H66" s="10"/>
      <c r="I66" s="10">
        <f t="shared" si="8"/>
        <v>3681.685742056241</v>
      </c>
      <c r="J66" s="10">
        <f t="shared" ref="J66:J67" si="9">IF(I66="","",I66*C66)</f>
        <v>12160368696.438528</v>
      </c>
      <c r="K66" s="11">
        <f t="shared" ref="K66" si="10">IFERROR(J66/J67-1,"")</f>
        <v>6.3065199999999599E-2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26">
        <v>6.69</v>
      </c>
      <c r="H67" s="10"/>
      <c r="I67" s="10">
        <f t="shared" ref="I67" si="11">IF(H67&lt;&gt;"",H67,I66/(1+IF(G66="",0,G66)/100))</f>
        <v>3536.0024414677691</v>
      </c>
      <c r="J67" s="10">
        <f t="shared" si="9"/>
        <v>11438967898.148233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topLeftCell="A39" workbookViewId="0">
      <selection activeCell="L62" sqref="L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4">
        <v>95001457</v>
      </c>
      <c r="G2" s="29">
        <v>-4.8499999999999996</v>
      </c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-2.090650000000005E-2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29">
        <v>5.7</v>
      </c>
      <c r="H3" s="10"/>
      <c r="I3" s="10">
        <f t="shared" ref="I3:I34" si="5">IF(H3&lt;&gt;"",H3,I2/(1+IF(G2="",0,G2)/100))</f>
        <v>3466.1061481870729</v>
      </c>
      <c r="J3" s="10">
        <f t="shared" si="3"/>
        <v>320004793415.2038</v>
      </c>
      <c r="K3" s="11">
        <f t="shared" si="4"/>
        <v>8.7652999999999981E-2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29">
        <v>11.1</v>
      </c>
      <c r="H4" s="10"/>
      <c r="I4" s="10">
        <f t="shared" si="5"/>
        <v>3279.1921931760389</v>
      </c>
      <c r="J4" s="10">
        <f t="shared" si="3"/>
        <v>294215888169.48401</v>
      </c>
      <c r="K4" s="11">
        <f t="shared" si="4"/>
        <v>0.14310789999999973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29">
        <v>-0.17</v>
      </c>
      <c r="H5" s="10"/>
      <c r="I5" s="10">
        <f t="shared" si="5"/>
        <v>2951.5681306715023</v>
      </c>
      <c r="J5" s="10">
        <f t="shared" si="3"/>
        <v>257382429226.04599</v>
      </c>
      <c r="K5" s="11">
        <f t="shared" si="4"/>
        <v>2.6951210000000003E-2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29">
        <v>6.84</v>
      </c>
      <c r="H6" s="10"/>
      <c r="I6" s="10">
        <f t="shared" si="5"/>
        <v>2956.5943410512896</v>
      </c>
      <c r="J6" s="10">
        <f t="shared" si="3"/>
        <v>250627709203.48395</v>
      </c>
      <c r="K6" s="11">
        <f t="shared" si="4"/>
        <v>9.8208360000000106E-2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29">
        <v>10.119999999999999</v>
      </c>
      <c r="H7" s="10"/>
      <c r="I7" s="10">
        <f t="shared" si="5"/>
        <v>2767.3103154729406</v>
      </c>
      <c r="J7" s="10">
        <f t="shared" si="3"/>
        <v>228215080427.43723</v>
      </c>
      <c r="K7" s="11">
        <f t="shared" si="4"/>
        <v>0.13071215999999986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29">
        <v>14.14</v>
      </c>
      <c r="H8" s="10"/>
      <c r="I8" s="10">
        <f t="shared" si="5"/>
        <v>2512.9952011196337</v>
      </c>
      <c r="J8" s="10">
        <f t="shared" si="3"/>
        <v>201833046906.86023</v>
      </c>
      <c r="K8" s="11">
        <f t="shared" si="4"/>
        <v>0.17096225999999981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29">
        <v>3.25</v>
      </c>
      <c r="H9" s="10"/>
      <c r="I9" s="10">
        <f t="shared" si="5"/>
        <v>2201.6779403536307</v>
      </c>
      <c r="J9" s="10">
        <f t="shared" si="3"/>
        <v>172365116965.30704</v>
      </c>
      <c r="K9" s="11">
        <f t="shared" si="4"/>
        <v>5.8002750000000214E-2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29">
        <v>5.79</v>
      </c>
      <c r="H10" s="10"/>
      <c r="I10" s="10">
        <f t="shared" si="5"/>
        <v>2132.3757291560587</v>
      </c>
      <c r="J10" s="10">
        <f t="shared" si="3"/>
        <v>162915566112.94916</v>
      </c>
      <c r="K10" s="11">
        <f t="shared" si="4"/>
        <v>8.3078020000000308E-2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29">
        <v>8.36</v>
      </c>
      <c r="H11" s="10"/>
      <c r="I11" s="10">
        <f t="shared" si="5"/>
        <v>2015.6685217469123</v>
      </c>
      <c r="J11" s="10">
        <f t="shared" si="3"/>
        <v>150419049324.76529</v>
      </c>
      <c r="K11" s="11">
        <f t="shared" si="4"/>
        <v>0.10906460000000018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29">
        <v>4.5599999999999996</v>
      </c>
      <c r="H12" s="10"/>
      <c r="I12" s="10">
        <f t="shared" si="5"/>
        <v>1860.1592116527431</v>
      </c>
      <c r="J12" s="10">
        <f t="shared" si="3"/>
        <v>135626950246.87045</v>
      </c>
      <c r="K12" s="11">
        <f t="shared" si="4"/>
        <v>6.9753359999999986E-2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29">
        <v>2.71</v>
      </c>
      <c r="H13" s="10"/>
      <c r="I13" s="10">
        <f t="shared" si="5"/>
        <v>1779.0352062478414</v>
      </c>
      <c r="J13" s="10">
        <f t="shared" si="3"/>
        <v>126783383271.51453</v>
      </c>
      <c r="K13" s="11">
        <f t="shared" si="4"/>
        <v>5.0517879999999682E-2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29">
        <v>4.63</v>
      </c>
      <c r="H14" s="10"/>
      <c r="I14" s="10">
        <f t="shared" si="5"/>
        <v>1732.0954203561889</v>
      </c>
      <c r="J14" s="10">
        <f t="shared" si="3"/>
        <v>120686554398.78336</v>
      </c>
      <c r="K14" s="11">
        <f t="shared" si="4"/>
        <v>6.9946380000000197E-2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29">
        <v>6.07</v>
      </c>
      <c r="H15" s="10"/>
      <c r="I15" s="10">
        <f t="shared" si="5"/>
        <v>1655.4481700814192</v>
      </c>
      <c r="J15" s="10">
        <f t="shared" si="3"/>
        <v>112796824826.66406</v>
      </c>
      <c r="K15" s="11">
        <f t="shared" si="4"/>
        <v>8.4459679999999926E-2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29">
        <v>-2</v>
      </c>
      <c r="H16" s="10"/>
      <c r="I16" s="10">
        <f t="shared" si="5"/>
        <v>1560.7128972201558</v>
      </c>
      <c r="J16" s="10">
        <f t="shared" si="3"/>
        <v>104012004232.98732</v>
      </c>
      <c r="K16" s="11">
        <f t="shared" si="4"/>
        <v>1.8540000000000223E-3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29">
        <v>-13.4</v>
      </c>
      <c r="H17" s="10"/>
      <c r="I17" s="10">
        <f t="shared" si="5"/>
        <v>1592.5641808368937</v>
      </c>
      <c r="J17" s="10">
        <f t="shared" si="3"/>
        <v>103819522837.64632</v>
      </c>
      <c r="K17" s="11">
        <f t="shared" si="4"/>
        <v>-0.11494800000000005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29">
        <v>9.67</v>
      </c>
      <c r="H18" s="10"/>
      <c r="I18" s="10">
        <f t="shared" si="5"/>
        <v>1838.988661474473</v>
      </c>
      <c r="J18" s="10">
        <f t="shared" si="3"/>
        <v>117303302899.31702</v>
      </c>
      <c r="K18" s="11">
        <f t="shared" si="4"/>
        <v>0.12137575000000012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29">
        <v>0.44</v>
      </c>
      <c r="H19" s="10"/>
      <c r="I19" s="10">
        <f t="shared" si="5"/>
        <v>1676.8383892354091</v>
      </c>
      <c r="J19" s="10">
        <f t="shared" si="3"/>
        <v>104606598545.86388</v>
      </c>
      <c r="K19" s="11">
        <f t="shared" si="4"/>
        <v>2.7300319999999711E-2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29">
        <v>8.33</v>
      </c>
      <c r="H20" s="10"/>
      <c r="I20" s="10">
        <f t="shared" si="5"/>
        <v>1669.4926216999295</v>
      </c>
      <c r="J20" s="10">
        <f t="shared" si="3"/>
        <v>101826697129.68054</v>
      </c>
      <c r="K20" s="11">
        <f t="shared" si="4"/>
        <v>0.11298242000000003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29">
        <v>5.83</v>
      </c>
      <c r="H21" s="10"/>
      <c r="I21" s="10">
        <f t="shared" si="5"/>
        <v>1541.1175313393608</v>
      </c>
      <c r="J21" s="10">
        <f t="shared" si="3"/>
        <v>91489942069.058502</v>
      </c>
      <c r="K21" s="11">
        <f t="shared" si="4"/>
        <v>9.3012239999999968E-2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29">
        <v>7.03</v>
      </c>
      <c r="H22" s="10"/>
      <c r="I22" s="10">
        <f t="shared" si="5"/>
        <v>1456.2199105540592</v>
      </c>
      <c r="J22" s="10">
        <f t="shared" si="3"/>
        <v>83704407618.581207</v>
      </c>
      <c r="K22" s="11">
        <f t="shared" si="4"/>
        <v>0.13430394000000012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29">
        <v>3.63</v>
      </c>
      <c r="H23" s="10"/>
      <c r="I23" s="10">
        <f t="shared" si="5"/>
        <v>1360.571718727515</v>
      </c>
      <c r="J23" s="10">
        <f t="shared" si="3"/>
        <v>73793632082.932907</v>
      </c>
      <c r="K23" s="11">
        <f t="shared" si="4"/>
        <v>0.10635388000000012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29">
        <v>1.92</v>
      </c>
      <c r="H24" s="10"/>
      <c r="I24" s="10">
        <f t="shared" si="5"/>
        <v>1312.9129776392115</v>
      </c>
      <c r="J24" s="10">
        <f t="shared" si="3"/>
        <v>66699844793.722687</v>
      </c>
      <c r="K24" s="11">
        <f t="shared" si="4"/>
        <v>5.1508640000000216E-2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29">
        <v>2.92</v>
      </c>
      <c r="H25" s="10"/>
      <c r="I25" s="10">
        <f t="shared" si="5"/>
        <v>1288.1799231153957</v>
      </c>
      <c r="J25" s="10">
        <f t="shared" si="3"/>
        <v>63432521860.897568</v>
      </c>
      <c r="K25" s="11">
        <f t="shared" si="4"/>
        <v>4.9166480000000012E-2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29">
        <v>1.6</v>
      </c>
      <c r="H26" s="10"/>
      <c r="I26" s="10">
        <f t="shared" si="5"/>
        <v>1251.6322610915233</v>
      </c>
      <c r="J26" s="10">
        <f t="shared" si="3"/>
        <v>60459920394.04229</v>
      </c>
      <c r="K26" s="11">
        <f t="shared" si="4"/>
        <v>3.5811999999999955E-2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29">
        <v>-6.77</v>
      </c>
      <c r="H27" s="10"/>
      <c r="I27" s="10">
        <f t="shared" si="5"/>
        <v>1231.9215168223654</v>
      </c>
      <c r="J27" s="10">
        <f t="shared" si="3"/>
        <v>58369588684.087738</v>
      </c>
      <c r="K27" s="11">
        <f t="shared" si="4"/>
        <v>-5.4274880000000025E-2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29">
        <v>13.06</v>
      </c>
      <c r="H28" s="10"/>
      <c r="I28" s="10">
        <f t="shared" si="5"/>
        <v>1321.3788660542373</v>
      </c>
      <c r="J28" s="10">
        <f t="shared" si="3"/>
        <v>61719401811.054504</v>
      </c>
      <c r="K28" s="11">
        <f t="shared" si="4"/>
        <v>0.14914183999999997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29">
        <v>19.45</v>
      </c>
      <c r="H29" s="10"/>
      <c r="I29" s="10">
        <f t="shared" si="5"/>
        <v>1168.7412577872255</v>
      </c>
      <c r="J29" s="10">
        <f t="shared" si="3"/>
        <v>53709124202.678497</v>
      </c>
      <c r="K29" s="11">
        <f t="shared" si="4"/>
        <v>0.21564265000000016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29">
        <v>11.88</v>
      </c>
      <c r="H30" s="10"/>
      <c r="I30" s="10">
        <f t="shared" si="5"/>
        <v>978.43554440119328</v>
      </c>
      <c r="J30" s="10">
        <f t="shared" si="3"/>
        <v>44181671482.716148</v>
      </c>
      <c r="K30" s="11">
        <f t="shared" si="4"/>
        <v>0.13446319999999989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29">
        <v>8.17</v>
      </c>
      <c r="H31" s="10"/>
      <c r="I31" s="10">
        <f t="shared" si="5"/>
        <v>874.5401719710344</v>
      </c>
      <c r="J31" s="10">
        <f t="shared" si="3"/>
        <v>38945001902.852516</v>
      </c>
      <c r="K31" s="11">
        <f t="shared" si="4"/>
        <v>0.10062975000000018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29">
        <v>7.13</v>
      </c>
      <c r="H32" s="10"/>
      <c r="I32" s="10">
        <f t="shared" si="5"/>
        <v>808.48680037998918</v>
      </c>
      <c r="J32" s="10">
        <f t="shared" si="3"/>
        <v>35384289678.570389</v>
      </c>
      <c r="K32" s="11">
        <f t="shared" si="4"/>
        <v>9.1333310000000001E-2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29">
        <v>8.5500000000000007</v>
      </c>
      <c r="H33" s="10"/>
      <c r="I33" s="10">
        <f t="shared" si="5"/>
        <v>754.67824174366581</v>
      </c>
      <c r="J33" s="10">
        <f t="shared" si="3"/>
        <v>32422990624.716103</v>
      </c>
      <c r="K33" s="11">
        <f t="shared" si="4"/>
        <v>0.10710144999999982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29">
        <v>11.85</v>
      </c>
      <c r="H34" s="10"/>
      <c r="I34" s="10">
        <f t="shared" si="5"/>
        <v>695.23559810563415</v>
      </c>
      <c r="J34" s="10">
        <f t="shared" ref="J34:J65" si="6">IF(I34="","",I34*C34)</f>
        <v>29286377165.088264</v>
      </c>
      <c r="K34" s="11">
        <f t="shared" ref="K34:K65" si="7">IFERROR(J34/J35-1,"")</f>
        <v>0.15514834999999971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29">
        <v>9.47</v>
      </c>
      <c r="H35" s="10"/>
      <c r="I35" s="10">
        <f t="shared" ref="I35:I66" si="8">IF(H35&lt;&gt;"",H35,I34/(1+IF(G34="",0,G34)/100))</f>
        <v>614.43711719455075</v>
      </c>
      <c r="J35" s="10">
        <f t="shared" si="6"/>
        <v>25352914337.875538</v>
      </c>
      <c r="K35" s="11">
        <f t="shared" si="7"/>
        <v>0.1462652299999998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29">
        <v>4.26</v>
      </c>
      <c r="H36" s="10"/>
      <c r="I36" s="10">
        <f t="shared" si="8"/>
        <v>547.77312756935976</v>
      </c>
      <c r="J36" s="10">
        <f t="shared" si="6"/>
        <v>22117842951.474277</v>
      </c>
      <c r="K36" s="11">
        <f t="shared" si="7"/>
        <v>0.11273917999999994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29">
        <v>6.69</v>
      </c>
      <c r="H37" s="10"/>
      <c r="I37" s="10">
        <f t="shared" si="8"/>
        <v>502.26767611347861</v>
      </c>
      <c r="J37" s="10">
        <f t="shared" si="6"/>
        <v>19876933740.640171</v>
      </c>
      <c r="K37" s="11">
        <f t="shared" si="7"/>
        <v>0.15069725000000012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29">
        <v>8.45</v>
      </c>
      <c r="H38" s="10"/>
      <c r="I38" s="10">
        <f t="shared" si="8"/>
        <v>448.49332629116765</v>
      </c>
      <c r="J38" s="10">
        <f t="shared" si="6"/>
        <v>17273817018.890217</v>
      </c>
      <c r="K38" s="11">
        <f t="shared" si="7"/>
        <v>0.16400484999999998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29">
        <v>14.33</v>
      </c>
      <c r="H39" s="10"/>
      <c r="I39" s="10">
        <f t="shared" si="8"/>
        <v>399.90488300594529</v>
      </c>
      <c r="J39" s="10">
        <f t="shared" si="6"/>
        <v>14839987152.021072</v>
      </c>
      <c r="K39" s="11">
        <f t="shared" si="7"/>
        <v>0.18640240999999991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29">
        <v>12.01</v>
      </c>
      <c r="H40" s="10"/>
      <c r="I40" s="10">
        <f t="shared" si="8"/>
        <v>349.78123240264614</v>
      </c>
      <c r="J40" s="10">
        <f t="shared" si="6"/>
        <v>12508392622.045561</v>
      </c>
      <c r="K40" s="11">
        <f t="shared" si="7"/>
        <v>0.15997556000000013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29">
        <v>10.65</v>
      </c>
      <c r="H41" s="10"/>
      <c r="I41" s="10">
        <f t="shared" si="8"/>
        <v>312.27678993183298</v>
      </c>
      <c r="J41" s="10">
        <f t="shared" si="6"/>
        <v>10783324281.457758</v>
      </c>
      <c r="K41" s="11">
        <f t="shared" si="7"/>
        <v>0.14367839999999998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29">
        <v>-2.4500000000000002</v>
      </c>
      <c r="H42" s="10"/>
      <c r="I42" s="10">
        <f t="shared" si="8"/>
        <v>282.22032528859734</v>
      </c>
      <c r="J42" s="10">
        <f t="shared" si="6"/>
        <v>9428633330.3643379</v>
      </c>
      <c r="K42" s="11">
        <f t="shared" si="7"/>
        <v>7.2037499999999532E-3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29">
        <v>8.8000000000000007</v>
      </c>
      <c r="H43" s="10"/>
      <c r="I43" s="10">
        <f t="shared" si="8"/>
        <v>289.3083806136313</v>
      </c>
      <c r="J43" s="10">
        <f t="shared" si="6"/>
        <v>9361197603.130785</v>
      </c>
      <c r="K43" s="11">
        <f t="shared" si="7"/>
        <v>0.12172800000000028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29">
        <v>9.3000000000000007</v>
      </c>
      <c r="H44" s="10"/>
      <c r="I44" s="10">
        <f t="shared" si="8"/>
        <v>265.90843806399931</v>
      </c>
      <c r="J44" s="10">
        <f t="shared" si="6"/>
        <v>8345336483.6491404</v>
      </c>
      <c r="K44" s="11">
        <f t="shared" si="7"/>
        <v>0.12535280000000015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29">
        <v>6.36</v>
      </c>
      <c r="H45" s="10"/>
      <c r="I45" s="10">
        <f t="shared" si="8"/>
        <v>243.28310893321071</v>
      </c>
      <c r="J45" s="10">
        <f t="shared" si="6"/>
        <v>7415751294.7487574</v>
      </c>
      <c r="K45" s="11">
        <f t="shared" si="7"/>
        <v>9.2955359999999931E-2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29">
        <v>5.82</v>
      </c>
      <c r="H46" s="10"/>
      <c r="I46" s="10">
        <f t="shared" si="8"/>
        <v>228.73552927154071</v>
      </c>
      <c r="J46" s="10">
        <f t="shared" si="6"/>
        <v>6785044994.6544542</v>
      </c>
      <c r="K46" s="11">
        <f t="shared" si="7"/>
        <v>8.423172000000001E-2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29">
        <v>17.12</v>
      </c>
      <c r="H47" s="10"/>
      <c r="I47" s="10">
        <f t="shared" si="8"/>
        <v>216.15529131689729</v>
      </c>
      <c r="J47" s="10">
        <f t="shared" si="6"/>
        <v>6257928881.3413925</v>
      </c>
      <c r="K47" s="11">
        <f t="shared" si="7"/>
        <v>0.19755199999999995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29">
        <v>15.12</v>
      </c>
      <c r="H48" s="10"/>
      <c r="I48" s="10">
        <f t="shared" si="8"/>
        <v>184.55882113806121</v>
      </c>
      <c r="J48" s="10">
        <f t="shared" si="6"/>
        <v>5225600960.4103975</v>
      </c>
      <c r="K48" s="11">
        <f t="shared" si="7"/>
        <v>0.17629615999999992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29">
        <v>10.57</v>
      </c>
      <c r="H49" s="10"/>
      <c r="I49" s="10">
        <f t="shared" si="8"/>
        <v>160.31864240623801</v>
      </c>
      <c r="J49" s="10">
        <f t="shared" si="6"/>
        <v>4442419467.2287273</v>
      </c>
      <c r="K49" s="11">
        <f t="shared" si="7"/>
        <v>0.12947255000000002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29">
        <v>5.92</v>
      </c>
      <c r="H50" s="10"/>
      <c r="I50" s="10">
        <f t="shared" si="8"/>
        <v>144.99289355723798</v>
      </c>
      <c r="J50" s="10">
        <f t="shared" si="6"/>
        <v>3933180551.6023626</v>
      </c>
      <c r="K50" s="11">
        <f t="shared" si="7"/>
        <v>8.1549119999999808E-2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29">
        <v>6.34</v>
      </c>
      <c r="H51" s="10"/>
      <c r="I51" s="10">
        <f t="shared" si="8"/>
        <v>136.88906113787576</v>
      </c>
      <c r="J51" s="10">
        <f t="shared" si="6"/>
        <v>3636617587.5602984</v>
      </c>
      <c r="K51" s="11">
        <f t="shared" si="7"/>
        <v>8.5625059999999698E-2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29">
        <v>5.81</v>
      </c>
      <c r="H52" s="10"/>
      <c r="I52" s="10">
        <f t="shared" si="8"/>
        <v>128.72772346988506</v>
      </c>
      <c r="J52" s="10">
        <f t="shared" si="6"/>
        <v>3349791490.2225075</v>
      </c>
      <c r="K52" s="11">
        <f t="shared" si="7"/>
        <v>7.9896860000000069E-2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29">
        <v>6.83</v>
      </c>
      <c r="H53" s="10"/>
      <c r="I53" s="10">
        <f t="shared" si="8"/>
        <v>121.65931714382862</v>
      </c>
      <c r="J53" s="10">
        <f t="shared" si="6"/>
        <v>3101955023.9478493</v>
      </c>
      <c r="K53" s="11">
        <f t="shared" si="7"/>
        <v>8.9879660000000028E-2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29">
        <v>5.92</v>
      </c>
      <c r="H54" s="10"/>
      <c r="I54" s="10">
        <f t="shared" si="8"/>
        <v>113.88122919014192</v>
      </c>
      <c r="J54" s="10">
        <f t="shared" si="6"/>
        <v>2846144521.9996576</v>
      </c>
      <c r="K54" s="11">
        <f t="shared" si="7"/>
        <v>8.0383999999999789E-2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29">
        <v>6.67</v>
      </c>
      <c r="H55" s="10"/>
      <c r="I55" s="10">
        <f t="shared" si="8"/>
        <v>107.51626622936361</v>
      </c>
      <c r="J55" s="10">
        <f t="shared" si="6"/>
        <v>2634382332.5777297</v>
      </c>
      <c r="K55" s="11">
        <f t="shared" si="7"/>
        <v>8.7500649999999958E-2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29">
        <v>6.34</v>
      </c>
      <c r="H56" s="10"/>
      <c r="I56" s="10">
        <f t="shared" si="8"/>
        <v>100.7933497978472</v>
      </c>
      <c r="J56" s="10">
        <f t="shared" si="6"/>
        <v>2422419087.8209863</v>
      </c>
      <c r="K56" s="11">
        <f t="shared" si="7"/>
        <v>8.2434859999999999E-2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30">
        <v>2.4700000000000002</v>
      </c>
      <c r="H57" s="10"/>
      <c r="I57" s="10">
        <f t="shared" si="8"/>
        <v>94.78404156276774</v>
      </c>
      <c r="J57" s="10">
        <f t="shared" si="6"/>
        <v>2237935211.9359741</v>
      </c>
      <c r="K57" s="11">
        <f t="shared" si="7"/>
        <v>4.2939660000000046E-2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30">
        <v>3.19</v>
      </c>
      <c r="H58" s="10"/>
      <c r="I58" s="10">
        <f t="shared" si="8"/>
        <v>92.499308639375172</v>
      </c>
      <c r="J58" s="10">
        <f t="shared" si="6"/>
        <v>2145795483.4472148</v>
      </c>
      <c r="K58" s="11">
        <f t="shared" si="7"/>
        <v>4.9958250000000204E-2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30">
        <v>2.61</v>
      </c>
      <c r="H59" s="10"/>
      <c r="I59" s="10">
        <f t="shared" si="8"/>
        <v>89.639799049690055</v>
      </c>
      <c r="J59" s="10">
        <f t="shared" si="6"/>
        <v>2043696007.3862123</v>
      </c>
      <c r="K59" s="11">
        <f t="shared" si="7"/>
        <v>4.3543699999999852E-2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30">
        <v>2.79</v>
      </c>
      <c r="H60" s="10"/>
      <c r="I60" s="10">
        <f t="shared" si="8"/>
        <v>87.359710602952987</v>
      </c>
      <c r="J60" s="10">
        <f t="shared" si="6"/>
        <v>1958419189.7150187</v>
      </c>
      <c r="K60" s="11">
        <f t="shared" si="7"/>
        <v>4.5374299999999979E-2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30">
        <v>2.98</v>
      </c>
      <c r="H61" s="10"/>
      <c r="I61" s="10">
        <f t="shared" si="8"/>
        <v>84.988530599234352</v>
      </c>
      <c r="J61" s="10">
        <f t="shared" si="6"/>
        <v>1873414326.0600715</v>
      </c>
      <c r="K61" s="11">
        <f t="shared" si="7"/>
        <v>4.7306599999999976E-2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30">
        <v>2.98</v>
      </c>
      <c r="H62" s="10"/>
      <c r="I62" s="10">
        <f t="shared" si="8"/>
        <v>82.529161584030248</v>
      </c>
      <c r="J62" s="10">
        <f t="shared" si="6"/>
        <v>1788792628.6916091</v>
      </c>
      <c r="K62" s="11">
        <f t="shared" si="7"/>
        <v>4.7306599999999976E-2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30">
        <v>2.98</v>
      </c>
      <c r="H63" s="10"/>
      <c r="I63" s="10">
        <f t="shared" si="8"/>
        <v>80.140960947786212</v>
      </c>
      <c r="J63" s="10">
        <f t="shared" si="6"/>
        <v>1707993274.072377</v>
      </c>
      <c r="K63" s="11">
        <f t="shared" si="7"/>
        <v>4.6791700000000214E-2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30">
        <v>3.18</v>
      </c>
      <c r="H64" s="10"/>
      <c r="I64" s="10">
        <f t="shared" si="8"/>
        <v>77.821869244305887</v>
      </c>
      <c r="J64" s="10">
        <f t="shared" si="6"/>
        <v>1631645793.5923419</v>
      </c>
      <c r="K64" s="11">
        <f t="shared" si="7"/>
        <v>4.8824699999999943E-2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30">
        <v>2.8</v>
      </c>
      <c r="H65" s="10"/>
      <c r="I65" s="10">
        <f t="shared" si="8"/>
        <v>75.423404966375159</v>
      </c>
      <c r="J65" s="10">
        <f t="shared" si="6"/>
        <v>1555689710.1987987</v>
      </c>
      <c r="K65" s="11">
        <f t="shared" si="7"/>
        <v>4.4448000000000043E-2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30">
        <v>3.03</v>
      </c>
      <c r="H66" s="10"/>
      <c r="I66" s="10">
        <f t="shared" si="8"/>
        <v>73.36907097896416</v>
      </c>
      <c r="J66" s="10">
        <f t="shared" ref="J66:J67" si="9">IF(I66="","",I66*C66)</f>
        <v>1489485077.4751818</v>
      </c>
      <c r="K66" s="11">
        <f t="shared" ref="K66" si="10">IFERROR(J66/J67-1,"")</f>
        <v>4.6269650000000162E-2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30">
        <v>3.03</v>
      </c>
      <c r="H67" s="10"/>
      <c r="I67" s="10">
        <f t="shared" ref="I67" si="11">IF(H67&lt;&gt;"",H67,I66/(1+IF(G66="",0,G66)/100))</f>
        <v>71.211366571837488</v>
      </c>
      <c r="J67" s="10">
        <f t="shared" si="9"/>
        <v>1423614913.684232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topLeftCell="A35" workbookViewId="0">
      <selection activeCell="J68" sqref="J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4">
        <v>137992639</v>
      </c>
      <c r="G2" s="29">
        <v>3.88</v>
      </c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4.981127999999968E-2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29">
        <v>4.3099999999999996</v>
      </c>
      <c r="H3" s="10"/>
      <c r="I3" s="10">
        <f t="shared" ref="I3:I34" si="5">IF(H3&lt;&gt;"",H3,I2/(1+IF(G2="",0,G2)/100))</f>
        <v>4737.1967654986529</v>
      </c>
      <c r="J3" s="10">
        <f t="shared" si="3"/>
        <v>646864579331.41272</v>
      </c>
      <c r="K3" s="11">
        <f t="shared" si="4"/>
        <v>5.3635310000000214E-2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29">
        <v>1.64</v>
      </c>
      <c r="H4" s="10"/>
      <c r="I4" s="10">
        <f t="shared" si="5"/>
        <v>4541.4598461304313</v>
      </c>
      <c r="J4" s="10">
        <f t="shared" si="3"/>
        <v>613935935130.5459</v>
      </c>
      <c r="K4" s="11">
        <f t="shared" si="4"/>
        <v>2.656399999999981E-2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29">
        <v>5.25</v>
      </c>
      <c r="H5" s="10"/>
      <c r="I5" s="10">
        <f t="shared" si="5"/>
        <v>4468.1816667949934</v>
      </c>
      <c r="J5" s="10">
        <f t="shared" si="3"/>
        <v>598049352140.29126</v>
      </c>
      <c r="K5" s="11">
        <f t="shared" si="4"/>
        <v>6.3972250000000175E-2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29">
        <v>2.09</v>
      </c>
      <c r="H6" s="10"/>
      <c r="I6" s="10">
        <f t="shared" si="5"/>
        <v>4245.3032463610389</v>
      </c>
      <c r="J6" s="10">
        <f t="shared" si="3"/>
        <v>562091118579.72913</v>
      </c>
      <c r="K6" s="11">
        <f t="shared" si="4"/>
        <v>3.1415269999999662E-2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29">
        <v>2.09</v>
      </c>
      <c r="H7" s="10"/>
      <c r="I7" s="10">
        <f t="shared" si="5"/>
        <v>4158.3928360868249</v>
      </c>
      <c r="J7" s="10">
        <f t="shared" si="3"/>
        <v>544970716382.48029</v>
      </c>
      <c r="K7" s="11">
        <f t="shared" si="4"/>
        <v>3.253825999999993E-2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29">
        <v>0.13</v>
      </c>
      <c r="H8" s="10"/>
      <c r="I8" s="10">
        <f t="shared" si="5"/>
        <v>4073.2616672414783</v>
      </c>
      <c r="J8" s="10">
        <f t="shared" si="3"/>
        <v>527797116576.07758</v>
      </c>
      <c r="K8" s="11">
        <f t="shared" si="4"/>
        <v>1.181365000000012E-2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29">
        <v>3.31</v>
      </c>
      <c r="H9" s="10"/>
      <c r="I9" s="10">
        <f t="shared" si="5"/>
        <v>4067.9733019489445</v>
      </c>
      <c r="J9" s="10">
        <f t="shared" si="3"/>
        <v>521634706722.99939</v>
      </c>
      <c r="K9" s="11">
        <f t="shared" si="4"/>
        <v>4.322437999999984E-2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29">
        <v>6.01</v>
      </c>
      <c r="H10" s="10"/>
      <c r="I10" s="10">
        <f t="shared" si="5"/>
        <v>3937.6375006765511</v>
      </c>
      <c r="J10" s="10">
        <f t="shared" si="3"/>
        <v>500021583777.59485</v>
      </c>
      <c r="K10" s="11">
        <f t="shared" si="4"/>
        <v>6.9852919999999985E-2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29">
        <v>2.81</v>
      </c>
      <c r="H11" s="10"/>
      <c r="I11" s="10">
        <f t="shared" si="5"/>
        <v>3714.4019438511</v>
      </c>
      <c r="J11" s="10">
        <f t="shared" si="3"/>
        <v>467374135668.6626</v>
      </c>
      <c r="K11" s="11">
        <f t="shared" si="4"/>
        <v>3.7352900000000133E-2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29">
        <v>2.68</v>
      </c>
      <c r="H12" s="10"/>
      <c r="I12" s="10">
        <f t="shared" si="5"/>
        <v>3612.880015417858</v>
      </c>
      <c r="J12" s="10">
        <f t="shared" si="3"/>
        <v>450544974298.19934</v>
      </c>
      <c r="K12" s="11">
        <f t="shared" si="4"/>
        <v>3.6657279999999792E-2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29">
        <v>0.69</v>
      </c>
      <c r="H13" s="10"/>
      <c r="I13" s="10">
        <f t="shared" si="5"/>
        <v>3518.5820173528032</v>
      </c>
      <c r="J13" s="10">
        <f t="shared" si="3"/>
        <v>434613235242.21948</v>
      </c>
      <c r="K13" s="11">
        <f t="shared" si="4"/>
        <v>1.6566239999999954E-2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29">
        <v>2.25</v>
      </c>
      <c r="H14" s="10"/>
      <c r="I14" s="10">
        <f t="shared" si="5"/>
        <v>3494.470173158013</v>
      </c>
      <c r="J14" s="10">
        <f t="shared" si="3"/>
        <v>427530659725.84283</v>
      </c>
      <c r="K14" s="11">
        <f t="shared" si="4"/>
        <v>3.190700000000013E-2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29">
        <v>-0.25</v>
      </c>
      <c r="H15" s="10"/>
      <c r="I15" s="10">
        <f t="shared" si="5"/>
        <v>3417.5747414748294</v>
      </c>
      <c r="J15" s="10">
        <f t="shared" si="3"/>
        <v>414311231269.71979</v>
      </c>
      <c r="K15" s="11">
        <f t="shared" si="4"/>
        <v>6.6770000000002661E-3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29">
        <v>2.14</v>
      </c>
      <c r="H16" s="10"/>
      <c r="I16" s="10">
        <f t="shared" si="5"/>
        <v>3426.1400917040892</v>
      </c>
      <c r="J16" s="10">
        <f t="shared" si="3"/>
        <v>411563223625.57178</v>
      </c>
      <c r="K16" s="11">
        <f t="shared" si="4"/>
        <v>3.089902000000011E-2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29">
        <v>-1.88</v>
      </c>
      <c r="H17" s="10"/>
      <c r="I17" s="10">
        <f t="shared" si="5"/>
        <v>3354.3568550069403</v>
      </c>
      <c r="J17" s="10">
        <f t="shared" si="3"/>
        <v>399227485564.56256</v>
      </c>
      <c r="K17" s="11">
        <f t="shared" si="4"/>
        <v>-1.664136000000016E-2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29">
        <v>-8.93</v>
      </c>
      <c r="H18" s="10"/>
      <c r="I18" s="10">
        <f t="shared" si="5"/>
        <v>3418.6270434232983</v>
      </c>
      <c r="J18" s="10">
        <f t="shared" si="3"/>
        <v>405983604887.59485</v>
      </c>
      <c r="K18" s="11">
        <f t="shared" si="4"/>
        <v>-9.3671359999999981E-2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29">
        <v>3.48</v>
      </c>
      <c r="H19" s="10"/>
      <c r="I19" s="10">
        <f t="shared" si="5"/>
        <v>3753.8454413344657</v>
      </c>
      <c r="J19" s="10">
        <f t="shared" si="3"/>
        <v>447943038507.08594</v>
      </c>
      <c r="K19" s="11">
        <f t="shared" si="4"/>
        <v>3.0557319999999999E-2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29">
        <v>1.74</v>
      </c>
      <c r="H20" s="10"/>
      <c r="I20" s="10">
        <f t="shared" si="5"/>
        <v>3627.6047944863412</v>
      </c>
      <c r="J20" s="10">
        <f t="shared" si="3"/>
        <v>434660964328.58868</v>
      </c>
      <c r="K20" s="11">
        <f t="shared" si="4"/>
        <v>1.5365199999999968E-2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29">
        <v>3.63</v>
      </c>
      <c r="H21" s="10"/>
      <c r="I21" s="10">
        <f t="shared" si="5"/>
        <v>3565.5639812132308</v>
      </c>
      <c r="J21" s="10">
        <f t="shared" si="3"/>
        <v>428083377614.86084</v>
      </c>
      <c r="K21" s="11">
        <f t="shared" si="4"/>
        <v>4.6248480000000258E-2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29">
        <v>2.97</v>
      </c>
      <c r="H22" s="10"/>
      <c r="I22" s="10">
        <f t="shared" si="5"/>
        <v>3440.6677421723734</v>
      </c>
      <c r="J22" s="10">
        <f t="shared" si="3"/>
        <v>409160334087.04285</v>
      </c>
      <c r="K22" s="11">
        <f t="shared" si="4"/>
        <v>4.0923730000000047E-2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29">
        <v>1.71</v>
      </c>
      <c r="H23" s="10"/>
      <c r="I23" s="10">
        <f t="shared" si="5"/>
        <v>3341.4273498809102</v>
      </c>
      <c r="J23" s="10">
        <f t="shared" si="3"/>
        <v>393074268839.12317</v>
      </c>
      <c r="K23" s="11">
        <f t="shared" si="4"/>
        <v>2.4626539999999864E-2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29">
        <v>1.95</v>
      </c>
      <c r="H24" s="10"/>
      <c r="I24" s="10">
        <f t="shared" si="5"/>
        <v>3285.2495820282279</v>
      </c>
      <c r="J24" s="10">
        <f t="shared" si="3"/>
        <v>383626866466.99902</v>
      </c>
      <c r="K24" s="11">
        <f t="shared" si="4"/>
        <v>2.2864350000000311E-2</v>
      </c>
      <c r="L24" t="s">
        <v>114</v>
      </c>
      <c r="M24" t="s">
        <v>115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29">
        <v>-3.09</v>
      </c>
      <c r="H25" s="10"/>
      <c r="I25" s="10">
        <f t="shared" si="5"/>
        <v>3222.412537546079</v>
      </c>
      <c r="J25" s="10">
        <f t="shared" si="3"/>
        <v>375051556413.12451</v>
      </c>
      <c r="K25" s="11">
        <f t="shared" si="4"/>
        <v>-2.1887370000000073E-2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29">
        <v>-6.11</v>
      </c>
      <c r="H26" s="10"/>
      <c r="I26" s="10">
        <f t="shared" si="5"/>
        <v>3325.159980957671</v>
      </c>
      <c r="J26" s="10">
        <f t="shared" si="3"/>
        <v>383444140183.65607</v>
      </c>
      <c r="K26" s="11">
        <f t="shared" si="4"/>
        <v>-4.6077599999999941E-2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29">
        <v>-15.19</v>
      </c>
      <c r="H27" s="10"/>
      <c r="I27" s="10">
        <f t="shared" si="5"/>
        <v>3541.5486004448517</v>
      </c>
      <c r="J27" s="10">
        <f t="shared" si="3"/>
        <v>401965757574.88873</v>
      </c>
      <c r="K27" s="11">
        <f t="shared" si="4"/>
        <v>-0.13943293000000012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29">
        <v>8.5500000000000007</v>
      </c>
      <c r="H28" s="10"/>
      <c r="I28" s="10">
        <f t="shared" si="5"/>
        <v>4175.8620450947437</v>
      </c>
      <c r="J28" s="10">
        <f t="shared" si="3"/>
        <v>467094049479.36108</v>
      </c>
      <c r="K28" s="11">
        <f t="shared" si="4"/>
        <v>0.10645015000000013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29">
        <v>6.3</v>
      </c>
      <c r="H29" s="10"/>
      <c r="I29" s="10">
        <f t="shared" si="5"/>
        <v>3846.9479917961712</v>
      </c>
      <c r="J29" s="10">
        <f t="shared" si="3"/>
        <v>422155529988.73114</v>
      </c>
      <c r="K29" s="11">
        <f t="shared" si="4"/>
        <v>8.425999999999978E-2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29">
        <v>3.2</v>
      </c>
      <c r="H30" s="10"/>
      <c r="I30" s="10">
        <f t="shared" si="5"/>
        <v>3618.9538963275368</v>
      </c>
      <c r="J30" s="10">
        <f t="shared" si="3"/>
        <v>389348984550.50562</v>
      </c>
      <c r="K30" s="11">
        <f t="shared" si="4"/>
        <v>5.0988800000000056E-2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29">
        <v>-0.8</v>
      </c>
      <c r="H31" s="10"/>
      <c r="I31" s="10">
        <f t="shared" si="5"/>
        <v>3506.7382716352099</v>
      </c>
      <c r="J31" s="10">
        <f t="shared" si="3"/>
        <v>370459689532.85284</v>
      </c>
      <c r="K31" s="11">
        <f t="shared" si="4"/>
        <v>2.5151999999997177E-3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29">
        <v>-2.33</v>
      </c>
      <c r="H32" s="10"/>
      <c r="I32" s="10">
        <f t="shared" si="5"/>
        <v>3535.018418987107</v>
      </c>
      <c r="J32" s="10">
        <f t="shared" si="3"/>
        <v>369530247055.45905</v>
      </c>
      <c r="K32" s="11">
        <f t="shared" si="4"/>
        <v>-1.2946979999999941E-2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29">
        <v>7.51</v>
      </c>
      <c r="H33" s="10"/>
      <c r="I33" s="10">
        <f t="shared" si="5"/>
        <v>3619.3492566674586</v>
      </c>
      <c r="J33" s="10">
        <f t="shared" si="3"/>
        <v>374377302503.4248</v>
      </c>
      <c r="K33" s="11">
        <f t="shared" si="4"/>
        <v>8.9398829999999929E-2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29">
        <v>4.31</v>
      </c>
      <c r="H34" s="10"/>
      <c r="I34" s="10">
        <f t="shared" si="5"/>
        <v>3366.523352867137</v>
      </c>
      <c r="J34" s="10">
        <f t="shared" ref="J34:J65" si="6">IF(I34="","",I34*C34)</f>
        <v>343654951881.51141</v>
      </c>
      <c r="K34" s="11">
        <f t="shared" ref="K34:K65" si="7">IFERROR(J34/J35-1,"")</f>
        <v>7.0674180000000142E-2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29">
        <v>-5.8</v>
      </c>
      <c r="H35" s="10"/>
      <c r="I35" s="10">
        <f t="shared" ref="I35:I66" si="8">IF(H35&lt;&gt;"",H35,I34/(1+IF(G34="",0,G34)/100))</f>
        <v>3187.6937343690342</v>
      </c>
      <c r="J35" s="10">
        <f t="shared" si="6"/>
        <v>320970616739.36267</v>
      </c>
      <c r="K35" s="11">
        <f t="shared" si="7"/>
        <v>-1.6174300000000197E-2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29">
        <v>0.3</v>
      </c>
      <c r="H36" s="10"/>
      <c r="I36" s="10">
        <f t="shared" si="8"/>
        <v>3289.6736164799117</v>
      </c>
      <c r="J36" s="10">
        <f t="shared" si="6"/>
        <v>326247440719.79694</v>
      </c>
      <c r="K36" s="11">
        <f t="shared" si="7"/>
        <v>7.0023100000000005E-2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29">
        <v>-2.75</v>
      </c>
      <c r="H37" s="10"/>
      <c r="I37" s="10">
        <f t="shared" si="8"/>
        <v>3130.0414999808868</v>
      </c>
      <c r="J37" s="10">
        <f t="shared" si="6"/>
        <v>304897567837.36438</v>
      </c>
      <c r="K37" s="11">
        <f t="shared" si="7"/>
        <v>4.4574299999999845E-2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29">
        <v>-3.23</v>
      </c>
      <c r="H38" s="10"/>
      <c r="I38" s="10">
        <f t="shared" si="8"/>
        <v>3052.2101413758037</v>
      </c>
      <c r="J38" s="10">
        <f t="shared" si="6"/>
        <v>291886913010.74939</v>
      </c>
      <c r="K38" s="11">
        <f t="shared" si="7"/>
        <v>2.4593060000000166E-2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29">
        <v>3.2</v>
      </c>
      <c r="H39" s="10"/>
      <c r="I39" s="10">
        <f t="shared" si="8"/>
        <v>3037.9318616261608</v>
      </c>
      <c r="J39" s="10">
        <f t="shared" si="6"/>
        <v>284880821865.75549</v>
      </c>
      <c r="K39" s="11">
        <f t="shared" si="7"/>
        <v>5.3775199999999801E-2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29">
        <v>6.2</v>
      </c>
      <c r="H40" s="10"/>
      <c r="I40" s="10">
        <f t="shared" si="8"/>
        <v>2943.7324240563571</v>
      </c>
      <c r="J40" s="10">
        <f t="shared" si="6"/>
        <v>270343069248.31363</v>
      </c>
      <c r="K40" s="11">
        <f t="shared" si="7"/>
        <v>8.4833000000000158E-2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29">
        <v>-0.32</v>
      </c>
      <c r="H41" s="10"/>
      <c r="I41" s="10">
        <f t="shared" si="8"/>
        <v>2771.8761055144605</v>
      </c>
      <c r="J41" s="10">
        <f t="shared" si="6"/>
        <v>249202475632.94406</v>
      </c>
      <c r="K41" s="11">
        <f t="shared" si="7"/>
        <v>1.8231200000000225E-2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29">
        <v>-9.19</v>
      </c>
      <c r="H42" s="10"/>
      <c r="I42" s="10">
        <f t="shared" si="8"/>
        <v>2780.7745841838487</v>
      </c>
      <c r="J42" s="10">
        <f t="shared" si="6"/>
        <v>244740561507.97974</v>
      </c>
      <c r="K42" s="11">
        <f t="shared" si="7"/>
        <v>-7.2466659999999905E-2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29">
        <v>3.49</v>
      </c>
      <c r="H43" s="10"/>
      <c r="I43" s="10">
        <f t="shared" si="8"/>
        <v>3062.1898295164065</v>
      </c>
      <c r="J43" s="10">
        <f t="shared" si="6"/>
        <v>263861740547.22357</v>
      </c>
      <c r="K43" s="11">
        <f t="shared" si="7"/>
        <v>5.6839879999999843E-2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29">
        <v>3.18</v>
      </c>
      <c r="H44" s="10"/>
      <c r="I44" s="10">
        <f t="shared" si="8"/>
        <v>2958.9234027600801</v>
      </c>
      <c r="J44" s="10">
        <f t="shared" si="6"/>
        <v>249670499325.99405</v>
      </c>
      <c r="K44" s="11">
        <f t="shared" si="7"/>
        <v>5.3570979999999935E-2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29">
        <v>5.34</v>
      </c>
      <c r="H45" s="10"/>
      <c r="I45" s="10">
        <f t="shared" si="8"/>
        <v>2867.7296014344638</v>
      </c>
      <c r="J45" s="10">
        <f t="shared" si="6"/>
        <v>236975490086.10132</v>
      </c>
      <c r="K45" s="11">
        <f t="shared" si="7"/>
        <v>7.5310719999999831E-2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29">
        <v>5</v>
      </c>
      <c r="H46" s="10"/>
      <c r="I46" s="10">
        <f t="shared" si="8"/>
        <v>2722.3558016275529</v>
      </c>
      <c r="J46" s="10">
        <f t="shared" si="6"/>
        <v>220378617713.49341</v>
      </c>
      <c r="K46" s="11">
        <f t="shared" si="7"/>
        <v>7.1945000000000148E-2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29">
        <v>8.68</v>
      </c>
      <c r="H47" s="10"/>
      <c r="I47" s="10">
        <f t="shared" si="8"/>
        <v>2592.7198110738595</v>
      </c>
      <c r="J47" s="10">
        <f t="shared" si="6"/>
        <v>205587616634.70923</v>
      </c>
      <c r="K47" s="11">
        <f t="shared" si="7"/>
        <v>0.11038356000000005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29">
        <v>8.08</v>
      </c>
      <c r="H48" s="10"/>
      <c r="I48" s="10">
        <f t="shared" si="8"/>
        <v>2385.6457591772723</v>
      </c>
      <c r="J48" s="10">
        <f t="shared" si="6"/>
        <v>185150090509.90381</v>
      </c>
      <c r="K48" s="11">
        <f t="shared" si="7"/>
        <v>0.10533415999999995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29">
        <v>2.5099999999999998</v>
      </c>
      <c r="H49" s="10"/>
      <c r="I49" s="10">
        <f t="shared" si="8"/>
        <v>2207.2962242572839</v>
      </c>
      <c r="J49" s="10">
        <f t="shared" si="6"/>
        <v>167505987971.91232</v>
      </c>
      <c r="K49" s="11">
        <f t="shared" si="7"/>
        <v>4.8779809999999646E-2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29">
        <v>4.12</v>
      </c>
      <c r="H50" s="10"/>
      <c r="I50" s="10">
        <f t="shared" si="8"/>
        <v>2153.2496578453656</v>
      </c>
      <c r="J50" s="10">
        <f t="shared" si="6"/>
        <v>159715115007.70822</v>
      </c>
      <c r="K50" s="11">
        <f t="shared" si="7"/>
        <v>6.5355840000000054E-2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29">
        <v>4.51</v>
      </c>
      <c r="H51" s="10"/>
      <c r="I51" s="10">
        <f t="shared" si="8"/>
        <v>2068.0461562095329</v>
      </c>
      <c r="J51" s="10">
        <f t="shared" si="6"/>
        <v>149917153509.6745</v>
      </c>
      <c r="K51" s="11">
        <f t="shared" si="7"/>
        <v>6.9346320000000183E-2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29">
        <v>8.33</v>
      </c>
      <c r="H52" s="10"/>
      <c r="I52" s="10">
        <f t="shared" si="8"/>
        <v>1978.8021779825215</v>
      </c>
      <c r="J52" s="10">
        <f t="shared" si="6"/>
        <v>140195136697.78607</v>
      </c>
      <c r="K52" s="11">
        <f t="shared" si="7"/>
        <v>0.10854089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29">
        <v>4.55</v>
      </c>
      <c r="H53" s="10"/>
      <c r="I53" s="10">
        <f t="shared" si="8"/>
        <v>1826.6428302247962</v>
      </c>
      <c r="J53" s="10">
        <f t="shared" si="6"/>
        <v>126468169070.23256</v>
      </c>
      <c r="K53" s="11">
        <f t="shared" si="7"/>
        <v>7.0069250000000194E-2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29">
        <v>6.09</v>
      </c>
      <c r="H54" s="10"/>
      <c r="I54" s="10">
        <f t="shared" si="8"/>
        <v>1747.147613797031</v>
      </c>
      <c r="J54" s="10">
        <f t="shared" si="6"/>
        <v>118186901520.84319</v>
      </c>
      <c r="K54" s="11">
        <f t="shared" si="7"/>
        <v>8.5831150000000189E-2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29">
        <v>7.45</v>
      </c>
      <c r="H55" s="10"/>
      <c r="I55" s="10">
        <f t="shared" si="8"/>
        <v>1646.854193417882</v>
      </c>
      <c r="J55" s="10">
        <f t="shared" si="6"/>
        <v>108844640827.29913</v>
      </c>
      <c r="K55" s="11">
        <f t="shared" si="7"/>
        <v>9.9213499999999843E-2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29">
        <v>14.77</v>
      </c>
      <c r="H56" s="10"/>
      <c r="I56" s="10">
        <f t="shared" si="8"/>
        <v>1532.6702591138967</v>
      </c>
      <c r="J56" s="10">
        <f t="shared" si="6"/>
        <v>99020473117.641968</v>
      </c>
      <c r="K56" s="11">
        <f t="shared" si="7"/>
        <v>0.17352324999999991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30">
        <v>4.17</v>
      </c>
      <c r="H57" s="10"/>
      <c r="I57" s="10">
        <f t="shared" si="8"/>
        <v>1335.4276022600825</v>
      </c>
      <c r="J57" s="10">
        <f t="shared" si="6"/>
        <v>84378791061.56778</v>
      </c>
      <c r="K57" s="11">
        <f t="shared" si="7"/>
        <v>6.4825740000000076E-2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30">
        <v>3.75</v>
      </c>
      <c r="H58" s="10"/>
      <c r="I58" s="10">
        <f t="shared" si="8"/>
        <v>1281.9694751464745</v>
      </c>
      <c r="J58" s="10">
        <f t="shared" si="6"/>
        <v>79241877700.634628</v>
      </c>
      <c r="K58" s="11">
        <f t="shared" si="7"/>
        <v>6.0324999999999962E-2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30">
        <v>3.74</v>
      </c>
      <c r="H59" s="10"/>
      <c r="I59" s="10">
        <f t="shared" si="8"/>
        <v>1235.6332290568428</v>
      </c>
      <c r="J59" s="10">
        <f t="shared" si="6"/>
        <v>74733574800.77771</v>
      </c>
      <c r="K59" s="11">
        <f t="shared" si="7"/>
        <v>6.0222800000000021E-2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30">
        <v>3.66</v>
      </c>
      <c r="H60" s="10"/>
      <c r="I60" s="10">
        <f t="shared" si="8"/>
        <v>1191.0865905695418</v>
      </c>
      <c r="J60" s="10">
        <f t="shared" si="6"/>
        <v>70488556556.959259</v>
      </c>
      <c r="K60" s="11">
        <f t="shared" si="7"/>
        <v>5.8886899999999853E-2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30">
        <v>3.68</v>
      </c>
      <c r="H61" s="10"/>
      <c r="I61" s="10">
        <f t="shared" si="8"/>
        <v>1149.0320186856472</v>
      </c>
      <c r="J61" s="10">
        <f t="shared" si="6"/>
        <v>66568541509.918823</v>
      </c>
      <c r="K61" s="11">
        <f t="shared" si="7"/>
        <v>5.8572799999999647E-2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30">
        <v>3.74</v>
      </c>
      <c r="H62" s="10"/>
      <c r="I62" s="10">
        <f t="shared" si="8"/>
        <v>1108.2484748125457</v>
      </c>
      <c r="J62" s="10">
        <f t="shared" si="6"/>
        <v>62885180414.534401</v>
      </c>
      <c r="K62" s="11">
        <f t="shared" si="7"/>
        <v>5.8666700000000072E-2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30">
        <v>3.68</v>
      </c>
      <c r="H63" s="10"/>
      <c r="I63" s="10">
        <f t="shared" si="8"/>
        <v>1068.2942691464677</v>
      </c>
      <c r="J63" s="10">
        <f t="shared" si="6"/>
        <v>59400357463.339874</v>
      </c>
      <c r="K63" s="11">
        <f t="shared" si="7"/>
        <v>5.7536000000000032E-2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30">
        <v>3.62</v>
      </c>
      <c r="H64" s="10"/>
      <c r="I64" s="10">
        <f t="shared" si="8"/>
        <v>1030.3764170008369</v>
      </c>
      <c r="J64" s="10">
        <f t="shared" si="6"/>
        <v>56168638668.886803</v>
      </c>
      <c r="K64" s="11">
        <f t="shared" si="7"/>
        <v>5.6924000000000197E-2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30">
        <v>3.69</v>
      </c>
      <c r="H65" s="10"/>
      <c r="I65" s="10">
        <f t="shared" si="8"/>
        <v>994.37986585682006</v>
      </c>
      <c r="J65" s="10">
        <f t="shared" si="6"/>
        <v>53143498178.569885</v>
      </c>
      <c r="K65" s="11">
        <f t="shared" si="7"/>
        <v>5.6601099999999738E-2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30">
        <v>3.69</v>
      </c>
      <c r="H66" s="10"/>
      <c r="I66" s="10">
        <f t="shared" si="8"/>
        <v>958.9930232971551</v>
      </c>
      <c r="J66" s="10">
        <f t="shared" ref="J66:J67" si="9">IF(I66="","",I66*C66)</f>
        <v>50296652330.354279</v>
      </c>
      <c r="K66" s="11">
        <f t="shared" ref="K66" si="10">IFERROR(J66/J67-1,"")</f>
        <v>5.5564200000000064E-2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30">
        <v>3.69</v>
      </c>
      <c r="H67" s="10"/>
      <c r="I67" s="10">
        <f t="shared" ref="I67" si="11">IF(H67&lt;&gt;"",H67,I66/(1+IF(G66="",0,G66)/100))</f>
        <v>924.8654868330168</v>
      </c>
      <c r="J67" s="10">
        <f t="shared" si="9"/>
        <v>47649069881.637024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>
      <selection activeCell="L25" sqref="L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4">
        <v>29913650</v>
      </c>
      <c r="G2" s="27">
        <v>2.14</v>
      </c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2.3136380000000178E-2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27">
        <v>3.16</v>
      </c>
      <c r="H3" s="10"/>
      <c r="I3" s="10">
        <f t="shared" ref="I3:I34" si="5">IF(H3&lt;&gt;"",H3,I2/(1+IF(G2="",0,G2)/100))</f>
        <v>24476.209124730758</v>
      </c>
      <c r="J3" s="10">
        <f t="shared" si="3"/>
        <v>730974448001.58203</v>
      </c>
      <c r="K3" s="11">
        <f t="shared" si="4"/>
        <v>3.2528439999999881E-2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27">
        <v>-1.72</v>
      </c>
      <c r="H4" s="10"/>
      <c r="I4" s="10">
        <f t="shared" si="5"/>
        <v>23726.45320350015</v>
      </c>
      <c r="J4" s="10">
        <f t="shared" si="3"/>
        <v>707946066843.04224</v>
      </c>
      <c r="K4" s="11">
        <f t="shared" si="4"/>
        <v>-1.454644000000016E-2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27">
        <v>1.53</v>
      </c>
      <c r="H5" s="10"/>
      <c r="I5" s="10">
        <f t="shared" si="5"/>
        <v>24141.69027625168</v>
      </c>
      <c r="J5" s="10">
        <f t="shared" si="3"/>
        <v>718396173679.70374</v>
      </c>
      <c r="K5" s="11">
        <f t="shared" si="4"/>
        <v>1.722907000000018E-2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27">
        <v>0.85</v>
      </c>
      <c r="H6" s="10"/>
      <c r="I6" s="10">
        <f t="shared" si="5"/>
        <v>23777.888580962946</v>
      </c>
      <c r="J6" s="10">
        <f t="shared" si="3"/>
        <v>706228513189.95789</v>
      </c>
      <c r="K6" s="11">
        <f t="shared" si="4"/>
        <v>9.7102000000000022E-3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27">
        <v>2.2599999999999998</v>
      </c>
      <c r="H7" s="10"/>
      <c r="I7" s="10">
        <f t="shared" si="5"/>
        <v>23577.480000954831</v>
      </c>
      <c r="J7" s="10">
        <f t="shared" si="3"/>
        <v>699436841570.93579</v>
      </c>
      <c r="K7" s="11">
        <f t="shared" si="4"/>
        <v>2.1066099999999865E-2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27">
        <v>3.2</v>
      </c>
      <c r="H8" s="10"/>
      <c r="I8" s="10">
        <f t="shared" si="5"/>
        <v>23056.405242474899</v>
      </c>
      <c r="J8" s="10">
        <f t="shared" si="3"/>
        <v>685006427665.1001</v>
      </c>
      <c r="K8" s="11">
        <f t="shared" si="4"/>
        <v>2.9420000000000224E-2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27">
        <v>2.2000000000000002</v>
      </c>
      <c r="H9" s="10"/>
      <c r="I9" s="10">
        <f t="shared" si="5"/>
        <v>22341.47794813459</v>
      </c>
      <c r="J9" s="10">
        <f t="shared" si="3"/>
        <v>665429492010.16101</v>
      </c>
      <c r="K9" s="11">
        <f t="shared" si="4"/>
        <v>2.0058200000000026E-2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27">
        <v>2.93</v>
      </c>
      <c r="H10" s="10"/>
      <c r="I10" s="10">
        <f t="shared" si="5"/>
        <v>21860.545937509385</v>
      </c>
      <c r="J10" s="10">
        <f t="shared" si="3"/>
        <v>652344632894.63391</v>
      </c>
      <c r="K10" s="11">
        <f t="shared" si="4"/>
        <v>2.7961910000000145E-2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27">
        <v>2.19</v>
      </c>
      <c r="H11" s="10"/>
      <c r="I11" s="10">
        <f t="shared" si="5"/>
        <v>21238.264779470886</v>
      </c>
      <c r="J11" s="10">
        <f t="shared" si="3"/>
        <v>634600004677.83264</v>
      </c>
      <c r="K11" s="11">
        <f t="shared" si="4"/>
        <v>2.0775910000000009E-2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27">
        <v>2.79</v>
      </c>
      <c r="H12" s="10"/>
      <c r="I12" s="10">
        <f t="shared" si="5"/>
        <v>20783.114570379574</v>
      </c>
      <c r="J12" s="10">
        <f t="shared" si="3"/>
        <v>621683954784.78003</v>
      </c>
      <c r="K12" s="11">
        <f t="shared" si="4"/>
        <v>2.7283260000000142E-2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27">
        <v>2.33</v>
      </c>
      <c r="H13" s="10"/>
      <c r="I13" s="10">
        <f t="shared" si="5"/>
        <v>20219.004349041319</v>
      </c>
      <c r="J13" s="10">
        <f t="shared" si="3"/>
        <v>605172866133.12476</v>
      </c>
      <c r="K13" s="11">
        <f t="shared" si="4"/>
        <v>2.3095340000000242E-2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27">
        <v>3.22</v>
      </c>
      <c r="H14" s="10"/>
      <c r="I14" s="10">
        <f t="shared" si="5"/>
        <v>19758.628309431562</v>
      </c>
      <c r="J14" s="10">
        <f t="shared" si="3"/>
        <v>591511702255.55383</v>
      </c>
      <c r="K14" s="11">
        <f t="shared" si="4"/>
        <v>3.2819319999999763E-2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27">
        <v>1.71</v>
      </c>
      <c r="H15" s="10"/>
      <c r="I15" s="10">
        <f t="shared" si="5"/>
        <v>19142.247926207674</v>
      </c>
      <c r="J15" s="10">
        <f t="shared" si="3"/>
        <v>572715566799.77087</v>
      </c>
      <c r="K15" s="11">
        <f t="shared" si="4"/>
        <v>1.8829069999999781E-2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27">
        <v>2.39</v>
      </c>
      <c r="H16" s="10"/>
      <c r="I16" s="10">
        <f t="shared" si="5"/>
        <v>18820.418765320694</v>
      </c>
      <c r="J16" s="10">
        <f t="shared" si="3"/>
        <v>562131159841.92615</v>
      </c>
      <c r="K16" s="11">
        <f t="shared" si="4"/>
        <v>2.5640630000000275E-2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27">
        <v>1.52</v>
      </c>
      <c r="H17" s="10"/>
      <c r="I17" s="10">
        <f t="shared" si="5"/>
        <v>18381.110230804465</v>
      </c>
      <c r="J17" s="10">
        <f t="shared" si="3"/>
        <v>548078092267.00195</v>
      </c>
      <c r="K17" s="11">
        <f t="shared" si="4"/>
        <v>1.6621280000000294E-2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27">
        <v>2.94</v>
      </c>
      <c r="H18" s="10"/>
      <c r="I18" s="10">
        <f t="shared" si="5"/>
        <v>18105.900542557589</v>
      </c>
      <c r="J18" s="10">
        <f t="shared" si="3"/>
        <v>539117273117.67645</v>
      </c>
      <c r="K18" s="11">
        <f t="shared" si="4"/>
        <v>3.0017639999999846E-2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27">
        <v>3.25</v>
      </c>
      <c r="H19" s="10"/>
      <c r="I19" s="10">
        <f t="shared" si="5"/>
        <v>17588.790113228664</v>
      </c>
      <c r="J19" s="10">
        <f t="shared" si="3"/>
        <v>523405864308.96124</v>
      </c>
      <c r="K19" s="11">
        <f t="shared" si="4"/>
        <v>3.2706499999999972E-2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27">
        <v>1.88</v>
      </c>
      <c r="H20" s="10"/>
      <c r="I20" s="10">
        <f t="shared" si="5"/>
        <v>17035.147809422437</v>
      </c>
      <c r="J20" s="10">
        <f t="shared" si="3"/>
        <v>506829253334.7677</v>
      </c>
      <c r="K20" s="11">
        <f t="shared" si="4"/>
        <v>2.0328200000000018E-2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27">
        <v>2.61</v>
      </c>
      <c r="H21" s="10"/>
      <c r="I21" s="10">
        <f t="shared" si="5"/>
        <v>16720.79682903655</v>
      </c>
      <c r="J21" s="10">
        <f t="shared" si="3"/>
        <v>496731594142.7157</v>
      </c>
      <c r="K21" s="11">
        <f t="shared" si="4"/>
        <v>2.7331320000000048E-2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27">
        <v>3.53</v>
      </c>
      <c r="H22" s="10"/>
      <c r="I22" s="10">
        <f t="shared" si="5"/>
        <v>16295.48467891682</v>
      </c>
      <c r="J22" s="10">
        <f t="shared" si="3"/>
        <v>483516451287.31757</v>
      </c>
      <c r="K22" s="11">
        <f t="shared" si="4"/>
        <v>3.581764999999959E-2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27">
        <v>4.95</v>
      </c>
      <c r="H23" s="10"/>
      <c r="I23" s="10">
        <f t="shared" si="5"/>
        <v>15739.867361071016</v>
      </c>
      <c r="J23" s="10">
        <f t="shared" si="3"/>
        <v>466796883879.43353</v>
      </c>
      <c r="K23" s="11">
        <f t="shared" si="4"/>
        <v>4.750595000000013E-2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27">
        <v>3.49</v>
      </c>
      <c r="H24" s="10"/>
      <c r="I24" s="10">
        <f t="shared" si="5"/>
        <v>14997.491530320165</v>
      </c>
      <c r="J24" s="10">
        <f t="shared" si="3"/>
        <v>445626952170.948</v>
      </c>
      <c r="K24" s="11">
        <f t="shared" si="4"/>
        <v>3.1588320000000003E-2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27">
        <v>1.29</v>
      </c>
      <c r="H25" s="10"/>
      <c r="I25" s="10">
        <f t="shared" si="5"/>
        <v>14491.73014814974</v>
      </c>
      <c r="J25" s="10">
        <f t="shared" si="3"/>
        <v>431981385918.51062</v>
      </c>
      <c r="K25" s="11">
        <f t="shared" si="4"/>
        <v>1.1178069999999929E-2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27">
        <v>-1.29</v>
      </c>
      <c r="H26" s="10"/>
      <c r="I26" s="10">
        <f t="shared" si="5"/>
        <v>14307.167685013072</v>
      </c>
      <c r="J26" s="10">
        <f t="shared" si="3"/>
        <v>427206046822.70319</v>
      </c>
      <c r="K26" s="11">
        <f t="shared" si="4"/>
        <v>-1.4380649999999884E-2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27">
        <v>-8.1999999999999993</v>
      </c>
      <c r="H27" s="10"/>
      <c r="I27" s="10">
        <f t="shared" si="5"/>
        <v>14494.142118339654</v>
      </c>
      <c r="J27" s="10">
        <f t="shared" si="3"/>
        <v>433439184024.44427</v>
      </c>
      <c r="K27" s="11">
        <f t="shared" si="4"/>
        <v>-8.2275399999999888E-2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27">
        <v>2.2799999999999998</v>
      </c>
      <c r="H28" s="10"/>
      <c r="I28" s="10">
        <f t="shared" si="5"/>
        <v>15788.8258369713</v>
      </c>
      <c r="J28" s="10">
        <f t="shared" si="3"/>
        <v>472297663181.79138</v>
      </c>
      <c r="K28" s="11">
        <f t="shared" si="4"/>
        <v>2.3311399999999871E-2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27">
        <v>5.03</v>
      </c>
      <c r="H29" s="10"/>
      <c r="I29" s="10">
        <f t="shared" si="5"/>
        <v>15436.86530795004</v>
      </c>
      <c r="J29" s="10">
        <f t="shared" si="3"/>
        <v>461538553349.24585</v>
      </c>
      <c r="K29" s="11">
        <f t="shared" si="4"/>
        <v>4.7989339999999991E-2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27">
        <v>4.5599999999999996</v>
      </c>
      <c r="H30" s="10"/>
      <c r="I30" s="10">
        <f t="shared" si="5"/>
        <v>14697.577175997372</v>
      </c>
      <c r="J30" s="10">
        <f t="shared" si="3"/>
        <v>440403862647.34894</v>
      </c>
      <c r="K30" s="11">
        <f t="shared" si="4"/>
        <v>4.716840000000011E-2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27">
        <v>4.01</v>
      </c>
      <c r="H31" s="10"/>
      <c r="I31" s="10">
        <f t="shared" si="5"/>
        <v>14056.596381022735</v>
      </c>
      <c r="J31" s="10">
        <f t="shared" si="3"/>
        <v>420566417633.82935</v>
      </c>
      <c r="K31" s="11">
        <f t="shared" si="4"/>
        <v>4.0620050000000019E-2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27">
        <v>3.6</v>
      </c>
      <c r="H32" s="10"/>
      <c r="I32" s="10">
        <f t="shared" si="5"/>
        <v>13514.658572274526</v>
      </c>
      <c r="J32" s="10">
        <f t="shared" si="3"/>
        <v>404149831279.75415</v>
      </c>
      <c r="K32" s="11">
        <f t="shared" si="4"/>
        <v>3.3720799999999995E-2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27">
        <v>2.67</v>
      </c>
      <c r="H33" s="10"/>
      <c r="I33" s="10">
        <f t="shared" si="5"/>
        <v>13045.037231925218</v>
      </c>
      <c r="J33" s="10">
        <f t="shared" si="3"/>
        <v>390966140257.36365</v>
      </c>
      <c r="K33" s="11">
        <f t="shared" si="4"/>
        <v>2.3106549999999837E-2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27">
        <v>2.32</v>
      </c>
      <c r="H34" s="10"/>
      <c r="I34" s="10">
        <f t="shared" si="5"/>
        <v>12705.792570298256</v>
      </c>
      <c r="J34" s="10">
        <f t="shared" ref="J34:J65" si="6">IF(I34="","",I34*C34)</f>
        <v>382136288989.02435</v>
      </c>
      <c r="K34" s="11">
        <f t="shared" ref="K34:K65" si="7">IFERROR(J34/J35-1,"")</f>
        <v>3.3505880000000099E-2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27">
        <v>-0.61</v>
      </c>
      <c r="H35" s="10"/>
      <c r="I35" s="10">
        <f t="shared" ref="I35:I66" si="8">IF(H35&lt;&gt;"",H35,I34/(1+IF(G34="",0,G34)/100))</f>
        <v>12261.911378400169</v>
      </c>
      <c r="J35" s="10">
        <f t="shared" si="6"/>
        <v>369747571236.8703</v>
      </c>
      <c r="K35" s="11">
        <f t="shared" si="7"/>
        <v>1.9879099999999816E-2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27">
        <v>-2.48</v>
      </c>
      <c r="H36" s="10"/>
      <c r="I36" s="10">
        <f t="shared" si="8"/>
        <v>12010.883904790058</v>
      </c>
      <c r="J36" s="10">
        <f t="shared" si="6"/>
        <v>362540590582.61938</v>
      </c>
      <c r="K36" s="11">
        <f t="shared" si="7"/>
        <v>2.4734800000000057E-2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27">
        <v>-4</v>
      </c>
      <c r="H37" s="10"/>
      <c r="I37" s="10">
        <f t="shared" si="8"/>
        <v>11738.549555111471</v>
      </c>
      <c r="J37" s="10">
        <f t="shared" si="6"/>
        <v>353789673760.09808</v>
      </c>
      <c r="K37" s="11">
        <f t="shared" si="7"/>
        <v>1.5127299999999844E-2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27">
        <v>-5.88</v>
      </c>
      <c r="H38" s="10"/>
      <c r="I38" s="10">
        <f t="shared" si="8"/>
        <v>11587.906767138669</v>
      </c>
      <c r="J38" s="10">
        <f t="shared" si="6"/>
        <v>348517544312.02679</v>
      </c>
      <c r="K38" s="11">
        <f t="shared" si="7"/>
        <v>-2.1408720000000159E-2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27">
        <v>3.4</v>
      </c>
      <c r="H39" s="10"/>
      <c r="I39" s="10">
        <f t="shared" si="8"/>
        <v>11846.152900366664</v>
      </c>
      <c r="J39" s="10">
        <f t="shared" si="6"/>
        <v>356142090610.1134</v>
      </c>
      <c r="K39" s="11">
        <f t="shared" si="7"/>
        <v>3.3069399999999805E-2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27">
        <v>1</v>
      </c>
      <c r="H40" s="10"/>
      <c r="I40" s="10">
        <f t="shared" si="8"/>
        <v>11456.627563217276</v>
      </c>
      <c r="J40" s="10">
        <f t="shared" si="6"/>
        <v>344741689774.2915</v>
      </c>
      <c r="K40" s="11">
        <f t="shared" si="7"/>
        <v>7.6770000000001559E-3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27">
        <v>-6.2</v>
      </c>
      <c r="H41" s="10"/>
      <c r="I41" s="10">
        <f t="shared" si="8"/>
        <v>11343.195607145819</v>
      </c>
      <c r="J41" s="10">
        <f t="shared" si="6"/>
        <v>342115270840.05237</v>
      </c>
      <c r="K41" s="11">
        <f t="shared" si="7"/>
        <v>-6.6033400000000131E-2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27">
        <v>-5.3</v>
      </c>
      <c r="H42" s="10"/>
      <c r="I42" s="10">
        <f t="shared" si="8"/>
        <v>12092.959069451834</v>
      </c>
      <c r="J42" s="10">
        <f t="shared" si="6"/>
        <v>366303538948.87933</v>
      </c>
      <c r="K42" s="11">
        <f t="shared" si="7"/>
        <v>-5.6503900000000162E-2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27">
        <v>4.3</v>
      </c>
      <c r="H43" s="10"/>
      <c r="I43" s="10">
        <f t="shared" si="8"/>
        <v>12769.756145144493</v>
      </c>
      <c r="J43" s="10">
        <f t="shared" si="6"/>
        <v>388240649801.1803</v>
      </c>
      <c r="K43" s="11">
        <f t="shared" si="7"/>
        <v>4.3417199999999934E-2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27">
        <v>7.31</v>
      </c>
      <c r="H44" s="10"/>
      <c r="I44" s="10">
        <f t="shared" si="8"/>
        <v>12243.294482401239</v>
      </c>
      <c r="J44" s="10">
        <f t="shared" si="6"/>
        <v>372085729276.05597</v>
      </c>
      <c r="K44" s="11">
        <f t="shared" si="7"/>
        <v>7.6426610000000172E-2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27">
        <v>3.63</v>
      </c>
      <c r="H45" s="10"/>
      <c r="I45" s="10">
        <f t="shared" si="8"/>
        <v>11409.276379089777</v>
      </c>
      <c r="J45" s="10">
        <f t="shared" si="6"/>
        <v>345667531645.33521</v>
      </c>
      <c r="K45" s="11">
        <f t="shared" si="7"/>
        <v>3.8165339999999937E-2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27">
        <v>2</v>
      </c>
      <c r="H46" s="10"/>
      <c r="I46" s="10">
        <f t="shared" si="8"/>
        <v>11009.626921827441</v>
      </c>
      <c r="J46" s="10">
        <f t="shared" si="6"/>
        <v>332960000037.50391</v>
      </c>
      <c r="K46" s="11">
        <f t="shared" si="7"/>
        <v>2.1836000000000189E-2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27">
        <v>2.71</v>
      </c>
      <c r="H47" s="10"/>
      <c r="I47" s="10">
        <f t="shared" si="8"/>
        <v>10793.751884144549</v>
      </c>
      <c r="J47" s="10">
        <f t="shared" si="6"/>
        <v>325844851852.45367</v>
      </c>
      <c r="K47" s="11">
        <f t="shared" si="7"/>
        <v>2.935961999999992E-2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27">
        <v>1.94</v>
      </c>
      <c r="H48" s="10"/>
      <c r="I48" s="10">
        <f t="shared" si="8"/>
        <v>10508.959092731526</v>
      </c>
      <c r="J48" s="10">
        <f t="shared" si="6"/>
        <v>316551033789.77863</v>
      </c>
      <c r="K48" s="11">
        <f t="shared" si="7"/>
        <v>2.266208000000014E-2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27">
        <v>5.47</v>
      </c>
      <c r="H49" s="10"/>
      <c r="I49" s="10">
        <f t="shared" si="8"/>
        <v>10308.965168463335</v>
      </c>
      <c r="J49" s="10">
        <f t="shared" si="6"/>
        <v>309536297453.97284</v>
      </c>
      <c r="K49" s="11">
        <f t="shared" si="7"/>
        <v>5.8496920000000063E-2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27">
        <v>2.78</v>
      </c>
      <c r="H50" s="10"/>
      <c r="I50" s="10">
        <f t="shared" si="8"/>
        <v>9774.3103901235754</v>
      </c>
      <c r="J50" s="10">
        <f t="shared" si="6"/>
        <v>292430040754.3678</v>
      </c>
      <c r="K50" s="11">
        <f t="shared" si="7"/>
        <v>3.1705640000000201E-2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27">
        <v>1.57</v>
      </c>
      <c r="H51" s="10"/>
      <c r="I51" s="10">
        <f t="shared" si="8"/>
        <v>9509.9342188398277</v>
      </c>
      <c r="J51" s="10">
        <f t="shared" si="6"/>
        <v>283443289846.09192</v>
      </c>
      <c r="K51" s="11">
        <f t="shared" si="7"/>
        <v>1.976280000000008E-2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27">
        <v>2.13</v>
      </c>
      <c r="H52" s="10"/>
      <c r="I52" s="10">
        <f t="shared" si="8"/>
        <v>9362.9361217286878</v>
      </c>
      <c r="J52" s="10">
        <f t="shared" si="6"/>
        <v>277950215330.55719</v>
      </c>
      <c r="K52" s="11">
        <f t="shared" si="7"/>
        <v>2.579372000000002E-2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27">
        <v>1</v>
      </c>
      <c r="H53" s="10"/>
      <c r="I53" s="10">
        <f t="shared" si="8"/>
        <v>9167.6648602062924</v>
      </c>
      <c r="J53" s="10">
        <f t="shared" si="6"/>
        <v>270961120068.62082</v>
      </c>
      <c r="K53" s="11">
        <f t="shared" si="7"/>
        <v>1.4645999999999937E-2</v>
      </c>
      <c r="L53" t="s">
        <v>116</v>
      </c>
      <c r="M53" t="s">
        <v>117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27">
        <v>1</v>
      </c>
      <c r="H54" s="10"/>
      <c r="I54" s="10">
        <f t="shared" si="8"/>
        <v>9076.895901194348</v>
      </c>
      <c r="J54" s="10">
        <f t="shared" si="6"/>
        <v>267049907128.81223</v>
      </c>
      <c r="K54" s="11">
        <f t="shared" si="7"/>
        <v>1.4747000000000066E-2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27">
        <v>1.1000000000000001</v>
      </c>
      <c r="H55" s="10"/>
      <c r="I55" s="10">
        <f t="shared" si="8"/>
        <v>8987.0256447468782</v>
      </c>
      <c r="J55" s="10">
        <f t="shared" si="6"/>
        <v>263168954555.97525</v>
      </c>
      <c r="K55" s="11">
        <f t="shared" si="7"/>
        <v>1.58528E-2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27">
        <v>2.7</v>
      </c>
      <c r="H56" s="10"/>
      <c r="I56" s="10">
        <f t="shared" si="8"/>
        <v>8889.2439611739646</v>
      </c>
      <c r="J56" s="10">
        <f t="shared" si="6"/>
        <v>259062094976.72818</v>
      </c>
      <c r="K56" s="11">
        <f t="shared" si="7"/>
        <v>3.2545799999999847E-2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28">
        <v>5.76</v>
      </c>
      <c r="H57" s="10"/>
      <c r="I57" s="10">
        <f t="shared" si="8"/>
        <v>8655.5442659921773</v>
      </c>
      <c r="J57" s="10">
        <f t="shared" si="6"/>
        <v>250896468686.16214</v>
      </c>
      <c r="K57" s="11">
        <f t="shared" si="7"/>
        <v>6.1830400000000063E-2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28">
        <v>4.04</v>
      </c>
      <c r="H58" s="10"/>
      <c r="I58" s="10">
        <f t="shared" si="8"/>
        <v>8184.137921702134</v>
      </c>
      <c r="J58" s="10">
        <f t="shared" si="6"/>
        <v>236286763579.34573</v>
      </c>
      <c r="K58" s="11">
        <f t="shared" si="7"/>
        <v>4.4561600000000201E-2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28">
        <v>-0.2</v>
      </c>
      <c r="H59" s="10"/>
      <c r="I59" s="10">
        <f t="shared" si="8"/>
        <v>7866.3378716860188</v>
      </c>
      <c r="J59" s="10">
        <f t="shared" si="6"/>
        <v>226206634036.08337</v>
      </c>
      <c r="K59" s="11">
        <f t="shared" si="7"/>
        <v>1.3932000000000944E-3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28">
        <v>1.59</v>
      </c>
      <c r="H60" s="10"/>
      <c r="I60" s="10">
        <f t="shared" si="8"/>
        <v>7882.1020758376944</v>
      </c>
      <c r="J60" s="10">
        <f t="shared" si="6"/>
        <v>225891921411.17331</v>
      </c>
      <c r="K60" s="11">
        <f t="shared" si="7"/>
        <v>1.6306359999999964E-2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28">
        <v>1.25</v>
      </c>
      <c r="H61" s="10"/>
      <c r="I61" s="10">
        <f t="shared" si="8"/>
        <v>7758.7381394209015</v>
      </c>
      <c r="J61" s="10">
        <f t="shared" si="6"/>
        <v>222267546777.10892</v>
      </c>
      <c r="K61" s="11">
        <f t="shared" si="7"/>
        <v>1.2196249999999909E-2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28">
        <v>3.63</v>
      </c>
      <c r="H62" s="10"/>
      <c r="I62" s="10">
        <f t="shared" si="8"/>
        <v>7662.9512488107675</v>
      </c>
      <c r="J62" s="10">
        <f t="shared" si="6"/>
        <v>219589379803.67834</v>
      </c>
      <c r="K62" s="11">
        <f t="shared" si="7"/>
        <v>3.8372599999999979E-2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28">
        <v>4.08</v>
      </c>
      <c r="H63" s="10"/>
      <c r="I63" s="10">
        <f t="shared" si="8"/>
        <v>7394.5298164728047</v>
      </c>
      <c r="J63" s="10">
        <f t="shared" si="6"/>
        <v>211474551431.42099</v>
      </c>
      <c r="K63" s="11">
        <f t="shared" si="7"/>
        <v>4.4338720000000276E-2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28">
        <v>3.93</v>
      </c>
      <c r="H64" s="10"/>
      <c r="I64" s="10">
        <f t="shared" si="8"/>
        <v>7104.6597006848624</v>
      </c>
      <c r="J64" s="10">
        <f t="shared" si="6"/>
        <v>202496132127.91818</v>
      </c>
      <c r="K64" s="11">
        <f t="shared" si="7"/>
        <v>4.5120079999999785E-2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28">
        <v>3.2</v>
      </c>
      <c r="H65" s="10"/>
      <c r="I65" s="10">
        <f t="shared" si="8"/>
        <v>6836.004715370791</v>
      </c>
      <c r="J65" s="10">
        <f t="shared" si="6"/>
        <v>193753938904.24362</v>
      </c>
      <c r="K65" s="11">
        <f t="shared" si="7"/>
        <v>3.7676000000000043E-2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28">
        <v>2.98</v>
      </c>
      <c r="H66" s="10"/>
      <c r="I66" s="10">
        <f t="shared" si="8"/>
        <v>6624.0355769096814</v>
      </c>
      <c r="J66" s="10">
        <f t="shared" ref="J66:J67" si="9">IF(I66="","",I66*C66)</f>
        <v>186719109726.19934</v>
      </c>
      <c r="K66" s="11">
        <f t="shared" ref="K66" si="10">IFERROR(J66/J67-1,"")</f>
        <v>3.5978800000000311E-2</v>
      </c>
    </row>
    <row r="67" spans="1:11" ht="22.5" customHeight="1">
      <c r="A67" s="3">
        <f t="shared" si="0"/>
        <v>1950</v>
      </c>
      <c r="B67" s="3">
        <v>1700</v>
      </c>
      <c r="C67" s="23">
        <v>28020000</v>
      </c>
      <c r="D67" s="11">
        <v>5.0000000000000001E-3</v>
      </c>
      <c r="E67" s="3" t="s">
        <v>72</v>
      </c>
      <c r="F67" s="3"/>
      <c r="G67" s="28">
        <v>-0.61</v>
      </c>
      <c r="H67" s="10"/>
      <c r="I67" s="10">
        <f t="shared" ref="I67" si="11">IF(H67&lt;&gt;"",H67,I66/(1+IF(G66="",0,G66)/100))</f>
        <v>6432.3515021457379</v>
      </c>
      <c r="J67" s="10">
        <f t="shared" si="9"/>
        <v>180234489090.12357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4">
        <v>29421790</v>
      </c>
      <c r="G2" s="26">
        <v>4.97</v>
      </c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7.6362380000000174E-2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26">
        <v>5.0199999999999996</v>
      </c>
      <c r="H3" s="10"/>
      <c r="I3" s="10">
        <f t="shared" ref="I3:I34" si="5">IF(H3&lt;&gt;"",H3,I2/(1+IF(G2="",0,G2)/100))</f>
        <v>1141.2784605125273</v>
      </c>
      <c r="J3" s="10">
        <f t="shared" si="3"/>
        <v>32744475977.257294</v>
      </c>
      <c r="K3" s="11">
        <f t="shared" si="4"/>
        <v>7.7925279999999875E-2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26">
        <v>3.8</v>
      </c>
      <c r="H4" s="10"/>
      <c r="I4" s="10">
        <f t="shared" si="5"/>
        <v>1086.7248719410848</v>
      </c>
      <c r="J4" s="10">
        <f t="shared" si="3"/>
        <v>30377315185.758789</v>
      </c>
      <c r="K4" s="11">
        <f t="shared" si="4"/>
        <v>6.6129799999999905E-2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26">
        <v>4.57</v>
      </c>
      <c r="H5" s="10"/>
      <c r="I5" s="10">
        <f t="shared" si="5"/>
        <v>1046.9411097698312</v>
      </c>
      <c r="J5" s="10">
        <f t="shared" si="3"/>
        <v>28493073906.909637</v>
      </c>
      <c r="K5" s="11">
        <f t="shared" si="4"/>
        <v>7.4665890000000124E-2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26">
        <v>5.12</v>
      </c>
      <c r="H6" s="10"/>
      <c r="I6" s="10">
        <f t="shared" si="5"/>
        <v>1001.1868698190983</v>
      </c>
      <c r="J6" s="10">
        <f t="shared" si="3"/>
        <v>26513425402.298416</v>
      </c>
      <c r="K6" s="11">
        <f t="shared" si="4"/>
        <v>8.0633599999999861E-2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26">
        <v>8.06</v>
      </c>
      <c r="H7" s="10"/>
      <c r="I7" s="10">
        <f t="shared" si="5"/>
        <v>952.42282136520021</v>
      </c>
      <c r="J7" s="10">
        <f t="shared" si="3"/>
        <v>24535074054.978874</v>
      </c>
      <c r="K7" s="11">
        <f t="shared" si="4"/>
        <v>0.11085680000000009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26">
        <v>3.31</v>
      </c>
      <c r="H8" s="10"/>
      <c r="I8" s="10">
        <f t="shared" si="5"/>
        <v>881.38332534258768</v>
      </c>
      <c r="J8" s="10">
        <f t="shared" si="3"/>
        <v>22086621835.486691</v>
      </c>
      <c r="K8" s="11">
        <f t="shared" si="4"/>
        <v>6.1923490000000081E-2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26">
        <v>0.23</v>
      </c>
      <c r="H9" s="10"/>
      <c r="I9" s="10">
        <f t="shared" si="5"/>
        <v>853.14425064619854</v>
      </c>
      <c r="J9" s="10">
        <f t="shared" si="3"/>
        <v>20798694108.82576</v>
      </c>
      <c r="K9" s="11">
        <f t="shared" si="4"/>
        <v>3.0163939999999778E-2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26">
        <v>6.85</v>
      </c>
      <c r="H10" s="10"/>
      <c r="I10" s="10">
        <f t="shared" si="5"/>
        <v>851.18652164641185</v>
      </c>
      <c r="J10" s="10">
        <f t="shared" si="3"/>
        <v>20189693408.24118</v>
      </c>
      <c r="K10" s="11">
        <f t="shared" si="4"/>
        <v>9.809745000000003E-2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26">
        <v>6.47</v>
      </c>
      <c r="H11" s="10"/>
      <c r="I11" s="10">
        <f t="shared" si="5"/>
        <v>796.61817655256141</v>
      </c>
      <c r="J11" s="10">
        <f t="shared" si="3"/>
        <v>18386067109.290874</v>
      </c>
      <c r="K11" s="11">
        <f t="shared" si="4"/>
        <v>9.4085720000000261E-2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26">
        <v>5.91</v>
      </c>
      <c r="H12" s="10"/>
      <c r="I12" s="10">
        <f t="shared" si="5"/>
        <v>748.20905095572596</v>
      </c>
      <c r="J12" s="10">
        <f t="shared" si="3"/>
        <v>16804960318.183178</v>
      </c>
      <c r="K12" s="11">
        <f t="shared" si="4"/>
        <v>8.8437069999999895E-2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26">
        <v>5.0999999999999996</v>
      </c>
      <c r="H13" s="10"/>
      <c r="I13" s="10">
        <f t="shared" si="5"/>
        <v>706.45741757692952</v>
      </c>
      <c r="J13" s="10">
        <f t="shared" si="3"/>
        <v>15439533236.573042</v>
      </c>
      <c r="K13" s="11">
        <f t="shared" si="4"/>
        <v>8.0112700000000148E-2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26">
        <v>2.93</v>
      </c>
      <c r="H14" s="10"/>
      <c r="I14" s="10">
        <f t="shared" si="5"/>
        <v>672.17642014931448</v>
      </c>
      <c r="J14" s="10">
        <f t="shared" si="3"/>
        <v>14294372463.700354</v>
      </c>
      <c r="K14" s="11">
        <f t="shared" si="4"/>
        <v>5.7708680000000179E-2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26">
        <v>0.55000000000000004</v>
      </c>
      <c r="H15" s="10"/>
      <c r="I15" s="10">
        <f t="shared" si="5"/>
        <v>653.04228130701881</v>
      </c>
      <c r="J15" s="10">
        <f t="shared" si="3"/>
        <v>13514470226.055393</v>
      </c>
      <c r="K15" s="11">
        <f t="shared" si="4"/>
        <v>3.305070000000021E-2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26">
        <v>3.78</v>
      </c>
      <c r="H16" s="10"/>
      <c r="I16" s="10">
        <f t="shared" si="5"/>
        <v>649.47019523323593</v>
      </c>
      <c r="J16" s="10">
        <f t="shared" si="3"/>
        <v>13082097738.335001</v>
      </c>
      <c r="K16" s="11">
        <f t="shared" si="4"/>
        <v>6.6028159999999891E-2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26">
        <v>0.6</v>
      </c>
      <c r="H17" s="10"/>
      <c r="I17" s="10">
        <f t="shared" si="5"/>
        <v>625.81441051574086</v>
      </c>
      <c r="J17" s="10">
        <f t="shared" si="3"/>
        <v>12271812536.673517</v>
      </c>
      <c r="K17" s="11">
        <f t="shared" si="4"/>
        <v>3.2860199999999784E-2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26">
        <v>2.31</v>
      </c>
      <c r="H18" s="10"/>
      <c r="I18" s="10">
        <f t="shared" si="5"/>
        <v>622.08191900173051</v>
      </c>
      <c r="J18" s="10">
        <f t="shared" si="3"/>
        <v>11881387758.646833</v>
      </c>
      <c r="K18" s="11">
        <f t="shared" si="4"/>
        <v>5.0109839999999961E-2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26">
        <v>3.29</v>
      </c>
      <c r="H19" s="10"/>
      <c r="I19" s="10">
        <f t="shared" si="5"/>
        <v>608.03628091264841</v>
      </c>
      <c r="J19" s="10">
        <f t="shared" si="3"/>
        <v>11314423792.702328</v>
      </c>
      <c r="K19" s="11">
        <f t="shared" si="4"/>
        <v>5.985868999999977E-2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26">
        <v>0.47</v>
      </c>
      <c r="H20" s="10"/>
      <c r="I20" s="10">
        <f t="shared" si="5"/>
        <v>588.6690685571192</v>
      </c>
      <c r="J20" s="10">
        <f t="shared" si="3"/>
        <v>10675407862.818325</v>
      </c>
      <c r="K20" s="11">
        <f t="shared" si="4"/>
        <v>3.08221999999998E-2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26">
        <v>4.1500000000000004</v>
      </c>
      <c r="H21" s="10"/>
      <c r="I21" s="10">
        <f t="shared" si="5"/>
        <v>585.9152668031445</v>
      </c>
      <c r="J21" s="10">
        <f t="shared" si="3"/>
        <v>10356206786.018312</v>
      </c>
      <c r="K21" s="11">
        <f t="shared" si="4"/>
        <v>6.8683150000000248E-2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26">
        <v>4.41</v>
      </c>
      <c r="H22" s="10"/>
      <c r="I22" s="10">
        <f t="shared" si="5"/>
        <v>562.56866711775751</v>
      </c>
      <c r="J22" s="10">
        <f t="shared" si="3"/>
        <v>9690624191.1068878</v>
      </c>
      <c r="K22" s="11">
        <f t="shared" si="4"/>
        <v>7.1664239999999824E-2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26">
        <v>2.63</v>
      </c>
      <c r="H23" s="10"/>
      <c r="I23" s="10">
        <f t="shared" si="5"/>
        <v>538.80726665813381</v>
      </c>
      <c r="J23" s="10">
        <f t="shared" si="3"/>
        <v>9042593593.5931664</v>
      </c>
      <c r="K23" s="11">
        <f t="shared" si="4"/>
        <v>5.3394320000000217E-2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26">
        <v>0.35</v>
      </c>
      <c r="H24" s="10"/>
      <c r="I24" s="10">
        <f t="shared" si="5"/>
        <v>524.99977263776066</v>
      </c>
      <c r="J24" s="10">
        <f t="shared" si="3"/>
        <v>8584243736.5650158</v>
      </c>
      <c r="K24" s="11">
        <f t="shared" si="4"/>
        <v>3.009274999999989E-2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26">
        <v>-0.8</v>
      </c>
      <c r="H25" s="10"/>
      <c r="I25" s="10">
        <f t="shared" si="5"/>
        <v>523.16868224988605</v>
      </c>
      <c r="J25" s="10">
        <f t="shared" si="3"/>
        <v>8333466803.4165039</v>
      </c>
      <c r="K25" s="11">
        <f t="shared" si="4"/>
        <v>1.8089599999999928E-2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26">
        <v>1.44</v>
      </c>
      <c r="H26" s="10"/>
      <c r="I26" s="10">
        <f t="shared" si="5"/>
        <v>527.38778452609483</v>
      </c>
      <c r="J26" s="10">
        <f t="shared" si="3"/>
        <v>8185396259.2452612</v>
      </c>
      <c r="K26" s="11">
        <f t="shared" si="4"/>
        <v>4.118015999999991E-2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26">
        <v>-2.19</v>
      </c>
      <c r="H27" s="10"/>
      <c r="I27" s="10">
        <f t="shared" si="5"/>
        <v>519.90120714323234</v>
      </c>
      <c r="J27" s="10">
        <f t="shared" si="3"/>
        <v>7861652165.2172689</v>
      </c>
      <c r="K27" s="11">
        <f t="shared" si="4"/>
        <v>4.5086999999999211E-3</v>
      </c>
      <c r="L27" s="32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26">
        <v>4.6900000000000004</v>
      </c>
      <c r="H28" s="10"/>
      <c r="I28" s="10">
        <f t="shared" si="5"/>
        <v>531.5419764269833</v>
      </c>
      <c r="J28" s="10">
        <f t="shared" si="3"/>
        <v>7826365431.3967314</v>
      </c>
      <c r="K28" s="11">
        <f t="shared" si="4"/>
        <v>7.5061609999999668E-2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26">
        <v>6.2</v>
      </c>
      <c r="H29" s="10"/>
      <c r="I29" s="10">
        <f t="shared" si="5"/>
        <v>507.72946454005478</v>
      </c>
      <c r="J29" s="10">
        <f t="shared" si="3"/>
        <v>7279922711.9613485</v>
      </c>
      <c r="K29" s="11">
        <f t="shared" si="4"/>
        <v>9.0355399999999975E-2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26">
        <v>5.94</v>
      </c>
      <c r="H30" s="10"/>
      <c r="I30" s="10">
        <f t="shared" si="5"/>
        <v>478.08800804148279</v>
      </c>
      <c r="J30" s="10">
        <f t="shared" si="3"/>
        <v>6676651220.2914286</v>
      </c>
      <c r="K30" s="11">
        <f t="shared" si="4"/>
        <v>8.758003999999997E-2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26">
        <v>7.18</v>
      </c>
      <c r="H31" s="10"/>
      <c r="I31" s="10">
        <f t="shared" si="5"/>
        <v>451.28186524587773</v>
      </c>
      <c r="J31" s="10">
        <f t="shared" si="3"/>
        <v>6138997567.7481441</v>
      </c>
      <c r="K31" s="11">
        <f t="shared" si="4"/>
        <v>0.10095295999999987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26">
        <v>4.3</v>
      </c>
      <c r="H32" s="10"/>
      <c r="I32" s="10">
        <f t="shared" si="5"/>
        <v>421.05044340910405</v>
      </c>
      <c r="J32" s="10">
        <f t="shared" si="3"/>
        <v>5576076172.9076462</v>
      </c>
      <c r="K32" s="11">
        <f t="shared" si="4"/>
        <v>7.2516899999999662E-2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26">
        <v>1.76</v>
      </c>
      <c r="H33" s="10"/>
      <c r="I33" s="10">
        <f t="shared" si="5"/>
        <v>403.69170029636058</v>
      </c>
      <c r="J33" s="10">
        <f t="shared" si="3"/>
        <v>5199056698.2279234</v>
      </c>
      <c r="K33" s="11">
        <f t="shared" si="4"/>
        <v>4.3650560000000116E-2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26">
        <v>0.01</v>
      </c>
      <c r="H34" s="10"/>
      <c r="I34" s="10">
        <f t="shared" si="5"/>
        <v>396.70961114029143</v>
      </c>
      <c r="J34" s="10">
        <f t="shared" ref="J34:J65" si="6">IF(I34="","",I34*C34)</f>
        <v>4981606772.8914194</v>
      </c>
      <c r="K34" s="11">
        <f t="shared" ref="K34:K65" si="7">IFERROR(J34/J35-1,"")</f>
        <v>3.9339290000000027E-2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26">
        <v>-1.19</v>
      </c>
      <c r="H35" s="10"/>
      <c r="I35" s="10">
        <f t="shared" ref="I35:I66" si="8">IF(H35&lt;&gt;"",H35,I34/(1+IF(G34="",0,G34)/100))</f>
        <v>391.57991426344034</v>
      </c>
      <c r="J35" s="10">
        <f t="shared" si="6"/>
        <v>4793051528.8144445</v>
      </c>
      <c r="K35" s="11">
        <f t="shared" si="7"/>
        <v>4.5451490000000039E-2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26">
        <v>-1.03</v>
      </c>
      <c r="H36" s="10"/>
      <c r="I36" s="10">
        <f t="shared" si="8"/>
        <v>385.75501355870398</v>
      </c>
      <c r="J36" s="10">
        <f t="shared" si="6"/>
        <v>4584671383.2838335</v>
      </c>
      <c r="K36" s="11">
        <f t="shared" si="7"/>
        <v>6.9557390000000163E-2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26">
        <v>-6.89</v>
      </c>
      <c r="H37" s="10"/>
      <c r="I37" s="10">
        <f t="shared" si="8"/>
        <v>371.74040046131245</v>
      </c>
      <c r="J37" s="10">
        <f t="shared" si="6"/>
        <v>4286512744.5698195</v>
      </c>
      <c r="K37" s="11">
        <f t="shared" si="7"/>
        <v>1.4803919999999859E-2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26">
        <v>-1.08</v>
      </c>
      <c r="H38" s="10"/>
      <c r="I38" s="10">
        <f t="shared" si="8"/>
        <v>377.74657093924645</v>
      </c>
      <c r="J38" s="10">
        <f t="shared" si="6"/>
        <v>4223981263.8581648</v>
      </c>
      <c r="K38" s="11">
        <f t="shared" si="7"/>
        <v>5.7806959999999963E-2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26">
        <v>6.91</v>
      </c>
      <c r="H39" s="10"/>
      <c r="I39" s="10">
        <f t="shared" si="8"/>
        <v>368.10229091721538</v>
      </c>
      <c r="J39" s="10">
        <f t="shared" si="6"/>
        <v>3993149434.2390833</v>
      </c>
      <c r="K39" s="11">
        <f t="shared" si="7"/>
        <v>0.10181445999999972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26">
        <v>9.4499999999999993</v>
      </c>
      <c r="H40" s="10"/>
      <c r="I40" s="10">
        <f t="shared" si="8"/>
        <v>344.31043954467816</v>
      </c>
      <c r="J40" s="10">
        <f t="shared" si="6"/>
        <v>3624157768.1228509</v>
      </c>
      <c r="K40" s="11">
        <f t="shared" si="7"/>
        <v>0.12711610000000007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26">
        <v>2.15</v>
      </c>
      <c r="H41" s="10"/>
      <c r="I41" s="10">
        <f t="shared" si="8"/>
        <v>314.58240250770046</v>
      </c>
      <c r="J41" s="10">
        <f t="shared" si="6"/>
        <v>3215425427.8887959</v>
      </c>
      <c r="K41" s="11">
        <f t="shared" si="7"/>
        <v>5.081705000000003E-2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26">
        <v>-4.66</v>
      </c>
      <c r="H42" s="10"/>
      <c r="I42" s="10">
        <f t="shared" si="8"/>
        <v>307.96123593509589</v>
      </c>
      <c r="J42" s="10">
        <f t="shared" si="6"/>
        <v>3059928869.5294733</v>
      </c>
      <c r="K42" s="11">
        <f t="shared" si="7"/>
        <v>-2.0190819999999832E-2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26">
        <v>4.07</v>
      </c>
      <c r="H43" s="10"/>
      <c r="I43" s="10">
        <f t="shared" si="8"/>
        <v>323.01367310163192</v>
      </c>
      <c r="J43" s="10">
        <f t="shared" si="6"/>
        <v>3122984487.1727705</v>
      </c>
      <c r="K43" s="11">
        <f t="shared" si="7"/>
        <v>6.7966340000000125E-2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26">
        <v>5.9</v>
      </c>
      <c r="H44" s="10"/>
      <c r="I44" s="10">
        <f t="shared" si="8"/>
        <v>310.38115989394822</v>
      </c>
      <c r="J44" s="10">
        <f t="shared" si="6"/>
        <v>2924234940.9371557</v>
      </c>
      <c r="K44" s="11">
        <f t="shared" si="7"/>
        <v>8.5369100000000087E-2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26">
        <v>17.079999999999998</v>
      </c>
      <c r="H45" s="10"/>
      <c r="I45" s="10">
        <f t="shared" si="8"/>
        <v>293.08891396973394</v>
      </c>
      <c r="J45" s="10">
        <f t="shared" si="6"/>
        <v>2694230875.8717709</v>
      </c>
      <c r="K45" s="11">
        <f t="shared" si="7"/>
        <v>0.19889920000000028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26">
        <v>11.17</v>
      </c>
      <c r="H46" s="10"/>
      <c r="I46" s="10">
        <f t="shared" si="8"/>
        <v>250.33217797209934</v>
      </c>
      <c r="J46" s="10">
        <f t="shared" si="6"/>
        <v>2247253877.4500561</v>
      </c>
      <c r="K46" s="11">
        <f t="shared" si="7"/>
        <v>0.1377137799999999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26">
        <v>2.1</v>
      </c>
      <c r="H47" s="10"/>
      <c r="I47" s="10">
        <f t="shared" si="8"/>
        <v>225.17961497895058</v>
      </c>
      <c r="J47" s="10">
        <f t="shared" si="6"/>
        <v>1975236581.4274099</v>
      </c>
      <c r="K47" s="11">
        <f t="shared" si="7"/>
        <v>4.4278799999999841E-2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26">
        <v>7.96</v>
      </c>
      <c r="H48" s="10"/>
      <c r="I48" s="10">
        <f t="shared" si="8"/>
        <v>220.54810477859999</v>
      </c>
      <c r="J48" s="10">
        <f t="shared" si="6"/>
        <v>1891483942.2455096</v>
      </c>
      <c r="K48" s="11">
        <f t="shared" si="7"/>
        <v>0.10356712000000012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26">
        <v>7.98</v>
      </c>
      <c r="H49" s="10"/>
      <c r="I49" s="10">
        <f t="shared" si="8"/>
        <v>204.28686993201183</v>
      </c>
      <c r="J49" s="10">
        <f t="shared" si="6"/>
        <v>1713972723.5127387</v>
      </c>
      <c r="K49" s="11">
        <f t="shared" si="7"/>
        <v>0.10312368000000016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26">
        <v>3.36</v>
      </c>
      <c r="H50" s="10"/>
      <c r="I50" s="10">
        <f t="shared" si="8"/>
        <v>189.189544297103</v>
      </c>
      <c r="J50" s="10">
        <f t="shared" si="6"/>
        <v>1553744838.0336995</v>
      </c>
      <c r="K50" s="11">
        <f t="shared" si="7"/>
        <v>5.5719040000000053E-2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26">
        <v>14.73</v>
      </c>
      <c r="H51" s="10"/>
      <c r="I51" s="10">
        <f t="shared" si="8"/>
        <v>183.03941979208881</v>
      </c>
      <c r="J51" s="10">
        <f t="shared" si="6"/>
        <v>1471740850.7037055</v>
      </c>
      <c r="K51" s="11">
        <f t="shared" si="7"/>
        <v>0.17231114000000014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26">
        <v>2.0099999999999998</v>
      </c>
      <c r="H52" s="10"/>
      <c r="I52" s="10">
        <f t="shared" si="8"/>
        <v>159.53928335403887</v>
      </c>
      <c r="J52" s="10">
        <f t="shared" si="6"/>
        <v>1255418293.3924055</v>
      </c>
      <c r="K52" s="11">
        <f t="shared" si="7"/>
        <v>4.2236169999999795E-2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26">
        <v>4.96</v>
      </c>
      <c r="H53" s="10"/>
      <c r="I53" s="10">
        <f t="shared" si="8"/>
        <v>156.39572919717565</v>
      </c>
      <c r="J53" s="10">
        <f t="shared" si="6"/>
        <v>1204543010.0477185</v>
      </c>
      <c r="K53" s="11">
        <f t="shared" si="7"/>
        <v>7.2061439999999921E-2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26">
        <v>8.7799999999999994</v>
      </c>
      <c r="H54" s="10"/>
      <c r="I54" s="10">
        <f t="shared" si="8"/>
        <v>149.005077360114</v>
      </c>
      <c r="J54" s="10">
        <f t="shared" si="6"/>
        <v>1123576471.5571885</v>
      </c>
      <c r="K54" s="11">
        <f t="shared" si="7"/>
        <v>0.11086136000000035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26">
        <v>9.4600000000000009</v>
      </c>
      <c r="H55" s="10"/>
      <c r="I55" s="10">
        <f t="shared" si="8"/>
        <v>136.97837595156645</v>
      </c>
      <c r="J55" s="10">
        <f t="shared" si="6"/>
        <v>1011446173.2265025</v>
      </c>
      <c r="K55" s="11">
        <f t="shared" si="7"/>
        <v>0.11758659999999965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26">
        <v>-7.77</v>
      </c>
      <c r="H56" s="10"/>
      <c r="I56" s="10">
        <f t="shared" si="8"/>
        <v>125.14012054774936</v>
      </c>
      <c r="J56" s="10">
        <f t="shared" si="6"/>
        <v>905027112.19560325</v>
      </c>
      <c r="K56" s="11">
        <f t="shared" si="7"/>
        <v>-5.870061999999987E-2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26">
        <v>3.89</v>
      </c>
      <c r="H57" s="10"/>
      <c r="I57" s="10">
        <f t="shared" si="8"/>
        <v>135.68266350184251</v>
      </c>
      <c r="J57" s="10">
        <f t="shared" si="6"/>
        <v>961465747.69400477</v>
      </c>
      <c r="K57" s="11">
        <f t="shared" si="7"/>
        <v>6.0197449999999986E-2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26">
        <v>2.33</v>
      </c>
      <c r="H58" s="10"/>
      <c r="I58" s="10">
        <f t="shared" si="8"/>
        <v>130.6022365019179</v>
      </c>
      <c r="J58" s="10">
        <f t="shared" si="6"/>
        <v>906874231.4877336</v>
      </c>
      <c r="K58" s="11">
        <f t="shared" si="7"/>
        <v>4.3766000000000194E-2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26">
        <v>1.25</v>
      </c>
      <c r="H59" s="10"/>
      <c r="I59" s="10">
        <f t="shared" si="8"/>
        <v>127.62849262378373</v>
      </c>
      <c r="J59" s="10">
        <f t="shared" si="6"/>
        <v>868848220.27900267</v>
      </c>
      <c r="K59" s="11">
        <f t="shared" si="7"/>
        <v>3.2750000000000057E-2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26">
        <v>3.23</v>
      </c>
      <c r="H60" s="10"/>
      <c r="I60" s="10">
        <f t="shared" si="8"/>
        <v>126.05283222102098</v>
      </c>
      <c r="J60" s="10">
        <f t="shared" si="6"/>
        <v>841295783.3735199</v>
      </c>
      <c r="K60" s="11">
        <f t="shared" si="7"/>
        <v>5.2945999999999938E-2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26">
        <v>5.54</v>
      </c>
      <c r="H61" s="10"/>
      <c r="I61" s="10">
        <f t="shared" si="8"/>
        <v>122.10872054734183</v>
      </c>
      <c r="J61" s="10">
        <f t="shared" si="6"/>
        <v>798992335.19432139</v>
      </c>
      <c r="K61" s="11">
        <f t="shared" si="7"/>
        <v>7.598029999999989E-2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26">
        <v>7.5</v>
      </c>
      <c r="H62" s="10"/>
      <c r="I62" s="10">
        <f t="shared" si="8"/>
        <v>115.69899616007376</v>
      </c>
      <c r="J62" s="10">
        <f t="shared" si="6"/>
        <v>742571527.74481225</v>
      </c>
      <c r="K62" s="11">
        <f t="shared" si="7"/>
        <v>9.5424999999999871E-2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26">
        <v>11.63</v>
      </c>
      <c r="H63" s="10"/>
      <c r="I63" s="10">
        <f t="shared" si="8"/>
        <v>107.62697317216164</v>
      </c>
      <c r="J63" s="10">
        <f t="shared" si="6"/>
        <v>677884408.10170698</v>
      </c>
      <c r="K63" s="11">
        <f t="shared" si="7"/>
        <v>0.13695155000000003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26">
        <v>-2.4</v>
      </c>
      <c r="H64" s="10"/>
      <c r="I64" s="10">
        <f t="shared" si="8"/>
        <v>96.414022370475351</v>
      </c>
      <c r="J64" s="10">
        <f t="shared" si="6"/>
        <v>596229811.28941417</v>
      </c>
      <c r="K64" s="11">
        <f t="shared" si="7"/>
        <v>-5.9440000000001714E-3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26">
        <v>-11.1</v>
      </c>
      <c r="H65" s="10"/>
      <c r="I65" s="10">
        <f t="shared" si="8"/>
        <v>98.78485898614278</v>
      </c>
      <c r="J65" s="10">
        <f t="shared" si="6"/>
        <v>599794992.72617865</v>
      </c>
      <c r="K65" s="11">
        <f t="shared" si="7"/>
        <v>-9.4998000000000027E-2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26">
        <v>21.65</v>
      </c>
      <c r="H66" s="10"/>
      <c r="I66" s="10">
        <f t="shared" si="8"/>
        <v>111.11907647485127</v>
      </c>
      <c r="J66" s="10">
        <f t="shared" ref="J66:J67" si="9">IF(I66="","",I66*C66)</f>
        <v>662755433.38708496</v>
      </c>
      <c r="K66" s="11">
        <f t="shared" ref="K66" si="10">IFERROR(J66/J67-1,"")</f>
        <v>0.23778874999999977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91.343260562968581</v>
      </c>
      <c r="J67" s="10">
        <f t="shared" si="9"/>
        <v>535435011.33540362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topLeftCell="A31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4">
        <v>5393380</v>
      </c>
      <c r="G2" s="26">
        <v>0.47</v>
      </c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1.4747000000000066E-2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26">
        <v>-0.48</v>
      </c>
      <c r="H3" s="10"/>
      <c r="I3" s="10">
        <f t="shared" ref="I3:I34" si="5">IF(H3&lt;&gt;"",H3,I2/(1+IF(G2="",0,G2)/100))</f>
        <v>13705.583756345179</v>
      </c>
      <c r="J3" s="10">
        <f t="shared" si="3"/>
        <v>73188768777.086166</v>
      </c>
      <c r="K3" s="11">
        <f t="shared" si="4"/>
        <v>6.4457600000000781E-3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26">
        <v>-0.98</v>
      </c>
      <c r="H4" s="10"/>
      <c r="I4" s="10">
        <f t="shared" si="5"/>
        <v>13771.687858063886</v>
      </c>
      <c r="J4" s="10">
        <f t="shared" si="3"/>
        <v>72720032897.83461</v>
      </c>
      <c r="K4" s="11">
        <f t="shared" si="4"/>
        <v>2.1814200000001005E-3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26">
        <v>0.52</v>
      </c>
      <c r="H5" s="10"/>
      <c r="I5" s="10">
        <f t="shared" si="5"/>
        <v>13907.986122060074</v>
      </c>
      <c r="J5" s="10">
        <f t="shared" si="3"/>
        <v>72561745255.499359</v>
      </c>
      <c r="K5" s="11">
        <f t="shared" si="4"/>
        <v>1.8368120000000099E-2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26">
        <v>2.39</v>
      </c>
      <c r="H6" s="10"/>
      <c r="I6" s="10">
        <f t="shared" si="5"/>
        <v>13836.038720712369</v>
      </c>
      <c r="J6" s="10">
        <f t="shared" si="3"/>
        <v>71252962293.73259</v>
      </c>
      <c r="K6" s="11">
        <f t="shared" si="4"/>
        <v>3.721069999999993E-2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26">
        <v>3.17</v>
      </c>
      <c r="H7" s="10"/>
      <c r="I7" s="10">
        <f t="shared" si="5"/>
        <v>13513.076199543284</v>
      </c>
      <c r="J7" s="10">
        <f t="shared" si="3"/>
        <v>68696709640.319557</v>
      </c>
      <c r="K7" s="11">
        <f t="shared" si="4"/>
        <v>4.4596250000000115E-2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26">
        <v>-0.32</v>
      </c>
      <c r="H8" s="10"/>
      <c r="I8" s="10">
        <f t="shared" si="5"/>
        <v>13097.873606225921</v>
      </c>
      <c r="J8" s="10">
        <f t="shared" si="3"/>
        <v>65763886899.191483</v>
      </c>
      <c r="K8" s="11">
        <f t="shared" si="4"/>
        <v>9.3596799999999813E-3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26">
        <v>0.78</v>
      </c>
      <c r="H9" s="10"/>
      <c r="I9" s="10">
        <f t="shared" si="5"/>
        <v>13139.921354560514</v>
      </c>
      <c r="J9" s="10">
        <f t="shared" si="3"/>
        <v>65154065693.600403</v>
      </c>
      <c r="K9" s="11">
        <f t="shared" si="4"/>
        <v>2.0397500000000068E-2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26">
        <v>5.31</v>
      </c>
      <c r="H10" s="10"/>
      <c r="I10" s="10">
        <f t="shared" si="5"/>
        <v>13038.223213495252</v>
      </c>
      <c r="J10" s="10">
        <f t="shared" si="3"/>
        <v>63851651629.487923</v>
      </c>
      <c r="K10" s="11">
        <f t="shared" si="4"/>
        <v>6.3946929999999957E-2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26">
        <v>4.0199999999999996</v>
      </c>
      <c r="H11" s="10"/>
      <c r="I11" s="10">
        <f t="shared" si="5"/>
        <v>12380.802595665418</v>
      </c>
      <c r="J11" s="10">
        <f t="shared" si="3"/>
        <v>60013944144.270355</v>
      </c>
      <c r="K11" s="11">
        <f t="shared" si="4"/>
        <v>4.8625619999999925E-2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26">
        <v>2.78</v>
      </c>
      <c r="H12" s="10"/>
      <c r="I12" s="10">
        <f t="shared" si="5"/>
        <v>11902.328971030012</v>
      </c>
      <c r="J12" s="10">
        <f t="shared" si="3"/>
        <v>57231048907.874634</v>
      </c>
      <c r="K12" s="11">
        <f t="shared" si="4"/>
        <v>3.478904000000016E-2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26">
        <v>4.01</v>
      </c>
      <c r="H13" s="10"/>
      <c r="I13" s="10">
        <f t="shared" si="5"/>
        <v>11580.394017347744</v>
      </c>
      <c r="J13" s="10">
        <f t="shared" si="3"/>
        <v>55306972431.670349</v>
      </c>
      <c r="K13" s="11">
        <f t="shared" si="4"/>
        <v>4.6236590000000133E-2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26">
        <v>2.0099999999999998</v>
      </c>
      <c r="H14" s="10"/>
      <c r="I14" s="10">
        <f t="shared" si="5"/>
        <v>11133.923677865343</v>
      </c>
      <c r="J14" s="10">
        <f t="shared" si="3"/>
        <v>52862777846.137405</v>
      </c>
      <c r="K14" s="11">
        <f t="shared" si="4"/>
        <v>2.6118590000000053E-2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26">
        <v>1.69</v>
      </c>
      <c r="H15" s="10"/>
      <c r="I15" s="10">
        <f t="shared" si="5"/>
        <v>10914.541395809571</v>
      </c>
      <c r="J15" s="10">
        <f t="shared" si="3"/>
        <v>51517220681.224968</v>
      </c>
      <c r="K15" s="11">
        <f t="shared" si="4"/>
        <v>2.2391260000000024E-2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26">
        <v>2.64</v>
      </c>
      <c r="H16" s="10"/>
      <c r="I16" s="10">
        <f t="shared" si="5"/>
        <v>10733.151141517919</v>
      </c>
      <c r="J16" s="10">
        <f t="shared" si="3"/>
        <v>50388948631.294998</v>
      </c>
      <c r="K16" s="11">
        <f t="shared" si="4"/>
        <v>3.1634640000000047E-2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26">
        <v>5.75</v>
      </c>
      <c r="H17" s="10"/>
      <c r="I17" s="10">
        <f t="shared" si="5"/>
        <v>10457.084120730631</v>
      </c>
      <c r="J17" s="10">
        <f t="shared" si="3"/>
        <v>48843792828.917603</v>
      </c>
      <c r="K17" s="11">
        <f t="shared" si="4"/>
        <v>6.4373750000000118E-2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26">
        <v>4.3899999999999997</v>
      </c>
      <c r="H18" s="10"/>
      <c r="I18" s="10">
        <f t="shared" si="5"/>
        <v>9888.4956224403122</v>
      </c>
      <c r="J18" s="10">
        <f t="shared" si="3"/>
        <v>45889700707.96804</v>
      </c>
      <c r="K18" s="11">
        <f t="shared" si="4"/>
        <v>5.0998520000000047E-2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26">
        <v>5.45</v>
      </c>
      <c r="H19" s="10"/>
      <c r="I19" s="10">
        <f t="shared" si="5"/>
        <v>9472.6464435676899</v>
      </c>
      <c r="J19" s="10">
        <f t="shared" si="3"/>
        <v>43662954642.379555</v>
      </c>
      <c r="K19" s="11">
        <f t="shared" si="4"/>
        <v>6.0826999999999964E-2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26">
        <v>1.4</v>
      </c>
      <c r="H20" s="10"/>
      <c r="I20" s="10">
        <f t="shared" si="5"/>
        <v>8983.0691736061544</v>
      </c>
      <c r="J20" s="10">
        <f t="shared" si="3"/>
        <v>41159354581.264954</v>
      </c>
      <c r="K20" s="11">
        <f t="shared" si="4"/>
        <v>1.9475600000000259E-2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26">
        <v>3.66</v>
      </c>
      <c r="H21" s="10"/>
      <c r="I21" s="10">
        <f t="shared" si="5"/>
        <v>8859.0425775208623</v>
      </c>
      <c r="J21" s="10">
        <f t="shared" si="3"/>
        <v>40373064918.145119</v>
      </c>
      <c r="K21" s="11">
        <f t="shared" si="4"/>
        <v>4.1886659999999853E-2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26">
        <v>4.2300000000000004</v>
      </c>
      <c r="H22" s="10"/>
      <c r="I22" s="10">
        <f t="shared" si="5"/>
        <v>8546.249833610711</v>
      </c>
      <c r="J22" s="10">
        <f t="shared" si="3"/>
        <v>38749958578.167343</v>
      </c>
      <c r="K22" s="11">
        <f t="shared" si="4"/>
        <v>4.7719960000000228E-2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26">
        <v>3.2</v>
      </c>
      <c r="H23" s="10"/>
      <c r="I23" s="10">
        <f t="shared" si="5"/>
        <v>8199.4145961917984</v>
      </c>
      <c r="J23" s="10">
        <f t="shared" si="3"/>
        <v>36985034224.381233</v>
      </c>
      <c r="K23" s="11">
        <f t="shared" si="4"/>
        <v>3.7882400000000205E-2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26">
        <v>1.96</v>
      </c>
      <c r="H24" s="10"/>
      <c r="I24" s="10">
        <f t="shared" si="5"/>
        <v>7945.1691823563933</v>
      </c>
      <c r="J24" s="10">
        <f t="shared" si="3"/>
        <v>35635091436.545441</v>
      </c>
      <c r="K24" s="11">
        <f t="shared" si="4"/>
        <v>2.5717600000000118E-2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26">
        <v>-0.78</v>
      </c>
      <c r="H25" s="10"/>
      <c r="I25" s="10">
        <f t="shared" si="5"/>
        <v>7792.437409137302</v>
      </c>
      <c r="J25" s="10">
        <f t="shared" si="3"/>
        <v>34741620341.257126</v>
      </c>
      <c r="K25" s="11">
        <f t="shared" si="4"/>
        <v>-2.0452400000000592E-3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26">
        <v>-3.31</v>
      </c>
      <c r="H26" s="10"/>
      <c r="I26" s="10">
        <f t="shared" si="5"/>
        <v>7853.6962398078031</v>
      </c>
      <c r="J26" s="10">
        <f t="shared" si="3"/>
        <v>34812820915.105537</v>
      </c>
      <c r="K26" s="11">
        <f t="shared" si="4"/>
        <v>-2.8458879999999964E-2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26">
        <v>-5.88</v>
      </c>
      <c r="H27" s="10"/>
      <c r="I27" s="10">
        <f t="shared" si="5"/>
        <v>8122.5527353478155</v>
      </c>
      <c r="J27" s="10">
        <f t="shared" si="3"/>
        <v>35832575892.521706</v>
      </c>
      <c r="K27" s="11">
        <f t="shared" si="4"/>
        <v>-5.5599919999999803E-2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26">
        <v>5.08</v>
      </c>
      <c r="H28" s="10"/>
      <c r="I28" s="10">
        <f t="shared" si="5"/>
        <v>8629.9965313937682</v>
      </c>
      <c r="J28" s="10">
        <f t="shared" si="3"/>
        <v>37942156773.770813</v>
      </c>
      <c r="K28" s="11">
        <f t="shared" si="4"/>
        <v>5.5108280000000009E-2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26">
        <v>5.23</v>
      </c>
      <c r="H29" s="10"/>
      <c r="I29" s="10">
        <f t="shared" si="5"/>
        <v>8212.7869541242562</v>
      </c>
      <c r="J29" s="10">
        <f t="shared" si="3"/>
        <v>35960438841.187759</v>
      </c>
      <c r="K29" s="11">
        <f t="shared" si="4"/>
        <v>5.7982419999999868E-2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26">
        <v>3.56</v>
      </c>
      <c r="H30" s="10"/>
      <c r="I30" s="10">
        <f t="shared" si="5"/>
        <v>7804.6060573261011</v>
      </c>
      <c r="J30" s="10">
        <f t="shared" si="3"/>
        <v>33989637409.27544</v>
      </c>
      <c r="K30" s="11">
        <f t="shared" si="4"/>
        <v>4.0467320000000084E-2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26">
        <v>2.76</v>
      </c>
      <c r="H31" s="10"/>
      <c r="I31" s="10">
        <f t="shared" si="5"/>
        <v>7536.3133037138859</v>
      </c>
      <c r="J31" s="10">
        <f t="shared" si="3"/>
        <v>32667664573.333679</v>
      </c>
      <c r="K31" s="11">
        <f t="shared" si="4"/>
        <v>3.129936000000022E-2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26">
        <v>3.54</v>
      </c>
      <c r="H32" s="10"/>
      <c r="I32" s="10">
        <f t="shared" si="5"/>
        <v>7333.8977264634932</v>
      </c>
      <c r="J32" s="10">
        <f t="shared" si="3"/>
        <v>31676219185.60453</v>
      </c>
      <c r="K32" s="11">
        <f t="shared" si="4"/>
        <v>3.8506199999999824E-2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26">
        <v>1.23</v>
      </c>
      <c r="H33" s="10"/>
      <c r="I33" s="10">
        <f t="shared" si="5"/>
        <v>7083.1540723039334</v>
      </c>
      <c r="J33" s="10">
        <f t="shared" si="3"/>
        <v>30501714082.789814</v>
      </c>
      <c r="K33" s="11">
        <f t="shared" si="4"/>
        <v>1.5134439999999971E-2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26">
        <v>-0.2</v>
      </c>
      <c r="H34" s="10"/>
      <c r="I34" s="10">
        <f t="shared" si="5"/>
        <v>6997.0898669405642</v>
      </c>
      <c r="J34" s="10">
        <f t="shared" ref="J34:J65" si="6">IF(I34="","",I34*C34)</f>
        <v>30046970017.872524</v>
      </c>
      <c r="K34" s="11">
        <f t="shared" ref="K34:K65" si="7">IFERROR(J34/J35-1,"")</f>
        <v>1.433630000000008E-2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26">
        <v>-1.61</v>
      </c>
      <c r="H35" s="10"/>
      <c r="I35" s="10">
        <f t="shared" ref="I35:I66" si="8">IF(H35&lt;&gt;"",H35,I34/(1+IF(G34="",0,G34)/100))</f>
        <v>6920.9593144812707</v>
      </c>
      <c r="J35" s="10">
        <f t="shared" si="6"/>
        <v>29622295897.201473</v>
      </c>
      <c r="K35" s="11">
        <f t="shared" si="7"/>
        <v>1.4640329999999979E-2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26">
        <v>-3.51</v>
      </c>
      <c r="H36" s="10"/>
      <c r="I36" s="10">
        <f t="shared" si="8"/>
        <v>6846.3342709281542</v>
      </c>
      <c r="J36" s="10">
        <f t="shared" si="6"/>
        <v>29194873317.524715</v>
      </c>
      <c r="K36" s="11">
        <f t="shared" si="7"/>
        <v>1.6343860000000099E-2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26">
        <v>-3.91</v>
      </c>
      <c r="H37" s="10"/>
      <c r="I37" s="10">
        <f t="shared" si="8"/>
        <v>6759.1413475448262</v>
      </c>
      <c r="J37" s="10">
        <f t="shared" si="6"/>
        <v>28725389571.915859</v>
      </c>
      <c r="K37" s="11">
        <f t="shared" si="7"/>
        <v>1.714448000000024E-2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26">
        <v>-4.82</v>
      </c>
      <c r="H38" s="10"/>
      <c r="I38" s="10">
        <f t="shared" si="8"/>
        <v>6666.4773128955776</v>
      </c>
      <c r="J38" s="10">
        <f t="shared" si="6"/>
        <v>28241208733.606709</v>
      </c>
      <c r="K38" s="11">
        <f t="shared" si="7"/>
        <v>-7.8380799999999695E-3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26">
        <v>2.92</v>
      </c>
      <c r="H39" s="10"/>
      <c r="I39" s="10">
        <f t="shared" si="8"/>
        <v>6741.987573721256</v>
      </c>
      <c r="J39" s="10">
        <f t="shared" si="6"/>
        <v>28464314306.284512</v>
      </c>
      <c r="K39" s="11">
        <f t="shared" si="7"/>
        <v>3.3110959999999912E-2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26">
        <v>0.24</v>
      </c>
      <c r="H40" s="10"/>
      <c r="I40" s="10">
        <f t="shared" si="8"/>
        <v>6550.706931326522</v>
      </c>
      <c r="J40" s="10">
        <f t="shared" si="6"/>
        <v>27552039817.953835</v>
      </c>
      <c r="K40" s="11">
        <f t="shared" si="7"/>
        <v>6.6100799999997406E-3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26">
        <v>0.34</v>
      </c>
      <c r="H41" s="10"/>
      <c r="I41" s="10">
        <f t="shared" si="8"/>
        <v>6535.0228764231069</v>
      </c>
      <c r="J41" s="10">
        <f t="shared" si="6"/>
        <v>27371114561.016357</v>
      </c>
      <c r="K41" s="11">
        <f t="shared" si="7"/>
        <v>8.1159799999999116E-3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26">
        <v>-5.2</v>
      </c>
      <c r="H42" s="10"/>
      <c r="I42" s="10">
        <f t="shared" si="8"/>
        <v>6512.8790875255199</v>
      </c>
      <c r="J42" s="10">
        <f t="shared" si="6"/>
        <v>27150759539.608089</v>
      </c>
      <c r="K42" s="11">
        <f t="shared" si="7"/>
        <v>-4.6785999999999883E-2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26">
        <v>3.24</v>
      </c>
      <c r="H43" s="10"/>
      <c r="I43" s="10">
        <f t="shared" si="8"/>
        <v>6870.1256197526582</v>
      </c>
      <c r="J43" s="10">
        <f t="shared" si="6"/>
        <v>28483383101.389706</v>
      </c>
      <c r="K43" s="11">
        <f t="shared" si="7"/>
        <v>3.8800879999999927E-2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26">
        <v>4.9800000000000004</v>
      </c>
      <c r="H44" s="10"/>
      <c r="I44" s="10">
        <f t="shared" si="8"/>
        <v>6654.519197745698</v>
      </c>
      <c r="J44" s="10">
        <f t="shared" si="6"/>
        <v>27419483030.65522</v>
      </c>
      <c r="K44" s="11">
        <f t="shared" si="7"/>
        <v>5.7148600000000105E-2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26">
        <v>7.74</v>
      </c>
      <c r="H45" s="10"/>
      <c r="I45" s="10">
        <f t="shared" si="8"/>
        <v>6338.8447301826036</v>
      </c>
      <c r="J45" s="10">
        <f t="shared" si="6"/>
        <v>25937207910.652504</v>
      </c>
      <c r="K45" s="11">
        <f t="shared" si="7"/>
        <v>8.5588240000000093E-2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26">
        <v>2.36</v>
      </c>
      <c r="H46" s="10"/>
      <c r="I46" s="10">
        <f t="shared" si="8"/>
        <v>5883.4645722875475</v>
      </c>
      <c r="J46" s="10">
        <f t="shared" si="6"/>
        <v>23892307373.053802</v>
      </c>
      <c r="K46" s="11">
        <f t="shared" si="7"/>
        <v>3.0765199999999826E-2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26">
        <v>2.4700000000000002</v>
      </c>
      <c r="H47" s="10"/>
      <c r="I47" s="10">
        <f t="shared" si="8"/>
        <v>5747.8161120433251</v>
      </c>
      <c r="J47" s="10">
        <f t="shared" si="6"/>
        <v>23179194808.918468</v>
      </c>
      <c r="K47" s="11">
        <f t="shared" si="7"/>
        <v>3.218030999999999E-2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26">
        <v>2.59</v>
      </c>
      <c r="H48" s="10"/>
      <c r="I48" s="10">
        <f t="shared" si="8"/>
        <v>5609.2672119091685</v>
      </c>
      <c r="J48" s="10">
        <f t="shared" si="6"/>
        <v>22456536502.734165</v>
      </c>
      <c r="K48" s="11">
        <f t="shared" si="7"/>
        <v>3.4209790000000018E-2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26">
        <v>3.3</v>
      </c>
      <c r="H49" s="10"/>
      <c r="I49" s="10">
        <f t="shared" si="8"/>
        <v>5467.6549487368829</v>
      </c>
      <c r="J49" s="10">
        <f t="shared" si="6"/>
        <v>21713714876.682964</v>
      </c>
      <c r="K49" s="11">
        <f t="shared" si="7"/>
        <v>4.1677200000000081E-2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26">
        <v>3.17</v>
      </c>
      <c r="H50" s="10"/>
      <c r="I50" s="10">
        <f t="shared" si="8"/>
        <v>5292.9863976155693</v>
      </c>
      <c r="J50" s="10">
        <f t="shared" si="6"/>
        <v>20844955497.425655</v>
      </c>
      <c r="K50" s="11">
        <f t="shared" si="7"/>
        <v>4.0366279999999977E-2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26">
        <v>2.37</v>
      </c>
      <c r="H51" s="10"/>
      <c r="I51" s="10">
        <f t="shared" si="8"/>
        <v>5130.3541704134623</v>
      </c>
      <c r="J51" s="10">
        <f t="shared" si="6"/>
        <v>20036169854.933838</v>
      </c>
      <c r="K51" s="11">
        <f t="shared" si="7"/>
        <v>3.1889600000000184E-2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26">
        <v>5.3</v>
      </c>
      <c r="H52" s="10"/>
      <c r="I52" s="10">
        <f t="shared" si="8"/>
        <v>5011.5797307936527</v>
      </c>
      <c r="J52" s="10">
        <f t="shared" si="6"/>
        <v>19416970434.56377</v>
      </c>
      <c r="K52" s="11">
        <f t="shared" si="7"/>
        <v>6.1213399999999973E-2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26">
        <v>5.24</v>
      </c>
      <c r="H53" s="10"/>
      <c r="I53" s="10">
        <f t="shared" si="8"/>
        <v>4759.3349770120158</v>
      </c>
      <c r="J53" s="10">
        <f t="shared" si="6"/>
        <v>18296951804.946838</v>
      </c>
      <c r="K53" s="11">
        <f t="shared" si="7"/>
        <v>6.0398240000000047E-2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26">
        <v>3.29</v>
      </c>
      <c r="H54" s="10"/>
      <c r="I54" s="10">
        <f t="shared" si="8"/>
        <v>4522.3631480539871</v>
      </c>
      <c r="J54" s="10">
        <f t="shared" si="6"/>
        <v>17254792694.626537</v>
      </c>
      <c r="K54" s="11">
        <f t="shared" si="7"/>
        <v>4.0750040000000043E-2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26">
        <v>2.98</v>
      </c>
      <c r="H55" s="10"/>
      <c r="I55" s="10">
        <f t="shared" si="8"/>
        <v>4378.3165340826672</v>
      </c>
      <c r="J55" s="10">
        <f t="shared" si="6"/>
        <v>16579190037.433519</v>
      </c>
      <c r="K55" s="11">
        <f t="shared" si="7"/>
        <v>3.8038400000000028E-2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26">
        <v>2.6</v>
      </c>
      <c r="H56" s="10"/>
      <c r="I56" s="10">
        <f t="shared" si="8"/>
        <v>4251.6183084896747</v>
      </c>
      <c r="J56" s="10">
        <f t="shared" si="6"/>
        <v>15971653878.54006</v>
      </c>
      <c r="K56" s="11">
        <f t="shared" si="7"/>
        <v>3.4105400000000285E-2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26">
        <v>2.14</v>
      </c>
      <c r="H57" s="10"/>
      <c r="I57" s="10">
        <f t="shared" si="8"/>
        <v>4143.8774936546533</v>
      </c>
      <c r="J57" s="10">
        <f t="shared" si="6"/>
        <v>15444899406.327496</v>
      </c>
      <c r="K57" s="11">
        <f t="shared" si="7"/>
        <v>3.0081899999999884E-2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26">
        <v>5.96</v>
      </c>
      <c r="H58" s="10"/>
      <c r="I58" s="10">
        <f t="shared" si="8"/>
        <v>4057.0564848782583</v>
      </c>
      <c r="J58" s="10">
        <f t="shared" si="6"/>
        <v>14993855737.420002</v>
      </c>
      <c r="K58" s="11">
        <f t="shared" si="7"/>
        <v>6.8606600000000073E-2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26">
        <v>0.53</v>
      </c>
      <c r="H59" s="10"/>
      <c r="I59" s="10">
        <f t="shared" si="8"/>
        <v>3828.8566297454304</v>
      </c>
      <c r="J59" s="10">
        <f t="shared" si="6"/>
        <v>14031221346.957806</v>
      </c>
      <c r="K59" s="11">
        <f t="shared" si="7"/>
        <v>1.3845050000000025E-2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26">
        <v>1.71</v>
      </c>
      <c r="H60" s="10"/>
      <c r="I60" s="10">
        <f t="shared" si="8"/>
        <v>3808.6706751670449</v>
      </c>
      <c r="J60" s="10">
        <f t="shared" si="6"/>
        <v>13839611237.395504</v>
      </c>
      <c r="K60" s="11">
        <f t="shared" si="7"/>
        <v>2.574535E-2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26">
        <v>3.01</v>
      </c>
      <c r="H61" s="10"/>
      <c r="I61" s="10">
        <f t="shared" si="8"/>
        <v>3744.6373760368156</v>
      </c>
      <c r="J61" s="10">
        <f t="shared" si="6"/>
        <v>13492248575.531446</v>
      </c>
      <c r="K61" s="11">
        <f t="shared" si="7"/>
        <v>3.9370899999999986E-2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26">
        <v>2.09</v>
      </c>
      <c r="H62" s="10"/>
      <c r="I62" s="10">
        <f t="shared" si="8"/>
        <v>3635.2173342751339</v>
      </c>
      <c r="J62" s="10">
        <f t="shared" si="6"/>
        <v>12981168296.641216</v>
      </c>
      <c r="K62" s="11">
        <f t="shared" si="7"/>
        <v>3.0598550000000113E-2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26">
        <v>3.76</v>
      </c>
      <c r="H63" s="10"/>
      <c r="I63" s="10">
        <f t="shared" si="8"/>
        <v>3560.7966835881421</v>
      </c>
      <c r="J63" s="10">
        <f t="shared" si="6"/>
        <v>12595756414.213095</v>
      </c>
      <c r="K63" s="11">
        <f t="shared" si="7"/>
        <v>4.7457200000000199E-2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26">
        <v>0.72</v>
      </c>
      <c r="H64" s="10"/>
      <c r="I64" s="10">
        <f t="shared" si="8"/>
        <v>3431.762416719489</v>
      </c>
      <c r="J64" s="10">
        <f t="shared" si="6"/>
        <v>12025079797.258631</v>
      </c>
      <c r="K64" s="11">
        <f t="shared" si="7"/>
        <v>1.7271999999999954E-2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26">
        <v>3.34</v>
      </c>
      <c r="H65" s="10"/>
      <c r="I65" s="10">
        <f t="shared" si="8"/>
        <v>3407.2303581408746</v>
      </c>
      <c r="J65" s="10">
        <f t="shared" si="6"/>
        <v>11820909056.042662</v>
      </c>
      <c r="K65" s="11">
        <f t="shared" si="7"/>
        <v>4.3734000000000162E-2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26">
        <v>3.51</v>
      </c>
      <c r="H66" s="10"/>
      <c r="I66" s="10">
        <f t="shared" si="8"/>
        <v>3297.1069848469851</v>
      </c>
      <c r="J66" s="10">
        <f t="shared" ref="J66:J67" si="9">IF(I66="","",I66*C66)</f>
        <v>11325595464.019243</v>
      </c>
      <c r="K66" s="11">
        <f t="shared" ref="K66" si="10">IFERROR(J66/J67-1,"")</f>
        <v>4.5450999999999908E-2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26">
        <v>3.84</v>
      </c>
      <c r="H67" s="10"/>
      <c r="I67" s="10">
        <f t="shared" ref="I67" si="11">IF(H67&lt;&gt;"",H67,I66/(1+IF(G66="",0,G66)/100))</f>
        <v>3185.3028546488122</v>
      </c>
      <c r="J67" s="10">
        <f t="shared" si="9"/>
        <v>10833215008.66061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>
      <selection activeCell="K18" sqref="K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4">
        <v>495291</v>
      </c>
      <c r="G2" s="26">
        <v>3.5</v>
      </c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3.9968000000000004E-2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26">
        <v>3.11</v>
      </c>
      <c r="H3" s="10"/>
      <c r="I3" s="10">
        <f t="shared" ref="I3:I34" si="5">IF(H3&lt;&gt;"",H3,I2/(1+IF(G2="",0,G2)/100))</f>
        <v>2185.507246376812</v>
      </c>
      <c r="J3" s="10">
        <f t="shared" si="3"/>
        <v>1077216657.6083739</v>
      </c>
      <c r="K3" s="11">
        <f t="shared" si="4"/>
        <v>3.6771050000000027E-2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26">
        <v>0.46</v>
      </c>
      <c r="H4" s="10"/>
      <c r="I4" s="10">
        <f t="shared" si="5"/>
        <v>2119.5880577798584</v>
      </c>
      <c r="J4" s="10">
        <f t="shared" si="3"/>
        <v>1039011127.4889224</v>
      </c>
      <c r="K4" s="11">
        <f t="shared" si="4"/>
        <v>1.2134499999999937E-2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26">
        <v>1.01</v>
      </c>
      <c r="H5" s="10"/>
      <c r="I5" s="10">
        <f t="shared" si="5"/>
        <v>2109.8825978298414</v>
      </c>
      <c r="J5" s="10">
        <f t="shared" si="3"/>
        <v>1026554403.0846912</v>
      </c>
      <c r="K5" s="11">
        <f t="shared" si="4"/>
        <v>1.9190899999999678E-2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26">
        <v>3.14</v>
      </c>
      <c r="H6" s="10"/>
      <c r="I6" s="10">
        <f t="shared" si="5"/>
        <v>2088.7858606374039</v>
      </c>
      <c r="J6" s="10">
        <f t="shared" si="3"/>
        <v>1007224851.6786124</v>
      </c>
      <c r="K6" s="11">
        <f t="shared" si="4"/>
        <v>4.1714000000000251E-2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26">
        <v>1.26</v>
      </c>
      <c r="H7" s="10"/>
      <c r="I7" s="10">
        <f t="shared" si="5"/>
        <v>2025.1947456247854</v>
      </c>
      <c r="J7" s="10">
        <f t="shared" si="3"/>
        <v>966891922.04253006</v>
      </c>
      <c r="K7" s="11">
        <f t="shared" si="4"/>
        <v>2.3536079999999959E-2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26">
        <v>3.04</v>
      </c>
      <c r="H8" s="10"/>
      <c r="I8" s="10">
        <f t="shared" si="5"/>
        <v>1999.9948110061084</v>
      </c>
      <c r="J8" s="10">
        <f t="shared" si="3"/>
        <v>944658367.14083409</v>
      </c>
      <c r="K8" s="11">
        <f t="shared" si="4"/>
        <v>4.1734399999999727E-2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26">
        <v>5.6</v>
      </c>
      <c r="H9" s="10"/>
      <c r="I9" s="10">
        <f t="shared" si="5"/>
        <v>1940.9887529174189</v>
      </c>
      <c r="J9" s="10">
        <f t="shared" si="3"/>
        <v>906813067.84227753</v>
      </c>
      <c r="K9" s="11">
        <f t="shared" si="4"/>
        <v>6.7615999999999898E-2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26">
        <v>2.88</v>
      </c>
      <c r="H10" s="10"/>
      <c r="I10" s="10">
        <f t="shared" si="5"/>
        <v>1838.057531171798</v>
      </c>
      <c r="J10" s="10">
        <f t="shared" si="3"/>
        <v>849381301.74358344</v>
      </c>
      <c r="K10" s="11">
        <f t="shared" si="4"/>
        <v>3.9602400000000149E-2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26">
        <v>8.4600000000000009</v>
      </c>
      <c r="H11" s="10"/>
      <c r="I11" s="10">
        <f t="shared" si="5"/>
        <v>1786.6033545604569</v>
      </c>
      <c r="J11" s="10">
        <f t="shared" si="3"/>
        <v>817025145.1358552</v>
      </c>
      <c r="K11" s="11">
        <f t="shared" si="4"/>
        <v>9.5446000000000142E-2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26">
        <v>5.31</v>
      </c>
      <c r="H12" s="10"/>
      <c r="I12" s="10">
        <f t="shared" si="5"/>
        <v>1647.2463162091617</v>
      </c>
      <c r="J12" s="10">
        <f t="shared" si="3"/>
        <v>745837900.85121047</v>
      </c>
      <c r="K12" s="11">
        <f t="shared" si="4"/>
        <v>6.3104449999999757E-2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26">
        <v>3.99</v>
      </c>
      <c r="H13" s="10"/>
      <c r="I13" s="10">
        <f t="shared" si="5"/>
        <v>1564.1879367668425</v>
      </c>
      <c r="J13" s="10">
        <f t="shared" si="3"/>
        <v>701565966.40265274</v>
      </c>
      <c r="K13" s="11">
        <f t="shared" si="4"/>
        <v>4.92591E-2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26">
        <v>4.29</v>
      </c>
      <c r="H14" s="10"/>
      <c r="I14" s="10">
        <f t="shared" si="5"/>
        <v>1504.1714941502476</v>
      </c>
      <c r="J14" s="10">
        <f t="shared" si="3"/>
        <v>668629861.20649588</v>
      </c>
      <c r="K14" s="11">
        <f t="shared" si="4"/>
        <v>5.332899999999996E-2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26">
        <v>-5.2</v>
      </c>
      <c r="H15" s="10"/>
      <c r="I15" s="10">
        <f t="shared" si="5"/>
        <v>1442.2969547897667</v>
      </c>
      <c r="J15" s="10">
        <f t="shared" si="3"/>
        <v>634777796.11735356</v>
      </c>
      <c r="K15" s="11">
        <f t="shared" si="4"/>
        <v>-4.1098000000000079E-2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26">
        <v>-3.4</v>
      </c>
      <c r="H16" s="10"/>
      <c r="I16" s="10">
        <f t="shared" si="5"/>
        <v>1521.4102898626231</v>
      </c>
      <c r="J16" s="10">
        <f t="shared" si="3"/>
        <v>661984015.17293072</v>
      </c>
      <c r="K16" s="11">
        <f t="shared" si="4"/>
        <v>-2.1442000000000072E-2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26">
        <v>5.92</v>
      </c>
      <c r="H17" s="10"/>
      <c r="I17" s="10">
        <f t="shared" si="5"/>
        <v>1574.9588921973325</v>
      </c>
      <c r="J17" s="10">
        <f t="shared" si="3"/>
        <v>676489298.71599925</v>
      </c>
      <c r="K17" s="11">
        <f t="shared" si="4"/>
        <v>7.4452479999999932E-2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26">
        <v>0.34</v>
      </c>
      <c r="H18" s="10"/>
      <c r="I18" s="10">
        <f t="shared" si="5"/>
        <v>1486.9324888569984</v>
      </c>
      <c r="J18" s="10">
        <f t="shared" si="3"/>
        <v>629613046.00087976</v>
      </c>
      <c r="K18" s="11">
        <f t="shared" si="4"/>
        <v>1.7447600000000119E-2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26">
        <v>1.18</v>
      </c>
      <c r="H19" s="10"/>
      <c r="I19" s="10">
        <f t="shared" si="5"/>
        <v>1481.894049090092</v>
      </c>
      <c r="J19" s="10">
        <f t="shared" si="3"/>
        <v>618816188.66748488</v>
      </c>
      <c r="K19" s="11">
        <f t="shared" si="4"/>
        <v>2.647109999999997E-2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26">
        <v>4.91</v>
      </c>
      <c r="H20" s="10"/>
      <c r="I20" s="10">
        <f t="shared" si="5"/>
        <v>1464.6116318344455</v>
      </c>
      <c r="J20" s="10">
        <f t="shared" si="3"/>
        <v>602857877.50622976</v>
      </c>
      <c r="K20" s="11">
        <f t="shared" si="4"/>
        <v>6.5361050000000143E-2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26">
        <v>2.33</v>
      </c>
      <c r="H21" s="10"/>
      <c r="I21" s="10">
        <f t="shared" si="5"/>
        <v>1396.0648478071162</v>
      </c>
      <c r="J21" s="10">
        <f t="shared" si="3"/>
        <v>565871896.20479333</v>
      </c>
      <c r="K21" s="11">
        <f t="shared" si="4"/>
        <v>4.0184449999999927E-2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26">
        <v>1</v>
      </c>
      <c r="H22" s="10"/>
      <c r="I22" s="10">
        <f t="shared" si="5"/>
        <v>1364.2771892965075</v>
      </c>
      <c r="J22" s="10">
        <f t="shared" si="3"/>
        <v>544011108.99590302</v>
      </c>
      <c r="K22" s="11">
        <f t="shared" si="4"/>
        <v>2.7270999999999823E-2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26">
        <v>9.08</v>
      </c>
      <c r="H23" s="10"/>
      <c r="I23" s="10">
        <f t="shared" si="5"/>
        <v>1350.7694943529777</v>
      </c>
      <c r="J23" s="10">
        <f t="shared" si="3"/>
        <v>529569226.61683542</v>
      </c>
      <c r="K23" s="11">
        <f t="shared" si="4"/>
        <v>0.10945267999999975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26">
        <v>0.74</v>
      </c>
      <c r="H24" s="10"/>
      <c r="I24" s="10">
        <f t="shared" si="5"/>
        <v>1238.3292027438374</v>
      </c>
      <c r="J24" s="10">
        <f t="shared" si="3"/>
        <v>477324753.15381229</v>
      </c>
      <c r="K24" s="11">
        <f t="shared" si="4"/>
        <v>2.4626540000000086E-2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26">
        <v>2.59</v>
      </c>
      <c r="H25" s="10"/>
      <c r="I25" s="10">
        <f t="shared" si="5"/>
        <v>1229.2328794360108</v>
      </c>
      <c r="J25" s="10">
        <f t="shared" si="3"/>
        <v>465852419.90102291</v>
      </c>
      <c r="K25" s="11">
        <f t="shared" si="4"/>
        <v>4.3340299999999887E-2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26">
        <v>3.15</v>
      </c>
      <c r="H26" s="10"/>
      <c r="I26" s="10">
        <f t="shared" si="5"/>
        <v>1198.199512073312</v>
      </c>
      <c r="J26" s="10">
        <f t="shared" si="3"/>
        <v>446500935.41006994</v>
      </c>
      <c r="K26" s="11">
        <f t="shared" si="4"/>
        <v>4.8932350000000069E-2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26">
        <v>11.7</v>
      </c>
      <c r="H27" s="10"/>
      <c r="I27" s="10">
        <f t="shared" si="5"/>
        <v>1161.6088338083489</v>
      </c>
      <c r="J27" s="10">
        <f t="shared" si="3"/>
        <v>425671813.25856704</v>
      </c>
      <c r="K27" s="11">
        <f t="shared" si="4"/>
        <v>0.13576559999999982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26">
        <v>1.53</v>
      </c>
      <c r="H28" s="10"/>
      <c r="I28" s="10">
        <f t="shared" si="5"/>
        <v>1039.9362881005809</v>
      </c>
      <c r="J28" s="10">
        <f t="shared" si="3"/>
        <v>374788436.32750201</v>
      </c>
      <c r="K28" s="11">
        <f t="shared" si="4"/>
        <v>3.2357039999999948E-2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26">
        <v>-1.69</v>
      </c>
      <c r="H29" s="10"/>
      <c r="I29" s="10">
        <f t="shared" si="5"/>
        <v>1024.265033094239</v>
      </c>
      <c r="J29" s="10">
        <f t="shared" si="3"/>
        <v>363041488.36675924</v>
      </c>
      <c r="K29" s="11">
        <f t="shared" si="4"/>
        <v>-4.8222999999991689E-4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26">
        <v>-2.89</v>
      </c>
      <c r="H30" s="10"/>
      <c r="I30" s="10">
        <f t="shared" si="5"/>
        <v>1041.8726814100692</v>
      </c>
      <c r="J30" s="10">
        <f t="shared" si="3"/>
        <v>363216642.32818913</v>
      </c>
      <c r="K30" s="11">
        <f t="shared" si="4"/>
        <v>-1.277974000000015E-2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26">
        <v>-0.15</v>
      </c>
      <c r="H31" s="10"/>
      <c r="I31" s="10">
        <f t="shared" si="5"/>
        <v>1072.8788810730812</v>
      </c>
      <c r="J31" s="10">
        <f t="shared" si="3"/>
        <v>367918545.68319857</v>
      </c>
      <c r="K31" s="11">
        <f t="shared" si="4"/>
        <v>1.4975249999999996E-2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26">
        <v>1</v>
      </c>
      <c r="H32" s="10"/>
      <c r="I32" s="10">
        <f t="shared" si="5"/>
        <v>1074.4906169985791</v>
      </c>
      <c r="J32" s="10">
        <f t="shared" si="3"/>
        <v>362490164.84214622</v>
      </c>
      <c r="K32" s="11">
        <f t="shared" si="4"/>
        <v>2.6564000000000032E-2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26">
        <v>9.57</v>
      </c>
      <c r="H33" s="10"/>
      <c r="I33" s="10">
        <f t="shared" si="5"/>
        <v>1063.852096038197</v>
      </c>
      <c r="J33" s="10">
        <f t="shared" si="3"/>
        <v>353110146.89989734</v>
      </c>
      <c r="K33" s="11">
        <f t="shared" si="4"/>
        <v>0.11355990999999976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26">
        <v>1.71</v>
      </c>
      <c r="H34" s="10"/>
      <c r="I34" s="10">
        <f t="shared" si="5"/>
        <v>970.93373737172317</v>
      </c>
      <c r="J34" s="10">
        <f t="shared" ref="J34:J65" si="6">IF(I34="","",I34*C34)</f>
        <v>317100268.90236861</v>
      </c>
      <c r="K34" s="11">
        <f t="shared" ref="K34:K65" si="7">IFERROR(J34/J35-1,"")</f>
        <v>4.6787619999999919E-2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26">
        <v>-0.72</v>
      </c>
      <c r="H35" s="10"/>
      <c r="I35" s="10">
        <f t="shared" ref="I35:I66" si="8">IF(H35&lt;&gt;"",H35,I34/(1+IF(G34="",0,G34)/100))</f>
        <v>942.56260302079716</v>
      </c>
      <c r="J35" s="10">
        <f t="shared" si="6"/>
        <v>302927033.95018047</v>
      </c>
      <c r="K35" s="11">
        <f t="shared" si="7"/>
        <v>3.611680000000006E-2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26">
        <v>-0.42</v>
      </c>
      <c r="H36" s="10"/>
      <c r="I36" s="10">
        <f t="shared" si="8"/>
        <v>924.26221123827918</v>
      </c>
      <c r="J36" s="10">
        <f t="shared" si="6"/>
        <v>292367650.00835854</v>
      </c>
      <c r="K36" s="11">
        <f t="shared" si="7"/>
        <v>6.0396420000000228E-2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26">
        <v>-16.7</v>
      </c>
      <c r="H37" s="10"/>
      <c r="I37" s="10">
        <f t="shared" si="8"/>
        <v>885.47826330549833</v>
      </c>
      <c r="J37" s="10">
        <f t="shared" si="6"/>
        <v>275715425.37682134</v>
      </c>
      <c r="K37" s="11">
        <f t="shared" si="7"/>
        <v>-0.100267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26">
        <v>-0.19</v>
      </c>
      <c r="H38" s="10"/>
      <c r="I38" s="10">
        <f t="shared" si="8"/>
        <v>999.41113239898232</v>
      </c>
      <c r="J38" s="10">
        <f t="shared" si="6"/>
        <v>306441383.58470941</v>
      </c>
      <c r="K38" s="11">
        <f t="shared" si="7"/>
        <v>5.1144049999999774E-2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26">
        <v>1.29</v>
      </c>
      <c r="H39" s="10"/>
      <c r="I39" s="10">
        <f t="shared" si="8"/>
        <v>965.52133358997435</v>
      </c>
      <c r="J39" s="10">
        <f t="shared" si="6"/>
        <v>291531292.58041221</v>
      </c>
      <c r="K39" s="11">
        <f t="shared" si="7"/>
        <v>2.9106399999999866E-2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26">
        <v>7.77</v>
      </c>
      <c r="H40" s="10"/>
      <c r="I40" s="10">
        <f t="shared" si="8"/>
        <v>953.22473451473434</v>
      </c>
      <c r="J40" s="10">
        <f t="shared" si="6"/>
        <v>283285860.9959206</v>
      </c>
      <c r="K40" s="11">
        <f t="shared" si="7"/>
        <v>9.6020900000000076E-2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26">
        <v>-1.25</v>
      </c>
      <c r="H41" s="10"/>
      <c r="I41" s="10">
        <f t="shared" si="8"/>
        <v>884.49915051937853</v>
      </c>
      <c r="J41" s="10">
        <f t="shared" si="6"/>
        <v>258467572.10188287</v>
      </c>
      <c r="K41" s="11">
        <f t="shared" si="7"/>
        <v>4.6824999999999228E-3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26">
        <v>-4.25</v>
      </c>
      <c r="H42" s="10"/>
      <c r="I42" s="10">
        <f t="shared" si="8"/>
        <v>895.69534229810483</v>
      </c>
      <c r="J42" s="10">
        <f t="shared" si="6"/>
        <v>257262938.39285833</v>
      </c>
      <c r="K42" s="11">
        <f t="shared" si="7"/>
        <v>-2.6222500000000148E-2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26">
        <v>6.38</v>
      </c>
      <c r="H43" s="10"/>
      <c r="I43" s="10">
        <f t="shared" si="8"/>
        <v>935.45205461943067</v>
      </c>
      <c r="J43" s="10">
        <f t="shared" si="6"/>
        <v>264190678.45874274</v>
      </c>
      <c r="K43" s="11">
        <f t="shared" si="7"/>
        <v>8.1352700000000056E-2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26">
        <v>1.1399999999999999</v>
      </c>
      <c r="H44" s="10"/>
      <c r="I44" s="10">
        <f t="shared" si="8"/>
        <v>879.34955312975239</v>
      </c>
      <c r="J44" s="10">
        <f t="shared" si="6"/>
        <v>244314994.04287124</v>
      </c>
      <c r="K44" s="11">
        <f t="shared" si="7"/>
        <v>2.8593800000000114E-2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26">
        <v>4.1500000000000004</v>
      </c>
      <c r="H45" s="10"/>
      <c r="I45" s="10">
        <f t="shared" si="8"/>
        <v>869.43796038140431</v>
      </c>
      <c r="J45" s="10">
        <f t="shared" si="6"/>
        <v>237523300.29878774</v>
      </c>
      <c r="K45" s="11">
        <f t="shared" si="7"/>
        <v>5.9205500000000022E-2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26">
        <v>1.41</v>
      </c>
      <c r="H46" s="10"/>
      <c r="I46" s="10">
        <f t="shared" si="8"/>
        <v>834.79400900758924</v>
      </c>
      <c r="J46" s="10">
        <f t="shared" si="6"/>
        <v>224246664.40911394</v>
      </c>
      <c r="K46" s="11">
        <f t="shared" si="7"/>
        <v>3.2353800000000099E-2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26">
        <v>14.07</v>
      </c>
      <c r="H47" s="10"/>
      <c r="I47" s="10">
        <f t="shared" si="8"/>
        <v>823.18707130222788</v>
      </c>
      <c r="J47" s="10">
        <f t="shared" si="6"/>
        <v>217218810.45927659</v>
      </c>
      <c r="K47" s="11">
        <f t="shared" si="7"/>
        <v>0.16351400000000016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26">
        <v>0.44</v>
      </c>
      <c r="H48" s="10"/>
      <c r="I48" s="10">
        <f t="shared" si="8"/>
        <v>721.65080328064153</v>
      </c>
      <c r="J48" s="10">
        <f t="shared" si="6"/>
        <v>186692047.07401592</v>
      </c>
      <c r="K48" s="11">
        <f t="shared" si="7"/>
        <v>2.6496800000000098E-2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26">
        <v>5.6</v>
      </c>
      <c r="H49" s="10"/>
      <c r="I49" s="10">
        <f t="shared" si="8"/>
        <v>718.48944970195294</v>
      </c>
      <c r="J49" s="10">
        <f t="shared" si="6"/>
        <v>181872994.70784119</v>
      </c>
      <c r="K49" s="11">
        <f t="shared" si="7"/>
        <v>8.1344000000000305E-2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26">
        <v>6.18</v>
      </c>
      <c r="H50" s="10"/>
      <c r="I50" s="10">
        <f t="shared" si="8"/>
        <v>680.38773646018262</v>
      </c>
      <c r="J50" s="10">
        <f t="shared" si="6"/>
        <v>168191615.90376526</v>
      </c>
      <c r="K50" s="11">
        <f t="shared" si="7"/>
        <v>8.8345000000000118E-2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26">
        <v>6.59</v>
      </c>
      <c r="H51" s="10"/>
      <c r="I51" s="10">
        <f t="shared" si="8"/>
        <v>640.78709404801521</v>
      </c>
      <c r="J51" s="10">
        <f t="shared" si="6"/>
        <v>154538878.66785371</v>
      </c>
      <c r="K51" s="11">
        <f t="shared" si="7"/>
        <v>9.4146349999999934E-2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26">
        <v>2.17</v>
      </c>
      <c r="H52" s="10"/>
      <c r="I52" s="10">
        <f t="shared" si="8"/>
        <v>601.16999160147782</v>
      </c>
      <c r="J52" s="10">
        <f t="shared" si="6"/>
        <v>141241506.37421924</v>
      </c>
      <c r="K52" s="11">
        <f t="shared" si="7"/>
        <v>5.1840150000000085E-2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26">
        <v>4.4800000000000004</v>
      </c>
      <c r="H53" s="10"/>
      <c r="I53" s="10">
        <f t="shared" si="8"/>
        <v>588.4016752485835</v>
      </c>
      <c r="J53" s="10">
        <f t="shared" si="6"/>
        <v>134280390.77441493</v>
      </c>
      <c r="K53" s="11">
        <f t="shared" si="7"/>
        <v>7.5621599999999844E-2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26">
        <v>4.6100000000000003</v>
      </c>
      <c r="H54" s="10"/>
      <c r="I54" s="10">
        <f t="shared" si="8"/>
        <v>563.1715881016305</v>
      </c>
      <c r="J54" s="10">
        <f t="shared" si="6"/>
        <v>124839804.97827019</v>
      </c>
      <c r="K54" s="11">
        <f t="shared" si="7"/>
        <v>7.6855340000000272E-2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26">
        <v>2.44</v>
      </c>
      <c r="H55" s="10"/>
      <c r="I55" s="10">
        <f t="shared" si="8"/>
        <v>538.35349211512334</v>
      </c>
      <c r="J55" s="10">
        <f t="shared" si="6"/>
        <v>115929967.88061632</v>
      </c>
      <c r="K55" s="11">
        <f t="shared" si="7"/>
        <v>5.810275999999992E-2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26">
        <v>3.38</v>
      </c>
      <c r="H56" s="10"/>
      <c r="I56" s="10">
        <f t="shared" si="8"/>
        <v>525.53054677384159</v>
      </c>
      <c r="J56" s="10">
        <f t="shared" si="6"/>
        <v>109563997.24410163</v>
      </c>
      <c r="K56" s="11">
        <f t="shared" si="7"/>
        <v>7.0603280000000268E-2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26">
        <v>9.7799999999999994</v>
      </c>
      <c r="H57" s="10"/>
      <c r="I57" s="10">
        <f t="shared" si="8"/>
        <v>508.34837180677266</v>
      </c>
      <c r="J57" s="10">
        <f t="shared" si="6"/>
        <v>102338559.28790131</v>
      </c>
      <c r="K57" s="11">
        <f t="shared" si="7"/>
        <v>0.13644255999999966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26">
        <v>13.23</v>
      </c>
      <c r="H58" s="10"/>
      <c r="I58" s="10">
        <f t="shared" si="8"/>
        <v>463.06100547164579</v>
      </c>
      <c r="J58" s="10">
        <f t="shared" si="6"/>
        <v>90051677.832183033</v>
      </c>
      <c r="K58" s="11">
        <f t="shared" si="7"/>
        <v>0.17204372999999995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26">
        <v>10.38</v>
      </c>
      <c r="H59" s="10"/>
      <c r="I59" s="10">
        <f t="shared" si="8"/>
        <v>408.95611187109932</v>
      </c>
      <c r="J59" s="10">
        <f t="shared" si="6"/>
        <v>76833035.770928994</v>
      </c>
      <c r="K59" s="11">
        <f t="shared" si="7"/>
        <v>0.14453022000000004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26">
        <v>-7.61</v>
      </c>
      <c r="H60" s="10"/>
      <c r="I60" s="10">
        <f t="shared" si="8"/>
        <v>370.4983800245509</v>
      </c>
      <c r="J60" s="10">
        <f t="shared" si="6"/>
        <v>67130630.915913254</v>
      </c>
      <c r="K60" s="11">
        <f t="shared" si="7"/>
        <v>-4.2470039999999987E-2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26">
        <v>-8.82</v>
      </c>
      <c r="H61" s="10"/>
      <c r="I61" s="10">
        <f t="shared" si="8"/>
        <v>401.01567271842288</v>
      </c>
      <c r="J61" s="10">
        <f t="shared" si="6"/>
        <v>70108125.823982835</v>
      </c>
      <c r="K61" s="11">
        <f t="shared" si="7"/>
        <v>-5.4828119999999925E-2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26">
        <v>-11.1</v>
      </c>
      <c r="H62" s="10"/>
      <c r="I62" s="10">
        <f t="shared" si="8"/>
        <v>439.80661627376935</v>
      </c>
      <c r="J62" s="10">
        <f t="shared" si="6"/>
        <v>74175001.719245851</v>
      </c>
      <c r="K62" s="11">
        <f t="shared" si="7"/>
        <v>-7.5351100000000004E-2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26">
        <v>25.83</v>
      </c>
      <c r="H63" s="10"/>
      <c r="I63" s="10">
        <f t="shared" si="8"/>
        <v>494.72060323258643</v>
      </c>
      <c r="J63" s="10">
        <f t="shared" si="6"/>
        <v>80219639.821391508</v>
      </c>
      <c r="K63" s="11">
        <f t="shared" si="7"/>
        <v>0.30385046000000027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26">
        <v>2.97</v>
      </c>
      <c r="H64" s="10"/>
      <c r="I64" s="10">
        <f t="shared" si="8"/>
        <v>393.16586126725457</v>
      </c>
      <c r="J64" s="10">
        <f t="shared" si="6"/>
        <v>61525184.277184285</v>
      </c>
      <c r="K64" s="11">
        <f t="shared" si="7"/>
        <v>6.8725630000000093E-2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26">
        <v>10.75</v>
      </c>
      <c r="H65" s="10"/>
      <c r="I65" s="10">
        <f t="shared" si="8"/>
        <v>381.82563976619844</v>
      </c>
      <c r="J65" s="10">
        <f t="shared" si="6"/>
        <v>57568736.586942598</v>
      </c>
      <c r="K65" s="11">
        <f t="shared" si="7"/>
        <v>0.14703774999999997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26">
        <v>2.86</v>
      </c>
      <c r="H66" s="10"/>
      <c r="I66" s="10">
        <f t="shared" si="8"/>
        <v>344.76355735096928</v>
      </c>
      <c r="J66" s="10">
        <f t="shared" ref="J66:J67" si="9">IF(I66="","",I66*C66)</f>
        <v>50189051.395163409</v>
      </c>
      <c r="K66" s="11">
        <f t="shared" ref="K66" si="10">IFERROR(J66/J67-1,"")</f>
        <v>6.7275360000000006E-2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26">
        <v>4.1500000000000004</v>
      </c>
      <c r="H67" s="10"/>
      <c r="I67" s="10">
        <f t="shared" ref="I67" si="11">IF(H67&lt;&gt;"",H67,I66/(1+IF(G66="",0,G66)/100))</f>
        <v>335.17748138340392</v>
      </c>
      <c r="J67" s="10">
        <f t="shared" si="9"/>
        <v>47025400.638091572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>
      <selection activeCell="I1" sqref="I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4">
        <v>90861040</v>
      </c>
      <c r="G2" s="27">
        <v>1.07</v>
      </c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2.2019840000000013E-2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27">
        <v>1</v>
      </c>
      <c r="H3" s="10"/>
      <c r="I3" s="10">
        <f t="shared" ref="I3:I34" si="5">IF(H3&lt;&gt;"",H3,I2/(1+IF(G2="",0,G2)/100))</f>
        <v>22968.239833778571</v>
      </c>
      <c r="J3" s="10">
        <f t="shared" si="3"/>
        <v>2062235408104.4048</v>
      </c>
      <c r="K3" s="11">
        <f t="shared" si="4"/>
        <v>1.7878000000000061E-2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27">
        <v>0.78</v>
      </c>
      <c r="H4" s="10"/>
      <c r="I4" s="10">
        <f t="shared" si="5"/>
        <v>22740.831518592644</v>
      </c>
      <c r="J4" s="10">
        <f t="shared" si="3"/>
        <v>2026014324019.5828</v>
      </c>
      <c r="K4" s="11">
        <f t="shared" si="4"/>
        <v>1.3746019999999914E-2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27">
        <v>0.18</v>
      </c>
      <c r="H5" s="10"/>
      <c r="I5" s="10">
        <f t="shared" si="5"/>
        <v>22564.825876753963</v>
      </c>
      <c r="J5" s="10">
        <f t="shared" si="3"/>
        <v>1998542321300.1445</v>
      </c>
      <c r="K5" s="11">
        <f t="shared" si="4"/>
        <v>6.4082799999998219E-3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27">
        <v>2.44</v>
      </c>
      <c r="H6" s="10"/>
      <c r="I6" s="10">
        <f t="shared" si="5"/>
        <v>22524.282168850033</v>
      </c>
      <c r="J6" s="10">
        <f t="shared" si="3"/>
        <v>1985816652164.4128</v>
      </c>
      <c r="K6" s="11">
        <f t="shared" si="4"/>
        <v>2.7882960000000345E-2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27">
        <v>2</v>
      </c>
      <c r="H7" s="10"/>
      <c r="I7" s="10">
        <f t="shared" si="5"/>
        <v>21987.780328826662</v>
      </c>
      <c r="J7" s="10">
        <f t="shared" si="3"/>
        <v>1931948217299.3823</v>
      </c>
      <c r="K7" s="11">
        <f t="shared" si="4"/>
        <v>2.2447999999999801E-2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27">
        <v>3.1</v>
      </c>
      <c r="H8" s="10"/>
      <c r="I8" s="10">
        <f t="shared" si="5"/>
        <v>21556.647381202609</v>
      </c>
      <c r="J8" s="10">
        <f t="shared" si="3"/>
        <v>1889532002898.321</v>
      </c>
      <c r="K8" s="11">
        <f t="shared" si="4"/>
        <v>3.368060000000006E-2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27">
        <v>3.2</v>
      </c>
      <c r="H9" s="10"/>
      <c r="I9" s="10">
        <f t="shared" si="5"/>
        <v>20908.484365860921</v>
      </c>
      <c r="J9" s="10">
        <f t="shared" si="3"/>
        <v>1827965043455.7068</v>
      </c>
      <c r="K9" s="11">
        <f t="shared" si="4"/>
        <v>3.5199200000000319E-2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27">
        <v>2.5299999999999998</v>
      </c>
      <c r="H10" s="10"/>
      <c r="I10" s="10">
        <f t="shared" si="5"/>
        <v>20260.159269245076</v>
      </c>
      <c r="J10" s="10">
        <f t="shared" si="3"/>
        <v>1765809946004.3113</v>
      </c>
      <c r="K10" s="11">
        <f t="shared" si="4"/>
        <v>2.8580960000000211E-2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27">
        <v>2.71</v>
      </c>
      <c r="H11" s="10"/>
      <c r="I11" s="10">
        <f t="shared" si="5"/>
        <v>19760.225562513482</v>
      </c>
      <c r="J11" s="10">
        <f t="shared" si="3"/>
        <v>1716743761234.2258</v>
      </c>
      <c r="K11" s="11">
        <f t="shared" si="4"/>
        <v>3.2132789999999911E-2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27">
        <v>1.89</v>
      </c>
      <c r="H12" s="10"/>
      <c r="I12" s="10">
        <f t="shared" si="5"/>
        <v>19238.852655548129</v>
      </c>
      <c r="J12" s="10">
        <f t="shared" si="3"/>
        <v>1663297375945.4209</v>
      </c>
      <c r="K12" s="11">
        <f t="shared" si="4"/>
        <v>2.582851999999991E-2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27">
        <v>2.87</v>
      </c>
      <c r="H13" s="10"/>
      <c r="I13" s="10">
        <f t="shared" si="5"/>
        <v>18881.9831735677</v>
      </c>
      <c r="J13" s="10">
        <f t="shared" si="3"/>
        <v>1621418534888.6782</v>
      </c>
      <c r="K13" s="11">
        <f t="shared" si="4"/>
        <v>3.5077939999999863E-2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27">
        <v>0.97</v>
      </c>
      <c r="H14" s="10"/>
      <c r="I14" s="10">
        <f t="shared" si="5"/>
        <v>18355.18924231331</v>
      </c>
      <c r="J14" s="10">
        <f t="shared" si="3"/>
        <v>1566469994412.8638</v>
      </c>
      <c r="K14" s="11">
        <f t="shared" si="4"/>
        <v>1.4647529999999964E-2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27">
        <v>1.07</v>
      </c>
      <c r="H15" s="10"/>
      <c r="I15" s="10">
        <f t="shared" si="5"/>
        <v>18178.854355069139</v>
      </c>
      <c r="J15" s="10">
        <f t="shared" si="3"/>
        <v>1543856312756.0798</v>
      </c>
      <c r="K15" s="11">
        <f t="shared" si="4"/>
        <v>1.565243000000005E-2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27">
        <v>1.9</v>
      </c>
      <c r="H16" s="10"/>
      <c r="I16" s="10">
        <f t="shared" si="5"/>
        <v>17986.399876391748</v>
      </c>
      <c r="J16" s="10">
        <f t="shared" si="3"/>
        <v>1520063623296.8792</v>
      </c>
      <c r="K16" s="11">
        <f t="shared" si="4"/>
        <v>2.2872199999999898E-2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27">
        <v>4.1399999999999997</v>
      </c>
      <c r="H17" s="10"/>
      <c r="I17" s="10">
        <f t="shared" si="5"/>
        <v>17651.030300678853</v>
      </c>
      <c r="J17" s="10">
        <f t="shared" si="3"/>
        <v>1486073845097.0505</v>
      </c>
      <c r="K17" s="11">
        <f t="shared" si="4"/>
        <v>4.3899359999999943E-2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27">
        <v>3.4</v>
      </c>
      <c r="H18" s="10"/>
      <c r="I18" s="10">
        <f t="shared" si="5"/>
        <v>16949.328116649558</v>
      </c>
      <c r="J18" s="10">
        <f t="shared" si="3"/>
        <v>1423579611253.9531</v>
      </c>
      <c r="K18" s="11">
        <f t="shared" si="4"/>
        <v>3.5964599999999791E-2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27">
        <v>3.45</v>
      </c>
      <c r="H19" s="10"/>
      <c r="I19" s="10">
        <f t="shared" si="5"/>
        <v>16392.000112813887</v>
      </c>
      <c r="J19" s="10">
        <f t="shared" si="3"/>
        <v>1374158548712.9128</v>
      </c>
      <c r="K19" s="11">
        <f t="shared" si="4"/>
        <v>3.563795000000014E-2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27">
        <v>2.5299999999999998</v>
      </c>
      <c r="H20" s="10"/>
      <c r="I20" s="10">
        <f t="shared" si="5"/>
        <v>15845.336020119756</v>
      </c>
      <c r="J20" s="10">
        <f t="shared" si="3"/>
        <v>1326871566180.9348</v>
      </c>
      <c r="K20" s="11">
        <f t="shared" si="4"/>
        <v>2.6427830000000041E-2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27">
        <v>1.4</v>
      </c>
      <c r="H21" s="10"/>
      <c r="I21" s="10">
        <f t="shared" si="5"/>
        <v>15454.341188061791</v>
      </c>
      <c r="J21" s="10">
        <f t="shared" si="3"/>
        <v>1292708096370.4333</v>
      </c>
      <c r="K21" s="11">
        <f t="shared" si="4"/>
        <v>1.5419599999999978E-2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27">
        <v>2.2999999999999998</v>
      </c>
      <c r="H22" s="10"/>
      <c r="I22" s="10">
        <f t="shared" si="5"/>
        <v>15240.96764108658</v>
      </c>
      <c r="J22" s="10">
        <f t="shared" si="3"/>
        <v>1273077746746.698</v>
      </c>
      <c r="K22" s="11">
        <f t="shared" si="4"/>
        <v>2.4534499999999904E-2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27">
        <v>2.38</v>
      </c>
      <c r="H23" s="10"/>
      <c r="I23" s="10">
        <f t="shared" si="5"/>
        <v>14898.30658952745</v>
      </c>
      <c r="J23" s="10">
        <f t="shared" si="3"/>
        <v>1242591388329.7224</v>
      </c>
      <c r="K23" s="11">
        <f t="shared" si="4"/>
        <v>2.7690439999999983E-2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27">
        <v>-0.36</v>
      </c>
      <c r="H24" s="10"/>
      <c r="I24" s="10">
        <f t="shared" si="5"/>
        <v>14551.969710419466</v>
      </c>
      <c r="J24" s="10">
        <f t="shared" si="3"/>
        <v>1209110584243.3665</v>
      </c>
      <c r="K24" s="11">
        <f t="shared" si="4"/>
        <v>4.5704799999999324E-3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27">
        <v>1.52</v>
      </c>
      <c r="H25" s="10"/>
      <c r="I25" s="10">
        <f t="shared" si="5"/>
        <v>14604.546076294126</v>
      </c>
      <c r="J25" s="10">
        <f t="shared" si="3"/>
        <v>1203609511045.3242</v>
      </c>
      <c r="K25" s="11">
        <f t="shared" si="4"/>
        <v>2.6367199999999924E-2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27">
        <v>1.24</v>
      </c>
      <c r="H26" s="10"/>
      <c r="I26" s="10">
        <f t="shared" si="5"/>
        <v>14385.880689809026</v>
      </c>
      <c r="J26" s="10">
        <f t="shared" si="3"/>
        <v>1172688986013.314</v>
      </c>
      <c r="K26" s="11">
        <f t="shared" si="4"/>
        <v>2.2523999999999988E-2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27">
        <v>-4.32</v>
      </c>
      <c r="H27" s="10"/>
      <c r="I27" s="10">
        <f t="shared" si="5"/>
        <v>14209.680649752101</v>
      </c>
      <c r="J27" s="10">
        <f t="shared" si="3"/>
        <v>1146857175003.5344</v>
      </c>
      <c r="K27" s="11">
        <f t="shared" si="4"/>
        <v>-3.5928319999999903E-2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27">
        <v>4.41</v>
      </c>
      <c r="H28" s="10"/>
      <c r="I28" s="10">
        <f t="shared" si="5"/>
        <v>14851.254859690742</v>
      </c>
      <c r="J28" s="10">
        <f t="shared" si="3"/>
        <v>1189597411474.1492</v>
      </c>
      <c r="K28" s="11">
        <f t="shared" si="4"/>
        <v>4.8798450000000049E-2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27">
        <v>4.8099999999999996</v>
      </c>
      <c r="H29" s="10"/>
      <c r="I29" s="10">
        <f t="shared" si="5"/>
        <v>14223.977453970636</v>
      </c>
      <c r="J29" s="10">
        <f t="shared" si="3"/>
        <v>1134247873339.3906</v>
      </c>
      <c r="K29" s="11">
        <f t="shared" si="4"/>
        <v>4.9567340000000071E-2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27">
        <v>2.5499999999999998</v>
      </c>
      <c r="H30" s="10"/>
      <c r="I30" s="10">
        <f t="shared" si="5"/>
        <v>13571.202608501704</v>
      </c>
      <c r="J30" s="10">
        <f t="shared" si="3"/>
        <v>1080681372325.6581</v>
      </c>
      <c r="K30" s="11">
        <f t="shared" si="4"/>
        <v>2.6115300000000063E-2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27">
        <v>2.39</v>
      </c>
      <c r="H31" s="10"/>
      <c r="I31" s="10">
        <f t="shared" si="5"/>
        <v>13233.742182839302</v>
      </c>
      <c r="J31" s="10">
        <f t="shared" si="3"/>
        <v>1053177330389.3413</v>
      </c>
      <c r="K31" s="11">
        <f t="shared" si="4"/>
        <v>2.4514339999999857E-2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27">
        <v>1.57</v>
      </c>
      <c r="H32" s="10"/>
      <c r="I32" s="10">
        <f t="shared" si="5"/>
        <v>12924.838541692843</v>
      </c>
      <c r="J32" s="10">
        <f t="shared" si="3"/>
        <v>1027977149045.4115</v>
      </c>
      <c r="K32" s="11">
        <f t="shared" si="4"/>
        <v>1.6207850000000024E-2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27">
        <v>1.61</v>
      </c>
      <c r="H33" s="10"/>
      <c r="I33" s="10">
        <f t="shared" si="5"/>
        <v>12725.05517543846</v>
      </c>
      <c r="J33" s="10">
        <f t="shared" si="3"/>
        <v>1011581586429.7954</v>
      </c>
      <c r="K33" s="11">
        <f t="shared" si="4"/>
        <v>1.5998390000000029E-2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27">
        <v>-0.04</v>
      </c>
      <c r="H34" s="10"/>
      <c r="I34" s="10">
        <f t="shared" si="5"/>
        <v>12523.427984881862</v>
      </c>
      <c r="J34" s="10">
        <f t="shared" ref="J34:J65" si="6">IF(I34="","",I34*C34)</f>
        <v>995652745502.67297</v>
      </c>
      <c r="K34" s="11">
        <f t="shared" ref="K34:K65" si="7">IFERROR(J34/J35-1,"")</f>
        <v>1.0979839999999852E-2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27">
        <v>-0.26</v>
      </c>
      <c r="H35" s="10"/>
      <c r="I35" s="10">
        <f t="shared" ref="I35:I66" si="8">IF(H35&lt;&gt;"",H35,I34/(1+IF(G34="",0,G34)/100))</f>
        <v>12367.596271856472</v>
      </c>
      <c r="J35" s="10">
        <f t="shared" si="6"/>
        <v>984839366829.18726</v>
      </c>
      <c r="K35" s="11">
        <f t="shared" si="7"/>
        <v>2.5117080000000014E-2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27">
        <v>-3.61</v>
      </c>
      <c r="H36" s="10"/>
      <c r="I36" s="10">
        <f t="shared" si="8"/>
        <v>12073.014712862623</v>
      </c>
      <c r="J36" s="10">
        <f t="shared" si="6"/>
        <v>960709158049.71985</v>
      </c>
      <c r="K36" s="11">
        <f t="shared" si="7"/>
        <v>1.4530939999999992E-2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27">
        <v>-5.6</v>
      </c>
      <c r="H37" s="10"/>
      <c r="I37" s="10">
        <f t="shared" si="8"/>
        <v>11931.035391701376</v>
      </c>
      <c r="J37" s="10">
        <f t="shared" si="6"/>
        <v>946949097530.45081</v>
      </c>
      <c r="K37" s="11">
        <f t="shared" si="7"/>
        <v>-3.0000000000000027E-3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27">
        <v>-3</v>
      </c>
      <c r="H38" s="10"/>
      <c r="I38" s="10">
        <f t="shared" si="8"/>
        <v>11966.936200302283</v>
      </c>
      <c r="J38" s="10">
        <f t="shared" si="6"/>
        <v>949798493009.47925</v>
      </c>
      <c r="K38" s="11">
        <f t="shared" si="7"/>
        <v>5.2880999999997957E-3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27">
        <v>3.95</v>
      </c>
      <c r="H39" s="10"/>
      <c r="I39" s="10">
        <f t="shared" si="8"/>
        <v>11883.749950647751</v>
      </c>
      <c r="J39" s="10">
        <f t="shared" si="6"/>
        <v>944802284051.18835</v>
      </c>
      <c r="K39" s="11">
        <f t="shared" si="7"/>
        <v>3.8668399999999936E-2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27">
        <v>1.55</v>
      </c>
      <c r="H40" s="10"/>
      <c r="I40" s="10">
        <f t="shared" si="8"/>
        <v>11432.17888470202</v>
      </c>
      <c r="J40" s="10">
        <f t="shared" si="6"/>
        <v>909628408885.05737</v>
      </c>
      <c r="K40" s="11">
        <f t="shared" si="7"/>
        <v>1.5906200000000092E-2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27">
        <v>1.34</v>
      </c>
      <c r="H41" s="10"/>
      <c r="I41" s="10">
        <f t="shared" si="8"/>
        <v>11257.684770755312</v>
      </c>
      <c r="J41" s="10">
        <f t="shared" si="6"/>
        <v>895386216645.84521</v>
      </c>
      <c r="K41" s="11">
        <f t="shared" si="7"/>
        <v>1.1575880000000094E-2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27">
        <v>-0.95</v>
      </c>
      <c r="H42" s="10"/>
      <c r="I42" s="10">
        <f t="shared" si="8"/>
        <v>11108.826495712759</v>
      </c>
      <c r="J42" s="10">
        <f t="shared" si="6"/>
        <v>885139942883.81519</v>
      </c>
      <c r="K42" s="11">
        <f t="shared" si="7"/>
        <v>-1.2174350000000111E-2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27">
        <v>4.41</v>
      </c>
      <c r="H43" s="10"/>
      <c r="I43" s="10">
        <f t="shared" si="8"/>
        <v>11215.372534793296</v>
      </c>
      <c r="J43" s="10">
        <f t="shared" si="6"/>
        <v>896048754032.47046</v>
      </c>
      <c r="K43" s="11">
        <f t="shared" si="7"/>
        <v>4.587497000000007E-2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27">
        <v>6.19</v>
      </c>
      <c r="H44" s="10"/>
      <c r="I44" s="10">
        <f t="shared" si="8"/>
        <v>10741.665103719275</v>
      </c>
      <c r="J44" s="10">
        <f t="shared" si="6"/>
        <v>856745576416.72058</v>
      </c>
      <c r="K44" s="11">
        <f t="shared" si="7"/>
        <v>6.7740450000000285E-2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27">
        <v>4.51</v>
      </c>
      <c r="H45" s="10"/>
      <c r="I45" s="10">
        <f t="shared" si="8"/>
        <v>10115.514741236721</v>
      </c>
      <c r="J45" s="10">
        <f t="shared" si="6"/>
        <v>802391233203.46289</v>
      </c>
      <c r="K45" s="11">
        <f t="shared" si="7"/>
        <v>5.116158000000004E-2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27">
        <v>5.29</v>
      </c>
      <c r="H46" s="10"/>
      <c r="I46" s="10">
        <f t="shared" si="8"/>
        <v>9678.9921933180758</v>
      </c>
      <c r="J46" s="10">
        <f t="shared" si="6"/>
        <v>763337671838.6748</v>
      </c>
      <c r="K46" s="11">
        <f t="shared" si="7"/>
        <v>5.7638049999999774E-2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27">
        <v>6.2</v>
      </c>
      <c r="H47" s="10"/>
      <c r="I47" s="10">
        <f t="shared" si="8"/>
        <v>9192.6984455485581</v>
      </c>
      <c r="J47" s="10">
        <f t="shared" si="6"/>
        <v>721738095408.60876</v>
      </c>
      <c r="K47" s="11">
        <f t="shared" si="7"/>
        <v>6.5717000000000025E-2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27">
        <v>3.09</v>
      </c>
      <c r="H48" s="10"/>
      <c r="I48" s="10">
        <f t="shared" si="8"/>
        <v>8656.0249016464768</v>
      </c>
      <c r="J48" s="10">
        <f t="shared" si="6"/>
        <v>677232412928.20581</v>
      </c>
      <c r="K48" s="11">
        <f t="shared" si="7"/>
        <v>3.4508149999999738E-2</v>
      </c>
      <c r="L48" t="s">
        <v>118</v>
      </c>
      <c r="M48" t="s">
        <v>119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27">
        <v>2.54</v>
      </c>
      <c r="H49" s="10"/>
      <c r="I49" s="10">
        <f t="shared" si="8"/>
        <v>8396.5708620103578</v>
      </c>
      <c r="J49" s="10">
        <f t="shared" si="6"/>
        <v>654641930977.73657</v>
      </c>
      <c r="K49" s="11">
        <f t="shared" si="7"/>
        <v>3.0732080000000384E-2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27">
        <v>2.8</v>
      </c>
      <c r="H50" s="10"/>
      <c r="I50" s="10">
        <f t="shared" si="8"/>
        <v>8188.5809069732368</v>
      </c>
      <c r="J50" s="10">
        <f t="shared" si="6"/>
        <v>635123271779.54565</v>
      </c>
      <c r="K50" s="11">
        <f t="shared" si="7"/>
        <v>3.5710000000000131E-2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27">
        <v>5.16</v>
      </c>
      <c r="H51" s="10"/>
      <c r="I51" s="10">
        <f t="shared" si="8"/>
        <v>7965.5456293513971</v>
      </c>
      <c r="J51" s="10">
        <f t="shared" si="6"/>
        <v>613225006787.17554</v>
      </c>
      <c r="K51" s="11">
        <f t="shared" si="7"/>
        <v>5.8961199999999936E-2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27">
        <v>4.84</v>
      </c>
      <c r="H52" s="10"/>
      <c r="I52" s="10">
        <f t="shared" si="8"/>
        <v>7574.6915455985136</v>
      </c>
      <c r="J52" s="10">
        <f t="shared" si="6"/>
        <v>579081657370.61523</v>
      </c>
      <c r="K52" s="11">
        <f t="shared" si="7"/>
        <v>5.5214600000000003E-2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27">
        <v>6.58</v>
      </c>
      <c r="H53" s="10"/>
      <c r="I53" s="10">
        <f t="shared" si="8"/>
        <v>7225.001474245053</v>
      </c>
      <c r="J53" s="10">
        <f t="shared" si="6"/>
        <v>548780937423.16986</v>
      </c>
      <c r="K53" s="11">
        <f t="shared" si="7"/>
        <v>7.2940860000000107E-2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27">
        <v>6.1</v>
      </c>
      <c r="H54" s="10"/>
      <c r="I54" s="10">
        <f t="shared" si="8"/>
        <v>6778.9467763605298</v>
      </c>
      <c r="J54" s="10">
        <f t="shared" si="6"/>
        <v>511473612276.42114</v>
      </c>
      <c r="K54" s="11">
        <f t="shared" si="7"/>
        <v>6.7790399999999806E-2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27">
        <v>2.86</v>
      </c>
      <c r="H55" s="10"/>
      <c r="I55" s="10">
        <f t="shared" si="8"/>
        <v>6389.2052557592178</v>
      </c>
      <c r="J55" s="10">
        <f t="shared" si="6"/>
        <v>479001883025.37762</v>
      </c>
      <c r="K55" s="11">
        <f t="shared" si="7"/>
        <v>3.4874459999999941E-2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27">
        <v>-2.1</v>
      </c>
      <c r="H56" s="10"/>
      <c r="I56" s="10">
        <f t="shared" si="8"/>
        <v>6211.5547887995508</v>
      </c>
      <c r="J56" s="10">
        <f t="shared" si="6"/>
        <v>462859894160.86047</v>
      </c>
      <c r="K56" s="11">
        <f t="shared" si="7"/>
        <v>-1.5615500000000115E-2</v>
      </c>
      <c r="L56" t="s">
        <v>120</v>
      </c>
      <c r="M56" t="s">
        <v>121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28">
        <v>7.05</v>
      </c>
      <c r="H57" s="10"/>
      <c r="I57" s="10">
        <f t="shared" si="8"/>
        <v>6344.7954941772741</v>
      </c>
      <c r="J57" s="10">
        <f t="shared" si="6"/>
        <v>470202338782.11261</v>
      </c>
      <c r="K57" s="11">
        <f t="shared" si="7"/>
        <v>7.58525000000001E-2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28">
        <v>2.86</v>
      </c>
      <c r="H58" s="10"/>
      <c r="I58" s="10">
        <f t="shared" si="8"/>
        <v>5926.9458142711574</v>
      </c>
      <c r="J58" s="10">
        <f t="shared" si="6"/>
        <v>437050932894.71613</v>
      </c>
      <c r="K58" s="11">
        <f t="shared" si="7"/>
        <v>3.2714399999999921E-2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28">
        <v>2.5</v>
      </c>
      <c r="H59" s="10"/>
      <c r="I59" s="10">
        <f t="shared" si="8"/>
        <v>5762.1483708644346</v>
      </c>
      <c r="J59" s="10">
        <f t="shared" si="6"/>
        <v>423206002448.22394</v>
      </c>
      <c r="K59" s="11">
        <f t="shared" si="7"/>
        <v>2.9099999999999904E-2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28">
        <v>6.04</v>
      </c>
      <c r="H60" s="10"/>
      <c r="I60" s="10">
        <f t="shared" si="8"/>
        <v>5621.6081666970094</v>
      </c>
      <c r="J60" s="10">
        <f t="shared" si="6"/>
        <v>411238949031.40991</v>
      </c>
      <c r="K60" s="11">
        <f t="shared" si="7"/>
        <v>6.3581199999999782E-2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28">
        <v>5.05</v>
      </c>
      <c r="H61" s="10"/>
      <c r="I61" s="10">
        <f t="shared" si="8"/>
        <v>5301.4034012608536</v>
      </c>
      <c r="J61" s="10">
        <f t="shared" si="6"/>
        <v>386654962527.9292</v>
      </c>
      <c r="K61" s="11">
        <f t="shared" si="7"/>
        <v>5.3651499999999963E-2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28">
        <v>5.75</v>
      </c>
      <c r="H62" s="10"/>
      <c r="I62" s="10">
        <f t="shared" si="8"/>
        <v>5046.5525000103316</v>
      </c>
      <c r="J62" s="10">
        <f t="shared" si="6"/>
        <v>366966651238.98102</v>
      </c>
      <c r="K62" s="11">
        <f t="shared" si="7"/>
        <v>5.9615000000000196E-2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28">
        <v>4.84</v>
      </c>
      <c r="H63" s="10"/>
      <c r="I63" s="10">
        <f t="shared" si="8"/>
        <v>4772.15366431237</v>
      </c>
      <c r="J63" s="10">
        <f t="shared" si="6"/>
        <v>346320740305.65912</v>
      </c>
      <c r="K63" s="11">
        <f t="shared" si="7"/>
        <v>5.0496799999999897E-2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28">
        <v>2.89</v>
      </c>
      <c r="H64" s="10"/>
      <c r="I64" s="10">
        <f t="shared" si="8"/>
        <v>4551.8443955669309</v>
      </c>
      <c r="J64" s="10">
        <f t="shared" si="6"/>
        <v>329673293917.37238</v>
      </c>
      <c r="K64" s="11">
        <f t="shared" si="7"/>
        <v>3.0957800000000146E-2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28">
        <v>2.65</v>
      </c>
      <c r="H65" s="10"/>
      <c r="I65" s="10">
        <f t="shared" si="8"/>
        <v>4423.9910541033441</v>
      </c>
      <c r="J65" s="10">
        <f t="shared" si="6"/>
        <v>319773800554.56427</v>
      </c>
      <c r="K65" s="11">
        <f t="shared" si="7"/>
        <v>2.957949999999987E-2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28">
        <v>6.16</v>
      </c>
      <c r="H66" s="10"/>
      <c r="I66" s="10">
        <f t="shared" si="8"/>
        <v>4309.7818354635601</v>
      </c>
      <c r="J66" s="10">
        <f t="shared" ref="J66:J67" si="9">IF(I66="","",I66*C66)</f>
        <v>310586798352.69092</v>
      </c>
      <c r="K66" s="11">
        <f t="shared" ref="K66" si="10">IFERROR(J66/J67-1,"")</f>
        <v>6.4784799999999976E-2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28">
        <v>7.47</v>
      </c>
      <c r="H67" s="10"/>
      <c r="I67" s="10">
        <f t="shared" ref="I67" si="11">IF(H67&lt;&gt;"",H67,I66/(1+IF(G66="",0,G66)/100))</f>
        <v>4059.7040650561039</v>
      </c>
      <c r="J67" s="10">
        <f t="shared" si="9"/>
        <v>291689737074.28107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topLeftCell="A39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4">
        <v>51690</v>
      </c>
      <c r="G2" s="26">
        <v>0.92</v>
      </c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1.1264000000001939E-3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26">
        <v>0.69</v>
      </c>
      <c r="H3" s="10"/>
      <c r="I3" s="10">
        <f t="shared" ref="I3:I34" si="5">IF(H3&lt;&gt;"",H3,I2/(1+IF(G2="",0,G2)/100))</f>
        <v>4836.504161712247</v>
      </c>
      <c r="J3" s="10">
        <f t="shared" si="3"/>
        <v>251938539.12890661</v>
      </c>
      <c r="K3" s="11">
        <f t="shared" si="4"/>
        <v>1.5634299999998102E-3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26">
        <v>0.52</v>
      </c>
      <c r="H4" s="10"/>
      <c r="I4" s="10">
        <f t="shared" si="5"/>
        <v>4803.3609710122628</v>
      </c>
      <c r="J4" s="10">
        <f t="shared" si="3"/>
        <v>251545265.71413121</v>
      </c>
      <c r="K4" s="11">
        <f t="shared" si="4"/>
        <v>1.9833600000003226E-3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26">
        <v>-0.61</v>
      </c>
      <c r="H5" s="10"/>
      <c r="I5" s="10">
        <f t="shared" si="5"/>
        <v>4778.51270494654</v>
      </c>
      <c r="J5" s="10">
        <f t="shared" si="3"/>
        <v>251047348.44511902</v>
      </c>
      <c r="K5" s="11">
        <f t="shared" si="4"/>
        <v>-6.7957299999999998E-3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26">
        <v>1.73</v>
      </c>
      <c r="H6" s="10"/>
      <c r="I6" s="10">
        <f t="shared" si="5"/>
        <v>4807.8405321929167</v>
      </c>
      <c r="J6" s="10">
        <f t="shared" si="3"/>
        <v>252765071.62531534</v>
      </c>
      <c r="K6" s="11">
        <f t="shared" si="4"/>
        <v>1.8520760000000136E-2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26">
        <v>-1.46</v>
      </c>
      <c r="H7" s="10"/>
      <c r="I7" s="10">
        <f t="shared" si="5"/>
        <v>4726.0793592774171</v>
      </c>
      <c r="J7" s="10">
        <f t="shared" si="3"/>
        <v>248168796.89846998</v>
      </c>
      <c r="K7" s="11">
        <f t="shared" si="4"/>
        <v>-1.4599999999999835E-2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26">
        <v>3.35</v>
      </c>
      <c r="H8" s="10"/>
      <c r="I8" s="10">
        <f t="shared" si="5"/>
        <v>4796.1024551222008</v>
      </c>
      <c r="J8" s="10">
        <f t="shared" si="3"/>
        <v>251845744.77214324</v>
      </c>
      <c r="K8" s="11">
        <f t="shared" si="4"/>
        <v>3.2569850000000011E-2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26">
        <v>0.81</v>
      </c>
      <c r="H9" s="10"/>
      <c r="I9" s="10">
        <f t="shared" si="5"/>
        <v>4640.6409822179012</v>
      </c>
      <c r="J9" s="10">
        <f t="shared" si="3"/>
        <v>243901896.58563364</v>
      </c>
      <c r="K9" s="11">
        <f t="shared" si="4"/>
        <v>9.0072900000000011E-3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26">
        <v>1.43</v>
      </c>
      <c r="H10" s="10"/>
      <c r="I10" s="10">
        <f t="shared" si="5"/>
        <v>4603.3538163058238</v>
      </c>
      <c r="J10" s="10">
        <f t="shared" si="3"/>
        <v>241724612.89713144</v>
      </c>
      <c r="K10" s="11">
        <f t="shared" si="4"/>
        <v>1.6734319999999858E-2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26">
        <v>2.9</v>
      </c>
      <c r="H11" s="10"/>
      <c r="I11" s="10">
        <f t="shared" si="5"/>
        <v>4538.4539251758097</v>
      </c>
      <c r="J11" s="10">
        <f t="shared" si="3"/>
        <v>237746093.68662941</v>
      </c>
      <c r="K11" s="11">
        <f t="shared" si="4"/>
        <v>3.1984100000000071E-2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26">
        <v>0.89</v>
      </c>
      <c r="H12" s="10"/>
      <c r="I12" s="10">
        <f t="shared" si="5"/>
        <v>4410.5480322408257</v>
      </c>
      <c r="J12" s="10">
        <f t="shared" si="3"/>
        <v>230377671.21279234</v>
      </c>
      <c r="K12" s="11">
        <f t="shared" si="4"/>
        <v>1.736809999999922E-3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26">
        <v>1.32</v>
      </c>
      <c r="H13" s="10"/>
      <c r="I13" s="10">
        <f t="shared" si="5"/>
        <v>4371.6404323925326</v>
      </c>
      <c r="J13" s="10">
        <f t="shared" si="3"/>
        <v>229978242.70108667</v>
      </c>
      <c r="K13" s="11">
        <f t="shared" si="4"/>
        <v>6.6142000000000145E-3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26">
        <v>3.67</v>
      </c>
      <c r="H14" s="10"/>
      <c r="I14" s="10">
        <f t="shared" si="5"/>
        <v>4314.686569672851</v>
      </c>
      <c r="J14" s="10">
        <f t="shared" si="3"/>
        <v>228467115.50570881</v>
      </c>
      <c r="K14" s="11">
        <f t="shared" si="4"/>
        <v>3.0479799999999946E-2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26">
        <v>2</v>
      </c>
      <c r="H15" s="10"/>
      <c r="I15" s="10">
        <f t="shared" si="5"/>
        <v>4161.9432523129653</v>
      </c>
      <c r="J15" s="10">
        <f t="shared" si="3"/>
        <v>221709455.63970184</v>
      </c>
      <c r="K15" s="11">
        <f t="shared" si="4"/>
        <v>1.4593999999999996E-2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26">
        <v>1.34</v>
      </c>
      <c r="H16" s="10"/>
      <c r="I16" s="10">
        <f t="shared" si="5"/>
        <v>4080.3365218754561</v>
      </c>
      <c r="J16" s="10">
        <f t="shared" si="3"/>
        <v>218520369.36912876</v>
      </c>
      <c r="K16" s="11">
        <f t="shared" si="4"/>
        <v>8.7383600000001671E-3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26">
        <v>0.88</v>
      </c>
      <c r="H17" s="10"/>
      <c r="I17" s="10">
        <f t="shared" si="5"/>
        <v>4026.3829898119752</v>
      </c>
      <c r="J17" s="10">
        <f t="shared" si="3"/>
        <v>216627401.15199816</v>
      </c>
      <c r="K17" s="11">
        <f t="shared" si="4"/>
        <v>5.0674399999999231E-3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26">
        <v>1.05</v>
      </c>
      <c r="H18" s="10"/>
      <c r="I18" s="10">
        <f t="shared" si="5"/>
        <v>3991.2599026684929</v>
      </c>
      <c r="J18" s="10">
        <f t="shared" si="3"/>
        <v>215535189.51126125</v>
      </c>
      <c r="K18" s="11">
        <f t="shared" si="4"/>
        <v>7.5695499999999249E-3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26">
        <v>-2.33</v>
      </c>
      <c r="H19" s="10"/>
      <c r="I19" s="10">
        <f t="shared" si="5"/>
        <v>3949.7871377224078</v>
      </c>
      <c r="J19" s="10">
        <f t="shared" si="3"/>
        <v>213915942.09180027</v>
      </c>
      <c r="K19" s="11">
        <f t="shared" si="4"/>
        <v>-1.8318830000000008E-2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26">
        <v>-1.1399999999999999</v>
      </c>
      <c r="H20" s="10"/>
      <c r="I20" s="10">
        <f t="shared" si="5"/>
        <v>4044.0126320491531</v>
      </c>
      <c r="J20" s="10">
        <f t="shared" si="3"/>
        <v>217907757.25259176</v>
      </c>
      <c r="K20" s="11">
        <f t="shared" si="4"/>
        <v>-2.7991799999999012E-3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26">
        <v>-0.11</v>
      </c>
      <c r="H21" s="10"/>
      <c r="I21" s="10">
        <f t="shared" si="5"/>
        <v>4090.6459964082064</v>
      </c>
      <c r="J21" s="10">
        <f t="shared" si="3"/>
        <v>218519432.47759438</v>
      </c>
      <c r="K21" s="11">
        <f t="shared" si="4"/>
        <v>7.7902099999997976E-3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26">
        <v>2.35</v>
      </c>
      <c r="H22" s="10"/>
      <c r="I22" s="10">
        <f t="shared" si="5"/>
        <v>4095.1506621365565</v>
      </c>
      <c r="J22" s="10">
        <f t="shared" si="3"/>
        <v>216830279.06928608</v>
      </c>
      <c r="K22" s="11">
        <f t="shared" si="4"/>
        <v>3.2916200000000284E-2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26">
        <v>1.38</v>
      </c>
      <c r="H23" s="10"/>
      <c r="I23" s="10">
        <f t="shared" si="5"/>
        <v>4001.1242424392344</v>
      </c>
      <c r="J23" s="10">
        <f t="shared" si="3"/>
        <v>209920494.10134727</v>
      </c>
      <c r="K23" s="11">
        <f t="shared" si="4"/>
        <v>2.3633860000000118E-2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26">
        <v>9.42</v>
      </c>
      <c r="H24" s="10"/>
      <c r="I24" s="10">
        <f t="shared" si="5"/>
        <v>3946.6603298867967</v>
      </c>
      <c r="J24" s="10">
        <f t="shared" si="3"/>
        <v>205073808.42340174</v>
      </c>
      <c r="K24" s="11">
        <f t="shared" si="4"/>
        <v>0.1052514200000001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26">
        <v>1.96</v>
      </c>
      <c r="H25" s="10"/>
      <c r="I25" s="10">
        <f t="shared" si="5"/>
        <v>3606.8911806678821</v>
      </c>
      <c r="J25" s="10">
        <f t="shared" si="3"/>
        <v>185544940.01319784</v>
      </c>
      <c r="K25" s="11">
        <f t="shared" si="4"/>
        <v>3.0509719999999962E-2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26">
        <v>4.84</v>
      </c>
      <c r="H26" s="10"/>
      <c r="I26" s="10">
        <f t="shared" si="5"/>
        <v>3537.5551006942742</v>
      </c>
      <c r="J26" s="10">
        <f t="shared" si="3"/>
        <v>180051615.63463745</v>
      </c>
      <c r="K26" s="11">
        <f t="shared" si="4"/>
        <v>6.0351760000000088E-2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26">
        <v>-3.2</v>
      </c>
      <c r="H27" s="10"/>
      <c r="I27" s="10">
        <f t="shared" si="5"/>
        <v>3374.2417976862594</v>
      </c>
      <c r="J27" s="10">
        <f t="shared" si="3"/>
        <v>169803665.56343287</v>
      </c>
      <c r="K27" s="11">
        <f t="shared" si="4"/>
        <v>-1.844800000000002E-2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26">
        <v>7.17</v>
      </c>
      <c r="H28" s="10"/>
      <c r="I28" s="10">
        <f t="shared" si="5"/>
        <v>3485.7869810808465</v>
      </c>
      <c r="J28" s="10">
        <f t="shared" si="3"/>
        <v>172995078.77670553</v>
      </c>
      <c r="K28" s="11">
        <f t="shared" si="4"/>
        <v>9.0133240000000114E-2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26">
        <v>3.97</v>
      </c>
      <c r="H29" s="10"/>
      <c r="I29" s="10">
        <f t="shared" si="5"/>
        <v>3252.5771961191062</v>
      </c>
      <c r="J29" s="10">
        <f t="shared" si="3"/>
        <v>158691683.20810539</v>
      </c>
      <c r="K29" s="11">
        <f t="shared" si="4"/>
        <v>5.91423900000001E-2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26">
        <v>7.85</v>
      </c>
      <c r="H30" s="10"/>
      <c r="I30" s="10">
        <f t="shared" si="5"/>
        <v>3128.3804906406713</v>
      </c>
      <c r="J30" s="10">
        <f t="shared" si="3"/>
        <v>149830357.75586829</v>
      </c>
      <c r="K30" s="11">
        <f t="shared" si="4"/>
        <v>9.9099349999999919E-2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26">
        <v>1.88</v>
      </c>
      <c r="H31" s="10"/>
      <c r="I31" s="10">
        <f t="shared" si="5"/>
        <v>2900.6773209463804</v>
      </c>
      <c r="J31" s="10">
        <f t="shared" si="3"/>
        <v>136321032.08492327</v>
      </c>
      <c r="K31" s="11">
        <f t="shared" si="4"/>
        <v>3.8666599999999995E-2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26">
        <v>-2.94</v>
      </c>
      <c r="H32" s="10"/>
      <c r="I32" s="10">
        <f t="shared" si="5"/>
        <v>2847.1508843211432</v>
      </c>
      <c r="J32" s="10">
        <f t="shared" si="3"/>
        <v>131246188.22336568</v>
      </c>
      <c r="K32" s="11">
        <f t="shared" si="4"/>
        <v>-1.0279179999999832E-2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26">
        <v>-1.54</v>
      </c>
      <c r="H33" s="10"/>
      <c r="I33" s="10">
        <f t="shared" si="5"/>
        <v>2933.3926275717527</v>
      </c>
      <c r="J33" s="10">
        <f t="shared" si="3"/>
        <v>132609303.11980873</v>
      </c>
      <c r="K33" s="11">
        <f t="shared" si="4"/>
        <v>3.8981600000000949E-3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26">
        <v>0.61</v>
      </c>
      <c r="H34" s="10"/>
      <c r="I34" s="10">
        <f t="shared" si="5"/>
        <v>2979.2734385250383</v>
      </c>
      <c r="J34" s="10">
        <f t="shared" ref="J34:J65" si="6">IF(I34="","",I34*C34)</f>
        <v>132094378.0988788</v>
      </c>
      <c r="K34" s="11">
        <f t="shared" ref="K34:K65" si="7">IFERROR(J34/J35-1,"")</f>
        <v>3.8259079999999557E-2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26">
        <v>-0.63</v>
      </c>
      <c r="H35" s="10"/>
      <c r="I35" s="10">
        <f t="shared" ref="I35:I66" si="8">IF(H35&lt;&gt;"",H35,I34/(1+IF(G34="",0,G34)/100))</f>
        <v>2923.4358144686867</v>
      </c>
      <c r="J35" s="10">
        <f t="shared" si="6"/>
        <v>127226797.86135735</v>
      </c>
      <c r="K35" s="11">
        <f t="shared" si="7"/>
        <v>3.5091870000000025E-2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26">
        <v>-3.16</v>
      </c>
      <c r="H36" s="10"/>
      <c r="I36" s="10">
        <f t="shared" si="8"/>
        <v>2864.1479518650799</v>
      </c>
      <c r="J36" s="10">
        <f t="shared" si="6"/>
        <v>122913532.16923378</v>
      </c>
      <c r="K36" s="11">
        <f t="shared" si="7"/>
        <v>2.2193480000000099E-2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26">
        <v>-11.01</v>
      </c>
      <c r="H37" s="10"/>
      <c r="I37" s="10">
        <f t="shared" si="8"/>
        <v>2817.9338369392758</v>
      </c>
      <c r="J37" s="10">
        <f t="shared" si="6"/>
        <v>120244879.83354558</v>
      </c>
      <c r="K37" s="11">
        <f t="shared" si="7"/>
        <v>-5.511991000000005E-2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26">
        <v>-4.76</v>
      </c>
      <c r="H38" s="10"/>
      <c r="I38" s="10">
        <f t="shared" si="8"/>
        <v>2988.5818612146313</v>
      </c>
      <c r="J38" s="10">
        <f t="shared" si="6"/>
        <v>127259406.88785768</v>
      </c>
      <c r="K38" s="11">
        <f t="shared" si="7"/>
        <v>-7.7307400000000692E-3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26">
        <v>-0.05</v>
      </c>
      <c r="H39" s="10"/>
      <c r="I39" s="10">
        <f t="shared" si="8"/>
        <v>3020.6002235846286</v>
      </c>
      <c r="J39" s="10">
        <f t="shared" si="6"/>
        <v>128250881.10444708</v>
      </c>
      <c r="K39" s="11">
        <f t="shared" si="7"/>
        <v>3.1981500000000107E-3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26">
        <v>-2.6</v>
      </c>
      <c r="H40" s="10"/>
      <c r="I40" s="10">
        <f t="shared" si="8"/>
        <v>3022.1112792242407</v>
      </c>
      <c r="J40" s="10">
        <f t="shared" si="6"/>
        <v>127842023.1381478</v>
      </c>
      <c r="K40" s="11">
        <f t="shared" si="7"/>
        <v>-2.0156000000000063E-2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26">
        <v>-0.26</v>
      </c>
      <c r="H41" s="10"/>
      <c r="I41" s="10">
        <f t="shared" si="8"/>
        <v>3102.7836542343334</v>
      </c>
      <c r="J41" s="10">
        <f t="shared" si="6"/>
        <v>130471813.00099589</v>
      </c>
      <c r="K41" s="11">
        <f t="shared" si="7"/>
        <v>6.0773799999997991E-3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26">
        <v>-6.69</v>
      </c>
      <c r="H42" s="26"/>
      <c r="I42" s="10">
        <f t="shared" si="8"/>
        <v>3110.8719212295305</v>
      </c>
      <c r="J42" s="10">
        <f t="shared" si="6"/>
        <v>129683676.02201325</v>
      </c>
      <c r="K42" s="11">
        <f t="shared" si="7"/>
        <v>-5.8595409999999903E-2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26">
        <v>-4.2300000000000004</v>
      </c>
      <c r="H43" s="10"/>
      <c r="I43" s="10">
        <f t="shared" si="8"/>
        <v>3333.9105360942344</v>
      </c>
      <c r="J43" s="10">
        <f t="shared" si="6"/>
        <v>137755517.02165934</v>
      </c>
      <c r="K43" s="11">
        <f t="shared" si="7"/>
        <v>-3.9522669999999982E-2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26">
        <v>-5.49</v>
      </c>
      <c r="H44" s="10"/>
      <c r="I44" s="10">
        <f t="shared" si="8"/>
        <v>3481.1637632810216</v>
      </c>
      <c r="J44" s="10">
        <f t="shared" si="6"/>
        <v>143424017.12038258</v>
      </c>
      <c r="K44" s="11">
        <f t="shared" si="7"/>
        <v>-5.4238429999999949E-2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26">
        <v>18.010000000000002</v>
      </c>
      <c r="H45" s="10"/>
      <c r="I45" s="10">
        <f t="shared" si="8"/>
        <v>3683.3814022653914</v>
      </c>
      <c r="J45" s="10">
        <f t="shared" si="6"/>
        <v>151649233.45360985</v>
      </c>
      <c r="K45" s="11">
        <f t="shared" si="7"/>
        <v>0.18163413000000017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26">
        <v>2.46</v>
      </c>
      <c r="H46" s="10"/>
      <c r="I46" s="10">
        <f t="shared" si="8"/>
        <v>3121.2451506358711</v>
      </c>
      <c r="J46" s="10">
        <f t="shared" si="6"/>
        <v>128338569.10819751</v>
      </c>
      <c r="K46" s="11">
        <f t="shared" si="7"/>
        <v>2.7059039999999923E-2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26">
        <v>12.06</v>
      </c>
      <c r="H47" s="10"/>
      <c r="I47" s="10">
        <f t="shared" si="8"/>
        <v>3046.3060224827946</v>
      </c>
      <c r="J47" s="10">
        <f t="shared" si="6"/>
        <v>124957343.35603289</v>
      </c>
      <c r="K47" s="11">
        <f t="shared" si="7"/>
        <v>0.12463416000000005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26">
        <v>5.57</v>
      </c>
      <c r="H48" s="10"/>
      <c r="I48" s="10">
        <f t="shared" si="8"/>
        <v>2718.4597737665486</v>
      </c>
      <c r="J48" s="10">
        <f t="shared" si="6"/>
        <v>111109325.85938248</v>
      </c>
      <c r="K48" s="11">
        <f t="shared" si="7"/>
        <v>6.0978499999999825E-2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26">
        <v>5.74</v>
      </c>
      <c r="H49" s="10"/>
      <c r="I49" s="10">
        <f t="shared" si="8"/>
        <v>2575.0305709638615</v>
      </c>
      <c r="J49" s="10">
        <f t="shared" si="6"/>
        <v>104723447.13807347</v>
      </c>
      <c r="K49" s="11">
        <f t="shared" si="7"/>
        <v>6.4484579999999792E-2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26">
        <v>1.81</v>
      </c>
      <c r="H50" s="10"/>
      <c r="I50" s="10">
        <f t="shared" si="8"/>
        <v>2435.2473718213182</v>
      </c>
      <c r="J50" s="10">
        <f t="shared" si="6"/>
        <v>98379487.223829478</v>
      </c>
      <c r="K50" s="11">
        <f t="shared" si="7"/>
        <v>2.9197289999999931E-2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29">
        <v>3.3</v>
      </c>
      <c r="H51" s="10"/>
      <c r="I51" s="10">
        <f t="shared" si="8"/>
        <v>2391.9530221209293</v>
      </c>
      <c r="J51" s="10">
        <f t="shared" si="6"/>
        <v>95588560.307839021</v>
      </c>
      <c r="K51" s="11">
        <f t="shared" si="7"/>
        <v>4.6119099999999857E-2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29">
        <v>1.35</v>
      </c>
      <c r="H52" s="10"/>
      <c r="I52" s="10">
        <f t="shared" si="8"/>
        <v>2315.5401956640171</v>
      </c>
      <c r="J52" s="10">
        <f t="shared" si="6"/>
        <v>91374452.782516867</v>
      </c>
      <c r="K52" s="11">
        <f t="shared" si="7"/>
        <v>2.6675499999999852E-2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29">
        <v>6.24</v>
      </c>
      <c r="H53" s="10"/>
      <c r="I53" s="10">
        <f t="shared" si="8"/>
        <v>2284.6967890123501</v>
      </c>
      <c r="J53" s="10">
        <f t="shared" si="6"/>
        <v>89000324.623035103</v>
      </c>
      <c r="K53" s="11">
        <f t="shared" si="7"/>
        <v>7.6317440000000181E-2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29">
        <v>1.34</v>
      </c>
      <c r="H54" s="10"/>
      <c r="I54" s="10">
        <f t="shared" si="8"/>
        <v>2150.5052607420462</v>
      </c>
      <c r="J54" s="10">
        <f t="shared" si="6"/>
        <v>82689661.354028687</v>
      </c>
      <c r="K54" s="11">
        <f t="shared" si="7"/>
        <v>2.7891620000000117E-2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29">
        <v>6.97</v>
      </c>
      <c r="H55" s="10"/>
      <c r="I55" s="10">
        <f t="shared" si="8"/>
        <v>2122.0695290527392</v>
      </c>
      <c r="J55" s="10">
        <f t="shared" si="6"/>
        <v>80445895.019582585</v>
      </c>
      <c r="K55" s="11">
        <f t="shared" si="7"/>
        <v>8.7350049999999957E-2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29">
        <v>1.35</v>
      </c>
      <c r="H56" s="10"/>
      <c r="I56" s="10">
        <f t="shared" si="8"/>
        <v>1983.7987557752072</v>
      </c>
      <c r="J56" s="10">
        <f t="shared" si="6"/>
        <v>73983438.010218129</v>
      </c>
      <c r="K56" s="11">
        <f t="shared" si="7"/>
        <v>3.6202400000000079E-2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26">
        <v>6.58</v>
      </c>
      <c r="H57" s="10"/>
      <c r="I57" s="10">
        <f t="shared" si="8"/>
        <v>1957.3742040209245</v>
      </c>
      <c r="J57" s="10">
        <f t="shared" si="6"/>
        <v>71398636.029233411</v>
      </c>
      <c r="K57" s="11">
        <f t="shared" si="7"/>
        <v>9.4470020000000154E-2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26">
        <v>5.57</v>
      </c>
      <c r="H58" s="10"/>
      <c r="I58" s="10">
        <f t="shared" si="8"/>
        <v>1836.5304972986717</v>
      </c>
      <c r="J58" s="10">
        <f t="shared" si="6"/>
        <v>65235807.947698191</v>
      </c>
      <c r="K58" s="11">
        <f t="shared" si="7"/>
        <v>8.3992760000000111E-2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26">
        <v>1.58</v>
      </c>
      <c r="H59" s="10"/>
      <c r="I59" s="10">
        <f t="shared" si="8"/>
        <v>1739.6329424066225</v>
      </c>
      <c r="J59" s="10">
        <f t="shared" si="6"/>
        <v>60181036.585242674</v>
      </c>
      <c r="K59" s="11">
        <f t="shared" si="7"/>
        <v>4.2820279999999933E-2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26">
        <v>14.56</v>
      </c>
      <c r="H60" s="10"/>
      <c r="I60" s="10">
        <f t="shared" si="8"/>
        <v>1712.5742689571002</v>
      </c>
      <c r="J60" s="10">
        <f t="shared" si="6"/>
        <v>57709883.226707749</v>
      </c>
      <c r="K60" s="11">
        <f t="shared" si="7"/>
        <v>0.17572927999999988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26">
        <v>9.9600000000000009</v>
      </c>
      <c r="H61" s="10"/>
      <c r="I61" s="10">
        <f t="shared" si="8"/>
        <v>1494.9146900812677</v>
      </c>
      <c r="J61" s="10">
        <f t="shared" si="6"/>
        <v>49084329.367648095</v>
      </c>
      <c r="K61" s="11">
        <f t="shared" si="7"/>
        <v>0.12840951999999994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26">
        <v>10.28</v>
      </c>
      <c r="H62" s="10"/>
      <c r="I62" s="10">
        <f t="shared" si="8"/>
        <v>1359.5077210633574</v>
      </c>
      <c r="J62" s="10">
        <f t="shared" si="6"/>
        <v>43498684.207882345</v>
      </c>
      <c r="K62" s="11">
        <f t="shared" si="7"/>
        <v>0.13158307999999996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26">
        <v>11.52</v>
      </c>
      <c r="H63" s="10"/>
      <c r="I63" s="10">
        <f t="shared" si="8"/>
        <v>1232.7781293646694</v>
      </c>
      <c r="J63" s="10">
        <f t="shared" si="6"/>
        <v>38440557.28359101</v>
      </c>
      <c r="K63" s="11">
        <f t="shared" si="7"/>
        <v>0.14508735999999978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26">
        <v>14.04</v>
      </c>
      <c r="H64" s="10"/>
      <c r="I64" s="10">
        <f t="shared" si="8"/>
        <v>1105.4323254704711</v>
      </c>
      <c r="J64" s="10">
        <f t="shared" si="6"/>
        <v>33569977.825614125</v>
      </c>
      <c r="K64" s="11">
        <f t="shared" si="7"/>
        <v>0.17210312000000028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26">
        <v>8.0399999999999991</v>
      </c>
      <c r="H65" s="10"/>
      <c r="I65" s="10">
        <f t="shared" si="8"/>
        <v>969.33736011090059</v>
      </c>
      <c r="J65" s="10">
        <f t="shared" si="6"/>
        <v>28640805.789864391</v>
      </c>
      <c r="K65" s="11">
        <f t="shared" si="7"/>
        <v>0.11021904000000005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26">
        <v>8.0500000000000007</v>
      </c>
      <c r="H66" s="10"/>
      <c r="I66" s="10">
        <f t="shared" si="8"/>
        <v>897.20229554877881</v>
      </c>
      <c r="J66" s="10">
        <f t="shared" ref="J66:J67" si="9">IF(I66="","",I66*C66)</f>
        <v>25797437.044373143</v>
      </c>
      <c r="K66" s="11">
        <f t="shared" ref="K66" si="10">IFERROR(J66/J67-1,"")</f>
        <v>0.10956545000000006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29">
        <v>1.35</v>
      </c>
      <c r="H67" s="10"/>
      <c r="I67" s="10">
        <f t="shared" ref="I67" si="11">IF(H67&lt;&gt;"",H67,I66/(1+IF(G66="",0,G66)/100))</f>
        <v>830.35844104468185</v>
      </c>
      <c r="J67" s="10">
        <f t="shared" si="9"/>
        <v>23250036.349251091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topLeftCell="A38"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4">
        <v>4070555</v>
      </c>
      <c r="G2" s="26">
        <v>4.34</v>
      </c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5.8633640000000042E-2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26">
        <v>0.08</v>
      </c>
      <c r="H3" s="10"/>
      <c r="I3" s="10">
        <f t="shared" ref="I3:I34" si="5">IF(H3&lt;&gt;"",H3,I2/(1+IF(G2="",0,G2)/100))</f>
        <v>2023.1934061721295</v>
      </c>
      <c r="J3" s="10">
        <f t="shared" si="3"/>
        <v>8118377669.4137707</v>
      </c>
      <c r="K3" s="11">
        <f t="shared" si="4"/>
        <v>1.5611839999999821E-2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26">
        <v>6.39</v>
      </c>
      <c r="H4" s="10"/>
      <c r="I4" s="10">
        <f t="shared" si="5"/>
        <v>2021.576145255925</v>
      </c>
      <c r="J4" s="10">
        <f t="shared" si="3"/>
        <v>7993583128.5836258</v>
      </c>
      <c r="K4" s="11">
        <f t="shared" si="4"/>
        <v>7.9858500000000054E-2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26">
        <v>5.05</v>
      </c>
      <c r="H5" s="10"/>
      <c r="I5" s="10">
        <f t="shared" si="5"/>
        <v>1900.156166233598</v>
      </c>
      <c r="J5" s="10">
        <f t="shared" si="3"/>
        <v>7402435715.9605875</v>
      </c>
      <c r="K5" s="11">
        <f t="shared" si="4"/>
        <v>6.6257499999999858E-2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26">
        <v>4.1900000000000004</v>
      </c>
      <c r="H6" s="10"/>
      <c r="I6" s="10">
        <f t="shared" si="5"/>
        <v>1808.8112006031395</v>
      </c>
      <c r="J6" s="10">
        <f t="shared" si="3"/>
        <v>6942446562.8242598</v>
      </c>
      <c r="K6" s="11">
        <f t="shared" si="4"/>
        <v>5.773687999999999E-2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26">
        <v>4.63</v>
      </c>
      <c r="H7" s="10"/>
      <c r="I7" s="10">
        <f t="shared" si="5"/>
        <v>1736.0698729274779</v>
      </c>
      <c r="J7" s="10">
        <f t="shared" si="3"/>
        <v>6563491066.7237577</v>
      </c>
      <c r="K7" s="11">
        <f t="shared" si="4"/>
        <v>6.2622280000000252E-2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26">
        <v>8.59</v>
      </c>
      <c r="H8" s="10"/>
      <c r="I8" s="10">
        <f t="shared" si="5"/>
        <v>1659.2467484731701</v>
      </c>
      <c r="J8" s="10">
        <f t="shared" si="3"/>
        <v>6176692499.5434465</v>
      </c>
      <c r="K8" s="11">
        <f t="shared" si="4"/>
        <v>0.10305721999999995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26">
        <v>2.0499999999999998</v>
      </c>
      <c r="H9" s="10"/>
      <c r="I9" s="10">
        <f t="shared" si="5"/>
        <v>1527.9922170302698</v>
      </c>
      <c r="J9" s="10">
        <f t="shared" si="3"/>
        <v>5599612048.7234983</v>
      </c>
      <c r="K9" s="11">
        <f t="shared" si="4"/>
        <v>3.6011600000000143E-2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26">
        <v>4.6100000000000003</v>
      </c>
      <c r="H10" s="10"/>
      <c r="I10" s="10">
        <f t="shared" si="5"/>
        <v>1497.297615904233</v>
      </c>
      <c r="J10" s="10">
        <f t="shared" si="3"/>
        <v>5404970416.0875206</v>
      </c>
      <c r="K10" s="11">
        <f t="shared" si="4"/>
        <v>6.1582279999999878E-2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26">
        <v>4.7699999999999996</v>
      </c>
      <c r="H11" s="10"/>
      <c r="I11" s="10">
        <f t="shared" si="5"/>
        <v>1431.3140387192743</v>
      </c>
      <c r="J11" s="10">
        <f t="shared" si="3"/>
        <v>5091428632.4443178</v>
      </c>
      <c r="K11" s="11">
        <f t="shared" si="4"/>
        <v>6.3205960000000116E-2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26">
        <v>0.91</v>
      </c>
      <c r="H12" s="10"/>
      <c r="I12" s="10">
        <f t="shared" si="5"/>
        <v>1366.148743647298</v>
      </c>
      <c r="J12" s="10">
        <f t="shared" si="3"/>
        <v>4788751026.606658</v>
      </c>
      <c r="K12" s="11">
        <f t="shared" si="4"/>
        <v>2.3832860000000178E-2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26">
        <v>5.99</v>
      </c>
      <c r="H13" s="10"/>
      <c r="I13" s="10">
        <f t="shared" si="5"/>
        <v>1353.8289006513703</v>
      </c>
      <c r="J13" s="10">
        <f t="shared" si="3"/>
        <v>4677278112.1780529</v>
      </c>
      <c r="K13" s="11">
        <f t="shared" si="4"/>
        <v>7.5480529999999879E-2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26">
        <v>5.4</v>
      </c>
      <c r="H14" s="10"/>
      <c r="I14" s="10">
        <f t="shared" si="5"/>
        <v>1277.317577744476</v>
      </c>
      <c r="J14" s="10">
        <f t="shared" si="3"/>
        <v>4349012354.6709423</v>
      </c>
      <c r="K14" s="11">
        <f t="shared" si="4"/>
        <v>6.9915399999999961E-2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26">
        <v>3.62</v>
      </c>
      <c r="H15" s="10"/>
      <c r="I15" s="10">
        <f t="shared" si="5"/>
        <v>1211.8762597196167</v>
      </c>
      <c r="J15" s="10">
        <f t="shared" si="3"/>
        <v>4064818914.3468189</v>
      </c>
      <c r="K15" s="11">
        <f t="shared" si="4"/>
        <v>5.21574800000002E-2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26">
        <v>4.46</v>
      </c>
      <c r="H16" s="10"/>
      <c r="I16" s="10">
        <f t="shared" si="5"/>
        <v>1169.5389497390627</v>
      </c>
      <c r="J16" s="10">
        <f t="shared" si="3"/>
        <v>3863317983.8695045</v>
      </c>
      <c r="K16" s="11">
        <f t="shared" si="4"/>
        <v>6.0895759999999965E-2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26">
        <v>4.2</v>
      </c>
      <c r="H17" s="10"/>
      <c r="I17" s="10">
        <f t="shared" si="5"/>
        <v>1119.6045852374714</v>
      </c>
      <c r="J17" s="10">
        <f t="shared" si="3"/>
        <v>3641562281.1703048</v>
      </c>
      <c r="K17" s="11">
        <f t="shared" si="4"/>
        <v>5.8567800000000059E-2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26">
        <v>2.2999999999999998</v>
      </c>
      <c r="H18" s="10"/>
      <c r="I18" s="10">
        <f t="shared" si="5"/>
        <v>1074.4765693257882</v>
      </c>
      <c r="J18" s="10">
        <f t="shared" si="3"/>
        <v>3440084122.311584</v>
      </c>
      <c r="K18" s="11">
        <f t="shared" si="4"/>
        <v>4.0493299999999843E-2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26">
        <v>6.32</v>
      </c>
      <c r="H19" s="10"/>
      <c r="I19" s="10">
        <f t="shared" si="5"/>
        <v>1050.3192271024323</v>
      </c>
      <c r="J19" s="10">
        <f t="shared" si="3"/>
        <v>3306204972.498703</v>
      </c>
      <c r="K19" s="11">
        <f t="shared" si="4"/>
        <v>0.10700383999999996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26">
        <v>7.43</v>
      </c>
      <c r="H20" s="10"/>
      <c r="I20" s="10">
        <f t="shared" si="5"/>
        <v>987.88490133787843</v>
      </c>
      <c r="J20" s="10">
        <f t="shared" si="3"/>
        <v>2986624664.7335057</v>
      </c>
      <c r="K20" s="11">
        <f t="shared" si="4"/>
        <v>0.14821184000000009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26">
        <v>12</v>
      </c>
      <c r="H21" s="10"/>
      <c r="I21" s="10">
        <f t="shared" si="5"/>
        <v>919.56148314053655</v>
      </c>
      <c r="J21" s="10">
        <f t="shared" si="3"/>
        <v>2601109447.480968</v>
      </c>
      <c r="K21" s="11">
        <f t="shared" si="4"/>
        <v>0.20422399999999996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26">
        <v>7.2</v>
      </c>
      <c r="H22" s="10"/>
      <c r="I22" s="10">
        <f t="shared" si="5"/>
        <v>821.03703851833609</v>
      </c>
      <c r="J22" s="10">
        <f t="shared" si="3"/>
        <v>2159988048.3041096</v>
      </c>
      <c r="K22" s="11">
        <f t="shared" si="4"/>
        <v>0.15883200000000008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26">
        <v>11</v>
      </c>
      <c r="H23" s="10"/>
      <c r="I23" s="10">
        <f t="shared" si="5"/>
        <v>765.89275981188064</v>
      </c>
      <c r="J23" s="10">
        <f t="shared" si="3"/>
        <v>1863935452.5108984</v>
      </c>
      <c r="K23" s="11">
        <f t="shared" si="4"/>
        <v>0.18747800000000003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26">
        <v>8.34</v>
      </c>
      <c r="H24" s="10"/>
      <c r="I24" s="10">
        <f t="shared" si="5"/>
        <v>689.99347730800048</v>
      </c>
      <c r="J24" s="10">
        <f t="shared" si="3"/>
        <v>1569658934.7431264</v>
      </c>
      <c r="K24" s="11">
        <f t="shared" si="4"/>
        <v>0.14862067999999984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26">
        <v>6.42</v>
      </c>
      <c r="H25" s="10"/>
      <c r="I25" s="10">
        <f t="shared" si="5"/>
        <v>636.87786349270868</v>
      </c>
      <c r="J25" s="10">
        <f t="shared" si="3"/>
        <v>1366559876.6192565</v>
      </c>
      <c r="K25" s="11">
        <f t="shared" si="4"/>
        <v>0.12166680000000007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26">
        <v>3.55</v>
      </c>
      <c r="H26" s="10"/>
      <c r="I26" s="10">
        <f t="shared" si="5"/>
        <v>598.45692867196829</v>
      </c>
      <c r="J26" s="10">
        <f t="shared" si="3"/>
        <v>1218329611.4490118</v>
      </c>
      <c r="K26" s="11">
        <f t="shared" si="4"/>
        <v>7.8369700000000098E-2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26">
        <v>4.1500000000000004</v>
      </c>
      <c r="H27" s="10"/>
      <c r="I27" s="10">
        <f t="shared" si="5"/>
        <v>577.94005666051976</v>
      </c>
      <c r="J27" s="10">
        <f t="shared" si="3"/>
        <v>1129788431.0445774</v>
      </c>
      <c r="K27" s="11">
        <f t="shared" si="4"/>
        <v>8.493055000000016E-2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26">
        <v>1.98</v>
      </c>
      <c r="H28" s="10"/>
      <c r="I28" s="10">
        <f t="shared" si="5"/>
        <v>554.9112401925297</v>
      </c>
      <c r="J28" s="10">
        <f t="shared" si="3"/>
        <v>1041346315.7107865</v>
      </c>
      <c r="K28" s="11">
        <f t="shared" si="4"/>
        <v>5.8246460000000111E-2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26">
        <v>1.71</v>
      </c>
      <c r="H29" s="10"/>
      <c r="I29" s="10">
        <f t="shared" si="5"/>
        <v>544.13732123213344</v>
      </c>
      <c r="J29" s="10">
        <f t="shared" si="3"/>
        <v>984030048.83265698</v>
      </c>
      <c r="K29" s="11">
        <f t="shared" si="4"/>
        <v>5.5749800000000072E-2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26">
        <v>-4.9400000000000004</v>
      </c>
      <c r="H30" s="10"/>
      <c r="I30" s="10">
        <f t="shared" si="5"/>
        <v>534.9890091752369</v>
      </c>
      <c r="J30" s="10">
        <f t="shared" si="3"/>
        <v>932067473.59332383</v>
      </c>
      <c r="K30" s="11">
        <f t="shared" si="4"/>
        <v>-9.0945599999999738E-3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26">
        <v>3.58</v>
      </c>
      <c r="H31" s="10"/>
      <c r="I31" s="10">
        <f t="shared" si="5"/>
        <v>562.79087857693764</v>
      </c>
      <c r="J31" s="10">
        <f t="shared" si="3"/>
        <v>940622016.96392322</v>
      </c>
      <c r="K31" s="11">
        <f t="shared" si="4"/>
        <v>7.6403359999999809E-2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26">
        <v>3.93</v>
      </c>
      <c r="H32" s="10"/>
      <c r="I32" s="10">
        <f t="shared" si="5"/>
        <v>543.33933054348097</v>
      </c>
      <c r="J32" s="10">
        <f t="shared" si="3"/>
        <v>873856448.16634846</v>
      </c>
      <c r="K32" s="11">
        <f t="shared" si="4"/>
        <v>7.4012619999999973E-2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26">
        <v>9.48</v>
      </c>
      <c r="H33" s="10"/>
      <c r="I33" s="10">
        <f t="shared" si="5"/>
        <v>522.79354425428755</v>
      </c>
      <c r="J33" s="10">
        <f t="shared" si="3"/>
        <v>813637039.16844893</v>
      </c>
      <c r="K33" s="11">
        <f t="shared" si="4"/>
        <v>0.13465072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26">
        <v>-9.43</v>
      </c>
      <c r="H34" s="10"/>
      <c r="I34" s="10">
        <f t="shared" si="5"/>
        <v>477.52424575656516</v>
      </c>
      <c r="J34" s="10">
        <f t="shared" ref="J34:J65" si="6">IF(I34="","",I34*C34)</f>
        <v>717081499.02592838</v>
      </c>
      <c r="K34" s="11">
        <f t="shared" ref="K34:K65" si="7">IFERROR(J34/J35-1,"")</f>
        <v>-7.5420319999999985E-2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26">
        <v>5.02</v>
      </c>
      <c r="H35" s="10"/>
      <c r="I35" s="10">
        <f t="shared" ref="I35:I66" si="8">IF(H35&lt;&gt;"",H35,I34/(1+IF(G34="",0,G34)/100))</f>
        <v>519.78256858230668</v>
      </c>
      <c r="J35" s="10">
        <f t="shared" si="6"/>
        <v>775575663.77181077</v>
      </c>
      <c r="K35" s="11">
        <f t="shared" si="7"/>
        <v>8.7756560000000094E-2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26">
        <v>-6.34</v>
      </c>
      <c r="H36" s="10"/>
      <c r="I36" s="10">
        <f t="shared" si="8"/>
        <v>482.53116281313288</v>
      </c>
      <c r="J36" s="10">
        <f t="shared" si="6"/>
        <v>713004814.02917099</v>
      </c>
      <c r="K36" s="11">
        <f t="shared" si="7"/>
        <v>-7.5232000000001742E-3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26">
        <v>-9.78</v>
      </c>
      <c r="H37" s="10"/>
      <c r="I37" s="10">
        <f t="shared" si="8"/>
        <v>490.07836970661475</v>
      </c>
      <c r="J37" s="10">
        <f t="shared" si="6"/>
        <v>718409552.77662015</v>
      </c>
      <c r="K37" s="11">
        <f t="shared" si="7"/>
        <v>-4.7474559999999943E-2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26">
        <v>-6.17</v>
      </c>
      <c r="H38" s="10"/>
      <c r="I38" s="10">
        <f t="shared" si="8"/>
        <v>513.0636198771092</v>
      </c>
      <c r="J38" s="10">
        <f t="shared" si="6"/>
        <v>754215606.85730362</v>
      </c>
      <c r="K38" s="11">
        <f t="shared" si="7"/>
        <v>-1.9628439999999969E-2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26">
        <v>1.21</v>
      </c>
      <c r="H39" s="10"/>
      <c r="I39" s="10">
        <f t="shared" si="8"/>
        <v>526.05723354568772</v>
      </c>
      <c r="J39" s="10">
        <f t="shared" si="6"/>
        <v>769316081.40214062</v>
      </c>
      <c r="K39" s="11">
        <f t="shared" si="7"/>
        <v>3.3354099999999942E-2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26">
        <v>3.81</v>
      </c>
      <c r="H40" s="10"/>
      <c r="I40" s="10">
        <f t="shared" si="8"/>
        <v>519.76804025855915</v>
      </c>
      <c r="J40" s="10">
        <f t="shared" si="6"/>
        <v>744484471.87865281</v>
      </c>
      <c r="K40" s="11">
        <f t="shared" si="7"/>
        <v>5.9900099999999901E-2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26">
        <v>-2</v>
      </c>
      <c r="H41" s="10"/>
      <c r="I41" s="10">
        <f t="shared" si="8"/>
        <v>500.69168698445156</v>
      </c>
      <c r="J41" s="10">
        <f t="shared" si="6"/>
        <v>702410040.22799218</v>
      </c>
      <c r="K41" s="11">
        <f t="shared" si="7"/>
        <v>5.799999999998029E-4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26">
        <v>-23.3</v>
      </c>
      <c r="H42" s="10"/>
      <c r="I42" s="10">
        <f t="shared" si="8"/>
        <v>510.90988467801179</v>
      </c>
      <c r="J42" s="10">
        <f t="shared" si="6"/>
        <v>702002878.55842841</v>
      </c>
      <c r="K42" s="11">
        <f t="shared" si="7"/>
        <v>-0.21643279999999998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26">
        <v>-2.34</v>
      </c>
      <c r="H43" s="10"/>
      <c r="I43" s="10">
        <f t="shared" si="8"/>
        <v>666.1145823702891</v>
      </c>
      <c r="J43" s="10">
        <f t="shared" si="6"/>
        <v>895906411.80287838</v>
      </c>
      <c r="K43" s="11">
        <f t="shared" si="7"/>
        <v>-4.6740739999999947E-2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26">
        <v>-23.4</v>
      </c>
      <c r="H44" s="10"/>
      <c r="I44" s="10">
        <f t="shared" si="8"/>
        <v>682.07514066177464</v>
      </c>
      <c r="J44" s="10">
        <f t="shared" si="6"/>
        <v>939834994.94447958</v>
      </c>
      <c r="K44" s="11">
        <f t="shared" si="7"/>
        <v>-0.29834399999999994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26">
        <v>-4.3</v>
      </c>
      <c r="H45" s="10"/>
      <c r="I45" s="10">
        <f t="shared" si="8"/>
        <v>890.437520446181</v>
      </c>
      <c r="J45" s="10">
        <f t="shared" si="6"/>
        <v>1339452659.0586834</v>
      </c>
      <c r="K45" s="11">
        <f t="shared" si="7"/>
        <v>-0.11869870000000005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26">
        <v>-5.3</v>
      </c>
      <c r="H46" s="10"/>
      <c r="I46" s="10">
        <f t="shared" si="8"/>
        <v>930.44672982882025</v>
      </c>
      <c r="J46" s="10">
        <f t="shared" si="6"/>
        <v>1519857804.6562321</v>
      </c>
      <c r="K46" s="11">
        <f t="shared" si="7"/>
        <v>-0.11947940000000012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26">
        <v>-13</v>
      </c>
      <c r="H47" s="10"/>
      <c r="I47" s="10">
        <f t="shared" si="8"/>
        <v>982.52030604944071</v>
      </c>
      <c r="J47" s="10">
        <f t="shared" si="6"/>
        <v>1726090002.5010571</v>
      </c>
      <c r="K47" s="11">
        <f t="shared" si="7"/>
        <v>-0.15627400000000002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26">
        <v>-1.0900000000000001</v>
      </c>
      <c r="H48" s="10"/>
      <c r="I48" s="10">
        <f t="shared" si="8"/>
        <v>1129.3336851142997</v>
      </c>
      <c r="J48" s="10">
        <f t="shared" si="6"/>
        <v>2045794490.7482491</v>
      </c>
      <c r="K48" s="11">
        <f t="shared" si="7"/>
        <v>-4.5697599999999783E-3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26">
        <v>1.4</v>
      </c>
      <c r="H49" s="10"/>
      <c r="I49" s="10">
        <f t="shared" si="8"/>
        <v>1141.7790770541903</v>
      </c>
      <c r="J49" s="10">
        <f t="shared" si="6"/>
        <v>2055186198.4303882</v>
      </c>
      <c r="K49" s="11">
        <f t="shared" si="7"/>
        <v>3.5293999999999937E-2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26">
        <v>4.68</v>
      </c>
      <c r="H50" s="10"/>
      <c r="I50" s="10">
        <f t="shared" si="8"/>
        <v>1126.0148688897341</v>
      </c>
      <c r="J50" s="10">
        <f t="shared" si="6"/>
        <v>1985123258.1569955</v>
      </c>
      <c r="K50" s="11">
        <f t="shared" si="7"/>
        <v>6.8782799999999922E-2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26">
        <v>0.64</v>
      </c>
      <c r="H51" s="10"/>
      <c r="I51" s="10">
        <f t="shared" si="8"/>
        <v>1075.673355836582</v>
      </c>
      <c r="J51" s="10">
        <f t="shared" si="6"/>
        <v>1857368268.049407</v>
      </c>
      <c r="K51" s="11">
        <f t="shared" si="7"/>
        <v>2.7534399999999737E-2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26">
        <v>0.95</v>
      </c>
      <c r="H52" s="10"/>
      <c r="I52" s="10">
        <f t="shared" si="8"/>
        <v>1068.8328257517708</v>
      </c>
      <c r="J52" s="10">
        <f t="shared" si="6"/>
        <v>1807597164.6782894</v>
      </c>
      <c r="K52" s="11">
        <f t="shared" si="7"/>
        <v>3.0699500000000102E-2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26">
        <v>2.08</v>
      </c>
      <c r="H53" s="10"/>
      <c r="I53" s="10">
        <f t="shared" si="8"/>
        <v>1058.7744683028932</v>
      </c>
      <c r="J53" s="10">
        <f t="shared" si="6"/>
        <v>1753757680.7578633</v>
      </c>
      <c r="K53" s="11">
        <f t="shared" si="7"/>
        <v>4.2134719999999959E-2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26">
        <v>-0.71</v>
      </c>
      <c r="H54" s="10"/>
      <c r="I54" s="10">
        <f t="shared" si="8"/>
        <v>1037.2006938703892</v>
      </c>
      <c r="J54" s="10">
        <f t="shared" si="6"/>
        <v>1682851215.9712551</v>
      </c>
      <c r="K54" s="11">
        <f t="shared" si="7"/>
        <v>1.4545220000000025E-2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26">
        <v>-3.71</v>
      </c>
      <c r="H55" s="10"/>
      <c r="I55" s="10">
        <f t="shared" si="8"/>
        <v>1044.617477963933</v>
      </c>
      <c r="J55" s="10">
        <f t="shared" si="6"/>
        <v>1658724700.2861588</v>
      </c>
      <c r="K55" s="11">
        <f t="shared" si="7"/>
        <v>-1.553103999999994E-2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26">
        <v>4.95</v>
      </c>
      <c r="H56" s="10"/>
      <c r="I56" s="10">
        <f t="shared" si="8"/>
        <v>1084.8660068168376</v>
      </c>
      <c r="J56" s="10">
        <f t="shared" si="6"/>
        <v>1684892838.3543537</v>
      </c>
      <c r="K56" s="11">
        <f t="shared" si="7"/>
        <v>7.2589000000000015E-2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26">
        <v>0.9</v>
      </c>
      <c r="H57" s="10"/>
      <c r="I57" s="10">
        <f t="shared" si="8"/>
        <v>1033.6979579007505</v>
      </c>
      <c r="J57" s="10">
        <f t="shared" si="6"/>
        <v>1570865297.2894125</v>
      </c>
      <c r="K57" s="11">
        <f t="shared" si="7"/>
        <v>3.2206999999999653E-2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26">
        <v>3.6</v>
      </c>
      <c r="H58" s="10"/>
      <c r="I58" s="10">
        <f t="shared" si="8"/>
        <v>1024.4776589700205</v>
      </c>
      <c r="J58" s="10">
        <f t="shared" si="6"/>
        <v>1521851040.8177943</v>
      </c>
      <c r="K58" s="11">
        <f t="shared" si="7"/>
        <v>6.0864000000000029E-2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26">
        <v>3.8</v>
      </c>
      <c r="H59" s="10"/>
      <c r="I59" s="10">
        <f t="shared" si="8"/>
        <v>988.87804919886139</v>
      </c>
      <c r="J59" s="10">
        <f t="shared" si="6"/>
        <v>1434539244.2554317</v>
      </c>
      <c r="K59" s="11">
        <f t="shared" si="7"/>
        <v>6.3949999999999729E-2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26">
        <v>3.65</v>
      </c>
      <c r="H60" s="10"/>
      <c r="I60" s="10">
        <f t="shared" si="8"/>
        <v>952.67634797578171</v>
      </c>
      <c r="J60" s="10">
        <f t="shared" si="6"/>
        <v>1348314530.0582094</v>
      </c>
      <c r="K60" s="11">
        <f t="shared" si="7"/>
        <v>6.2930750000000257E-2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26">
        <v>3.72</v>
      </c>
      <c r="H61" s="10"/>
      <c r="I61" s="10">
        <f t="shared" si="8"/>
        <v>919.12816977885359</v>
      </c>
      <c r="J61" s="10">
        <f t="shared" si="6"/>
        <v>1268487650.8259914</v>
      </c>
      <c r="K61" s="11">
        <f t="shared" si="7"/>
        <v>6.4167199999999758E-2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26">
        <v>3.7</v>
      </c>
      <c r="H62" s="10"/>
      <c r="I62" s="10">
        <f t="shared" si="8"/>
        <v>886.1629095438235</v>
      </c>
      <c r="J62" s="10">
        <f t="shared" si="6"/>
        <v>1192000327.4165862</v>
      </c>
      <c r="K62" s="11">
        <f t="shared" si="7"/>
        <v>6.3962000000000074E-2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26">
        <v>3.7</v>
      </c>
      <c r="H63" s="10"/>
      <c r="I63" s="10">
        <f t="shared" si="8"/>
        <v>854.54475365846054</v>
      </c>
      <c r="J63" s="10">
        <f t="shared" si="6"/>
        <v>1120341071.7831898</v>
      </c>
      <c r="K63" s="11">
        <f t="shared" si="7"/>
        <v>6.3961999999999852E-2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26">
        <v>3.61</v>
      </c>
      <c r="H64" s="10"/>
      <c r="I64" s="10">
        <f t="shared" si="8"/>
        <v>824.05472869668336</v>
      </c>
      <c r="J64" s="10">
        <f t="shared" si="6"/>
        <v>1052989741.9110738</v>
      </c>
      <c r="K64" s="11">
        <f t="shared" si="7"/>
        <v>6.2520550000000341E-2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26">
        <v>3.6</v>
      </c>
      <c r="H65" s="10"/>
      <c r="I65" s="10">
        <f t="shared" si="8"/>
        <v>795.34285174856029</v>
      </c>
      <c r="J65" s="10">
        <f t="shared" si="6"/>
        <v>991030001.1713407</v>
      </c>
      <c r="K65" s="11">
        <f t="shared" si="7"/>
        <v>6.1899999999999844E-2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26">
        <v>3.67</v>
      </c>
      <c r="H66" s="10"/>
      <c r="I66" s="10">
        <f t="shared" si="8"/>
        <v>767.7054553557532</v>
      </c>
      <c r="J66" s="10">
        <f t="shared" ref="J66:J67" si="9">IF(I66="","",I66*C66)</f>
        <v>933261136.80322134</v>
      </c>
      <c r="K66" s="11">
        <f t="shared" ref="K66" si="10">IFERROR(J66/J67-1,"")</f>
        <v>6.2617499999999993E-2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740.52807500313804</v>
      </c>
      <c r="J67" s="10">
        <f t="shared" si="9"/>
        <v>878266296.95372176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4">
        <v>90945636</v>
      </c>
      <c r="G2" s="26">
        <v>6.55</v>
      </c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7.8179449999999928E-2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26">
        <v>6.06</v>
      </c>
      <c r="H3" s="10"/>
      <c r="I3" s="10">
        <f t="shared" ref="I3:I34" si="5">IF(H3&lt;&gt;"",H3,I2/(1+IF(G2="",0,G2)/100))</f>
        <v>1705.302674800563</v>
      </c>
      <c r="J3" s="10">
        <f t="shared" si="3"/>
        <v>153262506575.86215</v>
      </c>
      <c r="K3" s="11">
        <f t="shared" si="4"/>
        <v>7.396356000000015E-2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26">
        <v>6.01</v>
      </c>
      <c r="H4" s="10"/>
      <c r="I4" s="10">
        <f t="shared" si="5"/>
        <v>1607.8659954747907</v>
      </c>
      <c r="J4" s="10">
        <f t="shared" si="3"/>
        <v>142707362041.09396</v>
      </c>
      <c r="K4" s="11">
        <f t="shared" si="4"/>
        <v>7.4199329999999897E-2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26">
        <v>6.52</v>
      </c>
      <c r="H5" s="10"/>
      <c r="I5" s="10">
        <f t="shared" si="5"/>
        <v>1516.7116267095469</v>
      </c>
      <c r="J5" s="10">
        <f t="shared" si="3"/>
        <v>132849982359.50674</v>
      </c>
      <c r="K5" s="11">
        <f t="shared" si="4"/>
        <v>7.9793239999999876E-2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26">
        <v>6.46</v>
      </c>
      <c r="H6" s="10"/>
      <c r="I6" s="10">
        <f t="shared" si="5"/>
        <v>1423.8749781351362</v>
      </c>
      <c r="J6" s="10">
        <f t="shared" si="3"/>
        <v>123032796870.91463</v>
      </c>
      <c r="K6" s="11">
        <f t="shared" si="4"/>
        <v>7.9717319999999869E-2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26">
        <v>5.57</v>
      </c>
      <c r="H7" s="10"/>
      <c r="I7" s="10">
        <f t="shared" si="5"/>
        <v>1337.4741481637575</v>
      </c>
      <c r="J7" s="10">
        <f t="shared" si="3"/>
        <v>113949081478.95102</v>
      </c>
      <c r="K7" s="11">
        <f t="shared" si="4"/>
        <v>7.1007650000000089E-2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26">
        <v>5.05</v>
      </c>
      <c r="H8" s="10"/>
      <c r="I8" s="10">
        <f t="shared" si="5"/>
        <v>1266.9074056680472</v>
      </c>
      <c r="J8" s="10">
        <f t="shared" si="3"/>
        <v>106394274101.54448</v>
      </c>
      <c r="K8" s="11">
        <f t="shared" si="4"/>
        <v>6.5732249999999937E-2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26">
        <v>6.01</v>
      </c>
      <c r="H9" s="10"/>
      <c r="I9" s="10">
        <f t="shared" si="5"/>
        <v>1206.0041938772463</v>
      </c>
      <c r="J9" s="10">
        <f t="shared" si="3"/>
        <v>99832086437.793808</v>
      </c>
      <c r="K9" s="11">
        <f t="shared" si="4"/>
        <v>7.5365439999999895E-2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26">
        <v>7.06</v>
      </c>
      <c r="H10" s="10"/>
      <c r="I10" s="10">
        <f t="shared" si="5"/>
        <v>1137.6324817255413</v>
      </c>
      <c r="J10" s="10">
        <f t="shared" si="3"/>
        <v>92835498263.542679</v>
      </c>
      <c r="K10" s="11">
        <f t="shared" si="4"/>
        <v>8.6766059999999756E-2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26">
        <v>6.67</v>
      </c>
      <c r="H11" s="10"/>
      <c r="I11" s="10">
        <f t="shared" si="5"/>
        <v>1062.6120696110045</v>
      </c>
      <c r="J11" s="10">
        <f t="shared" si="3"/>
        <v>85423626740.370132</v>
      </c>
      <c r="K11" s="11">
        <f t="shared" si="4"/>
        <v>8.3340519999999918E-2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26">
        <v>6.54</v>
      </c>
      <c r="H12" s="10"/>
      <c r="I12" s="10">
        <f t="shared" si="5"/>
        <v>996.16768502015987</v>
      </c>
      <c r="J12" s="10">
        <f t="shared" si="3"/>
        <v>78852055437.167755</v>
      </c>
      <c r="K12" s="11">
        <f t="shared" si="4"/>
        <v>8.2766019999999996E-2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26">
        <v>5.24</v>
      </c>
      <c r="H13" s="10"/>
      <c r="I13" s="10">
        <f t="shared" si="5"/>
        <v>935.01753803281395</v>
      </c>
      <c r="J13" s="10">
        <f t="shared" si="3"/>
        <v>72824649075.307846</v>
      </c>
      <c r="K13" s="11">
        <f t="shared" si="4"/>
        <v>7.0290799999999987E-2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26">
        <v>4.74</v>
      </c>
      <c r="H14" s="10"/>
      <c r="I14" s="10">
        <f t="shared" si="5"/>
        <v>888.46212279818883</v>
      </c>
      <c r="J14" s="10">
        <f t="shared" si="3"/>
        <v>68041927553.995468</v>
      </c>
      <c r="K14" s="11">
        <f t="shared" si="4"/>
        <v>6.5520020000000123E-2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26">
        <v>3.83</v>
      </c>
      <c r="H15" s="10"/>
      <c r="I15" s="10">
        <f t="shared" si="5"/>
        <v>848.25484322912803</v>
      </c>
      <c r="J15" s="10">
        <f t="shared" si="3"/>
        <v>63857953184.207146</v>
      </c>
      <c r="K15" s="11">
        <f t="shared" si="4"/>
        <v>5.7093230000000217E-2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26">
        <v>5.08</v>
      </c>
      <c r="H16" s="10"/>
      <c r="I16" s="10">
        <f t="shared" si="5"/>
        <v>816.96508064059333</v>
      </c>
      <c r="J16" s="10">
        <f t="shared" si="3"/>
        <v>60409007807.38813</v>
      </c>
      <c r="K16" s="11">
        <f t="shared" si="4"/>
        <v>7.0449959999999923E-2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26">
        <v>5.29</v>
      </c>
      <c r="H17" s="10"/>
      <c r="I17" s="10">
        <f t="shared" si="5"/>
        <v>777.46962375389546</v>
      </c>
      <c r="J17" s="10">
        <f t="shared" si="3"/>
        <v>56433285127.488007</v>
      </c>
      <c r="K17" s="11">
        <f t="shared" si="4"/>
        <v>7.2694519999999763E-2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26">
        <v>4.67</v>
      </c>
      <c r="H18" s="10"/>
      <c r="I18" s="10">
        <f t="shared" si="5"/>
        <v>738.40784856481673</v>
      </c>
      <c r="J18" s="10">
        <f t="shared" si="3"/>
        <v>52608905960.932869</v>
      </c>
      <c r="K18" s="11">
        <f t="shared" si="4"/>
        <v>6.6587300000000127E-2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26">
        <v>5.18</v>
      </c>
      <c r="H19" s="10"/>
      <c r="I19" s="10">
        <f t="shared" si="5"/>
        <v>705.46273866897559</v>
      </c>
      <c r="J19" s="10">
        <f t="shared" si="3"/>
        <v>49324519390.895493</v>
      </c>
      <c r="K19" s="11">
        <f t="shared" si="4"/>
        <v>7.2204920000000117E-2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26">
        <v>4.49</v>
      </c>
      <c r="H20" s="10"/>
      <c r="I20" s="10">
        <f t="shared" si="5"/>
        <v>670.71947011691918</v>
      </c>
      <c r="J20" s="10">
        <f t="shared" si="3"/>
        <v>46002884775.883598</v>
      </c>
      <c r="K20" s="11">
        <f t="shared" si="4"/>
        <v>6.5484529999999985E-2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26">
        <v>4.5199999999999996</v>
      </c>
      <c r="H21" s="10"/>
      <c r="I21" s="10">
        <f t="shared" si="5"/>
        <v>641.8982391778344</v>
      </c>
      <c r="J21" s="10">
        <f t="shared" si="3"/>
        <v>43175553919.946259</v>
      </c>
      <c r="K21" s="11">
        <f t="shared" si="4"/>
        <v>6.6104000000000163E-2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26">
        <v>5.12</v>
      </c>
      <c r="H22" s="10"/>
      <c r="I22" s="10">
        <f t="shared" si="5"/>
        <v>614.13914961522619</v>
      </c>
      <c r="J22" s="10">
        <f t="shared" si="3"/>
        <v>40498444729.544449</v>
      </c>
      <c r="K22" s="11">
        <f t="shared" si="4"/>
        <v>7.2329119999999802E-2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26">
        <v>3.89</v>
      </c>
      <c r="H23" s="10"/>
      <c r="I23" s="10">
        <f t="shared" si="5"/>
        <v>584.22674050154706</v>
      </c>
      <c r="J23" s="10">
        <f t="shared" si="3"/>
        <v>37766804961.469719</v>
      </c>
      <c r="K23" s="11">
        <f t="shared" si="4"/>
        <v>6.0093559999999879E-2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26">
        <v>4.71</v>
      </c>
      <c r="H24" s="10"/>
      <c r="I24" s="10">
        <f t="shared" si="5"/>
        <v>562.35127587019645</v>
      </c>
      <c r="J24" s="10">
        <f t="shared" si="3"/>
        <v>35625916793.108078</v>
      </c>
      <c r="K24" s="11">
        <f t="shared" si="4"/>
        <v>6.9089100000000014E-2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26">
        <v>5.44</v>
      </c>
      <c r="H25" s="10"/>
      <c r="I25" s="10">
        <f t="shared" si="5"/>
        <v>537.05594104688805</v>
      </c>
      <c r="J25" s="10">
        <f t="shared" si="3"/>
        <v>33323618015.662193</v>
      </c>
      <c r="K25" s="11">
        <f t="shared" si="4"/>
        <v>7.6858720000000158E-2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26">
        <v>3.49</v>
      </c>
      <c r="H26" s="10"/>
      <c r="I26" s="10">
        <f t="shared" si="5"/>
        <v>509.3474402948483</v>
      </c>
      <c r="J26" s="10">
        <f t="shared" si="3"/>
        <v>30945208871.654205</v>
      </c>
      <c r="K26" s="11">
        <f t="shared" si="4"/>
        <v>5.7357329999999873E-2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26">
        <v>-5.62</v>
      </c>
      <c r="H27" s="10"/>
      <c r="I27" s="10">
        <f t="shared" si="5"/>
        <v>492.17068344269819</v>
      </c>
      <c r="J27" s="10">
        <f t="shared" si="3"/>
        <v>29266557287.359238</v>
      </c>
      <c r="K27" s="11">
        <f t="shared" si="4"/>
        <v>-3.5342019999999974E-2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26">
        <v>2.84</v>
      </c>
      <c r="H28" s="10"/>
      <c r="I28" s="10">
        <f t="shared" si="5"/>
        <v>521.47773197997265</v>
      </c>
      <c r="J28" s="10">
        <f t="shared" si="3"/>
        <v>30338791461.984524</v>
      </c>
      <c r="K28" s="11">
        <f t="shared" si="4"/>
        <v>5.1333319999999905E-2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26">
        <v>2.42</v>
      </c>
      <c r="H29" s="10"/>
      <c r="I29" s="10">
        <f t="shared" si="5"/>
        <v>507.07675221700958</v>
      </c>
      <c r="J29" s="10">
        <f t="shared" si="3"/>
        <v>28857443100.90403</v>
      </c>
      <c r="K29" s="11">
        <f t="shared" si="4"/>
        <v>4.7244500000000134E-2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26">
        <v>3.77</v>
      </c>
      <c r="H30" s="10"/>
      <c r="I30" s="10">
        <f t="shared" si="5"/>
        <v>495.09544250830851</v>
      </c>
      <c r="J30" s="10">
        <f t="shared" si="3"/>
        <v>27555592892.494568</v>
      </c>
      <c r="K30" s="11">
        <f t="shared" si="4"/>
        <v>6.1359560000000091E-2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26">
        <v>4.17</v>
      </c>
      <c r="H31" s="10"/>
      <c r="I31" s="10">
        <f t="shared" si="5"/>
        <v>477.10845380004673</v>
      </c>
      <c r="J31" s="10">
        <f t="shared" si="3"/>
        <v>25962542696.175995</v>
      </c>
      <c r="K31" s="11">
        <f t="shared" si="4"/>
        <v>6.5763269999999929E-2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26">
        <v>3.34</v>
      </c>
      <c r="H32" s="10"/>
      <c r="I32" s="10">
        <f t="shared" si="5"/>
        <v>458.00945934534576</v>
      </c>
      <c r="J32" s="10">
        <f t="shared" si="3"/>
        <v>24360515535.664871</v>
      </c>
      <c r="K32" s="11">
        <f t="shared" si="4"/>
        <v>5.7478220000000135E-2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26">
        <v>4.8</v>
      </c>
      <c r="H33" s="10"/>
      <c r="I33" s="10">
        <f t="shared" si="5"/>
        <v>443.2063666976444</v>
      </c>
      <c r="J33" s="10">
        <f t="shared" si="3"/>
        <v>23036422949.368042</v>
      </c>
      <c r="K33" s="11">
        <f t="shared" si="4"/>
        <v>7.2628000000000137E-2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26">
        <v>2.58</v>
      </c>
      <c r="H34" s="10"/>
      <c r="I34" s="10">
        <f t="shared" si="5"/>
        <v>422.90683845195076</v>
      </c>
      <c r="J34" s="10">
        <f t="shared" ref="J34:J65" si="6">IF(I34="","",I34*C34)</f>
        <v>21476619060.25951</v>
      </c>
      <c r="K34" s="11">
        <f t="shared" ref="K34:K65" si="7">IFERROR(J34/J35-1,"")</f>
        <v>6.3107919999999984E-2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26">
        <v>-0.57</v>
      </c>
      <c r="H35" s="10"/>
      <c r="I35" s="10">
        <f t="shared" ref="I35:I66" si="8">IF(H35&lt;&gt;"",H35,I34/(1+IF(G34="",0,G34)/100))</f>
        <v>407.11093420480438</v>
      </c>
      <c r="J35" s="10">
        <f t="shared" si="6"/>
        <v>20201729905.520325</v>
      </c>
      <c r="K35" s="11">
        <f t="shared" si="7"/>
        <v>4.5096290000000261E-2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26">
        <v>2.43</v>
      </c>
      <c r="H36" s="10"/>
      <c r="I36" s="10">
        <f t="shared" si="8"/>
        <v>398.62032135983975</v>
      </c>
      <c r="J36" s="10">
        <f t="shared" si="6"/>
        <v>19330017816.368214</v>
      </c>
      <c r="K36" s="11">
        <f t="shared" si="7"/>
        <v>9.7499049999999921E-2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26">
        <v>-4.48</v>
      </c>
      <c r="H37" s="10"/>
      <c r="I37" s="10">
        <f t="shared" si="8"/>
        <v>371.74328206643639</v>
      </c>
      <c r="J37" s="10">
        <f t="shared" si="6"/>
        <v>17612787743.523071</v>
      </c>
      <c r="K37" s="11">
        <f t="shared" si="7"/>
        <v>3.2195159999999889E-2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26">
        <v>1.1</v>
      </c>
      <c r="H38" s="10"/>
      <c r="I38" s="10">
        <f t="shared" si="8"/>
        <v>368.71977987149018</v>
      </c>
      <c r="J38" s="10">
        <f t="shared" si="6"/>
        <v>17063427950.507996</v>
      </c>
      <c r="K38" s="11">
        <f t="shared" si="7"/>
        <v>7.2418400000000105E-2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26">
        <v>7.07</v>
      </c>
      <c r="H39" s="10"/>
      <c r="I39" s="10">
        <f t="shared" si="8"/>
        <v>351.8318510224143</v>
      </c>
      <c r="J39" s="10">
        <f t="shared" si="6"/>
        <v>15911166714.882915</v>
      </c>
      <c r="K39" s="11">
        <f t="shared" si="7"/>
        <v>9.5326099999999858E-2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26">
        <v>2.67</v>
      </c>
      <c r="H40" s="10"/>
      <c r="I40" s="10">
        <f t="shared" si="8"/>
        <v>328.59984218026926</v>
      </c>
      <c r="J40" s="10">
        <f t="shared" si="6"/>
        <v>14526419771.137489</v>
      </c>
      <c r="K40" s="11">
        <f t="shared" si="7"/>
        <v>5.0930120000000079E-2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26">
        <v>5.66</v>
      </c>
      <c r="H41" s="10"/>
      <c r="I41" s="10">
        <f t="shared" si="8"/>
        <v>320.05438996812046</v>
      </c>
      <c r="J41" s="10">
        <f t="shared" si="6"/>
        <v>13822441182.994631</v>
      </c>
      <c r="K41" s="11">
        <f t="shared" si="7"/>
        <v>8.1430100000000172E-2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26">
        <v>-4.09</v>
      </c>
      <c r="H42" s="10"/>
      <c r="I42" s="10">
        <f t="shared" si="8"/>
        <v>302.9097008973315</v>
      </c>
      <c r="J42" s="10">
        <f t="shared" si="6"/>
        <v>12781631640.35718</v>
      </c>
      <c r="K42" s="11">
        <f t="shared" si="7"/>
        <v>-1.8265240000000071E-2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26">
        <v>9.59</v>
      </c>
      <c r="H43" s="10"/>
      <c r="I43" s="10">
        <f t="shared" si="8"/>
        <v>315.82702627185017</v>
      </c>
      <c r="J43" s="10">
        <f t="shared" si="6"/>
        <v>13019434740.557806</v>
      </c>
      <c r="K43" s="11">
        <f t="shared" si="7"/>
        <v>0.12110569999999998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26">
        <v>3.33</v>
      </c>
      <c r="H44" s="10"/>
      <c r="I44" s="10">
        <f t="shared" si="8"/>
        <v>288.1896398137149</v>
      </c>
      <c r="J44" s="10">
        <f t="shared" si="6"/>
        <v>11613030547.037453</v>
      </c>
      <c r="K44" s="11">
        <f t="shared" si="7"/>
        <v>5.6549250000000217E-2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26">
        <v>-13.97</v>
      </c>
      <c r="H45" s="10"/>
      <c r="I45" s="10">
        <f t="shared" si="8"/>
        <v>278.90219666477776</v>
      </c>
      <c r="J45" s="10">
        <f t="shared" si="6"/>
        <v>10991471099.939213</v>
      </c>
      <c r="K45" s="11">
        <f t="shared" si="7"/>
        <v>-0.12077339999999992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26">
        <v>-5.48</v>
      </c>
      <c r="H46" s="10"/>
      <c r="I46" s="10">
        <f t="shared" si="8"/>
        <v>324.19178968357289</v>
      </c>
      <c r="J46" s="10">
        <f t="shared" si="6"/>
        <v>12501295001.697187</v>
      </c>
      <c r="K46" s="11">
        <f t="shared" si="7"/>
        <v>-3.3816559999999996E-2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26">
        <v>5.62</v>
      </c>
      <c r="H47" s="10"/>
      <c r="I47" s="10">
        <f t="shared" si="8"/>
        <v>342.98750495511308</v>
      </c>
      <c r="J47" s="10">
        <f t="shared" si="6"/>
        <v>12938842133.018951</v>
      </c>
      <c r="K47" s="11">
        <f t="shared" si="7"/>
        <v>7.9647639999999909E-2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26">
        <v>1.22</v>
      </c>
      <c r="H48" s="10"/>
      <c r="I48" s="10">
        <f t="shared" si="8"/>
        <v>324.7372703608342</v>
      </c>
      <c r="J48" s="10">
        <f t="shared" si="6"/>
        <v>11984319377.587814</v>
      </c>
      <c r="K48" s="11">
        <f t="shared" si="7"/>
        <v>3.3557419999999949E-2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26">
        <v>9.49</v>
      </c>
      <c r="H49" s="10"/>
      <c r="I49" s="10">
        <f t="shared" si="8"/>
        <v>320.82322699153747</v>
      </c>
      <c r="J49" s="10">
        <f t="shared" si="6"/>
        <v>11595213914.276592</v>
      </c>
      <c r="K49" s="11">
        <f t="shared" si="7"/>
        <v>0.11844034999999997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26">
        <v>-1.88</v>
      </c>
      <c r="H50" s="10"/>
      <c r="I50" s="10">
        <f t="shared" si="8"/>
        <v>293.01600784686957</v>
      </c>
      <c r="J50" s="10">
        <f t="shared" si="6"/>
        <v>10367306503.450624</v>
      </c>
      <c r="K50" s="11">
        <f t="shared" si="7"/>
        <v>2.295799999999959E-3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26">
        <v>2.57</v>
      </c>
      <c r="H51" s="10"/>
      <c r="I51" s="10">
        <f t="shared" si="8"/>
        <v>298.63025667230897</v>
      </c>
      <c r="J51" s="10">
        <f t="shared" si="6"/>
        <v>10343559758.956013</v>
      </c>
      <c r="K51" s="11">
        <f t="shared" si="7"/>
        <v>4.7649980000000092E-2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26">
        <v>1.61</v>
      </c>
      <c r="H52" s="10"/>
      <c r="I52" s="10">
        <f t="shared" si="8"/>
        <v>291.14775925934384</v>
      </c>
      <c r="J52" s="10">
        <f t="shared" si="6"/>
        <v>9873106434.7999249</v>
      </c>
      <c r="K52" s="11">
        <f t="shared" si="7"/>
        <v>3.8962250000000198E-2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26">
        <v>10.95</v>
      </c>
      <c r="H53" s="10"/>
      <c r="I53" s="10">
        <f t="shared" si="8"/>
        <v>286.5345529567403</v>
      </c>
      <c r="J53" s="10">
        <f t="shared" si="6"/>
        <v>9502853866.7308865</v>
      </c>
      <c r="K53" s="11">
        <f t="shared" si="7"/>
        <v>0.13546229999999992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26">
        <v>-0.46</v>
      </c>
      <c r="H54" s="10"/>
      <c r="I54" s="10">
        <f t="shared" si="8"/>
        <v>258.25556823500705</v>
      </c>
      <c r="J54" s="10">
        <f t="shared" si="6"/>
        <v>8369149611.3353014</v>
      </c>
      <c r="K54" s="11">
        <f t="shared" si="7"/>
        <v>1.8791900000000084E-2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26">
        <v>5.45</v>
      </c>
      <c r="H55" s="10"/>
      <c r="I55" s="10">
        <f t="shared" si="8"/>
        <v>259.44903379044308</v>
      </c>
      <c r="J55" s="10">
        <f t="shared" si="6"/>
        <v>8214778318.6490793</v>
      </c>
      <c r="K55" s="11">
        <f t="shared" si="7"/>
        <v>7.9491650000000025E-2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26">
        <v>6.06</v>
      </c>
      <c r="H56" s="10"/>
      <c r="I56" s="10">
        <f t="shared" si="8"/>
        <v>246.03986134702996</v>
      </c>
      <c r="J56" s="10">
        <f t="shared" si="6"/>
        <v>7609858138.9203691</v>
      </c>
      <c r="K56" s="11">
        <f t="shared" si="7"/>
        <v>8.6054399999999864E-2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26">
        <v>5.9</v>
      </c>
      <c r="H57" s="10"/>
      <c r="I57" s="10">
        <f t="shared" si="8"/>
        <v>231.98176630872143</v>
      </c>
      <c r="J57" s="10">
        <f t="shared" si="6"/>
        <v>7006884865.9149761</v>
      </c>
      <c r="K57" s="11">
        <f t="shared" si="7"/>
        <v>8.3356999999999903E-2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26">
        <v>5.2</v>
      </c>
      <c r="H58" s="10"/>
      <c r="I58" s="10">
        <f t="shared" si="8"/>
        <v>219.05738083920815</v>
      </c>
      <c r="J58" s="10">
        <f t="shared" si="6"/>
        <v>6467752426.8684988</v>
      </c>
      <c r="K58" s="11">
        <f t="shared" si="7"/>
        <v>7.51440000000001E-2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26">
        <v>-1.86</v>
      </c>
      <c r="H59" s="10"/>
      <c r="I59" s="10">
        <f t="shared" si="8"/>
        <v>208.22944946692789</v>
      </c>
      <c r="J59" s="10">
        <f t="shared" si="6"/>
        <v>6015708060.3793526</v>
      </c>
      <c r="K59" s="11">
        <f t="shared" si="7"/>
        <v>2.009399999999939E-3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26">
        <v>-2.0699999999999998</v>
      </c>
      <c r="H60" s="10"/>
      <c r="I60" s="10">
        <f t="shared" si="8"/>
        <v>212.17592160885255</v>
      </c>
      <c r="J60" s="10">
        <f t="shared" si="6"/>
        <v>6003644337.4476852</v>
      </c>
      <c r="K60" s="11">
        <f t="shared" si="7"/>
        <v>-1.3470000000015414E-4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26">
        <v>10.3</v>
      </c>
      <c r="H61" s="10"/>
      <c r="I61" s="10">
        <f t="shared" si="8"/>
        <v>216.66080017242169</v>
      </c>
      <c r="J61" s="10">
        <f t="shared" si="6"/>
        <v>6004453137.2852783</v>
      </c>
      <c r="K61" s="11">
        <f t="shared" si="7"/>
        <v>0.12616299999999958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26">
        <v>-5.21</v>
      </c>
      <c r="H62" s="10"/>
      <c r="I62" s="10">
        <f t="shared" si="8"/>
        <v>196.42864929503327</v>
      </c>
      <c r="J62" s="10">
        <f t="shared" si="6"/>
        <v>5331779802.1114883</v>
      </c>
      <c r="K62" s="11">
        <f t="shared" si="7"/>
        <v>-3.3142000000000005E-2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26">
        <v>1.97</v>
      </c>
      <c r="H63" s="10"/>
      <c r="I63" s="10">
        <f t="shared" si="8"/>
        <v>207.22507574114704</v>
      </c>
      <c r="J63" s="10">
        <f t="shared" si="6"/>
        <v>5514542778.8894424</v>
      </c>
      <c r="K63" s="11">
        <f t="shared" si="7"/>
        <v>4.0094000000000296E-2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26">
        <v>1.41</v>
      </c>
      <c r="H64" s="10"/>
      <c r="I64" s="10">
        <f t="shared" si="8"/>
        <v>203.22161002368051</v>
      </c>
      <c r="J64" s="10">
        <f t="shared" si="6"/>
        <v>5301965763.5650635</v>
      </c>
      <c r="K64" s="11">
        <f t="shared" si="7"/>
        <v>3.3367899999999784E-2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26">
        <v>3</v>
      </c>
      <c r="H65" s="10"/>
      <c r="I65" s="10">
        <f t="shared" si="8"/>
        <v>200.39602605628687</v>
      </c>
      <c r="J65" s="10">
        <f t="shared" si="6"/>
        <v>5130762977.6046505</v>
      </c>
      <c r="K65" s="11">
        <f t="shared" si="7"/>
        <v>4.854000000000025E-2</v>
      </c>
      <c r="L65" t="s">
        <v>122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26">
        <v>1.22</v>
      </c>
      <c r="H66" s="10"/>
      <c r="I66" s="10">
        <f t="shared" si="8"/>
        <v>194.55924859833675</v>
      </c>
      <c r="J66" s="10">
        <f t="shared" ref="J66:J67" si="9">IF(I66="","",I66*C66)</f>
        <v>4893244871.5400934</v>
      </c>
      <c r="K66" s="11">
        <f t="shared" ref="K66" si="10">IFERROR(J66/J67-1,"")</f>
        <v>2.940739999999975E-2</v>
      </c>
    </row>
    <row r="67" spans="1:13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192.21423493216435</v>
      </c>
      <c r="J67" s="10">
        <f t="shared" si="9"/>
        <v>4753458029.8724241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topLeftCell="A18" workbookViewId="0">
      <selection activeCell="J48" sqref="J4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4">
        <v>260844816</v>
      </c>
      <c r="G2" s="26">
        <v>2.6</v>
      </c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3.6875599999999675E-2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26">
        <v>1.2</v>
      </c>
      <c r="H3" s="10"/>
      <c r="I3" s="10">
        <f t="shared" ref="I3:I34" si="5">IF(H3&lt;&gt;"",H3,I2/(1+IF(G2="",0,G2)/100))</f>
        <v>10481.481481481482</v>
      </c>
      <c r="J3" s="10">
        <f t="shared" si="3"/>
        <v>2705483468573.4028</v>
      </c>
      <c r="K3" s="11">
        <f t="shared" si="4"/>
        <v>2.2828400000000082E-2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26">
        <v>1.62</v>
      </c>
      <c r="H4" s="10"/>
      <c r="I4" s="10">
        <f t="shared" si="5"/>
        <v>10357.195139803836</v>
      </c>
      <c r="J4" s="10">
        <f t="shared" si="3"/>
        <v>2645100066221.668</v>
      </c>
      <c r="K4" s="11">
        <f t="shared" si="4"/>
        <v>2.6768479999999872E-2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26">
        <v>0.62</v>
      </c>
      <c r="H5" s="10"/>
      <c r="I5" s="10">
        <f t="shared" si="5"/>
        <v>10192.083388903598</v>
      </c>
      <c r="J5" s="10">
        <f t="shared" si="3"/>
        <v>2576140695536.0264</v>
      </c>
      <c r="K5" s="11">
        <f t="shared" si="4"/>
        <v>1.7368820000000174E-2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26">
        <v>1.52</v>
      </c>
      <c r="H6" s="10"/>
      <c r="I6" s="10">
        <f t="shared" si="5"/>
        <v>10129.281841486383</v>
      </c>
      <c r="J6" s="10">
        <f t="shared" si="3"/>
        <v>2532160063187.3364</v>
      </c>
      <c r="K6" s="11">
        <f t="shared" si="4"/>
        <v>2.6671760000000155E-2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26">
        <v>1.78</v>
      </c>
      <c r="H7" s="10"/>
      <c r="I7" s="10">
        <f t="shared" si="5"/>
        <v>9977.6219872797301</v>
      </c>
      <c r="J7" s="10">
        <f t="shared" si="3"/>
        <v>2466377436141.1636</v>
      </c>
      <c r="K7" s="11">
        <f t="shared" si="4"/>
        <v>2.940292000000011E-2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26">
        <v>2.81</v>
      </c>
      <c r="H8" s="10"/>
      <c r="I8" s="10">
        <f t="shared" si="5"/>
        <v>9803.1263384552258</v>
      </c>
      <c r="J8" s="10">
        <f t="shared" si="3"/>
        <v>2395930095225.6509</v>
      </c>
      <c r="K8" s="11">
        <f t="shared" si="4"/>
        <v>4.0745629999999755E-2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26">
        <v>3.92</v>
      </c>
      <c r="H9" s="10"/>
      <c r="I9" s="10">
        <f t="shared" si="5"/>
        <v>9535.1875678000451</v>
      </c>
      <c r="J9" s="10">
        <f t="shared" si="3"/>
        <v>2302128422317.4219</v>
      </c>
      <c r="K9" s="11">
        <f t="shared" si="4"/>
        <v>5.2086080000000035E-2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26">
        <v>-0.34</v>
      </c>
      <c r="H10" s="10"/>
      <c r="I10" s="10">
        <f t="shared" si="5"/>
        <v>9175.5076672440773</v>
      </c>
      <c r="J10" s="10">
        <f t="shared" si="3"/>
        <v>2188155956133.7622</v>
      </c>
      <c r="K10" s="11">
        <f t="shared" si="4"/>
        <v>8.9578400000001057E-3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26">
        <v>-1.93</v>
      </c>
      <c r="H11" s="10"/>
      <c r="I11" s="10">
        <f t="shared" si="5"/>
        <v>9206.8108240458332</v>
      </c>
      <c r="J11" s="10">
        <f t="shared" si="3"/>
        <v>2168728830268.8269</v>
      </c>
      <c r="K11" s="11">
        <f t="shared" si="4"/>
        <v>-5.9624799999999922E-3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26">
        <v>-0.79</v>
      </c>
      <c r="H12" s="10"/>
      <c r="I12" s="10">
        <f t="shared" si="5"/>
        <v>9387.9992087751943</v>
      </c>
      <c r="J12" s="10">
        <f t="shared" si="3"/>
        <v>2181737395856.8755</v>
      </c>
      <c r="K12" s="11">
        <f t="shared" si="4"/>
        <v>4.6004600000000284E-3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26">
        <v>-1.57</v>
      </c>
      <c r="H13" s="10"/>
      <c r="I13" s="10">
        <f t="shared" si="5"/>
        <v>9462.7549730623869</v>
      </c>
      <c r="J13" s="10">
        <f t="shared" si="3"/>
        <v>2171746363581.0752</v>
      </c>
      <c r="K13" s="11">
        <f t="shared" si="4"/>
        <v>-4.1836899999999622E-3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26">
        <v>3.6</v>
      </c>
      <c r="H14" s="10"/>
      <c r="I14" s="10">
        <f t="shared" si="5"/>
        <v>9613.6899045640421</v>
      </c>
      <c r="J14" s="10">
        <f t="shared" si="3"/>
        <v>2180870449471.8259</v>
      </c>
      <c r="K14" s="11">
        <f t="shared" si="4"/>
        <v>4.7706800000000271E-2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26">
        <v>2.99</v>
      </c>
      <c r="H15" s="10"/>
      <c r="I15" s="10">
        <f t="shared" si="5"/>
        <v>9279.6234600039006</v>
      </c>
      <c r="J15" s="10">
        <f t="shared" si="3"/>
        <v>2081565614990.5923</v>
      </c>
      <c r="K15" s="11">
        <f t="shared" si="4"/>
        <v>4.1331890000000149E-2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26">
        <v>3.72</v>
      </c>
      <c r="H16" s="10"/>
      <c r="I16" s="10">
        <f t="shared" si="5"/>
        <v>9010.217943493446</v>
      </c>
      <c r="J16" s="10">
        <f t="shared" si="3"/>
        <v>1998945422664.9988</v>
      </c>
      <c r="K16" s="11">
        <f t="shared" si="4"/>
        <v>4.8505479999999768E-2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29">
        <v>0</v>
      </c>
      <c r="H17" s="10"/>
      <c r="I17" s="10">
        <f t="shared" si="5"/>
        <v>8687.0593361872798</v>
      </c>
      <c r="J17" s="10">
        <f t="shared" si="3"/>
        <v>1906471125611.0928</v>
      </c>
      <c r="K17" s="11">
        <f t="shared" si="4"/>
        <v>1.089999999999991E-2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29">
        <v>-3.2</v>
      </c>
      <c r="H18" s="10"/>
      <c r="I18" s="10">
        <f t="shared" si="5"/>
        <v>8687.0593361872798</v>
      </c>
      <c r="J18" s="10">
        <f t="shared" si="3"/>
        <v>1885914655862.1948</v>
      </c>
      <c r="K18" s="11">
        <f t="shared" si="4"/>
        <v>-2.1545600000000165E-2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29">
        <v>2.4</v>
      </c>
      <c r="H19" s="10"/>
      <c r="I19" s="10">
        <f t="shared" si="5"/>
        <v>8974.2348514331406</v>
      </c>
      <c r="J19" s="10">
        <f t="shared" si="3"/>
        <v>1927442562333.2014</v>
      </c>
      <c r="K19" s="11">
        <f t="shared" si="4"/>
        <v>3.3523200000000086E-2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29">
        <v>-1.3</v>
      </c>
      <c r="H20" s="10"/>
      <c r="I20" s="10">
        <f t="shared" si="5"/>
        <v>8763.9012221026769</v>
      </c>
      <c r="J20" s="10">
        <f t="shared" si="3"/>
        <v>1864924331000.2148</v>
      </c>
      <c r="K20" s="11">
        <f t="shared" si="4"/>
        <v>-4.709200000000191E-3</v>
      </c>
      <c r="L20" t="s">
        <v>124</v>
      </c>
      <c r="M20" t="s">
        <v>125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29">
        <v>-0.4</v>
      </c>
      <c r="H21" s="10"/>
      <c r="I21" s="10">
        <f>IF(H21&lt;&gt;"",H21,I20/(1+IF(G20="",0,G20)/100))</f>
        <v>8879.3325451901492</v>
      </c>
      <c r="J21" s="10">
        <f t="shared" si="3"/>
        <v>1873748185957.5264</v>
      </c>
      <c r="K21" s="11">
        <f t="shared" si="4"/>
        <v>2.8723999999999972E-3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29">
        <v>3.76</v>
      </c>
      <c r="H22" s="10"/>
      <c r="I22" s="10">
        <f t="shared" si="5"/>
        <v>8914.9925152511532</v>
      </c>
      <c r="J22" s="10">
        <f t="shared" si="3"/>
        <v>1868381447088.9082</v>
      </c>
      <c r="K22" s="11">
        <f t="shared" si="4"/>
        <v>4.3099280000000073E-2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29">
        <v>4.1399999999999997</v>
      </c>
      <c r="H23" s="10"/>
      <c r="I23" s="10">
        <f t="shared" si="5"/>
        <v>8591.9357317378108</v>
      </c>
      <c r="J23" s="10">
        <f t="shared" si="3"/>
        <v>1791182759793.3997</v>
      </c>
      <c r="K23" s="11">
        <f t="shared" si="4"/>
        <v>4.4420059999999983E-2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29">
        <v>-2.57</v>
      </c>
      <c r="H24" s="10"/>
      <c r="I24" s="10">
        <f>IF(H24&lt;&gt;"",H24,I23/(1+IF(G23="",0,G23)/100))</f>
        <v>8250.3703972900039</v>
      </c>
      <c r="J24" s="10">
        <f t="shared" si="3"/>
        <v>1715002256652.749</v>
      </c>
      <c r="K24" s="11">
        <f t="shared" si="4"/>
        <v>-2.7258880000000096E-2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29">
        <v>-8.67</v>
      </c>
      <c r="H25" s="10"/>
      <c r="I25" s="10">
        <f>IF(H25&lt;&gt;"",H25,I24/(1+IF(G24="",0,G24)/100))</f>
        <v>8467.9979444626952</v>
      </c>
      <c r="J25" s="10">
        <f t="shared" si="3"/>
        <v>1763061333988.584</v>
      </c>
      <c r="K25" s="11">
        <f t="shared" si="4"/>
        <v>-8.770462999999995E-2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29">
        <v>-14.53</v>
      </c>
      <c r="H26" s="10"/>
      <c r="I26" s="10">
        <f t="shared" si="5"/>
        <v>9271.8689855060711</v>
      </c>
      <c r="J26" s="10">
        <f t="shared" si="3"/>
        <v>1932555389367.5728</v>
      </c>
      <c r="K26" s="11">
        <f t="shared" si="4"/>
        <v>-0.14333419000000003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29">
        <v>-15.05</v>
      </c>
      <c r="H27" s="10"/>
      <c r="I27" s="10">
        <f t="shared" si="5"/>
        <v>10848.097561139664</v>
      </c>
      <c r="J27" s="10">
        <f t="shared" si="3"/>
        <v>2255903488628.2817</v>
      </c>
      <c r="K27" s="11">
        <f t="shared" si="4"/>
        <v>-0.14540300000000006</v>
      </c>
      <c r="L27" t="s">
        <v>126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29">
        <v>2.2999999999999998</v>
      </c>
      <c r="H28" s="10"/>
      <c r="I28" s="10">
        <f t="shared" si="5"/>
        <v>12769.979471618204</v>
      </c>
      <c r="J28" s="10">
        <f t="shared" si="3"/>
        <v>2639727835024.3237</v>
      </c>
      <c r="K28" s="11">
        <f t="shared" si="4"/>
        <v>3.4355300000000311E-2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26">
        <v>1.1399999999999999</v>
      </c>
      <c r="H29" s="10"/>
      <c r="I29" s="10">
        <f t="shared" si="5"/>
        <v>12482.873383791011</v>
      </c>
      <c r="J29" s="10">
        <f t="shared" si="3"/>
        <v>2552051345436.4502</v>
      </c>
      <c r="K29" s="11">
        <f t="shared" si="4"/>
        <v>2.3536799999999802E-2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26">
        <v>-0.3</v>
      </c>
      <c r="H30" s="10"/>
      <c r="I30" s="10">
        <f t="shared" si="5"/>
        <v>12342.172615968964</v>
      </c>
      <c r="J30" s="10">
        <f t="shared" si="3"/>
        <v>2493365500328.3228</v>
      </c>
      <c r="K30" s="11">
        <f t="shared" si="4"/>
        <v>9.0637000000002299E-3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26">
        <v>3.51</v>
      </c>
      <c r="H31" s="10"/>
      <c r="I31" s="10">
        <f t="shared" si="5"/>
        <v>12379.3105476118</v>
      </c>
      <c r="J31" s="10">
        <f t="shared" si="3"/>
        <v>2470969375202.3013</v>
      </c>
      <c r="K31" s="11">
        <f t="shared" si="4"/>
        <v>4.9384379999999783E-2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26">
        <v>3.92</v>
      </c>
      <c r="H32" s="10"/>
      <c r="I32" s="10">
        <f t="shared" si="5"/>
        <v>11959.531009189259</v>
      </c>
      <c r="J32" s="10">
        <f t="shared" si="3"/>
        <v>2354684729729.1597</v>
      </c>
      <c r="K32" s="11">
        <f t="shared" si="4"/>
        <v>5.2086080000000035E-2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26">
        <v>5.42</v>
      </c>
      <c r="H33" s="10"/>
      <c r="I33" s="10">
        <f t="shared" si="5"/>
        <v>11508.401663961951</v>
      </c>
      <c r="J33" s="10">
        <f t="shared" si="3"/>
        <v>2238110335733.3267</v>
      </c>
      <c r="K33" s="11">
        <f t="shared" si="4"/>
        <v>6.6955819999999999E-2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26">
        <v>1.84</v>
      </c>
      <c r="H34" s="10"/>
      <c r="I34" s="10">
        <f t="shared" si="5"/>
        <v>10916.715674408984</v>
      </c>
      <c r="J34" s="10">
        <f t="shared" ref="J34:J65" si="6">IF(I34="","",I34*C34)</f>
        <v>2097659803508.384</v>
      </c>
      <c r="K34" s="11">
        <f t="shared" ref="K34:K65" si="7">IFERROR(J34/J35-1,"")</f>
        <v>4.3879940000000062E-2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26">
        <v>2.58</v>
      </c>
      <c r="H35" s="10"/>
      <c r="I35" s="10">
        <f t="shared" ref="I35:I66" si="8">IF(H35&lt;&gt;"",H35,I34/(1+IF(G34="",0,G34)/100))</f>
        <v>10584.366564290269</v>
      </c>
      <c r="J35" s="10">
        <f t="shared" si="6"/>
        <v>2009483775987.0967</v>
      </c>
      <c r="K35" s="11">
        <f t="shared" si="7"/>
        <v>6.4696639999999972E-2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26">
        <v>-1.06</v>
      </c>
      <c r="H36" s="10"/>
      <c r="I36" s="10">
        <f t="shared" si="8"/>
        <v>10053.5396697286</v>
      </c>
      <c r="J36" s="10">
        <f t="shared" si="6"/>
        <v>1887376836266.8042</v>
      </c>
      <c r="K36" s="11">
        <f t="shared" si="7"/>
        <v>4.8500180000000004E-2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26">
        <v>1.86</v>
      </c>
      <c r="H37" s="10"/>
      <c r="I37" s="10">
        <f t="shared" si="8"/>
        <v>9691.0927990443397</v>
      </c>
      <c r="J37" s="10">
        <f t="shared" si="6"/>
        <v>1800072973060.2471</v>
      </c>
      <c r="K37" s="11">
        <f t="shared" si="7"/>
        <v>8.2637480000000041E-2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26">
        <v>2.92</v>
      </c>
      <c r="H38" s="10"/>
      <c r="I38" s="10">
        <f t="shared" si="8"/>
        <v>9043.5729740988609</v>
      </c>
      <c r="J38" s="10">
        <f t="shared" si="6"/>
        <v>1662673800153.5352</v>
      </c>
      <c r="K38" s="11">
        <f t="shared" si="7"/>
        <v>7.6861999999999986E-2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26">
        <v>2.1800000000000002</v>
      </c>
      <c r="H39" s="10"/>
      <c r="I39" s="10">
        <f t="shared" si="8"/>
        <v>8482.060564714744</v>
      </c>
      <c r="J39" s="10">
        <f t="shared" si="6"/>
        <v>1543998952654.5974</v>
      </c>
      <c r="K39" s="11">
        <f t="shared" si="7"/>
        <v>3.2222360000000005E-2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26">
        <v>4.0599999999999996</v>
      </c>
      <c r="H40" s="10"/>
      <c r="I40" s="10">
        <f t="shared" si="8"/>
        <v>8301.0966575795101</v>
      </c>
      <c r="J40" s="10">
        <f t="shared" si="6"/>
        <v>1495800723261.408</v>
      </c>
      <c r="K40" s="11">
        <f t="shared" si="7"/>
        <v>5.0693820000000001E-2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26">
        <v>5.2</v>
      </c>
      <c r="H41" s="10"/>
      <c r="I41" s="10">
        <f t="shared" si="8"/>
        <v>7977.2214660575728</v>
      </c>
      <c r="J41" s="10">
        <f t="shared" si="6"/>
        <v>1423631408873.6221</v>
      </c>
      <c r="K41" s="11">
        <f t="shared" si="7"/>
        <v>6.1573200000000217E-2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26">
        <v>-4.3</v>
      </c>
      <c r="H42" s="10"/>
      <c r="I42" s="10">
        <f t="shared" si="8"/>
        <v>7582.9101388379968</v>
      </c>
      <c r="J42" s="10">
        <f t="shared" si="6"/>
        <v>1341058166194.8718</v>
      </c>
      <c r="K42" s="11">
        <f t="shared" si="7"/>
        <v>-3.4099899999999961E-2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26">
        <v>5.03</v>
      </c>
      <c r="H43" s="10"/>
      <c r="I43" s="10">
        <f t="shared" si="8"/>
        <v>7923.6260593918469</v>
      </c>
      <c r="J43" s="10">
        <f t="shared" si="6"/>
        <v>1388402554461.7625</v>
      </c>
      <c r="K43" s="11">
        <f t="shared" si="7"/>
        <v>5.9962760000000115E-2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26">
        <v>2.2400000000000002</v>
      </c>
      <c r="H44" s="10"/>
      <c r="I44" s="10">
        <f t="shared" si="8"/>
        <v>7544.1550598798885</v>
      </c>
      <c r="J44" s="10">
        <f t="shared" si="6"/>
        <v>1309859748715.8533</v>
      </c>
      <c r="K44" s="11">
        <f t="shared" si="7"/>
        <v>3.1601599999999674E-2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26">
        <v>3.34</v>
      </c>
      <c r="H45" s="10"/>
      <c r="I45" s="10">
        <f t="shared" si="8"/>
        <v>7378.8684075507517</v>
      </c>
      <c r="J45" s="10">
        <f t="shared" si="6"/>
        <v>1269734118981.4495</v>
      </c>
      <c r="K45" s="11">
        <f t="shared" si="7"/>
        <v>4.2080560000000045E-2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26">
        <v>-1.07</v>
      </c>
      <c r="H46" s="10"/>
      <c r="I46" s="10">
        <f t="shared" si="8"/>
        <v>7140.3797247442917</v>
      </c>
      <c r="J46" s="10">
        <f t="shared" si="6"/>
        <v>1218460614006.1277</v>
      </c>
      <c r="K46" s="11">
        <f t="shared" si="7"/>
        <v>-1.301649999999821E-3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26">
        <v>0.47</v>
      </c>
      <c r="H47" s="10"/>
      <c r="I47" s="10">
        <f t="shared" si="8"/>
        <v>7217.6081317540602</v>
      </c>
      <c r="J47" s="10">
        <f t="shared" si="6"/>
        <v>1220048690383.9658</v>
      </c>
      <c r="K47" s="11">
        <f t="shared" si="7"/>
        <v>1.8062510000000032E-2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26">
        <v>1.0900000000000001</v>
      </c>
      <c r="H48" s="10"/>
      <c r="I48" s="10">
        <f t="shared" si="8"/>
        <v>7183.8440646502049</v>
      </c>
      <c r="J48" s="10">
        <f t="shared" si="6"/>
        <v>1198402532653.8796</v>
      </c>
      <c r="K48" s="11">
        <f t="shared" si="7"/>
        <v>2.3232979999999959E-2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26">
        <v>6.36</v>
      </c>
      <c r="H49" s="10"/>
      <c r="I49" s="10">
        <f t="shared" si="8"/>
        <v>7106.3844738848602</v>
      </c>
      <c r="J49" s="10">
        <f t="shared" si="6"/>
        <v>1171192246612.1838</v>
      </c>
      <c r="K49" s="11">
        <f t="shared" si="7"/>
        <v>7.9128560000000014E-2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26">
        <v>-1.24</v>
      </c>
      <c r="H50" s="10"/>
      <c r="I50" s="10">
        <f t="shared" si="8"/>
        <v>6681.444597484825</v>
      </c>
      <c r="J50" s="10">
        <f t="shared" si="6"/>
        <v>1085312992376.1667</v>
      </c>
      <c r="K50" s="11">
        <f t="shared" si="7"/>
        <v>3.3028400000001401E-3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26">
        <v>2.39</v>
      </c>
      <c r="H51" s="10"/>
      <c r="I51" s="10">
        <f t="shared" si="8"/>
        <v>6765.3347483645448</v>
      </c>
      <c r="J51" s="10">
        <f t="shared" si="6"/>
        <v>1081740177647.8243</v>
      </c>
      <c r="K51" s="11">
        <f t="shared" si="7"/>
        <v>4.1408689999999915E-2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26">
        <v>6.66</v>
      </c>
      <c r="H52" s="10"/>
      <c r="I52" s="10">
        <f t="shared" si="8"/>
        <v>6607.4174708121345</v>
      </c>
      <c r="J52" s="10">
        <f t="shared" si="6"/>
        <v>1038727819380.7125</v>
      </c>
      <c r="K52" s="11">
        <f t="shared" si="7"/>
        <v>8.6332099999999912E-2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26">
        <v>4.75</v>
      </c>
      <c r="H53" s="10"/>
      <c r="I53" s="10">
        <f t="shared" si="8"/>
        <v>6194.8410564524047</v>
      </c>
      <c r="J53" s="10">
        <f t="shared" si="6"/>
        <v>956178888003.68921</v>
      </c>
      <c r="K53" s="11">
        <f t="shared" si="7"/>
        <v>6.8450000000000122E-2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26">
        <v>5.48</v>
      </c>
      <c r="H54" s="10"/>
      <c r="I54" s="10">
        <f t="shared" si="8"/>
        <v>5913.9294095011019</v>
      </c>
      <c r="J54" s="10">
        <f t="shared" si="6"/>
        <v>894921510602.91931</v>
      </c>
      <c r="K54" s="11">
        <f t="shared" si="7"/>
        <v>7.7478200000000053E-2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26">
        <v>1.06</v>
      </c>
      <c r="H55" s="10"/>
      <c r="I55" s="10">
        <f t="shared" si="8"/>
        <v>5606.6831716923607</v>
      </c>
      <c r="J55" s="10">
        <f t="shared" si="6"/>
        <v>830570410243.95605</v>
      </c>
      <c r="K55" s="11">
        <f t="shared" si="7"/>
        <v>3.354061999999991E-2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26">
        <v>5.53</v>
      </c>
      <c r="H56" s="10"/>
      <c r="I56" s="10">
        <f t="shared" si="8"/>
        <v>5547.8756893848813</v>
      </c>
      <c r="J56" s="10">
        <f t="shared" si="6"/>
        <v>803616610872.97766</v>
      </c>
      <c r="K56" s="11">
        <f t="shared" si="7"/>
        <v>8.041614000000008E-2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26">
        <v>5.95</v>
      </c>
      <c r="H57" s="10"/>
      <c r="I57" s="10">
        <f t="shared" si="8"/>
        <v>5257.155016947675</v>
      </c>
      <c r="J57" s="10">
        <f t="shared" si="6"/>
        <v>743802856252.20081</v>
      </c>
      <c r="K57" s="11">
        <f t="shared" si="7"/>
        <v>8.5987499999999883E-2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26">
        <v>9.6300000000000008</v>
      </c>
      <c r="H58" s="10"/>
      <c r="I58" s="10">
        <f t="shared" si="8"/>
        <v>4961.9207333154081</v>
      </c>
      <c r="J58" s="10">
        <f t="shared" si="6"/>
        <v>684909224325.51099</v>
      </c>
      <c r="K58" s="11">
        <f t="shared" si="7"/>
        <v>0.12480380000000002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26">
        <v>3.97</v>
      </c>
      <c r="H59" s="10"/>
      <c r="I59" s="10">
        <f t="shared" si="8"/>
        <v>4526.0610538314404</v>
      </c>
      <c r="J59" s="10">
        <f t="shared" si="6"/>
        <v>608914394070.78015</v>
      </c>
      <c r="K59" s="11">
        <f t="shared" si="7"/>
        <v>6.8811600000000084E-2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26">
        <v>4.78</v>
      </c>
      <c r="H60" s="10"/>
      <c r="I60" s="10">
        <f t="shared" si="8"/>
        <v>4353.2375241237278</v>
      </c>
      <c r="J60" s="10">
        <f t="shared" si="6"/>
        <v>569711625576.27563</v>
      </c>
      <c r="K60" s="11">
        <f t="shared" si="7"/>
        <v>7.9234000000000027E-2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26">
        <v>7.17</v>
      </c>
      <c r="H61" s="10"/>
      <c r="I61" s="10">
        <f t="shared" si="8"/>
        <v>4154.6454706277227</v>
      </c>
      <c r="J61" s="10">
        <f t="shared" si="6"/>
        <v>527885171868.45081</v>
      </c>
      <c r="K61" s="11">
        <f t="shared" si="7"/>
        <v>0.10599440000000016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26">
        <v>12.13</v>
      </c>
      <c r="H62" s="10"/>
      <c r="I62" s="10">
        <f t="shared" si="8"/>
        <v>3876.687011876199</v>
      </c>
      <c r="J62" s="10">
        <f t="shared" si="6"/>
        <v>477294615477.66492</v>
      </c>
      <c r="K62" s="11">
        <f t="shared" si="7"/>
        <v>0.15493899999999994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26">
        <v>6.5</v>
      </c>
      <c r="H63" s="10"/>
      <c r="I63" s="10">
        <f t="shared" si="8"/>
        <v>3457.3147345725488</v>
      </c>
      <c r="J63" s="10">
        <f t="shared" si="6"/>
        <v>413263917382.35956</v>
      </c>
      <c r="K63" s="11">
        <f t="shared" si="7"/>
        <v>9.1625000000000068E-2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26">
        <v>6.4</v>
      </c>
      <c r="H64" s="10"/>
      <c r="I64" s="10">
        <f t="shared" si="8"/>
        <v>3246.3049150915954</v>
      </c>
      <c r="J64" s="10">
        <f t="shared" si="6"/>
        <v>378576816564.62573</v>
      </c>
      <c r="K64" s="11">
        <f t="shared" si="7"/>
        <v>8.740799999999993E-2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26">
        <v>5.8</v>
      </c>
      <c r="H65" s="10"/>
      <c r="I65" s="10">
        <f t="shared" si="8"/>
        <v>3051.0384540334539</v>
      </c>
      <c r="J65" s="10">
        <f t="shared" si="6"/>
        <v>348146065289.77692</v>
      </c>
      <c r="K65" s="11">
        <f t="shared" si="7"/>
        <v>7.9160000000000119E-2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26">
        <v>4.4000000000000004</v>
      </c>
      <c r="H66" s="10"/>
      <c r="I66" s="10">
        <f t="shared" si="8"/>
        <v>2883.7792571204668</v>
      </c>
      <c r="J66" s="10">
        <f t="shared" ref="J66:J67" si="9">IF(I66="","",I66*C66)</f>
        <v>322608385494.06659</v>
      </c>
      <c r="K66" s="11">
        <f t="shared" ref="K66" si="10">IFERROR(J66/J67-1,"")</f>
        <v>6.1747999999999914E-2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26">
        <v>6.1</v>
      </c>
      <c r="H67" s="10"/>
      <c r="I67" s="10">
        <f t="shared" ref="I67" si="11">IF(H67&lt;&gt;"",H67,I66/(1+IF(G66="",0,G66)/100))</f>
        <v>2762.2406677399108</v>
      </c>
      <c r="J67" s="10">
        <f t="shared" si="9"/>
        <v>303846473451.3902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>
      <selection activeCell="H62" sqref="H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4">
        <v>74667447</v>
      </c>
      <c r="G2" s="29">
        <v>2.16</v>
      </c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2.2928080000000239E-2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29">
        <v>2.6</v>
      </c>
      <c r="H3" s="10"/>
      <c r="I3" s="10">
        <f t="shared" ref="I3:I34" si="5">IF(H3&lt;&gt;"",H3,I2/(1+IF(G2="",0,G2)/100))</f>
        <v>34648.590446358648</v>
      </c>
      <c r="J3" s="10">
        <f t="shared" si="3"/>
        <v>2583800520609.6572</v>
      </c>
      <c r="K3" s="11">
        <f t="shared" si="4"/>
        <v>2.7846799999999838E-2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29">
        <v>2.65</v>
      </c>
      <c r="H4" s="10"/>
      <c r="I4" s="10">
        <f t="shared" si="5"/>
        <v>33770.555990602974</v>
      </c>
      <c r="J4" s="10">
        <f t="shared" si="3"/>
        <v>2513799255501.5566</v>
      </c>
      <c r="K4" s="11">
        <f t="shared" si="4"/>
        <v>2.8963599999999756E-2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29">
        <v>3.95</v>
      </c>
      <c r="H5" s="10"/>
      <c r="I5" s="10">
        <f t="shared" si="5"/>
        <v>32898.739396593257</v>
      </c>
      <c r="J5" s="10">
        <f t="shared" si="3"/>
        <v>2443040021533.8594</v>
      </c>
      <c r="K5" s="11">
        <f t="shared" si="4"/>
        <v>4.2410599999999965E-2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29">
        <v>2.39</v>
      </c>
      <c r="H6" s="10"/>
      <c r="I6" s="10">
        <f t="shared" si="5"/>
        <v>31648.618948141659</v>
      </c>
      <c r="J6" s="10">
        <f t="shared" si="3"/>
        <v>2343644645913.8647</v>
      </c>
      <c r="K6" s="11">
        <f t="shared" si="4"/>
        <v>2.5538240000000156E-2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29">
        <v>2.21</v>
      </c>
      <c r="H7" s="10"/>
      <c r="I7" s="10">
        <f t="shared" si="5"/>
        <v>30909.872983828165</v>
      </c>
      <c r="J7" s="10">
        <f t="shared" si="3"/>
        <v>2285282551642.2134</v>
      </c>
      <c r="K7" s="11">
        <f t="shared" si="4"/>
        <v>2.4553040000000026E-2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29">
        <v>1.95</v>
      </c>
      <c r="H8" s="10"/>
      <c r="I8" s="10">
        <f t="shared" si="5"/>
        <v>30241.535059023739</v>
      </c>
      <c r="J8" s="10">
        <f t="shared" si="3"/>
        <v>2230516588621.1353</v>
      </c>
      <c r="K8" s="11">
        <f t="shared" si="4"/>
        <v>2.2252649999999985E-2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29">
        <v>3.62</v>
      </c>
      <c r="H9" s="10"/>
      <c r="I9" s="10">
        <f t="shared" si="5"/>
        <v>29663.104520866833</v>
      </c>
      <c r="J9" s="10">
        <f t="shared" si="3"/>
        <v>2181962148614.7629</v>
      </c>
      <c r="K9" s="11">
        <f t="shared" si="4"/>
        <v>3.9930320000000075E-2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29">
        <v>3.79</v>
      </c>
      <c r="H10" s="10"/>
      <c r="I10" s="10">
        <f t="shared" si="5"/>
        <v>28626.813859165057</v>
      </c>
      <c r="J10" s="10">
        <f t="shared" si="3"/>
        <v>2098181105648.2734</v>
      </c>
      <c r="K10" s="11">
        <f t="shared" si="4"/>
        <v>4.2674340000000033E-2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29">
        <v>2.77</v>
      </c>
      <c r="H11" s="10"/>
      <c r="I11" s="10">
        <f t="shared" si="5"/>
        <v>27581.475921731435</v>
      </c>
      <c r="J11" s="10">
        <f t="shared" si="3"/>
        <v>2012307223028.3076</v>
      </c>
      <c r="K11" s="11">
        <f t="shared" si="4"/>
        <v>3.2530189999999903E-2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29">
        <v>3.16</v>
      </c>
      <c r="H12" s="10"/>
      <c r="I12" s="10">
        <f t="shared" si="5"/>
        <v>26838.061614996044</v>
      </c>
      <c r="J12" s="10">
        <f t="shared" si="3"/>
        <v>1948908847913.0164</v>
      </c>
      <c r="K12" s="11">
        <f t="shared" si="4"/>
        <v>3.7686440000000099E-2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29">
        <v>4.22</v>
      </c>
      <c r="H13" s="10"/>
      <c r="I13" s="10">
        <f t="shared" si="5"/>
        <v>26015.957362345911</v>
      </c>
      <c r="J13" s="10">
        <f t="shared" si="3"/>
        <v>1878128857415.749</v>
      </c>
      <c r="K13" s="11">
        <f t="shared" si="4"/>
        <v>4.8765859999999828E-2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29">
        <v>3.09</v>
      </c>
      <c r="H14" s="10"/>
      <c r="I14" s="10">
        <f t="shared" si="5"/>
        <v>24962.53824826896</v>
      </c>
      <c r="J14" s="10">
        <f t="shared" si="3"/>
        <v>1790799003903.2632</v>
      </c>
      <c r="K14" s="11">
        <f t="shared" si="4"/>
        <v>3.8322480000000159E-2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29">
        <v>3.95</v>
      </c>
      <c r="H15" s="10"/>
      <c r="I15" s="10">
        <f t="shared" si="5"/>
        <v>24214.315887349851</v>
      </c>
      <c r="J15" s="10">
        <f t="shared" si="3"/>
        <v>1724704066797.4973</v>
      </c>
      <c r="K15" s="11">
        <f t="shared" si="4"/>
        <v>4.6672550000000035E-2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29">
        <v>2.0299999999999998</v>
      </c>
      <c r="H16" s="10"/>
      <c r="I16" s="10">
        <f t="shared" si="5"/>
        <v>23294.195177825732</v>
      </c>
      <c r="J16" s="10">
        <f t="shared" si="3"/>
        <v>1647797170946.6321</v>
      </c>
      <c r="K16" s="11">
        <f t="shared" si="4"/>
        <v>2.8360370000000135E-2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29">
        <v>3.92</v>
      </c>
      <c r="H17" s="10"/>
      <c r="I17" s="10">
        <f t="shared" si="5"/>
        <v>22830.731331790386</v>
      </c>
      <c r="J17" s="10">
        <f t="shared" si="3"/>
        <v>1602353823637.3616</v>
      </c>
      <c r="K17" s="11">
        <f t="shared" si="4"/>
        <v>4.9384159999999788E-2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29">
        <v>5.03</v>
      </c>
      <c r="H18" s="10"/>
      <c r="I18" s="10">
        <f t="shared" si="5"/>
        <v>21969.525915887596</v>
      </c>
      <c r="J18" s="10">
        <f t="shared" si="3"/>
        <v>1526946836740.2856</v>
      </c>
      <c r="K18" s="11">
        <f t="shared" si="4"/>
        <v>6.3638810000000046E-2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29">
        <v>4.68</v>
      </c>
      <c r="H19" s="10"/>
      <c r="I19" s="10">
        <f t="shared" si="5"/>
        <v>20917.381620382363</v>
      </c>
      <c r="J19" s="10">
        <f t="shared" si="3"/>
        <v>1435587741237.3525</v>
      </c>
      <c r="K19" s="11">
        <f t="shared" si="4"/>
        <v>5.7791400000000159E-2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29">
        <v>3.92</v>
      </c>
      <c r="H20" s="10"/>
      <c r="I20" s="10">
        <f t="shared" si="5"/>
        <v>19982.214004950671</v>
      </c>
      <c r="J20" s="10">
        <f t="shared" si="3"/>
        <v>1357155807125.4431</v>
      </c>
      <c r="K20" s="11">
        <f t="shared" si="4"/>
        <v>5.2189999999999959E-2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29">
        <v>3.87</v>
      </c>
      <c r="H21" s="10"/>
      <c r="I21" s="10">
        <f t="shared" si="5"/>
        <v>19228.458434325126</v>
      </c>
      <c r="J21" s="10">
        <f t="shared" si="3"/>
        <v>1289839104273.4138</v>
      </c>
      <c r="K21" s="11">
        <f t="shared" si="4"/>
        <v>4.9294739999999893E-2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29">
        <v>3.89</v>
      </c>
      <c r="H22" s="10"/>
      <c r="I22" s="10">
        <f t="shared" si="5"/>
        <v>18512.042393689349</v>
      </c>
      <c r="J22" s="10">
        <f t="shared" si="3"/>
        <v>1229243848371.3489</v>
      </c>
      <c r="K22" s="11">
        <f t="shared" si="4"/>
        <v>4.7834539999999759E-2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29">
        <v>3.98</v>
      </c>
      <c r="H23" s="10"/>
      <c r="I23" s="10">
        <f t="shared" si="5"/>
        <v>17818.887663576235</v>
      </c>
      <c r="J23" s="10">
        <f t="shared" si="3"/>
        <v>1173127818797.946</v>
      </c>
      <c r="K23" s="11">
        <f t="shared" si="4"/>
        <v>5.4357200000000105E-2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29">
        <v>4.05</v>
      </c>
      <c r="H24" s="10"/>
      <c r="I24" s="10">
        <f t="shared" si="5"/>
        <v>17136.841376780376</v>
      </c>
      <c r="J24" s="10">
        <f t="shared" si="3"/>
        <v>1112647420435.8313</v>
      </c>
      <c r="K24" s="11">
        <f t="shared" si="4"/>
        <v>5.2881949999999955E-2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29">
        <v>0.43</v>
      </c>
      <c r="H25" s="10"/>
      <c r="I25" s="10">
        <f t="shared" si="5"/>
        <v>16469.813913292048</v>
      </c>
      <c r="J25" s="10">
        <f t="shared" si="3"/>
        <v>1056763695527.1494</v>
      </c>
      <c r="K25" s="11">
        <f t="shared" si="4"/>
        <v>1.7556759999999949E-2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29">
        <v>-0.38</v>
      </c>
      <c r="H26" s="10"/>
      <c r="I26" s="10">
        <f t="shared" si="5"/>
        <v>16399.296936465249</v>
      </c>
      <c r="J26" s="10">
        <f t="shared" si="3"/>
        <v>1038530465393.5466</v>
      </c>
      <c r="K26" s="11">
        <f t="shared" si="4"/>
        <v>6.9589599999999585E-3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29">
        <v>-5.3</v>
      </c>
      <c r="H27" s="10"/>
      <c r="I27" s="10">
        <f t="shared" si="5"/>
        <v>16461.851973966321</v>
      </c>
      <c r="J27" s="10">
        <f t="shared" si="3"/>
        <v>1031353318901.4442</v>
      </c>
      <c r="K27" s="11">
        <f t="shared" si="4"/>
        <v>-4.6276300000000048E-2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29">
        <v>3.88</v>
      </c>
      <c r="H28" s="10"/>
      <c r="I28" s="10">
        <f t="shared" si="5"/>
        <v>17383.159423406887</v>
      </c>
      <c r="J28" s="10">
        <f t="shared" si="3"/>
        <v>1081396340367.1779</v>
      </c>
      <c r="K28" s="11">
        <f t="shared" si="4"/>
        <v>4.6798759999999939E-2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29">
        <v>5.76</v>
      </c>
      <c r="H29" s="10"/>
      <c r="I29" s="10">
        <f t="shared" si="5"/>
        <v>16733.884697157187</v>
      </c>
      <c r="J29" s="10">
        <f t="shared" si="3"/>
        <v>1033050841947.0977</v>
      </c>
      <c r="K29" s="11">
        <f t="shared" si="4"/>
        <v>6.4897439999999973E-2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29">
        <v>2.56</v>
      </c>
      <c r="H30" s="10"/>
      <c r="I30" s="10">
        <f t="shared" si="5"/>
        <v>15822.508223484479</v>
      </c>
      <c r="J30" s="10">
        <f t="shared" si="3"/>
        <v>970094211088.62622</v>
      </c>
      <c r="K30" s="11">
        <f t="shared" si="4"/>
        <v>3.3292000000000099E-2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29">
        <v>3.97</v>
      </c>
      <c r="H31" s="10"/>
      <c r="I31" s="10">
        <f t="shared" si="5"/>
        <v>15427.562620402183</v>
      </c>
      <c r="J31" s="10">
        <f t="shared" si="3"/>
        <v>938838402976.72498</v>
      </c>
      <c r="K31" s="11">
        <f t="shared" si="4"/>
        <v>4.760172000000007E-2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29">
        <v>5.28</v>
      </c>
      <c r="H32" s="10"/>
      <c r="I32" s="10">
        <f t="shared" si="5"/>
        <v>14838.47515668191</v>
      </c>
      <c r="J32" s="10">
        <f t="shared" si="3"/>
        <v>896178752910.7196</v>
      </c>
      <c r="K32" s="11">
        <f t="shared" si="4"/>
        <v>6.143295999999987E-2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29">
        <v>4.5599999999999996</v>
      </c>
      <c r="H33" s="10"/>
      <c r="I33" s="10">
        <f t="shared" si="5"/>
        <v>14094.296311437985</v>
      </c>
      <c r="J33" s="10">
        <f t="shared" si="3"/>
        <v>844310273642.45386</v>
      </c>
      <c r="K33" s="11">
        <f t="shared" si="4"/>
        <v>5.657880000000004E-2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29">
        <v>-3.53</v>
      </c>
      <c r="H34" s="10"/>
      <c r="I34" s="10">
        <f t="shared" si="5"/>
        <v>13479.625393494629</v>
      </c>
      <c r="J34" s="10">
        <f t="shared" ref="J34:J65" si="6">IF(I34="","",I34*C34)</f>
        <v>799098253383.89697</v>
      </c>
      <c r="K34" s="11">
        <f t="shared" ref="K34:K65" si="7">IFERROR(J34/J35-1,"")</f>
        <v>-1.3305159999999927E-2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29">
        <v>0.63</v>
      </c>
      <c r="H35" s="10"/>
      <c r="I35" s="10">
        <f t="shared" ref="I35:I66" si="8">IF(H35&lt;&gt;"",H35,I34/(1+IF(G34="",0,G34)/100))</f>
        <v>13787.077215398005</v>
      </c>
      <c r="J35" s="10">
        <f t="shared" si="6"/>
        <v>809873753250.698</v>
      </c>
      <c r="K35" s="11">
        <f t="shared" si="7"/>
        <v>4.5906260000000199E-2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29">
        <v>-1.46</v>
      </c>
      <c r="H36" s="10"/>
      <c r="I36" s="10">
        <f t="shared" si="8"/>
        <v>13342.763200810998</v>
      </c>
      <c r="J36" s="10">
        <f t="shared" si="6"/>
        <v>774327283642.70227</v>
      </c>
      <c r="K36" s="11">
        <f t="shared" si="7"/>
        <v>4.8694319999999847E-2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29">
        <v>-5.6</v>
      </c>
      <c r="H37" s="10"/>
      <c r="I37" s="10">
        <f t="shared" si="8"/>
        <v>12911.518483463322</v>
      </c>
      <c r="J37" s="10">
        <f t="shared" si="6"/>
        <v>738372725850.84888</v>
      </c>
      <c r="K37" s="11">
        <f t="shared" si="7"/>
        <v>1.3849299999999953E-2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29">
        <v>-1.6</v>
      </c>
      <c r="H38" s="10"/>
      <c r="I38" s="10">
        <f t="shared" si="8"/>
        <v>12950.369592240042</v>
      </c>
      <c r="J38" s="10">
        <f t="shared" si="6"/>
        <v>728286468068.6261</v>
      </c>
      <c r="K38" s="11">
        <f t="shared" si="7"/>
        <v>3.876539999999995E-2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29">
        <v>0.9</v>
      </c>
      <c r="H39" s="10"/>
      <c r="I39" s="10">
        <f t="shared" si="8"/>
        <v>12684.005477218456</v>
      </c>
      <c r="J39" s="10">
        <f t="shared" si="6"/>
        <v>701107745857.36694</v>
      </c>
      <c r="K39" s="11">
        <f t="shared" si="7"/>
        <v>2.2217900000000013E-2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29">
        <v>3.59</v>
      </c>
      <c r="H40" s="10"/>
      <c r="I40" s="10">
        <f t="shared" si="8"/>
        <v>12570.867668204615</v>
      </c>
      <c r="J40" s="10">
        <f t="shared" si="6"/>
        <v>685869173155.12366</v>
      </c>
      <c r="K40" s="11">
        <f t="shared" si="7"/>
        <v>5.2785169999999937E-2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29">
        <v>2.59</v>
      </c>
      <c r="H41" s="10"/>
      <c r="I41" s="10">
        <f t="shared" si="8"/>
        <v>12135.213503431427</v>
      </c>
      <c r="J41" s="10">
        <f t="shared" si="6"/>
        <v>651480655977.63281</v>
      </c>
      <c r="K41" s="11">
        <f t="shared" si="7"/>
        <v>4.2416989999999988E-2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29">
        <v>-3.2</v>
      </c>
      <c r="H42" s="10"/>
      <c r="I42" s="10">
        <f t="shared" si="8"/>
        <v>11828.846382134152</v>
      </c>
      <c r="J42" s="10">
        <f t="shared" si="6"/>
        <v>624971256442.81067</v>
      </c>
      <c r="K42" s="11">
        <f t="shared" si="7"/>
        <v>-1.6705600000000098E-2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29">
        <v>4.1100000000000003</v>
      </c>
      <c r="H43" s="10"/>
      <c r="I43" s="10">
        <f t="shared" si="8"/>
        <v>12219.882626171646</v>
      </c>
      <c r="J43" s="10">
        <f t="shared" si="6"/>
        <v>635589154624.30249</v>
      </c>
      <c r="K43" s="11">
        <f t="shared" si="7"/>
        <v>5.6924720000000262E-2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29">
        <v>2.62</v>
      </c>
      <c r="H44" s="10"/>
      <c r="I44" s="10">
        <f t="shared" si="8"/>
        <v>11737.472506168137</v>
      </c>
      <c r="J44" s="10">
        <f t="shared" si="6"/>
        <v>601357071697.88062</v>
      </c>
      <c r="K44" s="11">
        <f t="shared" si="7"/>
        <v>4.1490379999999716E-2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29">
        <v>3.91</v>
      </c>
      <c r="H45" s="10"/>
      <c r="I45" s="10">
        <f t="shared" si="8"/>
        <v>11437.802091374135</v>
      </c>
      <c r="J45" s="10">
        <f t="shared" si="6"/>
        <v>577400505319.9635</v>
      </c>
      <c r="K45" s="11">
        <f t="shared" si="7"/>
        <v>5.4894320000000052E-2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29">
        <v>4</v>
      </c>
      <c r="H46" s="10"/>
      <c r="I46" s="10">
        <f t="shared" si="8"/>
        <v>11007.412271556284</v>
      </c>
      <c r="J46" s="10">
        <f t="shared" si="6"/>
        <v>547353885951.30878</v>
      </c>
      <c r="K46" s="11">
        <f t="shared" si="7"/>
        <v>5.6536000000000142E-2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29">
        <v>7.17</v>
      </c>
      <c r="H47" s="10"/>
      <c r="I47" s="10">
        <f t="shared" si="8"/>
        <v>10584.050261111812</v>
      </c>
      <c r="J47" s="10">
        <f t="shared" si="6"/>
        <v>518064586489.53632</v>
      </c>
      <c r="K47" s="11">
        <f t="shared" si="7"/>
        <v>8.9490220000000065E-2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29">
        <v>7.05</v>
      </c>
      <c r="H48" s="10"/>
      <c r="I48" s="10">
        <f t="shared" si="8"/>
        <v>9875.9450043032666</v>
      </c>
      <c r="J48" s="10">
        <f t="shared" si="6"/>
        <v>475511002282.82574</v>
      </c>
      <c r="K48" s="11">
        <f t="shared" si="7"/>
        <v>8.9126700000000225E-2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29">
        <v>5.0999999999999996</v>
      </c>
      <c r="H49" s="10"/>
      <c r="I49" s="10">
        <f t="shared" si="8"/>
        <v>9225.5441422730182</v>
      </c>
      <c r="J49" s="10">
        <f t="shared" si="6"/>
        <v>436598425401.58612</v>
      </c>
      <c r="K49" s="11">
        <f t="shared" si="7"/>
        <v>7.0233299999999943E-2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29">
        <v>6.31</v>
      </c>
      <c r="H50" s="10"/>
      <c r="I50" s="10">
        <f t="shared" si="8"/>
        <v>8777.8726377478779</v>
      </c>
      <c r="J50" s="10">
        <f t="shared" si="6"/>
        <v>407946963901.78308</v>
      </c>
      <c r="K50" s="11">
        <f t="shared" si="7"/>
        <v>8.3830450000000001E-2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29">
        <v>2.38</v>
      </c>
      <c r="H51" s="10"/>
      <c r="I51" s="10">
        <f t="shared" si="8"/>
        <v>8256.8644885221311</v>
      </c>
      <c r="J51" s="10">
        <f t="shared" si="6"/>
        <v>376393709829.59839</v>
      </c>
      <c r="K51" s="11">
        <f t="shared" si="7"/>
        <v>4.5095040000000086E-2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29">
        <v>5.98</v>
      </c>
      <c r="H52" s="10"/>
      <c r="I52" s="10">
        <f t="shared" si="8"/>
        <v>8064.9194066440032</v>
      </c>
      <c r="J52" s="10">
        <f t="shared" si="6"/>
        <v>360152613325.57697</v>
      </c>
      <c r="K52" s="11">
        <f t="shared" si="7"/>
        <v>7.707474000000003E-2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29">
        <v>6.98</v>
      </c>
      <c r="H53" s="10"/>
      <c r="I53" s="10">
        <f t="shared" si="8"/>
        <v>7609.8503553915862</v>
      </c>
      <c r="J53" s="10">
        <f t="shared" si="6"/>
        <v>334380335876.76282</v>
      </c>
      <c r="K53" s="11">
        <f t="shared" si="7"/>
        <v>8.4884180000000198E-2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29">
        <v>6.21</v>
      </c>
      <c r="H54" s="10"/>
      <c r="I54" s="10">
        <f t="shared" si="8"/>
        <v>7113.3392740620538</v>
      </c>
      <c r="J54" s="10">
        <f t="shared" si="6"/>
        <v>308217542518.46753</v>
      </c>
      <c r="K54" s="11">
        <f t="shared" si="7"/>
        <v>7.9199809999999982E-2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29">
        <v>1.3</v>
      </c>
      <c r="H55" s="10"/>
      <c r="I55" s="10">
        <f t="shared" si="8"/>
        <v>6697.4289370700062</v>
      </c>
      <c r="J55" s="10">
        <f t="shared" si="6"/>
        <v>285598217922.65466</v>
      </c>
      <c r="K55" s="11">
        <f t="shared" si="7"/>
        <v>3.1639199999999867E-2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29">
        <v>2.48</v>
      </c>
      <c r="H56" s="10"/>
      <c r="I56" s="10">
        <f t="shared" si="8"/>
        <v>6611.4797009575586</v>
      </c>
      <c r="J56" s="10">
        <f t="shared" si="6"/>
        <v>276839245661.32684</v>
      </c>
      <c r="K56" s="11">
        <f t="shared" si="7"/>
        <v>2.5414879999999807E-2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30">
        <v>4.2</v>
      </c>
      <c r="H57" s="10"/>
      <c r="I57" s="10">
        <f t="shared" si="8"/>
        <v>6451.4829244316543</v>
      </c>
      <c r="J57" s="10">
        <f t="shared" si="6"/>
        <v>269977792463.2095</v>
      </c>
      <c r="K57" s="11">
        <f t="shared" si="7"/>
        <v>6.8049999999999944E-2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30">
        <v>6.16</v>
      </c>
      <c r="H58" s="10"/>
      <c r="I58" s="10">
        <f t="shared" si="8"/>
        <v>6191.4423459036989</v>
      </c>
      <c r="J58" s="10">
        <f t="shared" si="6"/>
        <v>252776361090.96906</v>
      </c>
      <c r="K58" s="11">
        <f t="shared" si="7"/>
        <v>8.2832000000000017E-2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30">
        <v>4.8</v>
      </c>
      <c r="H59" s="10"/>
      <c r="I59" s="10">
        <f t="shared" si="8"/>
        <v>5832.1800545438</v>
      </c>
      <c r="J59" s="10">
        <f t="shared" si="6"/>
        <v>233440054496.88321</v>
      </c>
      <c r="K59" s="11">
        <f t="shared" si="7"/>
        <v>7.0007999999999848E-2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30">
        <v>2</v>
      </c>
      <c r="H60" s="10"/>
      <c r="I60" s="10">
        <f t="shared" si="8"/>
        <v>5565.0573039540077</v>
      </c>
      <c r="J60" s="10">
        <f t="shared" si="6"/>
        <v>218166644078.2529</v>
      </c>
      <c r="K60" s="11">
        <f t="shared" si="7"/>
        <v>4.2440000000000033E-2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30">
        <v>3.44</v>
      </c>
      <c r="H61" s="10"/>
      <c r="I61" s="10">
        <f t="shared" si="8"/>
        <v>5455.938533288243</v>
      </c>
      <c r="J61" s="10">
        <f t="shared" si="6"/>
        <v>209284605424.05597</v>
      </c>
      <c r="K61" s="11">
        <f t="shared" si="7"/>
        <v>5.8191199999999776E-2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30">
        <v>5.45</v>
      </c>
      <c r="H62" s="10"/>
      <c r="I62" s="10">
        <f t="shared" si="8"/>
        <v>5274.4958751819831</v>
      </c>
      <c r="J62" s="10">
        <f t="shared" si="6"/>
        <v>197775794605.03546</v>
      </c>
      <c r="K62" s="11">
        <f t="shared" si="7"/>
        <v>7.5590000000000046E-2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30">
        <v>6.23</v>
      </c>
      <c r="H63" s="10"/>
      <c r="I63" s="10">
        <f t="shared" si="8"/>
        <v>5001.8927218416147</v>
      </c>
      <c r="J63" s="10">
        <f t="shared" si="6"/>
        <v>183876565052.70172</v>
      </c>
      <c r="K63" s="11">
        <f t="shared" si="7"/>
        <v>8.4608299999999748E-2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30">
        <v>3.12</v>
      </c>
      <c r="H64" s="10"/>
      <c r="I64" s="10">
        <f t="shared" si="8"/>
        <v>4708.5500535080628</v>
      </c>
      <c r="J64" s="10">
        <f t="shared" si="6"/>
        <v>169532692173.48029</v>
      </c>
      <c r="K64" s="11">
        <f t="shared" si="7"/>
        <v>5.3886399999999668E-2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30">
        <v>0.91</v>
      </c>
      <c r="H65" s="10"/>
      <c r="I65" s="10">
        <f t="shared" si="8"/>
        <v>4566.0881046431959</v>
      </c>
      <c r="J65" s="10">
        <f t="shared" si="6"/>
        <v>160864294456.67041</v>
      </c>
      <c r="K65" s="11">
        <f t="shared" si="7"/>
        <v>3.2309300000000318E-2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30">
        <v>4.26</v>
      </c>
      <c r="H66" s="10"/>
      <c r="I66" s="10">
        <f t="shared" si="8"/>
        <v>4524.9114108048707</v>
      </c>
      <c r="J66" s="10">
        <f t="shared" ref="J66:J67" si="9">IF(I66="","",I66*C66)</f>
        <v>155829550752.54129</v>
      </c>
      <c r="K66" s="11">
        <f t="shared" ref="K66" si="10">IFERROR(J66/J67-1,"")</f>
        <v>6.762239999999986E-2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30">
        <v>6.92</v>
      </c>
      <c r="H67" s="10"/>
      <c r="I67" s="10">
        <f t="shared" ref="I67" si="11">IF(H67&lt;&gt;"",H67,I66/(1+IF(G66="",0,G66)/100))</f>
        <v>4340.0262908161048</v>
      </c>
      <c r="J67" s="10">
        <f t="shared" si="9"/>
        <v>145959424186.43643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topLeftCell="A16" workbookViewId="0">
      <selection activeCell="I7" sqref="I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4">
        <v>21374692</v>
      </c>
      <c r="G2" s="26">
        <v>2.2400000000000002</v>
      </c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3.2419520000000146E-2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26">
        <v>3.72</v>
      </c>
      <c r="H3" s="10"/>
      <c r="I3" s="10">
        <f t="shared" ref="I3:I34" si="5">IF(H3&lt;&gt;"",H3,I2/(1+IF(G2="",0,G2)/100))</f>
        <v>22395.344287949923</v>
      </c>
      <c r="J3" s="10">
        <f t="shared" si="3"/>
        <v>474004084181.53375</v>
      </c>
      <c r="K3" s="11">
        <f t="shared" si="4"/>
        <v>4.6742239999999935E-2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26">
        <v>4.09</v>
      </c>
      <c r="H4" s="10"/>
      <c r="I4" s="10">
        <f t="shared" si="5"/>
        <v>21592.117516342005</v>
      </c>
      <c r="J4" s="10">
        <f t="shared" si="3"/>
        <v>452837447528.18402</v>
      </c>
      <c r="K4" s="11">
        <f t="shared" si="4"/>
        <v>4.9955829999999812E-2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26">
        <v>2.41</v>
      </c>
      <c r="H5" s="10"/>
      <c r="I5" s="10">
        <f t="shared" si="5"/>
        <v>20743.700179020085</v>
      </c>
      <c r="J5" s="10">
        <f t="shared" si="3"/>
        <v>431291902563.35266</v>
      </c>
      <c r="K5" s="11">
        <f t="shared" si="4"/>
        <v>3.2804849999999997E-2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26">
        <v>5.51</v>
      </c>
      <c r="H6" s="10"/>
      <c r="I6" s="10">
        <f t="shared" si="5"/>
        <v>20255.541625837403</v>
      </c>
      <c r="J6" s="10">
        <f t="shared" si="3"/>
        <v>417592832337.44751</v>
      </c>
      <c r="K6" s="11">
        <f t="shared" si="4"/>
        <v>6.4068349999999885E-2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26">
        <v>5.54</v>
      </c>
      <c r="H7" s="10"/>
      <c r="I7" s="10">
        <f t="shared" si="5"/>
        <v>19197.74583057284</v>
      </c>
      <c r="J7" s="10">
        <f t="shared" si="3"/>
        <v>392449256043.98212</v>
      </c>
      <c r="K7" s="11">
        <f t="shared" si="4"/>
        <v>6.4159819999999756E-2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26">
        <v>3.21</v>
      </c>
      <c r="H8" s="10"/>
      <c r="I8" s="10">
        <f t="shared" si="5"/>
        <v>18190.01878962748</v>
      </c>
      <c r="J8" s="10">
        <f t="shared" si="3"/>
        <v>368787891318.78912</v>
      </c>
      <c r="K8" s="11">
        <f t="shared" si="4"/>
        <v>4.6446190000000165E-2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26">
        <v>3.22</v>
      </c>
      <c r="H9" s="10"/>
      <c r="I9" s="10">
        <f t="shared" si="5"/>
        <v>17624.279420237846</v>
      </c>
      <c r="J9" s="10">
        <f t="shared" si="3"/>
        <v>352419354996.9245</v>
      </c>
      <c r="K9" s="11">
        <f t="shared" si="4"/>
        <v>4.0251160000000175E-2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26">
        <v>6.31</v>
      </c>
      <c r="H10" s="10"/>
      <c r="I10" s="10">
        <f t="shared" si="5"/>
        <v>17074.481127918858</v>
      </c>
      <c r="J10" s="10">
        <f t="shared" si="3"/>
        <v>338782948338.09601</v>
      </c>
      <c r="K10" s="11">
        <f t="shared" si="4"/>
        <v>7.1392179999999916E-2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26">
        <v>5.59</v>
      </c>
      <c r="H11" s="10"/>
      <c r="I11" s="10">
        <f t="shared" si="5"/>
        <v>16061.030126910788</v>
      </c>
      <c r="J11" s="10">
        <f t="shared" si="3"/>
        <v>316208158564.39801</v>
      </c>
      <c r="K11" s="11">
        <f t="shared" si="4"/>
        <v>6.4030430000000083E-2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26">
        <v>4.3499999999999996</v>
      </c>
      <c r="H12" s="10"/>
      <c r="I12" s="10">
        <f t="shared" si="5"/>
        <v>15210.749244162123</v>
      </c>
      <c r="J12" s="10">
        <f t="shared" si="3"/>
        <v>297179619726.09937</v>
      </c>
      <c r="K12" s="11">
        <f t="shared" si="4"/>
        <v>5.1430600000000215E-2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26">
        <v>4.6500000000000004</v>
      </c>
      <c r="H13" s="10"/>
      <c r="I13" s="10">
        <f t="shared" si="5"/>
        <v>14576.664345148176</v>
      </c>
      <c r="J13" s="10">
        <f t="shared" si="3"/>
        <v>282643114748.70459</v>
      </c>
      <c r="K13" s="11">
        <f t="shared" si="4"/>
        <v>5.4558050000000025E-2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26">
        <v>1.43</v>
      </c>
      <c r="H14" s="10"/>
      <c r="I14" s="10">
        <f t="shared" si="5"/>
        <v>13928.967362778954</v>
      </c>
      <c r="J14" s="10">
        <f t="shared" si="3"/>
        <v>268020442069.2674</v>
      </c>
      <c r="K14" s="11">
        <f t="shared" si="4"/>
        <v>2.2515830000000125E-2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26">
        <v>-0.15</v>
      </c>
      <c r="H15" s="10"/>
      <c r="I15" s="10">
        <f t="shared" si="5"/>
        <v>13732.591307087601</v>
      </c>
      <c r="J15" s="10">
        <f t="shared" si="3"/>
        <v>262118623698.24374</v>
      </c>
      <c r="K15" s="11">
        <f t="shared" si="4"/>
        <v>8.5848500000000882E-3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26">
        <v>0.27</v>
      </c>
      <c r="H16" s="10"/>
      <c r="I16" s="10">
        <f t="shared" si="5"/>
        <v>13753.221138795794</v>
      </c>
      <c r="J16" s="10">
        <f t="shared" si="3"/>
        <v>259887528251.33524</v>
      </c>
      <c r="K16" s="11">
        <f t="shared" si="4"/>
        <v>1.6336719999999971E-2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26">
        <v>8.59</v>
      </c>
      <c r="H17" s="10"/>
      <c r="I17" s="10">
        <f t="shared" si="5"/>
        <v>13716.187432727431</v>
      </c>
      <c r="J17" s="10">
        <f t="shared" si="3"/>
        <v>255710064525.99216</v>
      </c>
      <c r="K17" s="11">
        <f t="shared" si="4"/>
        <v>0.10370875999999996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26">
        <v>3.29</v>
      </c>
      <c r="H18" s="10"/>
      <c r="I18" s="10">
        <f t="shared" si="5"/>
        <v>12631.169935286334</v>
      </c>
      <c r="J18" s="10">
        <f t="shared" si="3"/>
        <v>231682554124.14426</v>
      </c>
      <c r="K18" s="11">
        <f t="shared" si="4"/>
        <v>4.8909949999999869E-2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26">
        <v>4.0999999999999996</v>
      </c>
      <c r="H19" s="10"/>
      <c r="I19" s="10">
        <f t="shared" si="5"/>
        <v>12228.841064271794</v>
      </c>
      <c r="J19" s="10">
        <f t="shared" si="3"/>
        <v>220879355872.39331</v>
      </c>
      <c r="K19" s="11">
        <f t="shared" si="4"/>
        <v>5.442889999999978E-2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26">
        <v>3.61</v>
      </c>
      <c r="H20" s="10"/>
      <c r="I20" s="10">
        <f t="shared" si="5"/>
        <v>11747.205633306239</v>
      </c>
      <c r="J20" s="10">
        <f t="shared" si="3"/>
        <v>209477714308.08978</v>
      </c>
      <c r="K20" s="11">
        <f t="shared" si="4"/>
        <v>5.1641499999999896E-2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26">
        <v>5.84</v>
      </c>
      <c r="H21" s="10"/>
      <c r="I21" s="10">
        <f t="shared" si="5"/>
        <v>11337.907183965099</v>
      </c>
      <c r="J21" s="10">
        <f t="shared" si="3"/>
        <v>199191182839.48456</v>
      </c>
      <c r="K21" s="11">
        <f t="shared" si="4"/>
        <v>7.5546080000000071E-2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26">
        <v>6.6</v>
      </c>
      <c r="H22" s="10"/>
      <c r="I22" s="10">
        <f t="shared" si="5"/>
        <v>10712.308374872542</v>
      </c>
      <c r="J22" s="10">
        <f t="shared" si="3"/>
        <v>185200045394.13556</v>
      </c>
      <c r="K22" s="11">
        <f t="shared" si="4"/>
        <v>8.3802200000000049E-2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26">
        <v>7.43</v>
      </c>
      <c r="H23" s="10"/>
      <c r="I23" s="10">
        <f t="shared" si="5"/>
        <v>10049.069770049289</v>
      </c>
      <c r="J23" s="10">
        <f t="shared" si="3"/>
        <v>170879931221.8923</v>
      </c>
      <c r="K23" s="11">
        <f t="shared" si="4"/>
        <v>9.1381370000000128E-2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26">
        <v>4.12</v>
      </c>
      <c r="H24" s="10"/>
      <c r="I24" s="10">
        <f t="shared" si="5"/>
        <v>9354.062896815869</v>
      </c>
      <c r="J24" s="10">
        <f t="shared" si="3"/>
        <v>156572153345.3446</v>
      </c>
      <c r="K24" s="11">
        <f t="shared" si="4"/>
        <v>5.8483920000000023E-2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26">
        <v>7.76</v>
      </c>
      <c r="H25" s="10"/>
      <c r="I25" s="10">
        <f t="shared" si="5"/>
        <v>8983.925179423617</v>
      </c>
      <c r="J25" s="10">
        <f t="shared" si="3"/>
        <v>147921144938.45557</v>
      </c>
      <c r="K25" s="11">
        <f t="shared" si="4"/>
        <v>0.10410895999999958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26">
        <v>7.73</v>
      </c>
      <c r="H26" s="10"/>
      <c r="I26" s="10">
        <f t="shared" si="5"/>
        <v>8336.9758532141968</v>
      </c>
      <c r="J26" s="10">
        <f t="shared" si="3"/>
        <v>133973321743.94781</v>
      </c>
      <c r="K26" s="11">
        <f t="shared" si="4"/>
        <v>0.13138045999999992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26">
        <v>-4.5199999999999996</v>
      </c>
      <c r="H27" s="10"/>
      <c r="I27" s="10">
        <f t="shared" si="5"/>
        <v>7738.7690088315212</v>
      </c>
      <c r="J27" s="10">
        <f t="shared" si="3"/>
        <v>118415799530.37888</v>
      </c>
      <c r="K27" s="11">
        <f t="shared" si="4"/>
        <v>-2.524468000000013E-2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26">
        <v>0.56999999999999995</v>
      </c>
      <c r="H28" s="10"/>
      <c r="I28" s="10">
        <f t="shared" si="5"/>
        <v>8105.1204533216605</v>
      </c>
      <c r="J28" s="10">
        <f t="shared" si="3"/>
        <v>121482588605.29111</v>
      </c>
      <c r="K28" s="11">
        <f t="shared" si="4"/>
        <v>1.2739899999999915E-2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26">
        <v>2.91</v>
      </c>
      <c r="H29" s="10"/>
      <c r="I29" s="10">
        <f t="shared" si="5"/>
        <v>8059.1831095969574</v>
      </c>
      <c r="J29" s="10">
        <f t="shared" si="3"/>
        <v>119954381776.89169</v>
      </c>
      <c r="K29" s="11">
        <f t="shared" si="4"/>
        <v>3.5892059999999892E-2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26">
        <v>7.14</v>
      </c>
      <c r="H30" s="10"/>
      <c r="I30" s="10">
        <f t="shared" si="5"/>
        <v>7831.2924979078398</v>
      </c>
      <c r="J30" s="10">
        <f t="shared" si="3"/>
        <v>115798147711.34717</v>
      </c>
      <c r="K30" s="11">
        <f t="shared" si="4"/>
        <v>7.8042679999999809E-2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26">
        <v>4.1900000000000004</v>
      </c>
      <c r="H31" s="10"/>
      <c r="I31" s="10">
        <f t="shared" si="5"/>
        <v>7309.4012487472846</v>
      </c>
      <c r="J31" s="10">
        <f t="shared" si="3"/>
        <v>107415179249.99702</v>
      </c>
      <c r="K31" s="11">
        <f t="shared" si="4"/>
        <v>4.7630450000000213E-2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26">
        <v>4.04</v>
      </c>
      <c r="H32" s="10"/>
      <c r="I32" s="10">
        <f t="shared" si="5"/>
        <v>7015.4537371602692</v>
      </c>
      <c r="J32" s="10">
        <f t="shared" si="3"/>
        <v>102531555139.50269</v>
      </c>
      <c r="K32" s="11">
        <f t="shared" si="4"/>
        <v>4.8307040000000079E-2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26">
        <v>0.93</v>
      </c>
      <c r="H33" s="10"/>
      <c r="I33" s="10">
        <f t="shared" si="5"/>
        <v>6743.0351183778057</v>
      </c>
      <c r="J33" s="10">
        <f t="shared" si="3"/>
        <v>97806798225.358368</v>
      </c>
      <c r="K33" s="11">
        <f t="shared" si="4"/>
        <v>1.242883000000039E-2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26">
        <v>2.06</v>
      </c>
      <c r="H34" s="10"/>
      <c r="I34" s="10">
        <f t="shared" si="5"/>
        <v>6680.9027230534084</v>
      </c>
      <c r="J34" s="10">
        <f t="shared" ref="J34:J65" si="6">IF(I34="","",I34*C34)</f>
        <v>96606097463.026947</v>
      </c>
      <c r="K34" s="11">
        <f t="shared" ref="K34:K65" si="7">IFERROR(J34/J35-1,"")</f>
        <v>4.2075519999999811E-2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26">
        <v>-0.62</v>
      </c>
      <c r="H35" s="10"/>
      <c r="I35" s="10">
        <f t="shared" ref="I35:I66" si="8">IF(H35&lt;&gt;"",H35,I34/(1+IF(G34="",0,G34)/100))</f>
        <v>6463.7216747807743</v>
      </c>
      <c r="J35" s="10">
        <f t="shared" si="6"/>
        <v>92705466742.973633</v>
      </c>
      <c r="K35" s="11">
        <f t="shared" si="7"/>
        <v>2.9783039999999872E-2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26">
        <v>0.54</v>
      </c>
      <c r="H36" s="10"/>
      <c r="I36" s="10">
        <f t="shared" si="8"/>
        <v>6332.0157472382198</v>
      </c>
      <c r="J36" s="10">
        <f t="shared" si="6"/>
        <v>90024270299.667816</v>
      </c>
      <c r="K36" s="11">
        <f t="shared" si="7"/>
        <v>6.3828659999999759E-2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26">
        <v>-5.62</v>
      </c>
      <c r="H37" s="10"/>
      <c r="I37" s="10">
        <f t="shared" si="8"/>
        <v>6011.0269102318398</v>
      </c>
      <c r="J37" s="10">
        <f t="shared" si="6"/>
        <v>84622903748.116577</v>
      </c>
      <c r="K37" s="11">
        <f t="shared" si="7"/>
        <v>1.0755199999999965E-2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26">
        <v>-9</v>
      </c>
      <c r="H38" s="10"/>
      <c r="I38" s="10">
        <f t="shared" si="8"/>
        <v>6030.3239468617976</v>
      </c>
      <c r="J38" s="10">
        <f t="shared" si="6"/>
        <v>83722452032.021774</v>
      </c>
      <c r="K38" s="11">
        <f t="shared" si="7"/>
        <v>-3.8132099999999891E-2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26">
        <v>2.2999999999999998</v>
      </c>
      <c r="H39" s="10"/>
      <c r="I39" s="10">
        <f t="shared" si="8"/>
        <v>6367.8183176998918</v>
      </c>
      <c r="J39" s="10">
        <f t="shared" si="6"/>
        <v>87041528293.044983</v>
      </c>
      <c r="K39" s="11">
        <f t="shared" si="7"/>
        <v>3.4355300000000089E-2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26">
        <v>1.04</v>
      </c>
      <c r="H40" s="10"/>
      <c r="I40" s="10">
        <f t="shared" si="8"/>
        <v>6224.6513369500417</v>
      </c>
      <c r="J40" s="10">
        <f t="shared" si="6"/>
        <v>84150512201.21846</v>
      </c>
      <c r="K40" s="11">
        <f t="shared" si="7"/>
        <v>2.2928959999999776E-2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26">
        <v>0.32</v>
      </c>
      <c r="H41" s="10"/>
      <c r="I41" s="10">
        <f t="shared" si="8"/>
        <v>6160.5812915182523</v>
      </c>
      <c r="J41" s="10">
        <f t="shared" si="6"/>
        <v>82264277864.631454</v>
      </c>
      <c r="K41" s="11">
        <f t="shared" si="7"/>
        <v>1.5539360000000224E-2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26">
        <v>-13.54</v>
      </c>
      <c r="H42" s="10"/>
      <c r="I42" s="10">
        <f t="shared" si="8"/>
        <v>6140.9303145118138</v>
      </c>
      <c r="J42" s="10">
        <f t="shared" si="6"/>
        <v>81005504173.30101</v>
      </c>
      <c r="K42" s="11">
        <f t="shared" si="7"/>
        <v>-0.12433312000000007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26">
        <v>6.48</v>
      </c>
      <c r="H43" s="10"/>
      <c r="I43" s="10">
        <f t="shared" si="8"/>
        <v>7102.625855322477</v>
      </c>
      <c r="J43" s="10">
        <f t="shared" si="6"/>
        <v>92507214813.584152</v>
      </c>
      <c r="K43" s="11">
        <f t="shared" si="7"/>
        <v>8.5883040000000133E-2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26">
        <v>5.59</v>
      </c>
      <c r="H44" s="10"/>
      <c r="I44" s="10">
        <f t="shared" si="8"/>
        <v>6670.3849129625069</v>
      </c>
      <c r="J44" s="10">
        <f t="shared" si="6"/>
        <v>85190772307.839111</v>
      </c>
      <c r="K44" s="11">
        <f t="shared" si="7"/>
        <v>8.810494999999996E-2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26">
        <v>12.15</v>
      </c>
      <c r="H45" s="10"/>
      <c r="I45" s="10">
        <f t="shared" si="8"/>
        <v>6317.2506041883762</v>
      </c>
      <c r="J45" s="10">
        <f t="shared" si="6"/>
        <v>78292789962.805618</v>
      </c>
      <c r="K45" s="11">
        <f t="shared" si="7"/>
        <v>0.13877110000000004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26">
        <v>10.95</v>
      </c>
      <c r="H46" s="10"/>
      <c r="I46" s="10">
        <f t="shared" si="8"/>
        <v>5632.8583184916424</v>
      </c>
      <c r="J46" s="10">
        <f t="shared" si="6"/>
        <v>68751999381.44339</v>
      </c>
      <c r="K46" s="11">
        <f t="shared" si="7"/>
        <v>0.13324329999999995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26">
        <v>7.31</v>
      </c>
      <c r="H47" s="10"/>
      <c r="I47" s="10">
        <f t="shared" si="8"/>
        <v>5076.9340410019313</v>
      </c>
      <c r="J47" s="10">
        <f t="shared" si="6"/>
        <v>60668348430.953346</v>
      </c>
      <c r="K47" s="11">
        <f t="shared" si="7"/>
        <v>9.7995920000000014E-2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26">
        <v>13.57</v>
      </c>
      <c r="H48" s="10"/>
      <c r="I48" s="10">
        <f t="shared" si="8"/>
        <v>4731.0912692218171</v>
      </c>
      <c r="J48" s="10">
        <f t="shared" si="6"/>
        <v>55253710260.556656</v>
      </c>
      <c r="K48" s="11">
        <f t="shared" si="7"/>
        <v>0.1539847700000001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26">
        <v>16.239999999999998</v>
      </c>
      <c r="H49" s="10"/>
      <c r="I49" s="10">
        <f t="shared" si="8"/>
        <v>4165.7931401090227</v>
      </c>
      <c r="J49" s="10">
        <f t="shared" si="6"/>
        <v>47880796780.841965</v>
      </c>
      <c r="K49" s="11">
        <f t="shared" si="7"/>
        <v>0.17507015999999975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26">
        <v>3</v>
      </c>
      <c r="H50" s="10"/>
      <c r="I50" s="10">
        <f t="shared" si="8"/>
        <v>3583.7862526746585</v>
      </c>
      <c r="J50" s="10">
        <f t="shared" si="6"/>
        <v>40747181241.366875</v>
      </c>
      <c r="K50" s="11">
        <f t="shared" si="7"/>
        <v>6.419599999999992E-2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26">
        <v>-0.08</v>
      </c>
      <c r="H51" s="10"/>
      <c r="I51" s="10">
        <f t="shared" si="8"/>
        <v>3479.4041288103481</v>
      </c>
      <c r="J51" s="10">
        <f t="shared" si="6"/>
        <v>38289169703.10627</v>
      </c>
      <c r="K51" s="11">
        <f t="shared" si="7"/>
        <v>1.4587680000000214E-2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26">
        <v>9</v>
      </c>
      <c r="H52" s="10"/>
      <c r="I52" s="10">
        <f t="shared" si="8"/>
        <v>3482.18988071492</v>
      </c>
      <c r="J52" s="10">
        <f t="shared" si="6"/>
        <v>37738650348.194908</v>
      </c>
      <c r="K52" s="11">
        <f t="shared" si="7"/>
        <v>0.11714099999999972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26">
        <v>7.94</v>
      </c>
      <c r="H53" s="10"/>
      <c r="I53" s="10">
        <f t="shared" si="8"/>
        <v>3194.6696153347889</v>
      </c>
      <c r="J53" s="10">
        <f t="shared" si="6"/>
        <v>33781456725.869801</v>
      </c>
      <c r="K53" s="11">
        <f t="shared" si="7"/>
        <v>0.11135024000000016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26">
        <v>10.7</v>
      </c>
      <c r="H54" s="10"/>
      <c r="I54" s="10">
        <f t="shared" si="8"/>
        <v>2959.6716836527598</v>
      </c>
      <c r="J54" s="10">
        <f t="shared" si="6"/>
        <v>30396769182.206501</v>
      </c>
      <c r="K54" s="11">
        <f t="shared" si="7"/>
        <v>0.13666759999999978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26">
        <v>10.16</v>
      </c>
      <c r="H55" s="10"/>
      <c r="I55" s="10">
        <f t="shared" si="8"/>
        <v>2673.5968235345617</v>
      </c>
      <c r="J55" s="10">
        <f t="shared" si="6"/>
        <v>26742003715.251942</v>
      </c>
      <c r="K55" s="11">
        <f t="shared" si="7"/>
        <v>0.14368111999999966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26">
        <v>11.2</v>
      </c>
      <c r="H56" s="10"/>
      <c r="I56" s="10">
        <f t="shared" si="8"/>
        <v>2427.0123670429939</v>
      </c>
      <c r="J56" s="10">
        <f t="shared" si="6"/>
        <v>23382395011.689926</v>
      </c>
      <c r="K56" s="11">
        <f t="shared" si="7"/>
        <v>0.13757599999999992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26">
        <v>6.58</v>
      </c>
      <c r="H57" s="10"/>
      <c r="I57" s="10">
        <f t="shared" si="8"/>
        <v>2182.5650782760736</v>
      </c>
      <c r="J57" s="10">
        <f t="shared" si="6"/>
        <v>20554578341.745895</v>
      </c>
      <c r="K57" s="11">
        <f t="shared" si="7"/>
        <v>9.244500000000011E-2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26">
        <v>12.62</v>
      </c>
      <c r="H58" s="10"/>
      <c r="I58" s="10">
        <f t="shared" si="8"/>
        <v>2047.8186135072935</v>
      </c>
      <c r="J58" s="10">
        <f t="shared" si="6"/>
        <v>18815206570.349895</v>
      </c>
      <c r="K58" s="11">
        <f t="shared" si="7"/>
        <v>0.14872399999999986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26">
        <v>7.19</v>
      </c>
      <c r="H59" s="10"/>
      <c r="I59" s="10">
        <f t="shared" si="8"/>
        <v>1818.3436454513353</v>
      </c>
      <c r="J59" s="10">
        <f t="shared" si="6"/>
        <v>16379223007.745897</v>
      </c>
      <c r="K59" s="11">
        <f t="shared" si="7"/>
        <v>9.8697499999999883E-2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26">
        <v>8.69</v>
      </c>
      <c r="H60" s="10"/>
      <c r="I60" s="10">
        <f t="shared" si="8"/>
        <v>1696.3743310489181</v>
      </c>
      <c r="J60" s="10">
        <f t="shared" si="6"/>
        <v>14907854989.882019</v>
      </c>
      <c r="K60" s="11">
        <f t="shared" si="7"/>
        <v>0.13907120000000006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26">
        <v>8.9</v>
      </c>
      <c r="H61" s="10"/>
      <c r="I61" s="10">
        <f t="shared" si="8"/>
        <v>1560.745543333258</v>
      </c>
      <c r="J61" s="10">
        <f t="shared" si="6"/>
        <v>13087728835.459993</v>
      </c>
      <c r="K61" s="11">
        <f t="shared" si="7"/>
        <v>0.13256000000000001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26">
        <v>13.56</v>
      </c>
      <c r="H62" s="10"/>
      <c r="I62" s="10">
        <f t="shared" si="8"/>
        <v>1433.1914998468851</v>
      </c>
      <c r="J62" s="10">
        <f t="shared" si="6"/>
        <v>11555881220.827147</v>
      </c>
      <c r="K62" s="11">
        <f t="shared" si="7"/>
        <v>0.16966799999999993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26">
        <v>19.05</v>
      </c>
      <c r="H63" s="10"/>
      <c r="I63" s="10">
        <f t="shared" si="8"/>
        <v>1262.056621915186</v>
      </c>
      <c r="J63" s="10">
        <f t="shared" si="6"/>
        <v>9879625005.4093533</v>
      </c>
      <c r="K63" s="11">
        <f t="shared" si="7"/>
        <v>0.21431000000000022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26">
        <v>-1.2</v>
      </c>
      <c r="H64" s="10"/>
      <c r="I64" s="10">
        <f t="shared" si="8"/>
        <v>1060.1063602815505</v>
      </c>
      <c r="J64" s="10">
        <f t="shared" si="6"/>
        <v>8135999049.1796589</v>
      </c>
      <c r="K64" s="11">
        <f t="shared" si="7"/>
        <v>2.8200000000000447E-3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26">
        <v>4.3099999999999996</v>
      </c>
      <c r="H65" s="10"/>
      <c r="I65" s="10">
        <f t="shared" si="8"/>
        <v>1072.9821460339579</v>
      </c>
      <c r="J65" s="10">
        <f t="shared" si="6"/>
        <v>8113120050.6368628</v>
      </c>
      <c r="K65" s="11">
        <f t="shared" si="7"/>
        <v>6.9177499999999892E-2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26">
        <v>3.2</v>
      </c>
      <c r="H66" s="10"/>
      <c r="I66" s="10">
        <f t="shared" si="8"/>
        <v>1028.6474413133524</v>
      </c>
      <c r="J66" s="10">
        <f t="shared" ref="J66:J67" si="9">IF(I66="","",I66*C66)</f>
        <v>7588188163.9268169</v>
      </c>
      <c r="K66" s="11">
        <f t="shared" ref="K66" si="10">IFERROR(J66/J67-1,"")</f>
        <v>6.2960000000000127E-2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26">
        <v>3.3</v>
      </c>
      <c r="H67" s="10"/>
      <c r="I67" s="10">
        <f t="shared" ref="I67" si="11">IF(H67&lt;&gt;"",H67,I66/(1+IF(G66="",0,G66)/100))</f>
        <v>996.75139662146546</v>
      </c>
      <c r="J67" s="10">
        <f t="shared" si="9"/>
        <v>7138733502.6029358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topLeftCell="A31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4">
        <v>25083674</v>
      </c>
      <c r="G2" s="26">
        <v>4.34</v>
      </c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5.5607780000000107E-2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26">
        <v>2.72</v>
      </c>
      <c r="H3" s="10"/>
      <c r="I3" s="10">
        <f t="shared" ref="I3:I34" si="5">IF(H3&lt;&gt;"",H3,I2/(1+IF(G2="",0,G2)/100))</f>
        <v>1669.5418823078396</v>
      </c>
      <c r="J3" s="10">
        <f t="shared" si="3"/>
        <v>41393122103.524445</v>
      </c>
      <c r="K3" s="11">
        <f t="shared" si="4"/>
        <v>3.9526400000000184E-2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26">
        <v>4.12</v>
      </c>
      <c r="H4" s="10"/>
      <c r="I4" s="10">
        <f t="shared" si="5"/>
        <v>1625.3328293495322</v>
      </c>
      <c r="J4" s="10">
        <f t="shared" si="3"/>
        <v>39819212002.239136</v>
      </c>
      <c r="K4" s="11">
        <f t="shared" si="4"/>
        <v>5.3798519999999961E-2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26">
        <v>3.06</v>
      </c>
      <c r="H5" s="10"/>
      <c r="I5" s="10">
        <f t="shared" si="5"/>
        <v>1561.0188526215254</v>
      </c>
      <c r="J5" s="10">
        <f t="shared" si="3"/>
        <v>37786361668.299873</v>
      </c>
      <c r="K5" s="11">
        <f t="shared" si="4"/>
        <v>4.2658019999999963E-2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26">
        <v>5.52</v>
      </c>
      <c r="H6" s="10"/>
      <c r="I6" s="10">
        <f t="shared" si="5"/>
        <v>1514.6699520876437</v>
      </c>
      <c r="J6" s="10">
        <f t="shared" si="3"/>
        <v>36240417225.486717</v>
      </c>
      <c r="K6" s="11">
        <f t="shared" si="4"/>
        <v>6.7018239999999896E-2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26">
        <v>3.5</v>
      </c>
      <c r="H7" s="10"/>
      <c r="I7" s="10">
        <f t="shared" si="5"/>
        <v>1435.4339955341582</v>
      </c>
      <c r="J7" s="10">
        <f t="shared" si="3"/>
        <v>33964196549.711014</v>
      </c>
      <c r="K7" s="11">
        <f t="shared" si="4"/>
        <v>4.586749999999995E-2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26">
        <v>3.75</v>
      </c>
      <c r="H8" s="10"/>
      <c r="I8" s="10">
        <f t="shared" si="5"/>
        <v>1386.8927493083654</v>
      </c>
      <c r="J8" s="10">
        <f t="shared" si="3"/>
        <v>32474664859.278076</v>
      </c>
      <c r="K8" s="11">
        <f t="shared" si="4"/>
        <v>4.7875000000000112E-2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26">
        <v>5.68</v>
      </c>
      <c r="H9" s="10"/>
      <c r="I9" s="10">
        <f t="shared" si="5"/>
        <v>1336.7640957189062</v>
      </c>
      <c r="J9" s="10">
        <f t="shared" si="3"/>
        <v>30990972071.361633</v>
      </c>
      <c r="K9" s="11">
        <f t="shared" si="4"/>
        <v>6.7262319999999987E-2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26">
        <v>3.44</v>
      </c>
      <c r="H10" s="10"/>
      <c r="I10" s="10">
        <f t="shared" si="5"/>
        <v>1264.916820324476</v>
      </c>
      <c r="J10" s="10">
        <f t="shared" si="3"/>
        <v>29037820871.781204</v>
      </c>
      <c r="K10" s="11">
        <f t="shared" si="4"/>
        <v>4.526119999999989E-2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26">
        <v>7.79</v>
      </c>
      <c r="H11" s="10"/>
      <c r="I11" s="10">
        <f t="shared" si="5"/>
        <v>1222.8507543740102</v>
      </c>
      <c r="J11" s="10">
        <f t="shared" si="3"/>
        <v>27780444612.103855</v>
      </c>
      <c r="K11" s="11">
        <f t="shared" si="4"/>
        <v>8.7924470000000143E-2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26">
        <v>3.19</v>
      </c>
      <c r="H12" s="10"/>
      <c r="I12" s="10">
        <f t="shared" si="5"/>
        <v>1134.4751408980519</v>
      </c>
      <c r="J12" s="10">
        <f t="shared" si="3"/>
        <v>25535269568.947052</v>
      </c>
      <c r="K12" s="11">
        <f t="shared" si="4"/>
        <v>4.1083910000000001E-2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26">
        <v>4.57</v>
      </c>
      <c r="H13" s="10"/>
      <c r="I13" s="10">
        <f t="shared" si="5"/>
        <v>1099.4041485590192</v>
      </c>
      <c r="J13" s="10">
        <f t="shared" si="3"/>
        <v>24527580652.886139</v>
      </c>
      <c r="K13" s="11">
        <f t="shared" si="4"/>
        <v>5.563415000000016E-2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26">
        <v>6.17</v>
      </c>
      <c r="H14" s="10"/>
      <c r="I14" s="10">
        <f t="shared" si="5"/>
        <v>1051.3571278177481</v>
      </c>
      <c r="J14" s="10">
        <f t="shared" si="3"/>
        <v>23234925331.741245</v>
      </c>
      <c r="K14" s="11">
        <f t="shared" si="4"/>
        <v>7.1998490000000359E-2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26">
        <v>3.73</v>
      </c>
      <c r="H15" s="10"/>
      <c r="I15" s="10">
        <f t="shared" si="5"/>
        <v>990.2581970591956</v>
      </c>
      <c r="J15" s="10">
        <f t="shared" si="3"/>
        <v>21674401175.454304</v>
      </c>
      <c r="K15" s="11">
        <f t="shared" si="4"/>
        <v>4.8295379999999888E-2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26">
        <v>-2.72</v>
      </c>
      <c r="H16" s="10"/>
      <c r="I16" s="10">
        <f t="shared" si="5"/>
        <v>954.64976097483418</v>
      </c>
      <c r="J16" s="10">
        <f t="shared" si="3"/>
        <v>20675852998.087528</v>
      </c>
      <c r="K16" s="11">
        <f t="shared" si="4"/>
        <v>-1.3678079999999926E-2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26">
        <v>-9.3000000000000007</v>
      </c>
      <c r="H17" s="10"/>
      <c r="I17" s="10">
        <f t="shared" si="5"/>
        <v>981.34227073893317</v>
      </c>
      <c r="J17" s="10">
        <f t="shared" si="3"/>
        <v>20962580856.04295</v>
      </c>
      <c r="K17" s="11">
        <f t="shared" si="4"/>
        <v>-7.6764700000000019E-2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26">
        <v>11.7</v>
      </c>
      <c r="H18" s="10"/>
      <c r="I18" s="10">
        <f t="shared" si="5"/>
        <v>1081.9650173527377</v>
      </c>
      <c r="J18" s="10">
        <f t="shared" si="3"/>
        <v>22705566886.407993</v>
      </c>
      <c r="K18" s="11">
        <f t="shared" si="4"/>
        <v>0.13900489999999999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26">
        <v>7.24</v>
      </c>
      <c r="H19" s="10"/>
      <c r="I19" s="10">
        <f t="shared" si="5"/>
        <v>968.63475143485925</v>
      </c>
      <c r="J19" s="10">
        <f t="shared" si="3"/>
        <v>19934564712.064007</v>
      </c>
      <c r="K19" s="11">
        <f t="shared" si="4"/>
        <v>9.4491439999999871E-2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26">
        <v>3.2</v>
      </c>
      <c r="H20" s="10"/>
      <c r="I20" s="10">
        <f t="shared" si="5"/>
        <v>903.24016359087955</v>
      </c>
      <c r="J20" s="10">
        <f t="shared" si="3"/>
        <v>18213540995.865631</v>
      </c>
      <c r="K20" s="11">
        <f t="shared" si="4"/>
        <v>5.4291200000000206E-2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26">
        <v>12.37</v>
      </c>
      <c r="H21" s="10"/>
      <c r="I21" s="10">
        <f t="shared" si="5"/>
        <v>875.23271665782897</v>
      </c>
      <c r="J21" s="10">
        <f t="shared" si="3"/>
        <v>17275626502.303753</v>
      </c>
      <c r="K21" s="11">
        <f t="shared" si="4"/>
        <v>0.14920798999999985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26">
        <v>-5.41</v>
      </c>
      <c r="H22" s="10"/>
      <c r="I22" s="10">
        <f t="shared" si="5"/>
        <v>778.88468155008366</v>
      </c>
      <c r="J22" s="10">
        <f t="shared" si="3"/>
        <v>15032636957.478651</v>
      </c>
      <c r="K22" s="11">
        <f t="shared" si="4"/>
        <v>-3.1492990000000054E-2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26">
        <v>10.59</v>
      </c>
      <c r="H23" s="10"/>
      <c r="I23" s="10">
        <f t="shared" si="5"/>
        <v>823.43237292534479</v>
      </c>
      <c r="J23" s="10">
        <f t="shared" si="3"/>
        <v>15521453951.56061</v>
      </c>
      <c r="K23" s="11">
        <f t="shared" si="4"/>
        <v>0.13244160000000016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26">
        <v>4.3</v>
      </c>
      <c r="H24" s="10"/>
      <c r="I24" s="10">
        <f t="shared" si="5"/>
        <v>744.58122156193576</v>
      </c>
      <c r="J24" s="10">
        <f t="shared" si="3"/>
        <v>13706184894.267933</v>
      </c>
      <c r="K24" s="11">
        <f t="shared" si="4"/>
        <v>7.0013700000000068E-2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26">
        <v>2.1</v>
      </c>
      <c r="H25" s="10"/>
      <c r="I25" s="10">
        <f t="shared" si="5"/>
        <v>713.88420092227784</v>
      </c>
      <c r="J25" s="10">
        <f t="shared" si="3"/>
        <v>12809354585.149641</v>
      </c>
      <c r="K25" s="11">
        <f t="shared" si="4"/>
        <v>4.7035500000000008E-2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26">
        <v>7.22</v>
      </c>
      <c r="H26" s="10"/>
      <c r="I26" s="10">
        <f t="shared" si="5"/>
        <v>699.20098033523789</v>
      </c>
      <c r="J26" s="10">
        <f t="shared" si="3"/>
        <v>12233925769.613008</v>
      </c>
      <c r="K26" s="11">
        <f t="shared" si="4"/>
        <v>9.8468900000000081E-2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26">
        <v>-3.41</v>
      </c>
      <c r="H27" s="10"/>
      <c r="I27" s="10">
        <f t="shared" si="5"/>
        <v>652.11805664543726</v>
      </c>
      <c r="J27" s="10">
        <f t="shared" si="3"/>
        <v>11137252742.988907</v>
      </c>
      <c r="K27" s="11">
        <f t="shared" si="4"/>
        <v>-1.1014989999999947E-2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26">
        <v>2.85</v>
      </c>
      <c r="H28" s="10"/>
      <c r="I28" s="10">
        <f t="shared" si="5"/>
        <v>675.14034231849803</v>
      </c>
      <c r="J28" s="10">
        <f t="shared" si="3"/>
        <v>11261295803.653189</v>
      </c>
      <c r="K28" s="11">
        <f t="shared" si="4"/>
        <v>5.3389699999999873E-2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26">
        <v>11.88</v>
      </c>
      <c r="H29" s="10"/>
      <c r="I29" s="10">
        <f t="shared" si="5"/>
        <v>656.43202947836471</v>
      </c>
      <c r="J29" s="10">
        <f t="shared" si="3"/>
        <v>10690531532.302994</v>
      </c>
      <c r="K29" s="11">
        <f t="shared" si="4"/>
        <v>0.14688188000000002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26">
        <v>-0.33</v>
      </c>
      <c r="H30" s="10"/>
      <c r="I30" s="10">
        <f t="shared" si="5"/>
        <v>586.72866417444106</v>
      </c>
      <c r="J30" s="10">
        <f t="shared" si="3"/>
        <v>9321388469.6678562</v>
      </c>
      <c r="K30" s="11">
        <f t="shared" si="4"/>
        <v>2.0919810000000094E-2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26">
        <v>9.27</v>
      </c>
      <c r="H31" s="10"/>
      <c r="I31" s="10">
        <f t="shared" si="5"/>
        <v>588.67127939644934</v>
      </c>
      <c r="J31" s="10">
        <f t="shared" si="3"/>
        <v>9130382600.4393578</v>
      </c>
      <c r="K31" s="11">
        <f t="shared" si="4"/>
        <v>0.11892480000000005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26">
        <v>6.01</v>
      </c>
      <c r="H32" s="10"/>
      <c r="I32" s="10">
        <f t="shared" si="5"/>
        <v>538.73092284840243</v>
      </c>
      <c r="J32" s="10">
        <f t="shared" si="3"/>
        <v>8159960884.2697535</v>
      </c>
      <c r="K32" s="11">
        <f t="shared" si="4"/>
        <v>8.5860430000000099E-2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26">
        <v>6.42</v>
      </c>
      <c r="H33" s="10"/>
      <c r="I33" s="10">
        <f t="shared" si="5"/>
        <v>508.18877733082013</v>
      </c>
      <c r="J33" s="10">
        <f t="shared" si="3"/>
        <v>7514741912.3374386</v>
      </c>
      <c r="K33" s="11">
        <f t="shared" si="4"/>
        <v>8.9634380000000125E-2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26">
        <v>0.09</v>
      </c>
      <c r="H34" s="10"/>
      <c r="I34" s="10">
        <f t="shared" si="5"/>
        <v>477.53126980907734</v>
      </c>
      <c r="J34" s="10">
        <f t="shared" ref="J34:J65" si="6">IF(I34="","",I34*C34)</f>
        <v>6896571960.5299511</v>
      </c>
      <c r="K34" s="11">
        <f t="shared" ref="K34:K65" si="7">IFERROR(J34/J35-1,"")</f>
        <v>3.7828039999999952E-2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26">
        <v>6.26</v>
      </c>
      <c r="H35" s="10"/>
      <c r="I35" s="10">
        <f t="shared" ref="I35:I66" si="8">IF(H35&lt;&gt;"",H35,I34/(1+IF(G34="",0,G34)/100))</f>
        <v>470.98458409022322</v>
      </c>
      <c r="J35" s="10">
        <f t="shared" si="6"/>
        <v>6645197175.9502192</v>
      </c>
      <c r="K35" s="11">
        <f t="shared" si="7"/>
        <v>0.11509663999999997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26">
        <v>-6.54</v>
      </c>
      <c r="H36" s="10"/>
      <c r="I36" s="10">
        <f t="shared" si="8"/>
        <v>432.25457423845745</v>
      </c>
      <c r="J36" s="10">
        <f t="shared" si="6"/>
        <v>5959301586.5873461</v>
      </c>
      <c r="K36" s="11">
        <f t="shared" si="7"/>
        <v>5.7893600000000767E-3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26">
        <v>-3.66</v>
      </c>
      <c r="H37" s="10"/>
      <c r="I37" s="10">
        <f t="shared" si="8"/>
        <v>439.90899067622371</v>
      </c>
      <c r="J37" s="10">
        <f t="shared" si="6"/>
        <v>5924999630.7252102</v>
      </c>
      <c r="K37" s="11">
        <f t="shared" si="7"/>
        <v>4.1098519999999805E-2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26">
        <v>-0.91</v>
      </c>
      <c r="H38" s="10"/>
      <c r="I38" s="10">
        <f t="shared" si="8"/>
        <v>432.81089204665852</v>
      </c>
      <c r="J38" s="10">
        <f t="shared" si="6"/>
        <v>5691103691.8246803</v>
      </c>
      <c r="K38" s="11">
        <f t="shared" si="7"/>
        <v>5.3597499999999965E-2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26">
        <v>2.23</v>
      </c>
      <c r="H39" s="10"/>
      <c r="I39" s="10">
        <f t="shared" si="8"/>
        <v>421.06322798585319</v>
      </c>
      <c r="J39" s="10">
        <f t="shared" si="6"/>
        <v>5401591871.4923677</v>
      </c>
      <c r="K39" s="11">
        <f t="shared" si="7"/>
        <v>4.7959729999999867E-2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26">
        <v>6.06</v>
      </c>
      <c r="H40" s="10"/>
      <c r="I40" s="10">
        <f t="shared" si="8"/>
        <v>411.8783409819556</v>
      </c>
      <c r="J40" s="10">
        <f t="shared" si="6"/>
        <v>5154388777.4126291</v>
      </c>
      <c r="K40" s="11">
        <f t="shared" si="7"/>
        <v>8.8069540000000224E-2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26">
        <v>10.81</v>
      </c>
      <c r="H41" s="10"/>
      <c r="I41" s="10">
        <f t="shared" si="8"/>
        <v>388.34465489530038</v>
      </c>
      <c r="J41" s="10">
        <f t="shared" si="6"/>
        <v>4737186905.7308855</v>
      </c>
      <c r="K41" s="11">
        <f t="shared" si="7"/>
        <v>0.13746465000000008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26">
        <v>-7.56</v>
      </c>
      <c r="H42" s="10"/>
      <c r="I42" s="10">
        <f t="shared" si="8"/>
        <v>350.4599358318747</v>
      </c>
      <c r="J42" s="10">
        <f t="shared" si="6"/>
        <v>4164689342.8564005</v>
      </c>
      <c r="K42" s="11">
        <f t="shared" si="7"/>
        <v>-5.1380719999999935E-2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26">
        <v>5.6</v>
      </c>
      <c r="H43" s="10"/>
      <c r="I43" s="10">
        <f t="shared" si="8"/>
        <v>379.12152296827639</v>
      </c>
      <c r="J43" s="10">
        <f t="shared" si="6"/>
        <v>4390264282.6913662</v>
      </c>
      <c r="K43" s="11">
        <f t="shared" si="7"/>
        <v>8.3667200000000053E-2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26">
        <v>3.56</v>
      </c>
      <c r="H44" s="10"/>
      <c r="I44" s="10">
        <f t="shared" si="8"/>
        <v>359.01659371995868</v>
      </c>
      <c r="J44" s="10">
        <f t="shared" si="6"/>
        <v>4051303096.2747288</v>
      </c>
      <c r="K44" s="11">
        <f t="shared" si="7"/>
        <v>6.2629160000000184E-2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26">
        <v>2.44</v>
      </c>
      <c r="H45" s="10"/>
      <c r="I45" s="10">
        <f t="shared" si="8"/>
        <v>346.67496496712886</v>
      </c>
      <c r="J45" s="10">
        <f t="shared" si="6"/>
        <v>3812527689.5984373</v>
      </c>
      <c r="K45" s="11">
        <f t="shared" si="7"/>
        <v>5.0522200000000073E-2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26">
        <v>5.6</v>
      </c>
      <c r="H46" s="10"/>
      <c r="I46" s="10">
        <f t="shared" si="8"/>
        <v>338.4175761100438</v>
      </c>
      <c r="J46" s="10">
        <f t="shared" si="6"/>
        <v>3629173842.8739886</v>
      </c>
      <c r="K46" s="11">
        <f t="shared" si="7"/>
        <v>8.1555199999999939E-2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26">
        <v>4.71</v>
      </c>
      <c r="H47" s="10"/>
      <c r="I47" s="10">
        <f t="shared" si="8"/>
        <v>320.47118949814751</v>
      </c>
      <c r="J47" s="10">
        <f t="shared" si="6"/>
        <v>3355514210.3463502</v>
      </c>
      <c r="K47" s="11">
        <f t="shared" si="7"/>
        <v>7.1392719999999965E-2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26">
        <v>8.36</v>
      </c>
      <c r="H48" s="10"/>
      <c r="I48" s="10">
        <f t="shared" si="8"/>
        <v>306.05595406183511</v>
      </c>
      <c r="J48" s="10">
        <f t="shared" si="6"/>
        <v>3131918061.1441436</v>
      </c>
      <c r="K48" s="11">
        <f t="shared" si="7"/>
        <v>0.10819771999999994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26">
        <v>9.89</v>
      </c>
      <c r="H49" s="10"/>
      <c r="I49" s="10">
        <f t="shared" si="8"/>
        <v>282.44366377061198</v>
      </c>
      <c r="J49" s="10">
        <f t="shared" si="6"/>
        <v>2826136531.9756694</v>
      </c>
      <c r="K49" s="11">
        <f t="shared" si="7"/>
        <v>0.12307580000000029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26">
        <v>10.029999999999999</v>
      </c>
      <c r="H50" s="10"/>
      <c r="I50" s="10">
        <f t="shared" si="8"/>
        <v>257.02399105524796</v>
      </c>
      <c r="J50" s="10">
        <f t="shared" si="6"/>
        <v>2516425455.8558459</v>
      </c>
      <c r="K50" s="11">
        <f t="shared" si="7"/>
        <v>0.12373638999999992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29">
        <v>6.95</v>
      </c>
      <c r="H51" s="10"/>
      <c r="I51" s="10">
        <f t="shared" si="8"/>
        <v>233.59446610492407</v>
      </c>
      <c r="J51" s="10">
        <f t="shared" si="6"/>
        <v>2239337871.6300592</v>
      </c>
      <c r="K51" s="11">
        <f t="shared" si="7"/>
        <v>9.1317800000000116E-2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29">
        <v>7.45</v>
      </c>
      <c r="H52" s="10"/>
      <c r="I52" s="10">
        <f t="shared" si="8"/>
        <v>218.41464806444512</v>
      </c>
      <c r="J52" s="10">
        <f t="shared" si="6"/>
        <v>2051957616.4065673</v>
      </c>
      <c r="K52" s="11">
        <f t="shared" si="7"/>
        <v>9.5667649999999993E-2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29">
        <v>4.2300000000000004</v>
      </c>
      <c r="H53" s="10"/>
      <c r="I53" s="10">
        <f t="shared" si="8"/>
        <v>203.27096143736168</v>
      </c>
      <c r="J53" s="10">
        <f t="shared" si="6"/>
        <v>1872792006.2316046</v>
      </c>
      <c r="K53" s="11">
        <f t="shared" si="7"/>
        <v>6.2312160000000061E-2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29">
        <v>3.97</v>
      </c>
      <c r="H54" s="10"/>
      <c r="I54" s="10">
        <f t="shared" si="8"/>
        <v>195.02154987754167</v>
      </c>
      <c r="J54" s="10">
        <f t="shared" si="6"/>
        <v>1762939441.671838</v>
      </c>
      <c r="K54" s="11">
        <f t="shared" si="7"/>
        <v>5.9246360000000164E-2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29">
        <v>4.16</v>
      </c>
      <c r="H55" s="10"/>
      <c r="I55" s="10">
        <f t="shared" si="8"/>
        <v>187.57482915989388</v>
      </c>
      <c r="J55" s="10">
        <f t="shared" si="6"/>
        <v>1664333726.5485981</v>
      </c>
      <c r="K55" s="11">
        <f t="shared" si="7"/>
        <v>6.0973759999999988E-2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29">
        <v>3.84</v>
      </c>
      <c r="H56" s="10"/>
      <c r="I56" s="10">
        <f t="shared" si="8"/>
        <v>180.08336132862314</v>
      </c>
      <c r="J56" s="10">
        <f t="shared" si="6"/>
        <v>1568685097.8751802</v>
      </c>
      <c r="K56" s="11">
        <f t="shared" si="7"/>
        <v>5.7610399999999951E-2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26">
        <v>0.66</v>
      </c>
      <c r="H57" s="10"/>
      <c r="I57" s="10">
        <f t="shared" si="8"/>
        <v>173.42388417625494</v>
      </c>
      <c r="J57" s="10">
        <f t="shared" si="6"/>
        <v>1483235317.9159172</v>
      </c>
      <c r="K57" s="11">
        <f t="shared" si="7"/>
        <v>2.5222099999999692E-2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26">
        <v>0.62</v>
      </c>
      <c r="H58" s="10"/>
      <c r="I58" s="10">
        <f t="shared" si="8"/>
        <v>172.28679135332303</v>
      </c>
      <c r="J58" s="10">
        <f t="shared" si="6"/>
        <v>1446745361.7278807</v>
      </c>
      <c r="K58" s="11">
        <f t="shared" si="7"/>
        <v>2.4814699999999856E-2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26">
        <v>0.65</v>
      </c>
      <c r="H59" s="10"/>
      <c r="I59" s="10">
        <f t="shared" si="8"/>
        <v>171.22519514343375</v>
      </c>
      <c r="J59" s="10">
        <f t="shared" si="6"/>
        <v>1411714099.8542283</v>
      </c>
      <c r="K59" s="11">
        <f t="shared" si="7"/>
        <v>2.5120249999999844E-2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26">
        <v>0.64</v>
      </c>
      <c r="H60" s="10"/>
      <c r="I60" s="10">
        <f t="shared" si="8"/>
        <v>170.11941892045084</v>
      </c>
      <c r="J60" s="10">
        <f t="shared" si="6"/>
        <v>1377120488.8931112</v>
      </c>
      <c r="K60" s="11">
        <f t="shared" si="7"/>
        <v>2.5018399999999774E-2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26">
        <v>0.63</v>
      </c>
      <c r="H61" s="10"/>
      <c r="I61" s="10">
        <f t="shared" si="8"/>
        <v>169.037578418572</v>
      </c>
      <c r="J61" s="10">
        <f t="shared" si="6"/>
        <v>1343508066.6777411</v>
      </c>
      <c r="K61" s="11">
        <f t="shared" si="7"/>
        <v>2.4916550000000148E-2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26">
        <v>3.3</v>
      </c>
      <c r="H62" s="10"/>
      <c r="I62" s="10">
        <f t="shared" si="8"/>
        <v>167.9793087733002</v>
      </c>
      <c r="J62" s="10">
        <f t="shared" si="6"/>
        <v>1310846299.3184576</v>
      </c>
      <c r="K62" s="11">
        <f t="shared" si="7"/>
        <v>5.2110499999999949E-2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26">
        <v>3.32</v>
      </c>
      <c r="H63" s="10"/>
      <c r="I63" s="10">
        <f t="shared" si="8"/>
        <v>162.61307722487919</v>
      </c>
      <c r="J63" s="10">
        <f t="shared" si="6"/>
        <v>1245920746.2699571</v>
      </c>
      <c r="K63" s="11">
        <f t="shared" si="7"/>
        <v>5.2314199999999644E-2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26">
        <v>3.26</v>
      </c>
      <c r="H64" s="10"/>
      <c r="I64" s="10">
        <f t="shared" si="8"/>
        <v>157.38780219210145</v>
      </c>
      <c r="J64" s="10">
        <f t="shared" si="6"/>
        <v>1183981691.2761962</v>
      </c>
      <c r="K64" s="11">
        <f t="shared" si="7"/>
        <v>5.1186799999999977E-2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26">
        <v>3.31</v>
      </c>
      <c r="H65" s="10"/>
      <c r="I65" s="10">
        <f t="shared" si="8"/>
        <v>152.41894459820014</v>
      </c>
      <c r="J65" s="10">
        <f t="shared" si="6"/>
        <v>1126328537.6834986</v>
      </c>
      <c r="K65" s="11">
        <f t="shared" si="7"/>
        <v>5.1695799999999847E-2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26">
        <v>3.33</v>
      </c>
      <c r="H66" s="10"/>
      <c r="I66" s="10">
        <f t="shared" si="8"/>
        <v>147.53551892188574</v>
      </c>
      <c r="J66" s="10">
        <f t="shared" ref="J66:J67" si="9">IF(I66="","",I66*C66)</f>
        <v>1070964187.2521491</v>
      </c>
      <c r="K66" s="11">
        <f t="shared" ref="K66" si="10">IFERROR(J66/J67-1,"")</f>
        <v>5.1899400000000151E-2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26">
        <v>3.26</v>
      </c>
      <c r="H67" s="10"/>
      <c r="I67" s="10">
        <f t="shared" ref="I67" si="11">IF(H67&lt;&gt;"",H67,I66/(1+IF(G66="",0,G66)/100))</f>
        <v>142.78091447003359</v>
      </c>
      <c r="J67" s="10">
        <f t="shared" si="9"/>
        <v>1018124154.5076923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>
      <selection activeCell="L50" sqref="L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4">
        <v>1441954</v>
      </c>
      <c r="G2" s="26">
        <v>3.13</v>
      </c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4.0994220000000192E-2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26">
        <v>3.34</v>
      </c>
      <c r="H3" s="10"/>
      <c r="I3" s="10">
        <f t="shared" ref="I3:I34" si="5">IF(H3&lt;&gt;"",H3,I2/(1+IF(G2="",0,G2)/100))</f>
        <v>150.29574323669155</v>
      </c>
      <c r="J3" s="10">
        <f t="shared" si="3"/>
        <v>214535338.80181366</v>
      </c>
      <c r="K3" s="11">
        <f t="shared" si="4"/>
        <v>4.0943820000000297E-2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26">
        <v>2.2999999999999998</v>
      </c>
      <c r="H4" s="10"/>
      <c r="I4" s="10">
        <f t="shared" si="5"/>
        <v>145.43811035096917</v>
      </c>
      <c r="J4" s="10">
        <f t="shared" si="3"/>
        <v>206096942.67824522</v>
      </c>
      <c r="K4" s="11">
        <f t="shared" si="4"/>
        <v>2.8421899999999889E-2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26">
        <v>3.01</v>
      </c>
      <c r="H5" s="10"/>
      <c r="I5" s="10">
        <f t="shared" si="5"/>
        <v>142.1682408122866</v>
      </c>
      <c r="J5" s="10">
        <f t="shared" si="3"/>
        <v>200401160.92261866</v>
      </c>
      <c r="K5" s="11">
        <f t="shared" si="4"/>
        <v>3.4426419999999958E-2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26">
        <v>1.58</v>
      </c>
      <c r="H6" s="10"/>
      <c r="I6" s="10">
        <f t="shared" si="5"/>
        <v>138.01401884505057</v>
      </c>
      <c r="J6" s="10">
        <f t="shared" si="3"/>
        <v>193731672.98126307</v>
      </c>
      <c r="K6" s="11">
        <f t="shared" si="4"/>
        <v>2.0269520000000041E-2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26">
        <v>3.3250000000000002</v>
      </c>
      <c r="H7" s="10"/>
      <c r="I7" s="10">
        <f t="shared" si="5"/>
        <v>135.86731526388124</v>
      </c>
      <c r="J7" s="10">
        <f t="shared" si="3"/>
        <v>189882838.97892299</v>
      </c>
      <c r="K7" s="11">
        <f t="shared" si="4"/>
        <v>3.882954999999999E-2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26">
        <v>3.98</v>
      </c>
      <c r="H8" s="10"/>
      <c r="I8" s="10">
        <f t="shared" si="5"/>
        <v>131.49510308626299</v>
      </c>
      <c r="J8" s="10">
        <f t="shared" si="3"/>
        <v>182785365.49034727</v>
      </c>
      <c r="K8" s="11">
        <f t="shared" si="4"/>
        <v>5.0405960000000194E-2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26">
        <v>6.71</v>
      </c>
      <c r="H9" s="10"/>
      <c r="I9" s="10">
        <f>IF(H9&lt;&gt;"",H9,I8/(1+IF(G8="",0,G8)/100))</f>
        <v>126.46191872116079</v>
      </c>
      <c r="J9" s="10">
        <f t="shared" si="3"/>
        <v>174014021.67438886</v>
      </c>
      <c r="K9" s="11">
        <f t="shared" si="4"/>
        <v>8.8868839999999727E-2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26">
        <v>5.71</v>
      </c>
      <c r="H10" s="10"/>
      <c r="I10" s="10">
        <f t="shared" si="5"/>
        <v>118.50990415252627</v>
      </c>
      <c r="J10" s="10">
        <f t="shared" si="3"/>
        <v>159811737.90811104</v>
      </c>
      <c r="K10" s="11">
        <f t="shared" si="4"/>
        <v>8.7650189999999961E-2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26">
        <v>5.4</v>
      </c>
      <c r="H11" s="10"/>
      <c r="I11" s="10">
        <f t="shared" si="5"/>
        <v>112.10850832705164</v>
      </c>
      <c r="J11" s="10">
        <f t="shared" si="3"/>
        <v>146933029.91848055</v>
      </c>
      <c r="K11" s="11">
        <f t="shared" si="4"/>
        <v>8.245799999999992E-2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26">
        <v>4.76</v>
      </c>
      <c r="H12" s="10"/>
      <c r="I12" s="10">
        <f t="shared" si="5"/>
        <v>106.36480865944178</v>
      </c>
      <c r="J12" s="10">
        <f t="shared" si="3"/>
        <v>135740167.21062669</v>
      </c>
      <c r="K12" s="11">
        <f t="shared" si="4"/>
        <v>7.0437680000000169E-2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26">
        <v>-3.98</v>
      </c>
      <c r="H13" s="10"/>
      <c r="I13" s="10">
        <f t="shared" si="5"/>
        <v>101.53189066384284</v>
      </c>
      <c r="J13" s="10">
        <f t="shared" si="3"/>
        <v>126808098.91765645</v>
      </c>
      <c r="K13" s="11">
        <f t="shared" si="4"/>
        <v>-2.2228339999999958E-2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26">
        <v>9.7799999999999994</v>
      </c>
      <c r="H14" s="10"/>
      <c r="I14" s="10">
        <f>IF(H14&lt;&gt;"",H14,I13/(1+IF(G13="",0,G13)/100))</f>
        <v>105.74035686715564</v>
      </c>
      <c r="J14" s="10">
        <f t="shared" si="3"/>
        <v>129690912.6182451</v>
      </c>
      <c r="K14" s="11">
        <f t="shared" si="4"/>
        <v>0.11569414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26">
        <v>-2.41</v>
      </c>
      <c r="H15" s="10"/>
      <c r="I15" s="10">
        <f t="shared" si="5"/>
        <v>96.320237627214112</v>
      </c>
      <c r="J15" s="10">
        <f t="shared" si="3"/>
        <v>116242353.49864355</v>
      </c>
      <c r="K15" s="11">
        <f t="shared" si="4"/>
        <v>-7.6072899999999333E-3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26">
        <v>5.98</v>
      </c>
      <c r="H16" s="10"/>
      <c r="I16" s="10">
        <f t="shared" si="5"/>
        <v>98.698880650900819</v>
      </c>
      <c r="J16" s="10">
        <f t="shared" si="3"/>
        <v>117133421.40395564</v>
      </c>
      <c r="K16" s="11">
        <f t="shared" si="4"/>
        <v>7.6650820000000008E-2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26">
        <v>4.46</v>
      </c>
      <c r="H17" s="10"/>
      <c r="I17" s="10">
        <f t="shared" si="5"/>
        <v>93.129723203341015</v>
      </c>
      <c r="J17" s="10">
        <f t="shared" si="3"/>
        <v>108794252.72156078</v>
      </c>
      <c r="K17" s="11">
        <f t="shared" si="4"/>
        <v>5.8493179999999922E-2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26">
        <v>4.7</v>
      </c>
      <c r="H18" s="10"/>
      <c r="I18" s="10">
        <f t="shared" si="5"/>
        <v>89.153478080931478</v>
      </c>
      <c r="J18" s="10">
        <f t="shared" si="3"/>
        <v>102782195.27268071</v>
      </c>
      <c r="K18" s="11">
        <f t="shared" si="4"/>
        <v>5.8831100000000136E-2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26">
        <v>3.92</v>
      </c>
      <c r="H19" s="10"/>
      <c r="I19" s="10">
        <f t="shared" si="5"/>
        <v>85.151363974146591</v>
      </c>
      <c r="J19" s="10">
        <f t="shared" si="3"/>
        <v>97071379.252725676</v>
      </c>
      <c r="K19" s="11">
        <f t="shared" si="4"/>
        <v>5.0007679999999777E-2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26">
        <v>3.69</v>
      </c>
      <c r="H20" s="10"/>
      <c r="I20" s="10">
        <f t="shared" si="5"/>
        <v>81.939341776507504</v>
      </c>
      <c r="J20" s="10">
        <f t="shared" si="3"/>
        <v>92448256.428682208</v>
      </c>
      <c r="K20" s="11">
        <f t="shared" si="4"/>
        <v>4.7269000000000005E-2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26">
        <v>2.15</v>
      </c>
      <c r="H21" s="10"/>
      <c r="I21" s="10">
        <f t="shared" si="5"/>
        <v>79.023379088154599</v>
      </c>
      <c r="J21" s="10">
        <f t="shared" si="3"/>
        <v>88275559.028943092</v>
      </c>
      <c r="K21" s="11">
        <f t="shared" si="4"/>
        <v>2.9569849999999898E-2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26">
        <v>1.68</v>
      </c>
      <c r="H22" s="10"/>
      <c r="I22" s="10">
        <f t="shared" si="5"/>
        <v>77.360136160699554</v>
      </c>
      <c r="J22" s="10">
        <f t="shared" si="3"/>
        <v>85740233.194419101</v>
      </c>
      <c r="K22" s="11">
        <f t="shared" si="4"/>
        <v>2.1985680000000229E-2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26">
        <v>-0.04</v>
      </c>
      <c r="H23" s="10"/>
      <c r="I23" s="10">
        <f t="shared" si="5"/>
        <v>76.08195924537722</v>
      </c>
      <c r="J23" s="10">
        <f t="shared" si="3"/>
        <v>83895728.55308412</v>
      </c>
      <c r="K23" s="11">
        <f t="shared" si="4"/>
        <v>3.4984400000002136E-3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26">
        <v>2.1</v>
      </c>
      <c r="H24" s="10"/>
      <c r="I24" s="10">
        <f t="shared" si="5"/>
        <v>76.112404207060038</v>
      </c>
      <c r="J24" s="10">
        <f t="shared" si="3"/>
        <v>83603247.607524037</v>
      </c>
      <c r="K24" s="11">
        <f t="shared" si="4"/>
        <v>2.6104999999999823E-2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26">
        <v>1.18</v>
      </c>
      <c r="H25" s="10"/>
      <c r="I25" s="10">
        <f t="shared" si="5"/>
        <v>74.546918909951074</v>
      </c>
      <c r="J25" s="10">
        <f t="shared" si="3"/>
        <v>81476308.572245583</v>
      </c>
      <c r="K25" s="11">
        <f t="shared" si="4"/>
        <v>1.8680239999999904E-2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26">
        <v>-6.31</v>
      </c>
      <c r="H26" s="10"/>
      <c r="I26" s="10">
        <f t="shared" si="5"/>
        <v>73.677524125272853</v>
      </c>
      <c r="J26" s="10">
        <f t="shared" si="3"/>
        <v>79982221.479279488</v>
      </c>
      <c r="K26" s="11">
        <f t="shared" si="4"/>
        <v>-5.775966999999993E-2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26">
        <v>-3.13</v>
      </c>
      <c r="H27" s="10"/>
      <c r="I27" s="10">
        <f t="shared" si="5"/>
        <v>78.63968846757696</v>
      </c>
      <c r="J27" s="10">
        <f t="shared" si="3"/>
        <v>84885160.327704802</v>
      </c>
      <c r="K27" s="11">
        <f t="shared" si="4"/>
        <v>-3.0525040000000114E-2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26">
        <v>4.07</v>
      </c>
      <c r="H28" s="10"/>
      <c r="I28" s="10">
        <f t="shared" si="5"/>
        <v>81.180642580341654</v>
      </c>
      <c r="J28" s="10">
        <f t="shared" si="3"/>
        <v>87557867.742870644</v>
      </c>
      <c r="K28" s="11">
        <f t="shared" si="4"/>
        <v>3.6537200000000158E-2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26">
        <v>3.41</v>
      </c>
      <c r="H29" s="10"/>
      <c r="I29" s="10">
        <f t="shared" si="5"/>
        <v>78.00580626534223</v>
      </c>
      <c r="J29" s="10">
        <f t="shared" si="3"/>
        <v>84471515.101311013</v>
      </c>
      <c r="K29" s="11">
        <f t="shared" si="4"/>
        <v>2.9653369999999901E-2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26">
        <v>1.17</v>
      </c>
      <c r="H30" s="10"/>
      <c r="I30" s="10">
        <f t="shared" si="5"/>
        <v>75.433523126721042</v>
      </c>
      <c r="J30" s="10">
        <f t="shared" si="3"/>
        <v>82038788.550083622</v>
      </c>
      <c r="K30" s="11">
        <f t="shared" si="4"/>
        <v>1.1801170000000027E-2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26">
        <v>1.96</v>
      </c>
      <c r="H31" s="10"/>
      <c r="I31" s="10">
        <f t="shared" si="5"/>
        <v>74.56115758299994</v>
      </c>
      <c r="J31" s="10">
        <f t="shared" si="3"/>
        <v>81081926.946263194</v>
      </c>
      <c r="K31" s="11">
        <f t="shared" si="4"/>
        <v>2.0109799999999955E-2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26">
        <v>1.1599999999999999</v>
      </c>
      <c r="H32" s="10"/>
      <c r="I32" s="10">
        <f t="shared" si="5"/>
        <v>73.127851689878327</v>
      </c>
      <c r="J32" s="10">
        <f t="shared" si="3"/>
        <v>79483529.073304847</v>
      </c>
      <c r="K32" s="11">
        <f t="shared" si="4"/>
        <v>1.3218560000000101E-2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26">
        <v>1.76</v>
      </c>
      <c r="H33" s="10"/>
      <c r="I33" s="10">
        <f t="shared" si="5"/>
        <v>72.289295857926376</v>
      </c>
      <c r="J33" s="10">
        <f t="shared" si="3"/>
        <v>78446578.271626651</v>
      </c>
      <c r="K33" s="11">
        <f t="shared" si="4"/>
        <v>2.3909120000000117E-2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26">
        <v>-0.4</v>
      </c>
      <c r="H34" s="10"/>
      <c r="I34" s="10">
        <f t="shared" si="5"/>
        <v>71.039009294345888</v>
      </c>
      <c r="J34" s="10">
        <f t="shared" ref="J34:J65" si="6">IF(I34="","",I34*C34)</f>
        <v>76614786.15565671</v>
      </c>
      <c r="K34" s="11">
        <f t="shared" ref="K34:K65" si="7">IFERROR(J34/J35-1,"")</f>
        <v>1.6163899999999787E-2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26">
        <v>-4.6</v>
      </c>
      <c r="H35" s="10"/>
      <c r="I35" s="10">
        <f t="shared" ref="I35:I66" si="8">IF(H35&lt;&gt;"",H35,I34/(1+IF(G34="",0,G34)/100))</f>
        <v>70.405361044941429</v>
      </c>
      <c r="J35" s="10">
        <f t="shared" si="6"/>
        <v>75396091.275882483</v>
      </c>
      <c r="K35" s="11">
        <f t="shared" si="7"/>
        <v>-9.6804999999999808E-3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26">
        <v>-14.6</v>
      </c>
      <c r="H36" s="10"/>
      <c r="I36" s="10">
        <f t="shared" si="8"/>
        <v>71.768971503508084</v>
      </c>
      <c r="J36" s="10">
        <f t="shared" si="6"/>
        <v>76133097.728442669</v>
      </c>
      <c r="K36" s="11">
        <f t="shared" si="7"/>
        <v>-8.7446599999999819E-2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26">
        <v>-4.35</v>
      </c>
      <c r="H37" s="10"/>
      <c r="I37" s="10">
        <f t="shared" si="8"/>
        <v>79.566487254443544</v>
      </c>
      <c r="J37" s="10">
        <f t="shared" si="6"/>
        <v>83428649.466916293</v>
      </c>
      <c r="K37" s="11">
        <f t="shared" si="7"/>
        <v>2.1109250000000079E-2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26">
        <v>6.15</v>
      </c>
      <c r="H38" s="10"/>
      <c r="I38" s="10">
        <f t="shared" si="8"/>
        <v>78.817718924659275</v>
      </c>
      <c r="J38" s="10">
        <f t="shared" si="6"/>
        <v>81703940.559657335</v>
      </c>
      <c r="K38" s="11">
        <f t="shared" si="7"/>
        <v>0.11311005000000018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26">
        <v>-2.66</v>
      </c>
      <c r="H39" s="10"/>
      <c r="I39" s="10">
        <f t="shared" si="8"/>
        <v>71.750313085716229</v>
      </c>
      <c r="J39" s="10">
        <f t="shared" si="6"/>
        <v>73401493.913074747</v>
      </c>
      <c r="K39" s="11">
        <f t="shared" si="7"/>
        <v>-1.2777719999999992E-2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26">
        <v>7.36</v>
      </c>
      <c r="H40" s="10"/>
      <c r="I40" s="10">
        <f t="shared" si="8"/>
        <v>73.711026387627101</v>
      </c>
      <c r="J40" s="10">
        <f t="shared" si="6"/>
        <v>74351537.034876019</v>
      </c>
      <c r="K40" s="11">
        <f t="shared" si="7"/>
        <v>8.8093599999999883E-2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26">
        <v>18</v>
      </c>
      <c r="H41" s="10"/>
      <c r="I41" s="10">
        <f t="shared" si="8"/>
        <v>68.657811463885167</v>
      </c>
      <c r="J41" s="10">
        <f t="shared" si="6"/>
        <v>68331931.218854725</v>
      </c>
      <c r="K41" s="11">
        <f t="shared" si="7"/>
        <v>0.19781799999999961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26">
        <v>-32.26</v>
      </c>
      <c r="H42" s="10"/>
      <c r="I42" s="10">
        <f t="shared" si="8"/>
        <v>58.184585986343365</v>
      </c>
      <c r="J42" s="10">
        <f t="shared" si="6"/>
        <v>57047006.489178441</v>
      </c>
      <c r="K42" s="11">
        <f t="shared" si="7"/>
        <v>-0.31142290000000006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26">
        <v>2.0099999999999998</v>
      </c>
      <c r="H43" s="10"/>
      <c r="I43" s="10">
        <f t="shared" si="8"/>
        <v>85.89398580800615</v>
      </c>
      <c r="J43" s="10">
        <f t="shared" si="6"/>
        <v>82847667.297065854</v>
      </c>
      <c r="K43" s="11">
        <f t="shared" si="7"/>
        <v>3.7033659999999857E-2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26">
        <v>-2.62</v>
      </c>
      <c r="H44" s="10"/>
      <c r="I44" s="10">
        <f t="shared" si="8"/>
        <v>84.201534955402565</v>
      </c>
      <c r="J44" s="10">
        <f t="shared" si="6"/>
        <v>79889082.189546153</v>
      </c>
      <c r="K44" s="11">
        <f t="shared" si="7"/>
        <v>-1.0619200000000162E-2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26">
        <v>-1.27</v>
      </c>
      <c r="H45" s="10"/>
      <c r="I45" s="10">
        <f t="shared" si="8"/>
        <v>86.466969557817379</v>
      </c>
      <c r="J45" s="10">
        <f t="shared" si="6"/>
        <v>80746545.909872279</v>
      </c>
      <c r="K45" s="11">
        <f t="shared" si="7"/>
        <v>2.0107700000000506E-3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26">
        <v>3.93</v>
      </c>
      <c r="H46" s="10"/>
      <c r="I46" s="10">
        <f t="shared" si="8"/>
        <v>87.579225724518764</v>
      </c>
      <c r="J46" s="10">
        <f t="shared" si="6"/>
        <v>80584508.996716946</v>
      </c>
      <c r="K46" s="11">
        <f t="shared" si="7"/>
        <v>5.1459810000000106E-2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26">
        <v>5.28</v>
      </c>
      <c r="H47" s="10"/>
      <c r="I47" s="10">
        <f t="shared" si="8"/>
        <v>84.267512483901442</v>
      </c>
      <c r="J47" s="10">
        <f t="shared" si="6"/>
        <v>76640598.366491005</v>
      </c>
      <c r="K47" s="11">
        <f t="shared" si="7"/>
        <v>6.1643519999999841E-2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26">
        <v>3.72</v>
      </c>
      <c r="H48" s="10"/>
      <c r="I48" s="10">
        <f t="shared" si="8"/>
        <v>80.041330246866877</v>
      </c>
      <c r="J48" s="10">
        <f t="shared" si="6"/>
        <v>72190520.568044364</v>
      </c>
      <c r="K48" s="11">
        <f t="shared" si="7"/>
        <v>4.3215760000000047E-2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26">
        <v>6.83</v>
      </c>
      <c r="H49" s="10"/>
      <c r="I49" s="10">
        <f t="shared" si="8"/>
        <v>77.170584503342539</v>
      </c>
      <c r="J49" s="10">
        <f t="shared" si="6"/>
        <v>69199990.391291976</v>
      </c>
      <c r="K49" s="11">
        <f t="shared" si="7"/>
        <v>7.3107349999999904E-2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26">
        <v>5.53</v>
      </c>
      <c r="H50" s="10"/>
      <c r="I50" s="10">
        <f t="shared" si="8"/>
        <v>72.23681035602597</v>
      </c>
      <c r="J50" s="10">
        <f t="shared" si="6"/>
        <v>64485617.763490282</v>
      </c>
      <c r="K50" s="11">
        <f t="shared" si="7"/>
        <v>6.0259909999999861E-2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26">
        <v>2.06</v>
      </c>
      <c r="H51" s="10"/>
      <c r="I51" s="10">
        <f t="shared" si="8"/>
        <v>68.451445424074649</v>
      </c>
      <c r="J51" s="10">
        <f t="shared" si="6"/>
        <v>60820575.365799025</v>
      </c>
      <c r="K51" s="11">
        <f t="shared" si="7"/>
        <v>2.4682400000000104E-2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26">
        <v>-0.45</v>
      </c>
      <c r="H52" s="10"/>
      <c r="I52" s="10">
        <f t="shared" si="8"/>
        <v>67.069807391803494</v>
      </c>
      <c r="J52" s="10">
        <f t="shared" si="6"/>
        <v>59355538.229015179</v>
      </c>
      <c r="K52" s="11">
        <f t="shared" si="7"/>
        <v>-8.1665000000008536E-4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26">
        <v>3.96</v>
      </c>
      <c r="H53" s="10"/>
      <c r="I53" s="10">
        <f t="shared" si="8"/>
        <v>67.372985828029627</v>
      </c>
      <c r="J53" s="10">
        <f t="shared" si="6"/>
        <v>59404050.546894304</v>
      </c>
      <c r="K53" s="11">
        <f t="shared" si="7"/>
        <v>4.469403999999999E-2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26">
        <v>-0.93</v>
      </c>
      <c r="H54" s="10"/>
      <c r="I54" s="10">
        <f t="shared" si="8"/>
        <v>64.806642774172388</v>
      </c>
      <c r="J54" s="10">
        <f t="shared" si="6"/>
        <v>56862629.891996227</v>
      </c>
      <c r="K54" s="11">
        <f t="shared" si="7"/>
        <v>-3.5539399999999777E-3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26">
        <v>2.27</v>
      </c>
      <c r="H55" s="10"/>
      <c r="I55" s="10">
        <f t="shared" si="8"/>
        <v>65.415002295520736</v>
      </c>
      <c r="J55" s="10">
        <f t="shared" si="6"/>
        <v>57065437.031279169</v>
      </c>
      <c r="K55" s="11">
        <f t="shared" si="7"/>
        <v>2.6893069999999852E-2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26">
        <v>2.0499999999999998</v>
      </c>
      <c r="H56" s="10"/>
      <c r="I56" s="10">
        <f t="shared" si="8"/>
        <v>63.963041258942738</v>
      </c>
      <c r="J56" s="10">
        <f t="shared" si="6"/>
        <v>55570963.227241538</v>
      </c>
      <c r="K56" s="11">
        <f t="shared" si="7"/>
        <v>1.8969250000000049E-2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26">
        <v>1.31</v>
      </c>
      <c r="H57" s="10"/>
      <c r="I57" s="10">
        <f t="shared" si="8"/>
        <v>62.678139401217777</v>
      </c>
      <c r="J57" s="10">
        <f t="shared" si="6"/>
        <v>54536447.716397271</v>
      </c>
      <c r="K57" s="11">
        <f t="shared" si="7"/>
        <v>1.1073800000000134E-2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26">
        <v>3.68</v>
      </c>
      <c r="H58" s="10"/>
      <c r="I58" s="10">
        <f t="shared" si="8"/>
        <v>61.867672886405856</v>
      </c>
      <c r="J58" s="10">
        <f t="shared" si="6"/>
        <v>53939136.50655102</v>
      </c>
      <c r="K58" s="11">
        <f t="shared" si="7"/>
        <v>3.3689599999999986E-2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26">
        <v>3.72</v>
      </c>
      <c r="H59" s="10"/>
      <c r="I59" s="10">
        <f t="shared" si="8"/>
        <v>59.671752398153799</v>
      </c>
      <c r="J59" s="10">
        <f t="shared" si="6"/>
        <v>52181173.639118575</v>
      </c>
      <c r="K59" s="11">
        <f t="shared" si="7"/>
        <v>3.2013999999999765E-2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26">
        <v>3.71</v>
      </c>
      <c r="H60" s="10"/>
      <c r="I60" s="10">
        <f t="shared" si="8"/>
        <v>57.531577707437144</v>
      </c>
      <c r="J60" s="10">
        <f t="shared" si="6"/>
        <v>50562466.826146334</v>
      </c>
      <c r="K60" s="11">
        <f t="shared" si="7"/>
        <v>2.8803200000000029E-2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26">
        <v>3.69</v>
      </c>
      <c r="H61" s="10"/>
      <c r="I61" s="10">
        <f t="shared" si="8"/>
        <v>55.473510469035915</v>
      </c>
      <c r="J61" s="10">
        <f t="shared" si="6"/>
        <v>49146879.428588808</v>
      </c>
      <c r="K61" s="11">
        <f t="shared" si="7"/>
        <v>2.9641699999999993E-2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26">
        <v>3.68</v>
      </c>
      <c r="H62" s="10"/>
      <c r="I62" s="10">
        <f t="shared" si="8"/>
        <v>53.49938322792547</v>
      </c>
      <c r="J62" s="10">
        <f t="shared" si="6"/>
        <v>47732021.176481888</v>
      </c>
      <c r="K62" s="11">
        <f t="shared" si="7"/>
        <v>2.9542399999999969E-2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26">
        <v>3.67</v>
      </c>
      <c r="H63" s="10"/>
      <c r="I63" s="10">
        <f t="shared" si="8"/>
        <v>51.600485366440466</v>
      </c>
      <c r="J63" s="10">
        <f t="shared" si="6"/>
        <v>46362365.626206256</v>
      </c>
      <c r="K63" s="11">
        <f t="shared" si="7"/>
        <v>2.9443100000000166E-2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26">
        <v>3.66</v>
      </c>
      <c r="H64" s="10"/>
      <c r="I64" s="10">
        <f t="shared" si="8"/>
        <v>49.773787369962832</v>
      </c>
      <c r="J64" s="10">
        <f t="shared" si="6"/>
        <v>45036355.701647088</v>
      </c>
      <c r="K64" s="11">
        <f t="shared" si="7"/>
        <v>3.0380399999999863E-2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26">
        <v>3.65</v>
      </c>
      <c r="H65" s="10"/>
      <c r="I65" s="10">
        <f t="shared" si="8"/>
        <v>48.016387584374719</v>
      </c>
      <c r="J65" s="10">
        <f t="shared" si="6"/>
        <v>43708474.755194388</v>
      </c>
      <c r="K65" s="11">
        <f t="shared" si="7"/>
        <v>3.1317500000000109E-2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26">
        <v>3.72</v>
      </c>
      <c r="H66" s="10"/>
      <c r="I66" s="10">
        <f t="shared" si="8"/>
        <v>46.325506593704503</v>
      </c>
      <c r="J66" s="10">
        <f t="shared" ref="J66:J67" si="9">IF(I66="","",I66*C66)</f>
        <v>42381201.477909938</v>
      </c>
      <c r="K66" s="11">
        <f t="shared" ref="K66" si="10">IFERROR(J66/J67-1,"")</f>
        <v>3.2013999999999765E-2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26">
        <v>3.67</v>
      </c>
      <c r="H67" s="10"/>
      <c r="I67" s="10">
        <f t="shared" ref="I67" si="11">IF(H67&lt;&gt;"",H67,I66/(1+IF(G66="",0,G66)/100))</f>
        <v>44.664005585908704</v>
      </c>
      <c r="J67" s="10">
        <f t="shared" si="9"/>
        <v>41066498.591986105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>
      <selection activeCell="J67" sqref="J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4">
        <v>7849450</v>
      </c>
      <c r="G2" s="29">
        <v>2.23</v>
      </c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5.4093529999999834E-2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29">
        <v>2.2400000000000002</v>
      </c>
      <c r="H3" s="10"/>
      <c r="I3" s="10">
        <f t="shared" ref="I3:I34" si="5">IF(H3&lt;&gt;"",H3,I2/(1+IF(G2="",0,G2)/100))</f>
        <v>5434.8038736183116</v>
      </c>
      <c r="J3" s="10">
        <f t="shared" si="3"/>
        <v>41372222293.075218</v>
      </c>
      <c r="K3" s="11">
        <f t="shared" si="4"/>
        <v>5.6752640000000021E-2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29">
        <v>1.71</v>
      </c>
      <c r="H4" s="10"/>
      <c r="I4" s="10">
        <f t="shared" si="5"/>
        <v>5315.7314882808214</v>
      </c>
      <c r="J4" s="10">
        <f t="shared" si="3"/>
        <v>39150337294.709969</v>
      </c>
      <c r="K4" s="11">
        <f t="shared" si="4"/>
        <v>5.2901919999999825E-2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29">
        <v>0.98</v>
      </c>
      <c r="H5" s="10"/>
      <c r="I5" s="10">
        <f t="shared" si="5"/>
        <v>5226.3607199693461</v>
      </c>
      <c r="J5" s="10">
        <f t="shared" si="3"/>
        <v>37183270873.615631</v>
      </c>
      <c r="K5" s="11">
        <f t="shared" si="4"/>
        <v>4.5950840000000159E-2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29">
        <v>2.46</v>
      </c>
      <c r="H6" s="10"/>
      <c r="I6" s="10">
        <f t="shared" si="5"/>
        <v>5175.6394533267439</v>
      </c>
      <c r="J6" s="10">
        <f t="shared" si="3"/>
        <v>35549730877.997696</v>
      </c>
      <c r="K6" s="11">
        <f t="shared" si="4"/>
        <v>6.0973300000000119E-2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29">
        <v>2.97</v>
      </c>
      <c r="H7" s="10"/>
      <c r="I7" s="10">
        <f t="shared" si="5"/>
        <v>5051.3756132410153</v>
      </c>
      <c r="J7" s="10">
        <f t="shared" si="3"/>
        <v>33506715841.009094</v>
      </c>
      <c r="K7" s="11">
        <f t="shared" si="4"/>
        <v>6.5224649999999773E-2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29">
        <v>2.69</v>
      </c>
      <c r="H8" s="10"/>
      <c r="I8" s="10">
        <f t="shared" si="5"/>
        <v>4905.6770061581192</v>
      </c>
      <c r="J8" s="10">
        <f t="shared" si="3"/>
        <v>31455069915.072937</v>
      </c>
      <c r="K8" s="11">
        <f t="shared" si="4"/>
        <v>6.1095770000000105E-2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29">
        <v>6.91</v>
      </c>
      <c r="H9" s="10"/>
      <c r="I9" s="10">
        <f t="shared" si="5"/>
        <v>4777.1711034746513</v>
      </c>
      <c r="J9" s="10">
        <f t="shared" si="3"/>
        <v>29643949966.055309</v>
      </c>
      <c r="K9" s="11">
        <f t="shared" si="4"/>
        <v>0.10352501999999975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29">
        <v>6.5</v>
      </c>
      <c r="H10" s="10"/>
      <c r="I10" s="10">
        <f t="shared" si="5"/>
        <v>4468.4043620565444</v>
      </c>
      <c r="J10" s="10">
        <f t="shared" si="3"/>
        <v>26862961354.56477</v>
      </c>
      <c r="K10" s="11">
        <f t="shared" si="4"/>
        <v>9.8334500000000213E-2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29">
        <v>6.02</v>
      </c>
      <c r="H11" s="10"/>
      <c r="I11" s="10">
        <f t="shared" si="5"/>
        <v>4195.6848470014502</v>
      </c>
      <c r="J11" s="10">
        <f t="shared" si="3"/>
        <v>24457905450.993996</v>
      </c>
      <c r="K11" s="11">
        <f t="shared" si="4"/>
        <v>9.2218040000000112E-2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29">
        <v>5.13</v>
      </c>
      <c r="H12" s="10"/>
      <c r="I12" s="10">
        <f t="shared" si="5"/>
        <v>3957.4465638572437</v>
      </c>
      <c r="J12" s="10">
        <f t="shared" si="3"/>
        <v>22392878120.740429</v>
      </c>
      <c r="K12" s="11">
        <f t="shared" si="4"/>
        <v>8.1787699999999797E-2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29">
        <v>5.27</v>
      </c>
      <c r="H13" s="10"/>
      <c r="I13" s="10">
        <f t="shared" si="5"/>
        <v>3764.3361208572665</v>
      </c>
      <c r="J13" s="10">
        <f t="shared" si="3"/>
        <v>20699882352.831738</v>
      </c>
      <c r="K13" s="11">
        <f t="shared" si="4"/>
        <v>8.2175600000000015E-2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29">
        <v>5.33</v>
      </c>
      <c r="H14" s="10"/>
      <c r="I14" s="10">
        <f t="shared" si="5"/>
        <v>3575.8868821670626</v>
      </c>
      <c r="J14" s="10">
        <f t="shared" si="3"/>
        <v>19128025389.624142</v>
      </c>
      <c r="K14" s="11">
        <f t="shared" si="4"/>
        <v>8.2055090000000108E-2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29">
        <v>4.63</v>
      </c>
      <c r="H15" s="10"/>
      <c r="I15" s="10">
        <f t="shared" si="5"/>
        <v>3394.9367532204146</v>
      </c>
      <c r="J15" s="10">
        <f t="shared" si="3"/>
        <v>17677496798.822083</v>
      </c>
      <c r="K15" s="11">
        <f t="shared" si="4"/>
        <v>7.4340840000000075E-2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29">
        <v>8.86</v>
      </c>
      <c r="H16" s="10"/>
      <c r="I16" s="10">
        <f t="shared" si="5"/>
        <v>3244.706827124548</v>
      </c>
      <c r="J16" s="10">
        <f t="shared" si="3"/>
        <v>16454272369.299562</v>
      </c>
      <c r="K16" s="11">
        <f t="shared" si="4"/>
        <v>0.11723017999999996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29">
        <v>7.46</v>
      </c>
      <c r="H17" s="10"/>
      <c r="I17" s="10">
        <f t="shared" si="5"/>
        <v>2980.6235781044902</v>
      </c>
      <c r="J17" s="10">
        <f t="shared" si="3"/>
        <v>14727737098.275991</v>
      </c>
      <c r="K17" s="11">
        <f t="shared" si="4"/>
        <v>0.10243214000000012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29">
        <v>12.25</v>
      </c>
      <c r="H18" s="10"/>
      <c r="I18" s="10">
        <f t="shared" si="5"/>
        <v>2773.7051722543179</v>
      </c>
      <c r="J18" s="10">
        <f t="shared" si="3"/>
        <v>13359313978.523876</v>
      </c>
      <c r="K18" s="11">
        <f t="shared" si="4"/>
        <v>0.15112375000000022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29">
        <v>8.31</v>
      </c>
      <c r="H19" s="10"/>
      <c r="I19" s="10">
        <f t="shared" si="5"/>
        <v>2471.0068349704388</v>
      </c>
      <c r="J19" s="10">
        <f t="shared" si="3"/>
        <v>11605454216.824102</v>
      </c>
      <c r="K19" s="11">
        <f t="shared" si="4"/>
        <v>0.11050242999999993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29">
        <v>-11.71</v>
      </c>
      <c r="H20" s="10"/>
      <c r="I20" s="10">
        <f t="shared" si="5"/>
        <v>2281.4207690614339</v>
      </c>
      <c r="J20" s="10">
        <f t="shared" si="3"/>
        <v>10450633788.189102</v>
      </c>
      <c r="K20" s="11">
        <f t="shared" si="4"/>
        <v>-9.4850919999999839E-2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29">
        <v>7.34</v>
      </c>
      <c r="H21" s="10"/>
      <c r="I21" s="10">
        <f t="shared" si="5"/>
        <v>2584.0081199019523</v>
      </c>
      <c r="J21" s="10">
        <f t="shared" si="3"/>
        <v>11545759719.701754</v>
      </c>
      <c r="K21" s="11">
        <f t="shared" si="4"/>
        <v>0.10055701999999989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29">
        <v>13.32</v>
      </c>
      <c r="H22" s="10"/>
      <c r="I22" s="10">
        <f t="shared" si="5"/>
        <v>2407.3114588242524</v>
      </c>
      <c r="J22" s="10">
        <f t="shared" si="3"/>
        <v>10490832832.724791</v>
      </c>
      <c r="K22" s="11">
        <f t="shared" si="4"/>
        <v>0.16232324000000009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29">
        <v>8.3000000000000007</v>
      </c>
      <c r="H23" s="10"/>
      <c r="I23" s="10">
        <f t="shared" si="5"/>
        <v>2124.3482693472047</v>
      </c>
      <c r="J23" s="10">
        <f t="shared" si="3"/>
        <v>9025744708.2661705</v>
      </c>
      <c r="K23" s="11">
        <f t="shared" si="4"/>
        <v>0.11137459999999999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29">
        <v>9.56</v>
      </c>
      <c r="H24" s="10"/>
      <c r="I24" s="10">
        <f t="shared" si="5"/>
        <v>1961.5404149096996</v>
      </c>
      <c r="J24" s="10">
        <f t="shared" si="3"/>
        <v>8121244365.5507069</v>
      </c>
      <c r="K24" s="11">
        <f t="shared" si="4"/>
        <v>0.12474295999999985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29">
        <v>-7.19</v>
      </c>
      <c r="H25" s="10"/>
      <c r="I25" s="10">
        <f t="shared" si="5"/>
        <v>1790.3800793261225</v>
      </c>
      <c r="J25" s="10">
        <f t="shared" si="3"/>
        <v>7220533628.0128469</v>
      </c>
      <c r="K25" s="11">
        <f t="shared" si="4"/>
        <v>-4.6934109999999918E-2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29">
        <v>-28</v>
      </c>
      <c r="H26" s="10"/>
      <c r="I26" s="10">
        <f t="shared" si="5"/>
        <v>1929.0810034760505</v>
      </c>
      <c r="J26" s="10">
        <f t="shared" si="3"/>
        <v>7576111687.3177013</v>
      </c>
      <c r="K26" s="11">
        <f t="shared" si="4"/>
        <v>-0.2604160000000002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29">
        <v>-9.58</v>
      </c>
      <c r="H27" s="10"/>
      <c r="I27" s="10">
        <f t="shared" si="5"/>
        <v>2679.2791714945147</v>
      </c>
      <c r="J27" s="10">
        <f t="shared" si="3"/>
        <v>10243747413.840353</v>
      </c>
      <c r="K27" s="11">
        <f t="shared" si="4"/>
        <v>-7.1024919999999936E-2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29">
        <v>9.84</v>
      </c>
      <c r="H28" s="10"/>
      <c r="I28" s="10">
        <f t="shared" si="5"/>
        <v>2963.1488293458469</v>
      </c>
      <c r="J28" s="10">
        <f t="shared" si="3"/>
        <v>11026934558.718575</v>
      </c>
      <c r="K28" s="11">
        <f t="shared" si="4"/>
        <v>0.12882568000000028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29">
        <v>-1.42</v>
      </c>
      <c r="H29" s="10"/>
      <c r="I29" s="10">
        <f t="shared" si="5"/>
        <v>2697.6955838909748</v>
      </c>
      <c r="J29" s="10">
        <f t="shared" si="3"/>
        <v>9768500800.5120621</v>
      </c>
      <c r="K29" s="11">
        <f t="shared" si="4"/>
        <v>1.3106660000000048E-2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29">
        <v>-0.79</v>
      </c>
      <c r="H30" s="10"/>
      <c r="I30" s="10">
        <f t="shared" si="5"/>
        <v>2736.5546600638818</v>
      </c>
      <c r="J30" s="10">
        <f t="shared" si="3"/>
        <v>9642124749.7396393</v>
      </c>
      <c r="K30" s="11">
        <f t="shared" si="4"/>
        <v>1.9680380000000053E-2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29">
        <v>5.64</v>
      </c>
      <c r="H31" s="10"/>
      <c r="I31" s="10">
        <f t="shared" si="5"/>
        <v>2758.3455902266724</v>
      </c>
      <c r="J31" s="10">
        <f t="shared" si="3"/>
        <v>9456026553.8693981</v>
      </c>
      <c r="K31" s="11">
        <f t="shared" si="4"/>
        <v>8.5662280000000202E-2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29">
        <v>1.78</v>
      </c>
      <c r="H32" s="10"/>
      <c r="I32" s="10">
        <f t="shared" si="5"/>
        <v>2611.0806420169183</v>
      </c>
      <c r="J32" s="10">
        <f t="shared" si="3"/>
        <v>8709915346.6669178</v>
      </c>
      <c r="K32" s="11">
        <f t="shared" si="4"/>
        <v>4.5891279999999979E-2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29">
        <v>-1.25</v>
      </c>
      <c r="H33" s="10"/>
      <c r="I33" s="10">
        <f t="shared" si="5"/>
        <v>2565.4162330683025</v>
      </c>
      <c r="J33" s="10">
        <f t="shared" si="3"/>
        <v>8327744492.397831</v>
      </c>
      <c r="K33" s="11">
        <f t="shared" si="4"/>
        <v>1.4656250000000259E-2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29">
        <v>-0.2</v>
      </c>
      <c r="H34" s="10"/>
      <c r="I34" s="10">
        <f t="shared" si="5"/>
        <v>2597.8898562716986</v>
      </c>
      <c r="J34" s="10">
        <f t="shared" ref="J34:J65" si="6">IF(I34="","",I34*C34)</f>
        <v>8207453994.7867365</v>
      </c>
      <c r="K34" s="11">
        <f t="shared" ref="K34:K65" si="7">IFERROR(J34/J35-1,"")</f>
        <v>3.8701399999999886E-2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29">
        <v>0.25</v>
      </c>
      <c r="H35" s="10"/>
      <c r="I35" s="10">
        <f t="shared" ref="I35:I66" si="8">IF(H35&lt;&gt;"",H35,I34/(1+IF(G34="",0,G34)/100))</f>
        <v>2569.623992355785</v>
      </c>
      <c r="J35" s="10">
        <f t="shared" si="6"/>
        <v>7901649111.8494081</v>
      </c>
      <c r="K35" s="11">
        <f t="shared" si="7"/>
        <v>5.739945000000013E-2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29">
        <v>-3.05</v>
      </c>
      <c r="H36" s="10"/>
      <c r="I36" s="10">
        <f t="shared" si="8"/>
        <v>2495.9922218123215</v>
      </c>
      <c r="J36" s="10">
        <f t="shared" si="6"/>
        <v>7472719143.0347424</v>
      </c>
      <c r="K36" s="11">
        <f t="shared" si="7"/>
        <v>4.4768999999999837E-2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29">
        <v>-3.69</v>
      </c>
      <c r="H37" s="10"/>
      <c r="I37" s="10">
        <f t="shared" si="8"/>
        <v>2453.0636086607583</v>
      </c>
      <c r="J37" s="10">
        <f t="shared" si="6"/>
        <v>7152508490.4268255</v>
      </c>
      <c r="K37" s="11">
        <f t="shared" si="7"/>
        <v>4.2925040000000081E-2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29">
        <v>-1.17</v>
      </c>
      <c r="H38" s="10"/>
      <c r="I38" s="10">
        <f t="shared" si="8"/>
        <v>2414.1950680649134</v>
      </c>
      <c r="J38" s="10">
        <f t="shared" si="6"/>
        <v>6858123274.5421715</v>
      </c>
      <c r="K38" s="11">
        <f t="shared" si="7"/>
        <v>5.165021000000003E-2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29">
        <v>5.64</v>
      </c>
      <c r="H39" s="10"/>
      <c r="I39" s="10">
        <f t="shared" si="8"/>
        <v>2354.6231035452192</v>
      </c>
      <c r="J39" s="10">
        <f t="shared" si="6"/>
        <v>6521296919.1934748</v>
      </c>
      <c r="K39" s="11">
        <f t="shared" si="7"/>
        <v>8.3021279999999864E-2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29">
        <v>6.3</v>
      </c>
      <c r="H40" s="10"/>
      <c r="I40" s="10">
        <f t="shared" si="8"/>
        <v>2228.9124418262204</v>
      </c>
      <c r="J40" s="10">
        <f t="shared" si="6"/>
        <v>6021393152.3058119</v>
      </c>
      <c r="K40" s="11">
        <f t="shared" si="7"/>
        <v>8.9149799999999724E-2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29">
        <v>10.84</v>
      </c>
      <c r="H41" s="10"/>
      <c r="I41" s="10">
        <f t="shared" si="8"/>
        <v>2096.8132096201512</v>
      </c>
      <c r="J41" s="10">
        <f t="shared" si="6"/>
        <v>5528526151.5962391</v>
      </c>
      <c r="K41" s="11">
        <f t="shared" si="7"/>
        <v>0.13489076000000022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29">
        <v>-5.27</v>
      </c>
      <c r="H42" s="10"/>
      <c r="I42" s="10">
        <f t="shared" si="8"/>
        <v>1891.747753175885</v>
      </c>
      <c r="J42" s="10">
        <f t="shared" si="6"/>
        <v>4871417008.9782372</v>
      </c>
      <c r="K42" s="11">
        <f t="shared" si="7"/>
        <v>-3.0912099999999998E-2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29">
        <v>4.3600000000000003</v>
      </c>
      <c r="H43" s="10"/>
      <c r="I43" s="10">
        <f t="shared" si="8"/>
        <v>1996.9890775634804</v>
      </c>
      <c r="J43" s="10">
        <f t="shared" si="6"/>
        <v>5026806143.1560926</v>
      </c>
      <c r="K43" s="11">
        <f t="shared" si="7"/>
        <v>6.6663560000000066E-2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29">
        <v>4.07</v>
      </c>
      <c r="H44" s="10"/>
      <c r="I44" s="10">
        <f t="shared" si="8"/>
        <v>1913.5579509040631</v>
      </c>
      <c r="J44" s="10">
        <f t="shared" si="6"/>
        <v>4712644484.7858982</v>
      </c>
      <c r="K44" s="11">
        <f t="shared" si="7"/>
        <v>6.297098000000001E-2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29">
        <v>5.81</v>
      </c>
      <c r="H45" s="10"/>
      <c r="I45" s="10">
        <f t="shared" si="8"/>
        <v>1838.7219668531404</v>
      </c>
      <c r="J45" s="10">
        <f t="shared" si="6"/>
        <v>4433464857.8890629</v>
      </c>
      <c r="K45" s="11">
        <f t="shared" si="7"/>
        <v>8.0108479999999815E-2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29">
        <v>10.27</v>
      </c>
      <c r="H46" s="10"/>
      <c r="I46" s="10">
        <f t="shared" si="8"/>
        <v>1737.7582145857107</v>
      </c>
      <c r="J46" s="10">
        <f t="shared" si="6"/>
        <v>4104647764.5366359</v>
      </c>
      <c r="K46" s="11">
        <f t="shared" si="7"/>
        <v>0.12530534999999987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29">
        <v>8.57</v>
      </c>
      <c r="H47" s="10"/>
      <c r="I47" s="10">
        <f t="shared" si="8"/>
        <v>1575.9120473253929</v>
      </c>
      <c r="J47" s="10">
        <f t="shared" si="6"/>
        <v>3647585754.8678999</v>
      </c>
      <c r="K47" s="11">
        <f t="shared" si="7"/>
        <v>0.10828255999999992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29">
        <v>4.07</v>
      </c>
      <c r="H48" s="10"/>
      <c r="I48" s="10">
        <f t="shared" si="8"/>
        <v>1451.5170372344044</v>
      </c>
      <c r="J48" s="10">
        <f t="shared" si="6"/>
        <v>3291205588.2823782</v>
      </c>
      <c r="K48" s="11">
        <f t="shared" si="7"/>
        <v>6.2866910000000109E-2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29">
        <v>6.37</v>
      </c>
      <c r="H49" s="10"/>
      <c r="I49" s="10">
        <f t="shared" si="8"/>
        <v>1394.750684380133</v>
      </c>
      <c r="J49" s="10">
        <f t="shared" si="6"/>
        <v>3096535941.9105234</v>
      </c>
      <c r="K49" s="11">
        <f t="shared" si="7"/>
        <v>8.4016670000000016E-2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29">
        <v>2.0299999999999998</v>
      </c>
      <c r="H50" s="10"/>
      <c r="I50" s="10">
        <f t="shared" si="8"/>
        <v>1311.2256128420916</v>
      </c>
      <c r="J50" s="10">
        <f t="shared" si="6"/>
        <v>2856539043.7312403</v>
      </c>
      <c r="K50" s="11">
        <f t="shared" si="7"/>
        <v>3.6726830000000099E-2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29">
        <v>7.07</v>
      </c>
      <c r="H51" s="10"/>
      <c r="I51" s="10">
        <f t="shared" si="8"/>
        <v>1285.1373251417147</v>
      </c>
      <c r="J51" s="10">
        <f t="shared" si="6"/>
        <v>2755343993.2978678</v>
      </c>
      <c r="K51" s="11">
        <f t="shared" si="7"/>
        <v>8.7295850000000064E-2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29">
        <v>-19.82</v>
      </c>
      <c r="H52" s="10"/>
      <c r="I52" s="10">
        <f t="shared" si="8"/>
        <v>1200.2776922963619</v>
      </c>
      <c r="J52" s="10">
        <f t="shared" si="6"/>
        <v>2534125365.5091829</v>
      </c>
      <c r="K52" s="11">
        <f t="shared" si="7"/>
        <v>-0.18633336000000011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29">
        <v>0.54</v>
      </c>
      <c r="H53" s="10"/>
      <c r="I53" s="10">
        <f t="shared" si="8"/>
        <v>1496.9789128166151</v>
      </c>
      <c r="J53" s="10">
        <f t="shared" si="6"/>
        <v>3114451595.9375982</v>
      </c>
      <c r="K53" s="11">
        <f t="shared" si="7"/>
        <v>1.9576140000000075E-2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29">
        <v>3.76</v>
      </c>
      <c r="H54" s="10"/>
      <c r="I54" s="10">
        <f t="shared" si="8"/>
        <v>1488.9386441382683</v>
      </c>
      <c r="J54" s="10">
        <f t="shared" si="6"/>
        <v>3054653275.7598643</v>
      </c>
      <c r="K54" s="11">
        <f t="shared" si="7"/>
        <v>5.1607600000000309E-2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29">
        <v>2.2799999999999998</v>
      </c>
      <c r="H55" s="10"/>
      <c r="I55" s="10">
        <f t="shared" si="8"/>
        <v>1434.9832730708058</v>
      </c>
      <c r="J55" s="10">
        <f t="shared" si="6"/>
        <v>2904746291.0688963</v>
      </c>
      <c r="K55" s="11">
        <f t="shared" si="7"/>
        <v>3.5994119999999796E-2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29">
        <v>-1.27</v>
      </c>
      <c r="H56" s="10"/>
      <c r="I56" s="10">
        <f t="shared" si="8"/>
        <v>1402.9949873590203</v>
      </c>
      <c r="J56" s="10">
        <f t="shared" si="6"/>
        <v>2803825074.8651905</v>
      </c>
      <c r="K56" s="11">
        <f t="shared" si="7"/>
        <v>-6.5493999999999275E-4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29">
        <v>6.13</v>
      </c>
      <c r="H57" s="10"/>
      <c r="I57" s="10">
        <f t="shared" si="8"/>
        <v>1421.0422235987241</v>
      </c>
      <c r="J57" s="10">
        <f t="shared" si="6"/>
        <v>2805662615.5386114</v>
      </c>
      <c r="K57" s="11">
        <f t="shared" si="7"/>
        <v>7.3504950000000013E-2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29">
        <v>4.04</v>
      </c>
      <c r="H58" s="10"/>
      <c r="I58" s="10">
        <f t="shared" si="8"/>
        <v>1338.9637459707192</v>
      </c>
      <c r="J58" s="10">
        <f t="shared" si="6"/>
        <v>2613553496.4590631</v>
      </c>
      <c r="K58" s="11">
        <f t="shared" si="7"/>
        <v>5.1844400000000013E-2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30">
        <v>2.98</v>
      </c>
      <c r="H59" s="10"/>
      <c r="I59" s="10">
        <f t="shared" si="8"/>
        <v>1286.9701518365237</v>
      </c>
      <c r="J59" s="10">
        <f t="shared" si="6"/>
        <v>2484733955.3826241</v>
      </c>
      <c r="K59" s="11">
        <f t="shared" si="7"/>
        <v>4.0097999999999967E-2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30">
        <v>3.68</v>
      </c>
      <c r="H60" s="10"/>
      <c r="I60" s="10">
        <f t="shared" si="8"/>
        <v>1249.7282499869136</v>
      </c>
      <c r="J60" s="10">
        <f t="shared" si="6"/>
        <v>2388942152.9342661</v>
      </c>
      <c r="K60" s="11">
        <f t="shared" si="7"/>
        <v>4.7168000000000099E-2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30">
        <v>3.75</v>
      </c>
      <c r="H61" s="10"/>
      <c r="I61" s="10">
        <f t="shared" si="8"/>
        <v>1205.3706114842917</v>
      </c>
      <c r="J61" s="10">
        <f t="shared" si="6"/>
        <v>2281336092.1401973</v>
      </c>
      <c r="K61" s="11">
        <f t="shared" si="7"/>
        <v>4.6837500000000087E-2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30">
        <v>3.58</v>
      </c>
      <c r="H62" s="10"/>
      <c r="I62" s="10">
        <f t="shared" si="8"/>
        <v>1161.8029990210039</v>
      </c>
      <c r="J62" s="10">
        <f t="shared" si="6"/>
        <v>2179264778.0961199</v>
      </c>
      <c r="K62" s="11">
        <f t="shared" si="7"/>
        <v>4.5122200000000001E-2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30">
        <v>5.82</v>
      </c>
      <c r="H63" s="10"/>
      <c r="I63" s="10">
        <f t="shared" si="8"/>
        <v>1121.6480005995402</v>
      </c>
      <c r="J63" s="10">
        <f t="shared" si="6"/>
        <v>2085177004.2738733</v>
      </c>
      <c r="K63" s="11">
        <f t="shared" si="7"/>
        <v>6.6665600000000103E-2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30">
        <v>6.73</v>
      </c>
      <c r="H64" s="10"/>
      <c r="I64" s="10">
        <f t="shared" si="8"/>
        <v>1059.958420524986</v>
      </c>
      <c r="J64" s="10">
        <f t="shared" si="6"/>
        <v>1954855396.3621526</v>
      </c>
      <c r="K64" s="11">
        <f t="shared" si="7"/>
        <v>7.5838399999999861E-2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30">
        <v>2.34</v>
      </c>
      <c r="H65" s="10"/>
      <c r="I65" s="10">
        <f t="shared" si="8"/>
        <v>993.12135343857028</v>
      </c>
      <c r="J65" s="10">
        <f t="shared" si="6"/>
        <v>1817053003.8360341</v>
      </c>
      <c r="K65" s="11">
        <f t="shared" si="7"/>
        <v>3.1587200000000148E-2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30">
        <v>6.68</v>
      </c>
      <c r="H66" s="10"/>
      <c r="I66" s="10">
        <f t="shared" si="8"/>
        <v>970.41367347915786</v>
      </c>
      <c r="J66" s="10">
        <f t="shared" ref="J66:J67" si="9">IF(I66="","",I66*C66)</f>
        <v>1761414840.9713051</v>
      </c>
      <c r="K66" s="11">
        <f t="shared" ref="K66" si="10">IFERROR(J66/J67-1,"")</f>
        <v>7.4267599999999767E-2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30">
        <v>2.34</v>
      </c>
      <c r="H67" s="10"/>
      <c r="I67" s="10">
        <f t="shared" ref="I67" si="11">IF(H67&lt;&gt;"",H67,I66/(1+IF(G66="",0,G66)/100))</f>
        <v>909.6491127476171</v>
      </c>
      <c r="J67" s="10">
        <f t="shared" si="9"/>
        <v>1639642525.7275798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4">
        <v>12299328</v>
      </c>
      <c r="G2" s="26">
        <v>4.43</v>
      </c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4.7224039999999912E-2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26">
        <v>3.92</v>
      </c>
      <c r="H3" s="10"/>
      <c r="I3" s="10">
        <f t="shared" ref="I3:I34" si="5">IF(H3&lt;&gt;"",H3,I2/(1+IF(G2="",0,G2)/100))</f>
        <v>8815.4744805132632</v>
      </c>
      <c r="J3" s="10">
        <f t="shared" si="3"/>
        <v>108121524045.36345</v>
      </c>
      <c r="K3" s="11">
        <f t="shared" si="4"/>
        <v>4.2317599999999622E-2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26">
        <v>0.68</v>
      </c>
      <c r="H4" s="10"/>
      <c r="I4" s="10">
        <f t="shared" si="5"/>
        <v>8482.9431105785843</v>
      </c>
      <c r="J4" s="10">
        <f t="shared" si="3"/>
        <v>103731841470.74126</v>
      </c>
      <c r="K4" s="11">
        <f t="shared" si="4"/>
        <v>9.8203999999997293E-3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26">
        <v>1.51</v>
      </c>
      <c r="H5" s="10"/>
      <c r="I5" s="10">
        <f t="shared" si="5"/>
        <v>8425.6486994225124</v>
      </c>
      <c r="J5" s="10">
        <f t="shared" si="3"/>
        <v>102723059932.97549</v>
      </c>
      <c r="K5" s="11">
        <f t="shared" si="4"/>
        <v>1.7637750000000008E-2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26">
        <v>5.26</v>
      </c>
      <c r="H6" s="10"/>
      <c r="I6" s="10">
        <f t="shared" si="5"/>
        <v>8300.3139586469442</v>
      </c>
      <c r="J6" s="10">
        <f t="shared" si="3"/>
        <v>100942658557.01157</v>
      </c>
      <c r="K6" s="11">
        <f t="shared" si="4"/>
        <v>5.3863120000000153E-2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26">
        <v>3.17</v>
      </c>
      <c r="H7" s="10"/>
      <c r="I7" s="10">
        <f t="shared" si="5"/>
        <v>7885.5348267593999</v>
      </c>
      <c r="J7" s="10">
        <f t="shared" si="3"/>
        <v>95783462426.326828</v>
      </c>
      <c r="K7" s="11">
        <f t="shared" si="4"/>
        <v>3.2112680000000005E-2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26">
        <v>2.62</v>
      </c>
      <c r="H8" s="10"/>
      <c r="I8" s="10">
        <f t="shared" si="5"/>
        <v>7643.243992206455</v>
      </c>
      <c r="J8" s="10">
        <f t="shared" si="3"/>
        <v>92803299758.246185</v>
      </c>
      <c r="K8" s="11">
        <f t="shared" si="4"/>
        <v>2.6507859999999939E-2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26">
        <v>4.38</v>
      </c>
      <c r="H9" s="10"/>
      <c r="I9" s="10">
        <f t="shared" si="5"/>
        <v>7448.103675897929</v>
      </c>
      <c r="J9" s="10">
        <f t="shared" si="3"/>
        <v>90406808729.400467</v>
      </c>
      <c r="K9" s="11">
        <f t="shared" si="4"/>
        <v>4.3382480000000223E-2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26">
        <v>6.76</v>
      </c>
      <c r="H10" s="10"/>
      <c r="I10" s="10">
        <f t="shared" si="5"/>
        <v>7135.5658899194559</v>
      </c>
      <c r="J10" s="10">
        <f t="shared" si="3"/>
        <v>86647811768.317642</v>
      </c>
      <c r="K10" s="11">
        <f t="shared" si="4"/>
        <v>6.5785080000000162E-2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26">
        <v>6.2</v>
      </c>
      <c r="H11" s="10"/>
      <c r="I11" s="10">
        <f t="shared" si="5"/>
        <v>6683.7447451474854</v>
      </c>
      <c r="J11" s="10">
        <f t="shared" si="3"/>
        <v>81299516566.996445</v>
      </c>
      <c r="K11" s="11">
        <f t="shared" si="4"/>
        <v>5.8495399999999975E-2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26">
        <v>3.26</v>
      </c>
      <c r="H12" s="10"/>
      <c r="I12" s="10">
        <f t="shared" si="5"/>
        <v>6293.5449577659938</v>
      </c>
      <c r="J12" s="10">
        <f t="shared" si="3"/>
        <v>76806679147.5867</v>
      </c>
      <c r="K12" s="11">
        <f t="shared" si="4"/>
        <v>2.8676119999999861E-2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26">
        <v>5.09</v>
      </c>
      <c r="H13" s="10"/>
      <c r="I13" s="10">
        <f t="shared" si="5"/>
        <v>6094.8527578597659</v>
      </c>
      <c r="J13" s="10">
        <f t="shared" si="3"/>
        <v>74665560572.735672</v>
      </c>
      <c r="K13" s="11">
        <f t="shared" si="4"/>
        <v>4.669639999999986E-2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26">
        <v>3.52</v>
      </c>
      <c r="H14" s="10"/>
      <c r="I14" s="10">
        <f t="shared" si="5"/>
        <v>5799.6505451134899</v>
      </c>
      <c r="J14" s="10">
        <f t="shared" si="3"/>
        <v>71334496395.263885</v>
      </c>
      <c r="K14" s="11">
        <f t="shared" si="4"/>
        <v>3.0541600000000058E-2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26">
        <v>1.9</v>
      </c>
      <c r="H15" s="10"/>
      <c r="I15" s="10">
        <f t="shared" si="5"/>
        <v>5602.444498757236</v>
      </c>
      <c r="J15" s="10">
        <f t="shared" si="3"/>
        <v>69220394785.871704</v>
      </c>
      <c r="K15" s="11">
        <f t="shared" si="4"/>
        <v>1.4312599999999787E-2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26">
        <v>1.23</v>
      </c>
      <c r="H16" s="10"/>
      <c r="I16" s="10">
        <f t="shared" si="5"/>
        <v>5497.9828250807032</v>
      </c>
      <c r="J16" s="10">
        <f t="shared" si="3"/>
        <v>68243650710.709618</v>
      </c>
      <c r="K16" s="11">
        <f t="shared" si="4"/>
        <v>8.0483400000002092E-3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26">
        <v>4.66</v>
      </c>
      <c r="H17" s="10"/>
      <c r="I17" s="10">
        <f t="shared" si="5"/>
        <v>5431.1793194514503</v>
      </c>
      <c r="J17" s="10">
        <f t="shared" si="3"/>
        <v>67698787848.516876</v>
      </c>
      <c r="K17" s="11">
        <f t="shared" si="4"/>
        <v>4.2204279999999983E-2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26">
        <v>4.7</v>
      </c>
      <c r="H18" s="10"/>
      <c r="I18" s="10">
        <f t="shared" si="5"/>
        <v>5189.355359689901</v>
      </c>
      <c r="J18" s="10">
        <f t="shared" si="3"/>
        <v>64957311294.592728</v>
      </c>
      <c r="K18" s="11">
        <f t="shared" si="4"/>
        <v>4.3754299999999802E-2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26">
        <v>4.62</v>
      </c>
      <c r="H19" s="10"/>
      <c r="I19" s="10">
        <f t="shared" si="5"/>
        <v>4956.4043550046817</v>
      </c>
      <c r="J19" s="10">
        <f t="shared" si="3"/>
        <v>62234293352.940186</v>
      </c>
      <c r="K19" s="11">
        <f t="shared" si="4"/>
        <v>4.4421460000000135E-2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26">
        <v>6.36</v>
      </c>
      <c r="H20" s="10"/>
      <c r="I20" s="10">
        <f t="shared" si="5"/>
        <v>4737.5304482935207</v>
      </c>
      <c r="J20" s="10">
        <f t="shared" si="3"/>
        <v>59587336852.442863</v>
      </c>
      <c r="K20" s="11">
        <f t="shared" si="4"/>
        <v>6.1791880000000132E-2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26">
        <v>6.09</v>
      </c>
      <c r="H21" s="10"/>
      <c r="I21" s="10">
        <f t="shared" si="5"/>
        <v>4454.2407373951864</v>
      </c>
      <c r="J21" s="10">
        <f t="shared" si="3"/>
        <v>56119601190.058884</v>
      </c>
      <c r="K21" s="11">
        <f t="shared" si="4"/>
        <v>5.9308649999999963E-2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26">
        <v>7.93</v>
      </c>
      <c r="H22" s="10"/>
      <c r="I22" s="10">
        <f t="shared" si="5"/>
        <v>4198.5490973656206</v>
      </c>
      <c r="J22" s="10">
        <f t="shared" si="3"/>
        <v>52977572863.262169</v>
      </c>
      <c r="K22" s="11">
        <f t="shared" si="4"/>
        <v>7.9084139999999969E-2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26">
        <v>5.29</v>
      </c>
      <c r="H23" s="10"/>
      <c r="I23" s="10">
        <f t="shared" si="5"/>
        <v>3890.0668001163913</v>
      </c>
      <c r="J23" s="10">
        <f t="shared" si="3"/>
        <v>49094941626.389</v>
      </c>
      <c r="K23" s="11">
        <f t="shared" si="4"/>
        <v>5.258412999999984E-2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26">
        <v>3.74</v>
      </c>
      <c r="H24" s="10"/>
      <c r="I24" s="10">
        <f t="shared" si="5"/>
        <v>3694.6213316709959</v>
      </c>
      <c r="J24" s="10">
        <f t="shared" si="3"/>
        <v>46642297016.571022</v>
      </c>
      <c r="K24" s="11">
        <f t="shared" si="4"/>
        <v>3.6881300000000117E-2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26">
        <v>2.5099999999999998</v>
      </c>
      <c r="H25" s="10"/>
      <c r="I25" s="10">
        <f t="shared" si="5"/>
        <v>3561.4240714006128</v>
      </c>
      <c r="J25" s="10">
        <f t="shared" si="3"/>
        <v>44983256055.028687</v>
      </c>
      <c r="K25" s="11">
        <f t="shared" si="4"/>
        <v>2.612509999999979E-2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26">
        <v>7.02</v>
      </c>
      <c r="H26" s="10"/>
      <c r="I26" s="10">
        <f t="shared" si="5"/>
        <v>3474.221121257061</v>
      </c>
      <c r="J26" s="10">
        <f t="shared" si="3"/>
        <v>43837984330.593506</v>
      </c>
      <c r="K26" s="11">
        <f t="shared" si="4"/>
        <v>7.3303579999999924E-2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26">
        <v>-7.02</v>
      </c>
      <c r="H27" s="10"/>
      <c r="I27" s="10">
        <f t="shared" si="5"/>
        <v>3246.3288369062425</v>
      </c>
      <c r="J27" s="10">
        <f t="shared" si="3"/>
        <v>40843974759.306694</v>
      </c>
      <c r="K27" s="11">
        <f t="shared" si="4"/>
        <v>-6.8619340000000029E-2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26">
        <v>6.85</v>
      </c>
      <c r="H28" s="10"/>
      <c r="I28" s="10">
        <f t="shared" si="5"/>
        <v>3491.4270132353654</v>
      </c>
      <c r="J28" s="10">
        <f t="shared" si="3"/>
        <v>43853148893.28569</v>
      </c>
      <c r="K28" s="11">
        <f t="shared" si="4"/>
        <v>7.4804150000000291E-2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26">
        <v>7.44</v>
      </c>
      <c r="H29" s="10"/>
      <c r="I29" s="10">
        <f t="shared" si="5"/>
        <v>3267.5966431776933</v>
      </c>
      <c r="J29" s="10">
        <f t="shared" si="3"/>
        <v>40801060261.337547</v>
      </c>
      <c r="K29" s="11">
        <f t="shared" si="4"/>
        <v>8.1383599999999889E-2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26">
        <v>3.99</v>
      </c>
      <c r="H30" s="10"/>
      <c r="I30" s="10">
        <f t="shared" si="5"/>
        <v>3041.3222665466242</v>
      </c>
      <c r="J30" s="10">
        <f t="shared" si="3"/>
        <v>37730422637.570564</v>
      </c>
      <c r="K30" s="11">
        <f t="shared" si="4"/>
        <v>4.7179300000000257E-2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26">
        <v>6.12</v>
      </c>
      <c r="H31" s="10"/>
      <c r="I31" s="10">
        <f t="shared" si="5"/>
        <v>2924.6295475974844</v>
      </c>
      <c r="J31" s="10">
        <f t="shared" si="3"/>
        <v>36030527568.268929</v>
      </c>
      <c r="K31" s="11">
        <f t="shared" si="4"/>
        <v>6.8840639999999897E-2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26">
        <v>0.6</v>
      </c>
      <c r="H32" s="10"/>
      <c r="I32" s="10">
        <f t="shared" si="5"/>
        <v>2755.9645190326842</v>
      </c>
      <c r="J32" s="10">
        <f t="shared" si="3"/>
        <v>33709915416.641464</v>
      </c>
      <c r="K32" s="11">
        <f t="shared" si="4"/>
        <v>1.3846800000000048E-2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26">
        <v>3.32</v>
      </c>
      <c r="H33" s="10"/>
      <c r="I33" s="10">
        <f t="shared" si="5"/>
        <v>2739.5273549032645</v>
      </c>
      <c r="J33" s="10">
        <f t="shared" si="3"/>
        <v>33249516018.240097</v>
      </c>
      <c r="K33" s="11">
        <f t="shared" si="4"/>
        <v>4.105231999999992E-2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26">
        <v>1.11</v>
      </c>
      <c r="H34" s="10"/>
      <c r="I34" s="10">
        <f t="shared" si="5"/>
        <v>2651.4976334719945</v>
      </c>
      <c r="J34" s="10">
        <f t="shared" ref="J34:J65" si="6">IF(I34="","",I34*C34)</f>
        <v>31938371760.451096</v>
      </c>
      <c r="K34" s="11">
        <f t="shared" ref="K34:K65" si="7">IFERROR(J34/J35-1,"")</f>
        <v>3.0244600000000066E-2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26">
        <v>1.24</v>
      </c>
      <c r="H35" s="10"/>
      <c r="I35" s="10">
        <f t="shared" ref="I35:I66" si="8">IF(H35&lt;&gt;"",H35,I34/(1+IF(G34="",0,G34)/100))</f>
        <v>2589.1003158597741</v>
      </c>
      <c r="J35" s="10">
        <f t="shared" si="6"/>
        <v>31000765993.290421</v>
      </c>
      <c r="K35" s="11">
        <f t="shared" si="7"/>
        <v>4.5948220000000095E-2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26">
        <v>-0.97</v>
      </c>
      <c r="H36" s="10"/>
      <c r="I36" s="10">
        <f t="shared" si="8"/>
        <v>2490.956624841037</v>
      </c>
      <c r="J36" s="10">
        <f t="shared" si="6"/>
        <v>29638910799.322762</v>
      </c>
      <c r="K36" s="11">
        <f t="shared" si="7"/>
        <v>4.5256609999999808E-2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26">
        <v>-1.77</v>
      </c>
      <c r="H37" s="10"/>
      <c r="I37" s="10">
        <f t="shared" si="8"/>
        <v>2399.0721610719802</v>
      </c>
      <c r="J37" s="10">
        <f t="shared" si="6"/>
        <v>28355631063.00066</v>
      </c>
      <c r="K37" s="11">
        <f t="shared" si="7"/>
        <v>4.2650630000000245E-2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26">
        <v>-1.19</v>
      </c>
      <c r="H38" s="10"/>
      <c r="I38" s="10">
        <f t="shared" si="8"/>
        <v>2317.2724438056412</v>
      </c>
      <c r="J38" s="10">
        <f t="shared" si="6"/>
        <v>27195716616.025692</v>
      </c>
      <c r="K38" s="11">
        <f t="shared" si="7"/>
        <v>3.2275699999999796E-2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26">
        <v>0.18</v>
      </c>
      <c r="H39" s="10"/>
      <c r="I39" s="10">
        <f t="shared" si="8"/>
        <v>2260.5330639017084</v>
      </c>
      <c r="J39" s="10">
        <f t="shared" si="6"/>
        <v>26345400377.075329</v>
      </c>
      <c r="K39" s="11">
        <f t="shared" si="7"/>
        <v>8.8125999999999483E-3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26">
        <v>3.83</v>
      </c>
      <c r="H40" s="10"/>
      <c r="I40" s="10">
        <f t="shared" si="8"/>
        <v>2256.4714153540708</v>
      </c>
      <c r="J40" s="10">
        <f t="shared" si="6"/>
        <v>26115257062.684715</v>
      </c>
      <c r="K40" s="11">
        <f t="shared" si="7"/>
        <v>4.5568100000000111E-2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26">
        <v>3.83</v>
      </c>
      <c r="H41" s="10"/>
      <c r="I41" s="10">
        <f t="shared" si="8"/>
        <v>2173.2364589753161</v>
      </c>
      <c r="J41" s="10">
        <f t="shared" si="6"/>
        <v>24977098156.193474</v>
      </c>
      <c r="K41" s="11">
        <f t="shared" si="7"/>
        <v>4.5568099999999889E-2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26">
        <v>-3.1</v>
      </c>
      <c r="H42" s="10"/>
      <c r="I42" s="10">
        <f t="shared" si="8"/>
        <v>2093.0718087020282</v>
      </c>
      <c r="J42" s="10">
        <f t="shared" si="6"/>
        <v>23888542655.608444</v>
      </c>
      <c r="K42" s="11">
        <f t="shared" si="7"/>
        <v>-2.5476699999999908E-2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26">
        <v>4.72</v>
      </c>
      <c r="H43" s="10"/>
      <c r="I43" s="10">
        <f t="shared" si="8"/>
        <v>2160.0328263178826</v>
      </c>
      <c r="J43" s="10">
        <f t="shared" si="6"/>
        <v>24513054388.343964</v>
      </c>
      <c r="K43" s="11">
        <f t="shared" si="7"/>
        <v>5.3169040000000001E-2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26">
        <v>6.49</v>
      </c>
      <c r="H44" s="10"/>
      <c r="I44" s="10">
        <f t="shared" si="8"/>
        <v>2062.6745858650524</v>
      </c>
      <c r="J44" s="10">
        <f t="shared" si="6"/>
        <v>23275517469.013298</v>
      </c>
      <c r="K44" s="11">
        <f t="shared" si="7"/>
        <v>7.0969929999999959E-2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26">
        <v>3.47</v>
      </c>
      <c r="H45" s="10"/>
      <c r="I45" s="10">
        <f t="shared" si="8"/>
        <v>1936.9655233966123</v>
      </c>
      <c r="J45" s="10">
        <f t="shared" si="6"/>
        <v>21733119499.455318</v>
      </c>
      <c r="K45" s="11">
        <f t="shared" si="7"/>
        <v>4.0597790000000078E-2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26">
        <v>2.66</v>
      </c>
      <c r="H46" s="10"/>
      <c r="I46" s="10">
        <f t="shared" si="8"/>
        <v>1872.0068845043127</v>
      </c>
      <c r="J46" s="10">
        <f t="shared" si="6"/>
        <v>20885225500.48402</v>
      </c>
      <c r="K46" s="11">
        <f t="shared" si="7"/>
        <v>3.2451620000000014E-2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26">
        <v>5.86</v>
      </c>
      <c r="H47" s="10"/>
      <c r="I47" s="10">
        <f t="shared" si="8"/>
        <v>1823.5017382664257</v>
      </c>
      <c r="J47" s="10">
        <f t="shared" si="6"/>
        <v>20228769170.301674</v>
      </c>
      <c r="K47" s="11">
        <f t="shared" si="7"/>
        <v>6.4634019999999959E-2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26">
        <v>1.24</v>
      </c>
      <c r="H48" s="10"/>
      <c r="I48" s="10">
        <f t="shared" si="8"/>
        <v>1722.5597376406818</v>
      </c>
      <c r="J48" s="10">
        <f t="shared" si="6"/>
        <v>19000678909.642277</v>
      </c>
      <c r="K48" s="11">
        <f t="shared" si="7"/>
        <v>1.8170679999999884E-2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26">
        <v>5.79</v>
      </c>
      <c r="H49" s="10"/>
      <c r="I49" s="10">
        <f t="shared" si="8"/>
        <v>1701.4616136316495</v>
      </c>
      <c r="J49" s="10">
        <f t="shared" si="6"/>
        <v>18661585216.38266</v>
      </c>
      <c r="K49" s="11">
        <f t="shared" si="7"/>
        <v>6.3930030000000082E-2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26">
        <v>0.89</v>
      </c>
      <c r="H50" s="10"/>
      <c r="I50" s="10">
        <f t="shared" si="8"/>
        <v>1608.3387972697319</v>
      </c>
      <c r="J50" s="10">
        <f t="shared" si="6"/>
        <v>17540237318.409611</v>
      </c>
      <c r="K50" s="11">
        <f t="shared" si="7"/>
        <v>1.4650730000000056E-2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26">
        <v>1.93</v>
      </c>
      <c r="H51" s="10"/>
      <c r="I51" s="10">
        <f t="shared" si="8"/>
        <v>1594.1508546632292</v>
      </c>
      <c r="J51" s="10">
        <f t="shared" si="6"/>
        <v>17286970579.925182</v>
      </c>
      <c r="K51" s="11">
        <f t="shared" si="7"/>
        <v>2.5110010000000127E-2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26">
        <v>3.79</v>
      </c>
      <c r="H52" s="10"/>
      <c r="I52" s="10">
        <f t="shared" si="8"/>
        <v>1563.9663049771698</v>
      </c>
      <c r="J52" s="10">
        <f t="shared" si="6"/>
        <v>16863527242.237328</v>
      </c>
      <c r="K52" s="11">
        <f t="shared" si="7"/>
        <v>4.9420690000000267E-2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26">
        <v>4.74</v>
      </c>
      <c r="H53" s="10"/>
      <c r="I53" s="10">
        <f t="shared" si="8"/>
        <v>1506.8564456856823</v>
      </c>
      <c r="J53" s="10">
        <f t="shared" si="6"/>
        <v>16069367988.38731</v>
      </c>
      <c r="K53" s="11">
        <f t="shared" si="7"/>
        <v>5.9026140000000282E-2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26">
        <v>3.22</v>
      </c>
      <c r="H54" s="10"/>
      <c r="I54" s="10">
        <f t="shared" si="8"/>
        <v>1438.6637823999256</v>
      </c>
      <c r="J54" s="10">
        <f t="shared" si="6"/>
        <v>15173721763.267624</v>
      </c>
      <c r="K54" s="11">
        <f t="shared" si="7"/>
        <v>4.3657420000000169E-2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26">
        <v>5.0199999999999996</v>
      </c>
      <c r="H55" s="10"/>
      <c r="I55" s="10">
        <f t="shared" si="8"/>
        <v>1393.7839395465273</v>
      </c>
      <c r="J55" s="10">
        <f t="shared" si="6"/>
        <v>14538987097.190975</v>
      </c>
      <c r="K55" s="11">
        <f t="shared" si="7"/>
        <v>6.1857220000000268E-2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26">
        <v>0.89</v>
      </c>
      <c r="H56" s="10"/>
      <c r="I56" s="10">
        <f t="shared" si="8"/>
        <v>1327.1604832855905</v>
      </c>
      <c r="J56" s="10">
        <f t="shared" si="6"/>
        <v>13692035824.920954</v>
      </c>
      <c r="K56" s="11">
        <f t="shared" si="7"/>
        <v>2.0098790000000033E-2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26">
        <v>5.41</v>
      </c>
      <c r="H57" s="10"/>
      <c r="I57" s="10">
        <f t="shared" si="8"/>
        <v>1315.4529520126778</v>
      </c>
      <c r="J57" s="10">
        <f t="shared" si="6"/>
        <v>13422264548.437464</v>
      </c>
      <c r="K57" s="11">
        <f t="shared" si="7"/>
        <v>6.6749200000000064E-2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26">
        <v>2.9</v>
      </c>
      <c r="H58" s="10"/>
      <c r="I58" s="10">
        <f t="shared" si="8"/>
        <v>1247.9394289087161</v>
      </c>
      <c r="J58" s="10">
        <f t="shared" si="6"/>
        <v>12582399451.0026</v>
      </c>
      <c r="K58" s="11">
        <f t="shared" si="7"/>
        <v>4.134799999999994E-2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26">
        <v>4.8899999999999997</v>
      </c>
      <c r="H59" s="10"/>
      <c r="I59" s="10">
        <f t="shared" si="8"/>
        <v>1212.769124303903</v>
      </c>
      <c r="J59" s="10">
        <f t="shared" si="6"/>
        <v>12082799843.090494</v>
      </c>
      <c r="K59" s="11">
        <f t="shared" si="7"/>
        <v>6.253569999999975E-2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26">
        <v>5.25</v>
      </c>
      <c r="H60" s="10"/>
      <c r="I60" s="10">
        <f t="shared" si="8"/>
        <v>1156.2295016721357</v>
      </c>
      <c r="J60" s="10">
        <f t="shared" si="6"/>
        <v>11371664823.205938</v>
      </c>
      <c r="K60" s="11">
        <f t="shared" si="7"/>
        <v>6.7235000000000156E-2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26">
        <v>4.46</v>
      </c>
      <c r="H61" s="10"/>
      <c r="I61" s="10">
        <f t="shared" si="8"/>
        <v>1098.5553460067797</v>
      </c>
      <c r="J61" s="10">
        <f t="shared" si="6"/>
        <v>10655258516.827068</v>
      </c>
      <c r="K61" s="11">
        <f t="shared" si="7"/>
        <v>6.0268999999999684E-2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26">
        <v>4.8600000000000003</v>
      </c>
      <c r="H62" s="10"/>
      <c r="I62" s="10">
        <f t="shared" si="8"/>
        <v>1051.6516810327205</v>
      </c>
      <c r="J62" s="10">
        <f t="shared" si="6"/>
        <v>10049580358.217651</v>
      </c>
      <c r="K62" s="11">
        <f t="shared" si="7"/>
        <v>6.4328999999999859E-2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26">
        <v>5.67</v>
      </c>
      <c r="H63" s="10"/>
      <c r="I63" s="10">
        <f t="shared" si="8"/>
        <v>1002.9102432125887</v>
      </c>
      <c r="J63" s="10">
        <f t="shared" si="6"/>
        <v>9442174701.8240166</v>
      </c>
      <c r="K63" s="11">
        <f t="shared" si="7"/>
        <v>7.2550499999999962E-2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26">
        <v>5.84</v>
      </c>
      <c r="H64" s="10"/>
      <c r="I64" s="10">
        <f t="shared" si="8"/>
        <v>949.09647318310658</v>
      </c>
      <c r="J64" s="10">
        <f t="shared" si="6"/>
        <v>8803477973.1341476</v>
      </c>
      <c r="K64" s="11">
        <f t="shared" si="7"/>
        <v>7.4275999999999787E-2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26">
        <v>2.29</v>
      </c>
      <c r="H65" s="10"/>
      <c r="I65" s="10">
        <f t="shared" si="8"/>
        <v>896.7275823725497</v>
      </c>
      <c r="J65" s="10">
        <f t="shared" si="6"/>
        <v>8194800938.617404</v>
      </c>
      <c r="K65" s="11">
        <f t="shared" si="7"/>
        <v>3.9266400000000035E-2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26">
        <v>4.4000000000000004</v>
      </c>
      <c r="H66" s="10"/>
      <c r="I66" s="10">
        <f t="shared" si="8"/>
        <v>876.6522459405121</v>
      </c>
      <c r="J66" s="10">
        <f t="shared" ref="J66:J67" si="9">IF(I66="","",I66*C66)</f>
        <v>7885178370.6443357</v>
      </c>
      <c r="K66" s="11">
        <f t="shared" ref="K66" si="10">IFERROR(J66/J67-1,"")</f>
        <v>6.0704000000000091E-2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26">
        <v>1.25</v>
      </c>
      <c r="H67" s="10"/>
      <c r="I67" s="10">
        <f t="shared" ref="I67" si="11">IF(H67&lt;&gt;"",H67,I66/(1+IF(G66="",0,G66)/100))</f>
        <v>839.70521641811501</v>
      </c>
      <c r="J67" s="10">
        <f t="shared" si="9"/>
        <v>7433910280.9495726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4">
        <v>31745420</v>
      </c>
      <c r="G2" s="26">
        <v>3.13</v>
      </c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4.2644300000000079E-2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8" t="s">
        <v>74</v>
      </c>
      <c r="G3" s="26">
        <v>0.98</v>
      </c>
      <c r="H3" s="10"/>
      <c r="I3" s="10">
        <f t="shared" ref="I3:I34" si="5">IF(H3&lt;&gt;"",H3,I2/(1+IF(G2="",0,G2)/100))</f>
        <v>10466.401629011925</v>
      </c>
      <c r="J3" s="10">
        <f t="shared" si="3"/>
        <v>328664692863.16846</v>
      </c>
      <c r="K3" s="11">
        <f t="shared" si="4"/>
        <v>2.1412700000000173E-2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26">
        <v>2.69</v>
      </c>
      <c r="H4" s="10"/>
      <c r="I4" s="10">
        <f t="shared" si="5"/>
        <v>10364.826330968433</v>
      </c>
      <c r="J4" s="10">
        <f t="shared" si="3"/>
        <v>321774629259.22931</v>
      </c>
      <c r="K4" s="11">
        <f t="shared" si="4"/>
        <v>3.9222799999999891E-2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26">
        <v>7.24</v>
      </c>
      <c r="H5" s="10"/>
      <c r="I5" s="10">
        <f t="shared" si="5"/>
        <v>10093.316127148149</v>
      </c>
      <c r="J5" s="10">
        <f t="shared" si="3"/>
        <v>309630070913.79187</v>
      </c>
      <c r="K5" s="11">
        <f t="shared" si="4"/>
        <v>8.5912239999999862E-2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26">
        <v>0.84</v>
      </c>
      <c r="H6" s="10"/>
      <c r="I6" s="10">
        <f t="shared" si="5"/>
        <v>9411.8949339315077</v>
      </c>
      <c r="J6" s="10">
        <f t="shared" si="3"/>
        <v>285133604271.5495</v>
      </c>
      <c r="K6" s="11">
        <f t="shared" si="4"/>
        <v>2.1408359999999904E-2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26">
        <v>7.51</v>
      </c>
      <c r="H7" s="10"/>
      <c r="I7" s="10">
        <f t="shared" si="5"/>
        <v>9333.4935877940388</v>
      </c>
      <c r="J7" s="10">
        <f t="shared" si="3"/>
        <v>279157304206.46796</v>
      </c>
      <c r="K7" s="11">
        <f t="shared" si="4"/>
        <v>8.8861279999999709E-2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26">
        <v>4.3</v>
      </c>
      <c r="H8" s="10"/>
      <c r="I8" s="10">
        <f t="shared" si="5"/>
        <v>8681.5120340377998</v>
      </c>
      <c r="J8" s="10">
        <f t="shared" si="3"/>
        <v>256375453268.45309</v>
      </c>
      <c r="K8" s="11">
        <f t="shared" si="4"/>
        <v>5.6558999999999804E-2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26">
        <v>1.73</v>
      </c>
      <c r="H9" s="10"/>
      <c r="I9" s="10">
        <f t="shared" si="5"/>
        <v>8323.597348070758</v>
      </c>
      <c r="J9" s="10">
        <f t="shared" si="3"/>
        <v>242651336336.59183</v>
      </c>
      <c r="K9" s="11">
        <f t="shared" si="4"/>
        <v>3.0830090000000254E-2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26">
        <v>5.44</v>
      </c>
      <c r="H10" s="10"/>
      <c r="I10" s="10">
        <f t="shared" si="5"/>
        <v>8182.047919070832</v>
      </c>
      <c r="J10" s="10">
        <f t="shared" si="3"/>
        <v>235394114598.06317</v>
      </c>
      <c r="K10" s="11">
        <f t="shared" si="4"/>
        <v>6.8739840000000108E-2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26">
        <v>4.97</v>
      </c>
      <c r="H11" s="10"/>
      <c r="I11" s="10">
        <f t="shared" si="5"/>
        <v>7759.9088762052652</v>
      </c>
      <c r="J11" s="10">
        <f t="shared" si="3"/>
        <v>220253896961.54974</v>
      </c>
      <c r="K11" s="11">
        <f t="shared" si="4"/>
        <v>6.3870950000000093E-2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26">
        <v>4.1900000000000004</v>
      </c>
      <c r="H12" s="10"/>
      <c r="I12" s="10">
        <f t="shared" si="5"/>
        <v>7392.5015492095499</v>
      </c>
      <c r="J12" s="10">
        <f t="shared" si="3"/>
        <v>207030652506.81927</v>
      </c>
      <c r="K12" s="11">
        <f t="shared" si="4"/>
        <v>5.5861460000000029E-2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26">
        <v>6.29</v>
      </c>
      <c r="H13" s="10"/>
      <c r="I13" s="10">
        <f t="shared" si="5"/>
        <v>7095.2121597173909</v>
      </c>
      <c r="J13" s="10">
        <f t="shared" si="3"/>
        <v>196077478296.08182</v>
      </c>
      <c r="K13" s="11">
        <f t="shared" si="4"/>
        <v>7.6398829999999807E-2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26">
        <v>7.19</v>
      </c>
      <c r="H14" s="10"/>
      <c r="I14" s="10">
        <f t="shared" si="5"/>
        <v>6675.3336717634693</v>
      </c>
      <c r="J14" s="10">
        <f t="shared" si="3"/>
        <v>182160620052.03207</v>
      </c>
      <c r="K14" s="11">
        <f t="shared" si="4"/>
        <v>8.6585030000000174E-2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26">
        <v>6.15</v>
      </c>
      <c r="H15" s="10"/>
      <c r="I15" s="10">
        <f t="shared" si="5"/>
        <v>6227.5712956091693</v>
      </c>
      <c r="J15" s="10">
        <f t="shared" si="3"/>
        <v>167645066904.73367</v>
      </c>
      <c r="K15" s="11">
        <f t="shared" si="4"/>
        <v>7.6254850000000207E-2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26">
        <v>3.44</v>
      </c>
      <c r="H16" s="10"/>
      <c r="I16" s="10">
        <f t="shared" si="5"/>
        <v>5866.7652337344971</v>
      </c>
      <c r="J16" s="10">
        <f t="shared" si="3"/>
        <v>155767072180.65836</v>
      </c>
      <c r="K16" s="11">
        <f t="shared" si="4"/>
        <v>4.9088479999999768E-2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26">
        <v>4.46</v>
      </c>
      <c r="H17" s="10"/>
      <c r="I17" s="10">
        <f t="shared" si="5"/>
        <v>5671.6601254200477</v>
      </c>
      <c r="J17" s="10">
        <f t="shared" si="3"/>
        <v>148478488850.3002</v>
      </c>
      <c r="K17" s="11">
        <f t="shared" si="4"/>
        <v>5.9746700000000041E-2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26">
        <v>4.57</v>
      </c>
      <c r="H18" s="10"/>
      <c r="I18" s="10">
        <f t="shared" si="5"/>
        <v>5429.5042364733372</v>
      </c>
      <c r="J18" s="10">
        <f t="shared" si="3"/>
        <v>140107526496.94516</v>
      </c>
      <c r="K18" s="11">
        <f t="shared" si="4"/>
        <v>6.117635999999993E-2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26">
        <v>7.63</v>
      </c>
      <c r="H19" s="10"/>
      <c r="I19" s="10">
        <f t="shared" si="5"/>
        <v>5192.2197919798573</v>
      </c>
      <c r="J19" s="10">
        <f t="shared" si="3"/>
        <v>132030387952.61626</v>
      </c>
      <c r="K19" s="11">
        <f t="shared" si="4"/>
        <v>9.2875020000000141E-2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26">
        <v>8.75</v>
      </c>
      <c r="H20" s="10"/>
      <c r="I20" s="10">
        <f t="shared" si="5"/>
        <v>4824.1380581435078</v>
      </c>
      <c r="J20" s="10">
        <f t="shared" si="3"/>
        <v>120810143462.34782</v>
      </c>
      <c r="K20" s="11">
        <f t="shared" si="4"/>
        <v>0.10489999999999999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26">
        <v>5.65</v>
      </c>
      <c r="H21" s="10"/>
      <c r="I21" s="10">
        <f t="shared" si="5"/>
        <v>4435.9890189825364</v>
      </c>
      <c r="J21" s="10">
        <f t="shared" si="3"/>
        <v>109340341625.80127</v>
      </c>
      <c r="K21" s="11">
        <f t="shared" si="4"/>
        <v>7.3509650000000093E-2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26">
        <v>8.1199999999999992</v>
      </c>
      <c r="H22" s="10"/>
      <c r="I22" s="10">
        <f t="shared" si="5"/>
        <v>4198.7591282371377</v>
      </c>
      <c r="J22" s="10">
        <f t="shared" si="3"/>
        <v>101853152066.03058</v>
      </c>
      <c r="K22" s="11">
        <f t="shared" si="4"/>
        <v>9.882355999999981E-2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26">
        <v>8.1199999999999992</v>
      </c>
      <c r="H23" s="10"/>
      <c r="I23" s="10">
        <f t="shared" si="5"/>
        <v>3883.4250168674971</v>
      </c>
      <c r="J23" s="10">
        <f t="shared" si="3"/>
        <v>92692908828.811966</v>
      </c>
      <c r="K23" s="11">
        <f t="shared" si="4"/>
        <v>9.8931679999999966E-2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26">
        <v>7.25</v>
      </c>
      <c r="H24" s="10"/>
      <c r="I24" s="10">
        <f t="shared" si="5"/>
        <v>3591.7730455674227</v>
      </c>
      <c r="J24" s="10">
        <f t="shared" si="3"/>
        <v>84348199725.038391</v>
      </c>
      <c r="K24" s="11">
        <f t="shared" si="4"/>
        <v>9.030349999999987E-2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26">
        <v>5.08</v>
      </c>
      <c r="H25" s="10"/>
      <c r="I25" s="10">
        <f t="shared" si="5"/>
        <v>3348.9725366596017</v>
      </c>
      <c r="J25" s="10">
        <f t="shared" si="3"/>
        <v>77362128732.998108</v>
      </c>
      <c r="K25" s="11">
        <f t="shared" si="4"/>
        <v>6.8453439999999643E-2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26">
        <v>2.56</v>
      </c>
      <c r="H26" s="10"/>
      <c r="I26" s="10">
        <f t="shared" si="5"/>
        <v>3187.0694106010678</v>
      </c>
      <c r="J26" s="10">
        <f t="shared" si="3"/>
        <v>72405708884.233765</v>
      </c>
      <c r="K26" s="11">
        <f t="shared" si="4"/>
        <v>4.3445440000000168E-2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26">
        <v>-6.17</v>
      </c>
      <c r="H27" s="10"/>
      <c r="I27" s="10">
        <f t="shared" si="5"/>
        <v>3107.5169760150816</v>
      </c>
      <c r="J27" s="10">
        <f t="shared" si="3"/>
        <v>69390986925.232773</v>
      </c>
      <c r="K27" s="11">
        <f t="shared" si="4"/>
        <v>-4.5373579999999802E-2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26">
        <v>5.4</v>
      </c>
      <c r="H28" s="10"/>
      <c r="I28" s="10">
        <f t="shared" si="5"/>
        <v>3311.8586550304608</v>
      </c>
      <c r="J28" s="10">
        <f t="shared" si="3"/>
        <v>72689154072.681915</v>
      </c>
      <c r="K28" s="11">
        <f t="shared" si="4"/>
        <v>7.2971999999999815E-2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26">
        <v>13.29</v>
      </c>
      <c r="H29" s="10"/>
      <c r="I29" s="10">
        <f t="shared" si="5"/>
        <v>3142.1808871256744</v>
      </c>
      <c r="J29" s="10">
        <f t="shared" si="3"/>
        <v>67745620643.112701</v>
      </c>
      <c r="K29" s="11">
        <f t="shared" si="4"/>
        <v>0.1538586500000001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26">
        <v>9.52</v>
      </c>
      <c r="H30" s="10"/>
      <c r="I30" s="10">
        <f t="shared" si="5"/>
        <v>2773.5730312699043</v>
      </c>
      <c r="J30" s="10">
        <f t="shared" si="3"/>
        <v>58712235370.521942</v>
      </c>
      <c r="K30" s="11">
        <f t="shared" si="4"/>
        <v>0.1158992799999996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26">
        <v>5.53</v>
      </c>
      <c r="H31" s="10"/>
      <c r="I31" s="10">
        <f t="shared" si="5"/>
        <v>2532.4808539717901</v>
      </c>
      <c r="J31" s="10">
        <f t="shared" si="3"/>
        <v>52614278387.671295</v>
      </c>
      <c r="K31" s="11">
        <f t="shared" si="4"/>
        <v>7.5667289999999943E-2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26">
        <v>4.6500000000000004</v>
      </c>
      <c r="H32" s="10"/>
      <c r="I32" s="10">
        <f t="shared" si="5"/>
        <v>2399.7733857403491</v>
      </c>
      <c r="J32" s="10">
        <f t="shared" si="3"/>
        <v>48913152679.08844</v>
      </c>
      <c r="K32" s="11">
        <f t="shared" si="4"/>
        <v>6.7639299999999958E-2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26">
        <v>5.75</v>
      </c>
      <c r="H33" s="10"/>
      <c r="I33" s="10">
        <f t="shared" si="5"/>
        <v>2293.1422701771135</v>
      </c>
      <c r="J33" s="10">
        <f t="shared" si="3"/>
        <v>45814305148.834854</v>
      </c>
      <c r="K33" s="11">
        <f t="shared" si="4"/>
        <v>8.0236250000000231E-2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26">
        <v>4.28</v>
      </c>
      <c r="H34" s="10"/>
      <c r="I34" s="10">
        <f t="shared" si="5"/>
        <v>2168.4560474488067</v>
      </c>
      <c r="J34" s="10">
        <f t="shared" ref="J34:J65" si="6">IF(I34="","",I34*C34)</f>
        <v>42411375427.213112</v>
      </c>
      <c r="K34" s="11">
        <f t="shared" ref="K34:K65" si="7">IFERROR(J34/J35-1,"")</f>
        <v>7.9133179999999914E-2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26">
        <v>1.65</v>
      </c>
      <c r="H35" s="10"/>
      <c r="I35" s="10">
        <f t="shared" ref="I35:I66" si="8">IF(H35&lt;&gt;"",H35,I34/(1+IF(G34="",0,G34)/100))</f>
        <v>2053.8511531055187</v>
      </c>
      <c r="J35" s="10">
        <f t="shared" si="6"/>
        <v>39301335750.989616</v>
      </c>
      <c r="K35" s="11">
        <f t="shared" si="7"/>
        <v>6.7187450000000037E-2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26">
        <v>-2.89</v>
      </c>
      <c r="H36" s="10"/>
      <c r="I36" s="10">
        <f t="shared" si="8"/>
        <v>1968.2330168716037</v>
      </c>
      <c r="J36" s="10">
        <f t="shared" si="6"/>
        <v>36827022048.459824</v>
      </c>
      <c r="K36" s="11">
        <f t="shared" si="7"/>
        <v>4.2437389999999686E-2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26">
        <v>-3.13</v>
      </c>
      <c r="H37" s="10"/>
      <c r="I37" s="10">
        <f t="shared" si="8"/>
        <v>1931.3443399780238</v>
      </c>
      <c r="J37" s="10">
        <f t="shared" si="6"/>
        <v>35327802323.418037</v>
      </c>
      <c r="K37" s="11">
        <f t="shared" si="7"/>
        <v>4.560778000000032E-2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26">
        <v>1.67</v>
      </c>
      <c r="H38" s="10"/>
      <c r="I38" s="10">
        <f t="shared" si="8"/>
        <v>1890.3243026113571</v>
      </c>
      <c r="J38" s="10">
        <f t="shared" si="6"/>
        <v>33786858704.721985</v>
      </c>
      <c r="K38" s="11">
        <f t="shared" si="7"/>
        <v>7.8672690000000101E-2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26">
        <v>10.3</v>
      </c>
      <c r="H39" s="10"/>
      <c r="I39" s="10">
        <f t="shared" si="8"/>
        <v>1793.9871904824495</v>
      </c>
      <c r="J39" s="10">
        <f t="shared" si="6"/>
        <v>31322623644.733215</v>
      </c>
      <c r="K39" s="11">
        <f t="shared" si="7"/>
        <v>0.12936170000000002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26">
        <v>9.84</v>
      </c>
      <c r="H40" s="10"/>
      <c r="I40" s="10">
        <f t="shared" si="8"/>
        <v>1626.4616414165453</v>
      </c>
      <c r="J40" s="10">
        <f t="shared" si="6"/>
        <v>27734802450.564079</v>
      </c>
      <c r="K40" s="11">
        <f t="shared" si="7"/>
        <v>0.12476160000000003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26">
        <v>9.33</v>
      </c>
      <c r="H41" s="10"/>
      <c r="I41" s="10">
        <f t="shared" si="8"/>
        <v>1480.7553181141161</v>
      </c>
      <c r="J41" s="10">
        <f t="shared" si="6"/>
        <v>24658383119.19973</v>
      </c>
      <c r="K41" s="11">
        <f t="shared" si="7"/>
        <v>0.1198671899999999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26">
        <v>-4.97</v>
      </c>
      <c r="H42" s="10"/>
      <c r="I42" s="10">
        <f t="shared" si="8"/>
        <v>1354.3906687223234</v>
      </c>
      <c r="J42" s="10">
        <f t="shared" si="6"/>
        <v>22019024523.077358</v>
      </c>
      <c r="K42" s="11">
        <f t="shared" si="7"/>
        <v>-2.6227590000000078E-2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26">
        <v>4.47</v>
      </c>
      <c r="H43" s="10"/>
      <c r="I43" s="10">
        <f t="shared" si="8"/>
        <v>1425.2243172917219</v>
      </c>
      <c r="J43" s="10">
        <f t="shared" si="6"/>
        <v>22612085017.973923</v>
      </c>
      <c r="K43" s="11">
        <f t="shared" si="7"/>
        <v>7.0713030000000066E-2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26">
        <v>10.24</v>
      </c>
      <c r="H44" s="10"/>
      <c r="I44" s="10">
        <f t="shared" si="8"/>
        <v>1364.2426699451728</v>
      </c>
      <c r="J44" s="10">
        <f t="shared" si="6"/>
        <v>21118716578.964134</v>
      </c>
      <c r="K44" s="11">
        <f t="shared" si="7"/>
        <v>0.13040096000000001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26">
        <v>4.28</v>
      </c>
      <c r="H45" s="10"/>
      <c r="I45" s="10">
        <f t="shared" si="8"/>
        <v>1237.520564173778</v>
      </c>
      <c r="J45" s="10">
        <f t="shared" si="6"/>
        <v>18682500569.500698</v>
      </c>
      <c r="K45" s="11">
        <f t="shared" si="7"/>
        <v>6.9495680000000171E-2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26">
        <v>4.9000000000000004</v>
      </c>
      <c r="H46" s="10"/>
      <c r="I46" s="10">
        <f t="shared" si="8"/>
        <v>1186.7285809107959</v>
      </c>
      <c r="J46" s="10">
        <f t="shared" si="6"/>
        <v>17468514290.306152</v>
      </c>
      <c r="K46" s="11">
        <f t="shared" si="7"/>
        <v>7.6064199999999804E-2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26">
        <v>11.41</v>
      </c>
      <c r="H47" s="10"/>
      <c r="I47" s="10">
        <f t="shared" si="8"/>
        <v>1131.2951200293576</v>
      </c>
      <c r="J47" s="10">
        <f t="shared" si="6"/>
        <v>16233710117.208763</v>
      </c>
      <c r="K47" s="11">
        <f t="shared" si="7"/>
        <v>0.14328941999999989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26">
        <v>6.55</v>
      </c>
      <c r="H48" s="10"/>
      <c r="I48" s="10">
        <f t="shared" si="8"/>
        <v>1015.4340903234516</v>
      </c>
      <c r="J48" s="10">
        <f t="shared" si="6"/>
        <v>14199125639.777864</v>
      </c>
      <c r="K48" s="11">
        <f t="shared" si="7"/>
        <v>9.3735750000000229E-2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26">
        <v>8.1199999999999992</v>
      </c>
      <c r="H49" s="10"/>
      <c r="I49" s="10">
        <f t="shared" si="8"/>
        <v>953.01181635237117</v>
      </c>
      <c r="J49" s="10">
        <f t="shared" si="6"/>
        <v>12982226867.66695</v>
      </c>
      <c r="K49" s="11">
        <f t="shared" si="7"/>
        <v>0.11006803999999981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26">
        <v>8.6199999999999992</v>
      </c>
      <c r="H50" s="10"/>
      <c r="I50" s="10">
        <f t="shared" si="8"/>
        <v>881.43897183904107</v>
      </c>
      <c r="J50" s="10">
        <f t="shared" si="6"/>
        <v>11694983009.930592</v>
      </c>
      <c r="K50" s="11">
        <f t="shared" si="7"/>
        <v>0.11552740000000017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26">
        <v>11.12</v>
      </c>
      <c r="H51" s="10"/>
      <c r="I51" s="10">
        <f t="shared" si="8"/>
        <v>811.4886501924517</v>
      </c>
      <c r="J51" s="10">
        <f t="shared" si="6"/>
        <v>10483815108.378862</v>
      </c>
      <c r="K51" s="11">
        <f t="shared" si="7"/>
        <v>0.13998007999999995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26">
        <v>8.18</v>
      </c>
      <c r="H52" s="10"/>
      <c r="I52" s="10">
        <f t="shared" si="8"/>
        <v>730.28136266419347</v>
      </c>
      <c r="J52" s="10">
        <f t="shared" si="6"/>
        <v>9196489738.9951439</v>
      </c>
      <c r="K52" s="11">
        <f t="shared" si="7"/>
        <v>0.10592413999999994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26">
        <v>6.83</v>
      </c>
      <c r="H53" s="10"/>
      <c r="I53" s="10">
        <f t="shared" si="8"/>
        <v>675.06134467017318</v>
      </c>
      <c r="J53" s="10">
        <f t="shared" si="6"/>
        <v>8315660547.0201092</v>
      </c>
      <c r="K53" s="11">
        <f t="shared" si="7"/>
        <v>9.7464590000000406E-2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26">
        <v>8</v>
      </c>
      <c r="H54" s="10"/>
      <c r="I54" s="10">
        <f t="shared" si="8"/>
        <v>631.90241006287852</v>
      </c>
      <c r="J54" s="10">
        <f t="shared" si="6"/>
        <v>7577156131.3154593</v>
      </c>
      <c r="K54" s="11">
        <f t="shared" si="7"/>
        <v>0.10926799999999992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26">
        <v>7.55</v>
      </c>
      <c r="H55" s="10"/>
      <c r="I55" s="10">
        <f t="shared" si="8"/>
        <v>585.09482413229489</v>
      </c>
      <c r="J55" s="10">
        <f t="shared" si="6"/>
        <v>6830771401.7851954</v>
      </c>
      <c r="K55" s="11">
        <f t="shared" si="7"/>
        <v>0.10453849999999987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26">
        <v>5.36</v>
      </c>
      <c r="H56" s="10"/>
      <c r="I56" s="10">
        <f t="shared" si="8"/>
        <v>544.02122188033002</v>
      </c>
      <c r="J56" s="10">
        <f t="shared" si="6"/>
        <v>6184276421.1344347</v>
      </c>
      <c r="K56" s="11">
        <f t="shared" si="7"/>
        <v>8.1731120000000157E-2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26">
        <v>12.11</v>
      </c>
      <c r="H57" s="10"/>
      <c r="I57" s="10">
        <f t="shared" si="8"/>
        <v>516.34512327290236</v>
      </c>
      <c r="J57" s="10">
        <f t="shared" si="6"/>
        <v>5717018126.588088</v>
      </c>
      <c r="K57" s="11">
        <f t="shared" si="7"/>
        <v>0.15069704000000006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26">
        <v>11.96</v>
      </c>
      <c r="H58" s="10"/>
      <c r="I58" s="10">
        <f t="shared" si="8"/>
        <v>460.57008587360838</v>
      </c>
      <c r="J58" s="10">
        <f t="shared" si="6"/>
        <v>4968308710.1606588</v>
      </c>
      <c r="K58" s="11">
        <f t="shared" si="7"/>
        <v>0.14870959999999989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26">
        <v>3.64</v>
      </c>
      <c r="H59" s="10"/>
      <c r="I59" s="10">
        <f t="shared" si="8"/>
        <v>411.3702088903255</v>
      </c>
      <c r="J59" s="10">
        <f t="shared" si="6"/>
        <v>4325121606.1576042</v>
      </c>
      <c r="K59" s="11">
        <f t="shared" si="7"/>
        <v>6.2724559999999929E-2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26">
        <v>1.1299999999999999</v>
      </c>
      <c r="H60" s="10"/>
      <c r="I60" s="10">
        <f t="shared" si="8"/>
        <v>396.9222393770026</v>
      </c>
      <c r="J60" s="10">
        <f t="shared" si="6"/>
        <v>4069842524.5367475</v>
      </c>
      <c r="K60" s="11">
        <f t="shared" si="7"/>
        <v>3.6481369999999957E-2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26">
        <v>1.73</v>
      </c>
      <c r="H61" s="10"/>
      <c r="I61" s="10">
        <f t="shared" si="8"/>
        <v>392.48713475427923</v>
      </c>
      <c r="J61" s="10">
        <f t="shared" si="6"/>
        <v>3926594960.9270329</v>
      </c>
      <c r="K61" s="11">
        <f t="shared" si="7"/>
        <v>4.1918660000000108E-2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26">
        <v>8.8000000000000007</v>
      </c>
      <c r="H62" s="10"/>
      <c r="I62" s="10">
        <f t="shared" si="8"/>
        <v>385.81257716925114</v>
      </c>
      <c r="J62" s="10">
        <f t="shared" si="6"/>
        <v>3768619482.1839862</v>
      </c>
      <c r="K62" s="11">
        <f t="shared" si="7"/>
        <v>0.11345920000000032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26">
        <v>-0.81</v>
      </c>
      <c r="H63" s="10"/>
      <c r="I63" s="10">
        <f t="shared" si="8"/>
        <v>354.60714813350285</v>
      </c>
      <c r="J63" s="10">
        <f t="shared" si="6"/>
        <v>3384604916.0885153</v>
      </c>
      <c r="K63" s="11">
        <f t="shared" si="7"/>
        <v>1.4416130000000082E-2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26">
        <v>10.99</v>
      </c>
      <c r="H64" s="10"/>
      <c r="I64" s="10">
        <f t="shared" si="8"/>
        <v>357.50292180008353</v>
      </c>
      <c r="J64" s="10">
        <f t="shared" si="6"/>
        <v>3336505420.2051334</v>
      </c>
      <c r="K64" s="11">
        <f t="shared" si="7"/>
        <v>0.13409581999999998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26">
        <v>5.52</v>
      </c>
      <c r="H65" s="10"/>
      <c r="I65" s="10">
        <f t="shared" si="8"/>
        <v>322.10372267779394</v>
      </c>
      <c r="J65" s="10">
        <f t="shared" si="6"/>
        <v>2941996047.7458892</v>
      </c>
      <c r="K65" s="11">
        <f t="shared" si="7"/>
        <v>7.725367999999988E-2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26">
        <v>7.09</v>
      </c>
      <c r="H66" s="10"/>
      <c r="I66" s="10">
        <f t="shared" si="8"/>
        <v>305.25371747326949</v>
      </c>
      <c r="J66" s="10">
        <f t="shared" ref="J66:J67" si="9">IF(I66="","",I66*C66)</f>
        <v>2731015082.4881744</v>
      </c>
      <c r="K66" s="11">
        <f t="shared" ref="K66" si="10">IFERROR(J66/J67-1,"")</f>
        <v>9.2103819999999947E-2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26">
        <v>8.18</v>
      </c>
      <c r="H67" s="10"/>
      <c r="I67" s="10">
        <f t="shared" ref="I67" si="11">IF(H67&lt;&gt;"",H67,I66/(1+IF(G66="",0,G66)/100))</f>
        <v>285.04409139347229</v>
      </c>
      <c r="J67" s="10">
        <f t="shared" si="9"/>
        <v>2500691813.7949324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4">
        <v>1E-4</v>
      </c>
      <c r="E2" s="10">
        <f t="shared" ref="E2:E66" si="2">SUM(C2-C3)</f>
        <v>461.98421718273312</v>
      </c>
      <c r="F2" s="10">
        <v>4620320</v>
      </c>
      <c r="G2" s="26">
        <v>3.65</v>
      </c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3.6603649999999988E-2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4">
        <v>2.0000000000000001E-4</v>
      </c>
      <c r="E3" s="10">
        <f t="shared" si="2"/>
        <v>923.78367763012648</v>
      </c>
      <c r="F3" s="10"/>
      <c r="G3" s="26">
        <v>3.54</v>
      </c>
      <c r="H3" s="10"/>
      <c r="I3" s="10">
        <f t="shared" ref="I3:I34" si="5">IF(H3&lt;&gt;"",H3,I2/(1+IF(G2="",0,G2)/100))</f>
        <v>12404.245055475158</v>
      </c>
      <c r="J3" s="10">
        <f t="shared" si="3"/>
        <v>57305654416.965492</v>
      </c>
      <c r="K3" s="11">
        <f t="shared" si="4"/>
        <v>3.5607080000000124E-2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4">
        <v>5.0000000000000001E-4</v>
      </c>
      <c r="E4" s="10">
        <f t="shared" si="2"/>
        <v>2308.3050415534526</v>
      </c>
      <c r="F4" s="10"/>
      <c r="G4" s="26">
        <v>2.4900000000000002</v>
      </c>
      <c r="H4" s="10"/>
      <c r="I4" s="10">
        <f t="shared" si="5"/>
        <v>11980.147822556652</v>
      </c>
      <c r="J4" s="10">
        <f t="shared" si="3"/>
        <v>55335325070.3592</v>
      </c>
      <c r="K4" s="11">
        <f t="shared" si="4"/>
        <v>2.5412449999999698E-2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4">
        <v>1E-3</v>
      </c>
      <c r="E5" s="10">
        <f t="shared" si="2"/>
        <v>4611.998085022904</v>
      </c>
      <c r="F5" s="10"/>
      <c r="G5" s="26">
        <v>4.88</v>
      </c>
      <c r="H5" s="10"/>
      <c r="I5" s="10">
        <f t="shared" si="5"/>
        <v>11689.089494152262</v>
      </c>
      <c r="J5" s="10">
        <f t="shared" si="3"/>
        <v>53963968421.05751</v>
      </c>
      <c r="K5" s="11">
        <f t="shared" si="4"/>
        <v>4.9848799999999915E-2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4">
        <v>3.3E-3</v>
      </c>
      <c r="E6" s="10">
        <f t="shared" si="2"/>
        <v>15169.534217658453</v>
      </c>
      <c r="F6" s="10"/>
      <c r="G6" s="26">
        <v>4.4000000000000004</v>
      </c>
      <c r="H6" s="10"/>
      <c r="I6" s="10">
        <f t="shared" si="5"/>
        <v>11145.203560404521</v>
      </c>
      <c r="J6" s="10">
        <f t="shared" si="3"/>
        <v>51401657477.779198</v>
      </c>
      <c r="K6" s="11">
        <f t="shared" si="4"/>
        <v>4.7445200000000076E-2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4">
        <v>7.1999999999999998E-3</v>
      </c>
      <c r="E7" s="10">
        <f t="shared" si="2"/>
        <v>32860.569465647452</v>
      </c>
      <c r="F7" s="10"/>
      <c r="G7" s="26">
        <v>5.36</v>
      </c>
      <c r="H7" s="10"/>
      <c r="I7" s="10">
        <f t="shared" si="5"/>
        <v>10675.482337552223</v>
      </c>
      <c r="J7" s="10">
        <f t="shared" si="3"/>
        <v>49073362002.880142</v>
      </c>
      <c r="K7" s="11">
        <f t="shared" si="4"/>
        <v>6.1185920000000227E-2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4">
        <v>9.4999999999999998E-3</v>
      </c>
      <c r="E8" s="10">
        <f t="shared" si="2"/>
        <v>42949.67392048426</v>
      </c>
      <c r="F8" s="10"/>
      <c r="G8" s="26">
        <v>3.87</v>
      </c>
      <c r="H8" s="10"/>
      <c r="I8" s="10">
        <f t="shared" si="5"/>
        <v>10132.38642516346</v>
      </c>
      <c r="J8" s="10">
        <f t="shared" si="3"/>
        <v>46243887219.008835</v>
      </c>
      <c r="K8" s="11">
        <f t="shared" si="4"/>
        <v>4.8567650000000073E-2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4">
        <v>1.04E-2</v>
      </c>
      <c r="E9" s="10">
        <f t="shared" si="2"/>
        <v>46534.63024263829</v>
      </c>
      <c r="F9" s="10"/>
      <c r="G9" s="26">
        <v>4.74</v>
      </c>
      <c r="H9" s="10"/>
      <c r="I9" s="10">
        <f t="shared" si="5"/>
        <v>9754.8728460223938</v>
      </c>
      <c r="J9" s="10">
        <f t="shared" si="3"/>
        <v>44101958723.415543</v>
      </c>
      <c r="K9" s="11">
        <f t="shared" si="4"/>
        <v>5.8292960000000171E-2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4">
        <v>1.11E-2</v>
      </c>
      <c r="E10" s="10">
        <f t="shared" si="2"/>
        <v>49121.519945270382</v>
      </c>
      <c r="F10" s="10"/>
      <c r="G10" s="26">
        <v>8.2200000000000006</v>
      </c>
      <c r="H10" s="10"/>
      <c r="I10" s="10">
        <f t="shared" si="5"/>
        <v>9313.4168856429187</v>
      </c>
      <c r="J10" s="10">
        <f t="shared" si="3"/>
        <v>41672731833.55159</v>
      </c>
      <c r="K10" s="11">
        <f t="shared" si="4"/>
        <v>9.4212420000000074E-2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4">
        <v>1.1599999999999999E-2</v>
      </c>
      <c r="E11" s="10">
        <f t="shared" si="2"/>
        <v>50745.552613568492</v>
      </c>
      <c r="F11" s="10"/>
      <c r="G11" s="26">
        <v>7.33</v>
      </c>
      <c r="H11" s="10"/>
      <c r="I11" s="10">
        <f t="shared" si="5"/>
        <v>8606.0034056948061</v>
      </c>
      <c r="J11" s="10">
        <f t="shared" si="3"/>
        <v>38084681796.567055</v>
      </c>
      <c r="K11" s="11">
        <f t="shared" si="4"/>
        <v>8.5750280000000068E-2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4">
        <v>1.2E-2</v>
      </c>
      <c r="E12" s="10">
        <f t="shared" si="2"/>
        <v>51872.924165429547</v>
      </c>
      <c r="F12" s="10"/>
      <c r="G12" s="26">
        <v>3.98</v>
      </c>
      <c r="H12" s="10"/>
      <c r="I12" s="10">
        <f t="shared" si="5"/>
        <v>8018.2646097967081</v>
      </c>
      <c r="J12" s="10">
        <f t="shared" si="3"/>
        <v>35076833502.236862</v>
      </c>
      <c r="K12" s="11">
        <f t="shared" si="4"/>
        <v>5.2277600000000035E-2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4">
        <v>1.26E-2</v>
      </c>
      <c r="E13" s="10">
        <f t="shared" si="2"/>
        <v>53788.83110181801</v>
      </c>
      <c r="F13" s="10"/>
      <c r="G13" s="26">
        <v>4.42</v>
      </c>
      <c r="H13" s="10"/>
      <c r="I13" s="10">
        <f t="shared" si="5"/>
        <v>7711.3527695679049</v>
      </c>
      <c r="J13" s="10">
        <f t="shared" si="3"/>
        <v>33334201452.389427</v>
      </c>
      <c r="K13" s="11">
        <f t="shared" si="4"/>
        <v>5.7356919999999922E-2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4">
        <v>1.3599999999999999E-2</v>
      </c>
      <c r="E14" s="10">
        <f t="shared" si="2"/>
        <v>57278.794348035939</v>
      </c>
      <c r="F14" s="10"/>
      <c r="G14" s="26">
        <v>4.32</v>
      </c>
      <c r="H14" s="10"/>
      <c r="I14" s="10">
        <f t="shared" si="5"/>
        <v>7384.9384883814446</v>
      </c>
      <c r="J14" s="10">
        <f t="shared" si="3"/>
        <v>31525968972.132351</v>
      </c>
      <c r="K14" s="11">
        <f t="shared" si="4"/>
        <v>5.7387520000000025E-2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4">
        <v>1.47E-2</v>
      </c>
      <c r="E15" s="10">
        <f t="shared" si="2"/>
        <v>61014.721601003315</v>
      </c>
      <c r="F15" s="10"/>
      <c r="G15" s="26">
        <v>3.42</v>
      </c>
      <c r="H15" s="10"/>
      <c r="I15" s="10">
        <f t="shared" si="5"/>
        <v>7079.1204834944838</v>
      </c>
      <c r="J15" s="10">
        <f t="shared" si="3"/>
        <v>29814962230.812363</v>
      </c>
      <c r="K15" s="11">
        <f t="shared" si="4"/>
        <v>4.940273999999989E-2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4">
        <v>1.54E-2</v>
      </c>
      <c r="E16" s="10">
        <f t="shared" si="2"/>
        <v>62950.743090787437</v>
      </c>
      <c r="F16" s="10"/>
      <c r="G16" s="26">
        <v>3.49</v>
      </c>
      <c r="H16" s="10"/>
      <c r="I16" s="10">
        <f t="shared" si="5"/>
        <v>6845.0207730559696</v>
      </c>
      <c r="J16" s="10">
        <f t="shared" si="3"/>
        <v>28411363049.054329</v>
      </c>
      <c r="K16" s="11">
        <f t="shared" si="4"/>
        <v>5.0837460000000112E-2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4">
        <v>1.52E-2</v>
      </c>
      <c r="E17" s="10">
        <f t="shared" si="2"/>
        <v>61202.916639800183</v>
      </c>
      <c r="F17" s="10"/>
      <c r="G17" s="26">
        <v>3.8</v>
      </c>
      <c r="H17" s="10"/>
      <c r="I17" s="10">
        <f t="shared" si="5"/>
        <v>6614.1856923915066</v>
      </c>
      <c r="J17" s="10">
        <f t="shared" si="3"/>
        <v>27036876901.071198</v>
      </c>
      <c r="K17" s="11">
        <f t="shared" si="4"/>
        <v>5.3777600000000092E-2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4">
        <v>1.5299999999999999E-2</v>
      </c>
      <c r="E18" s="10">
        <f t="shared" si="2"/>
        <v>60677.206153025851</v>
      </c>
      <c r="F18" s="10"/>
      <c r="G18" s="26">
        <v>4.1500000000000004</v>
      </c>
      <c r="H18" s="10"/>
      <c r="I18" s="10">
        <f t="shared" si="5"/>
        <v>6372.0478732095435</v>
      </c>
      <c r="J18" s="10">
        <f t="shared" si="3"/>
        <v>25657099658.477455</v>
      </c>
      <c r="K18" s="11">
        <f t="shared" si="4"/>
        <v>5.7434950000000207E-2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4">
        <v>1.61E-2</v>
      </c>
      <c r="E19" s="10">
        <f t="shared" si="2"/>
        <v>62838.175895128399</v>
      </c>
      <c r="F19" s="10"/>
      <c r="G19" s="26">
        <v>7.09</v>
      </c>
      <c r="H19" s="10"/>
      <c r="I19" s="10">
        <f t="shared" si="5"/>
        <v>6118.1448614589945</v>
      </c>
      <c r="J19" s="10">
        <f t="shared" si="3"/>
        <v>24263525296.262859</v>
      </c>
      <c r="K19" s="11">
        <f t="shared" si="4"/>
        <v>8.8141489999999934E-2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4">
        <v>1.7000000000000001E-2</v>
      </c>
      <c r="E20" s="10">
        <f t="shared" si="2"/>
        <v>65241.759053676389</v>
      </c>
      <c r="F20" s="10"/>
      <c r="G20" s="26">
        <v>5.48</v>
      </c>
      <c r="H20" s="10"/>
      <c r="I20" s="10">
        <f t="shared" si="5"/>
        <v>5713.0869936119107</v>
      </c>
      <c r="J20" s="10">
        <f t="shared" si="3"/>
        <v>22298134497.438251</v>
      </c>
      <c r="K20" s="11">
        <f t="shared" si="4"/>
        <v>7.2731599999999785E-2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4">
        <v>1.7899999999999999E-2</v>
      </c>
      <c r="E21" s="10">
        <f t="shared" si="2"/>
        <v>67487.704620285891</v>
      </c>
      <c r="F21" s="10"/>
      <c r="G21" s="26">
        <v>1.35</v>
      </c>
      <c r="H21" s="10"/>
      <c r="I21" s="10">
        <f t="shared" si="5"/>
        <v>5416.2751171899044</v>
      </c>
      <c r="J21" s="10">
        <f t="shared" si="3"/>
        <v>20786312715.536911</v>
      </c>
      <c r="K21" s="11">
        <f t="shared" si="4"/>
        <v>3.1641650000000077E-2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4">
        <v>1.9199999999999998E-2</v>
      </c>
      <c r="E22" s="10">
        <f t="shared" si="2"/>
        <v>71025.359396212269</v>
      </c>
      <c r="F22" s="10"/>
      <c r="G22" s="26">
        <v>4.1500000000000004</v>
      </c>
      <c r="H22" s="10"/>
      <c r="I22" s="10">
        <f t="shared" si="5"/>
        <v>5344.1293706856477</v>
      </c>
      <c r="J22" s="10">
        <f t="shared" si="3"/>
        <v>20148772314.046169</v>
      </c>
      <c r="K22" s="11">
        <f t="shared" si="4"/>
        <v>6.149680000000024E-2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4">
        <v>2.06E-2</v>
      </c>
      <c r="E23" s="10">
        <f t="shared" si="2"/>
        <v>74666.168775412254</v>
      </c>
      <c r="F23" s="10"/>
      <c r="G23" s="26">
        <v>4.5199999999999996</v>
      </c>
      <c r="H23" s="10"/>
      <c r="I23" s="10">
        <f t="shared" si="5"/>
        <v>5131.1851854878996</v>
      </c>
      <c r="J23" s="10">
        <f t="shared" si="3"/>
        <v>18981472496.239429</v>
      </c>
      <c r="K23" s="11">
        <f t="shared" si="4"/>
        <v>6.6731119999999811E-2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4">
        <v>2.1700000000000001E-2</v>
      </c>
      <c r="E24" s="10">
        <f t="shared" si="2"/>
        <v>76982.673196797259</v>
      </c>
      <c r="F24" s="10"/>
      <c r="G24" s="26">
        <v>7.1</v>
      </c>
      <c r="H24" s="10"/>
      <c r="I24" s="10">
        <f t="shared" si="5"/>
        <v>4909.2854817144089</v>
      </c>
      <c r="J24" s="10">
        <f t="shared" si="3"/>
        <v>17794055259.435417</v>
      </c>
      <c r="K24" s="11">
        <f t="shared" si="4"/>
        <v>9.4240700000000066E-2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4">
        <v>2.3E-2</v>
      </c>
      <c r="E25" s="10">
        <f t="shared" si="2"/>
        <v>79760.05709809484</v>
      </c>
      <c r="F25" s="10"/>
      <c r="G25" s="26">
        <v>9.1999999999999993</v>
      </c>
      <c r="H25" s="10"/>
      <c r="I25" s="10">
        <f t="shared" si="5"/>
        <v>4583.8333162599529</v>
      </c>
      <c r="J25" s="10">
        <f t="shared" si="3"/>
        <v>16261554938.904591</v>
      </c>
      <c r="K25" s="11">
        <f t="shared" si="4"/>
        <v>0.11711599999999978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4">
        <v>2.4400000000000002E-2</v>
      </c>
      <c r="E26" s="10">
        <f t="shared" si="2"/>
        <v>82599.587168460246</v>
      </c>
      <c r="F26" s="10"/>
      <c r="G26" s="26">
        <v>2.27</v>
      </c>
      <c r="H26" s="10"/>
      <c r="I26" s="10">
        <f t="shared" si="5"/>
        <v>4197.6495570146089</v>
      </c>
      <c r="J26" s="10">
        <f t="shared" si="3"/>
        <v>14556729058.490429</v>
      </c>
      <c r="K26" s="11">
        <f t="shared" si="4"/>
        <v>4.7653879999999926E-2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4">
        <v>2.07E-2</v>
      </c>
      <c r="E27" s="10">
        <f t="shared" si="2"/>
        <v>68653.120342802256</v>
      </c>
      <c r="F27" s="10"/>
      <c r="G27" s="26">
        <v>-3.55</v>
      </c>
      <c r="H27" s="10"/>
      <c r="I27" s="10">
        <f t="shared" si="5"/>
        <v>4104.4779084918446</v>
      </c>
      <c r="J27" s="10">
        <f t="shared" si="3"/>
        <v>13894597573.093922</v>
      </c>
      <c r="K27" s="11">
        <f t="shared" si="4"/>
        <v>-1.55348500000001E-2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4">
        <v>1.5100000000000001E-2</v>
      </c>
      <c r="E28" s="10">
        <f t="shared" si="2"/>
        <v>49335.332002525683</v>
      </c>
      <c r="F28" s="10"/>
      <c r="G28" s="26">
        <v>5.67</v>
      </c>
      <c r="H28" s="10"/>
      <c r="I28" s="10">
        <f t="shared" si="5"/>
        <v>4255.5499310439027</v>
      </c>
      <c r="J28" s="10">
        <f t="shared" si="3"/>
        <v>14113854180.713175</v>
      </c>
      <c r="K28" s="11">
        <f t="shared" si="4"/>
        <v>7.2656169999999909E-2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4">
        <v>1.41E-2</v>
      </c>
      <c r="E29" s="10">
        <f t="shared" si="2"/>
        <v>45427.562836561818</v>
      </c>
      <c r="F29" s="10"/>
      <c r="G29" s="26">
        <v>3.43</v>
      </c>
      <c r="H29" s="10"/>
      <c r="I29" s="10">
        <f t="shared" si="5"/>
        <v>4027.2072783608428</v>
      </c>
      <c r="J29" s="10">
        <f t="shared" si="3"/>
        <v>13157854842.445158</v>
      </c>
      <c r="K29" s="11">
        <f t="shared" si="4"/>
        <v>4.8883629999999956E-2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4">
        <v>1.4200000000000001E-2</v>
      </c>
      <c r="E30" s="10">
        <f t="shared" si="2"/>
        <v>45109.193584376946</v>
      </c>
      <c r="F30" s="10"/>
      <c r="G30" s="26">
        <v>4.76</v>
      </c>
      <c r="H30" s="10"/>
      <c r="I30" s="10">
        <f t="shared" si="5"/>
        <v>3893.65491478376</v>
      </c>
      <c r="J30" s="10">
        <f t="shared" si="3"/>
        <v>12544627893.987782</v>
      </c>
      <c r="K30" s="11">
        <f t="shared" si="4"/>
        <v>6.247592000000024E-2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4">
        <v>1.4200000000000001E-2</v>
      </c>
      <c r="E31" s="10">
        <f t="shared" si="2"/>
        <v>44477.611501061823</v>
      </c>
      <c r="F31" s="10"/>
      <c r="G31" s="26">
        <v>5.54</v>
      </c>
      <c r="H31" s="10"/>
      <c r="I31" s="10">
        <f t="shared" si="5"/>
        <v>3716.7381775331801</v>
      </c>
      <c r="J31" s="10">
        <f t="shared" si="3"/>
        <v>11806976193.858379</v>
      </c>
      <c r="K31" s="11">
        <f t="shared" si="4"/>
        <v>7.0386680000000146E-2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4">
        <v>1.4200000000000001E-2</v>
      </c>
      <c r="E32" s="10">
        <f t="shared" si="2"/>
        <v>43854.872314200271</v>
      </c>
      <c r="F32" s="10"/>
      <c r="G32" s="26">
        <v>0.72</v>
      </c>
      <c r="H32" s="10"/>
      <c r="I32" s="10">
        <f t="shared" si="5"/>
        <v>3521.639357147224</v>
      </c>
      <c r="J32" s="10">
        <f t="shared" si="3"/>
        <v>11030570927.749567</v>
      </c>
      <c r="K32" s="11">
        <f t="shared" si="4"/>
        <v>2.1502240000000006E-2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4">
        <v>1.4200000000000001E-2</v>
      </c>
      <c r="E33" s="10">
        <f t="shared" si="2"/>
        <v>43240.852212778758</v>
      </c>
      <c r="F33" s="10"/>
      <c r="G33" s="26">
        <v>8.02</v>
      </c>
      <c r="H33" s="10"/>
      <c r="I33" s="10">
        <f t="shared" si="5"/>
        <v>3496.4648105115407</v>
      </c>
      <c r="J33" s="10">
        <f t="shared" si="3"/>
        <v>10798381536.34354</v>
      </c>
      <c r="K33" s="11">
        <f t="shared" si="4"/>
        <v>9.5538840000000125E-2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4">
        <v>1.44E-2</v>
      </c>
      <c r="E34" s="10">
        <f t="shared" si="2"/>
        <v>43227.403687187005</v>
      </c>
      <c r="F34" s="10"/>
      <c r="G34" s="26">
        <v>1.56</v>
      </c>
      <c r="H34" s="10"/>
      <c r="I34" s="10">
        <f t="shared" si="5"/>
        <v>3236.8679971408446</v>
      </c>
      <c r="J34" s="10">
        <f t="shared" ref="J34:J65" si="6">IF(I34="","",I34*C34)</f>
        <v>9856685260.3268166</v>
      </c>
      <c r="K34" s="11">
        <f t="shared" ref="K34:K65" si="7">IFERROR(J34/J35-1,"")</f>
        <v>4.3411839999999646E-2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4">
        <v>1.4800000000000001E-2</v>
      </c>
      <c r="E35" s="10">
        <f t="shared" si="2"/>
        <v>43780.217679069843</v>
      </c>
      <c r="F35" s="10"/>
      <c r="G35" s="26">
        <v>-9.99</v>
      </c>
      <c r="H35" s="10"/>
      <c r="I35" s="10">
        <f t="shared" ref="I35:I66" si="8">IF(H35&lt;&gt;"",H35,I34/(1+IF(G34="",0,G34)/100))</f>
        <v>3146.8675842318148</v>
      </c>
      <c r="J35" s="10">
        <f t="shared" si="6"/>
        <v>9446591348.1744843</v>
      </c>
      <c r="K35" s="11">
        <f t="shared" si="7"/>
        <v>-5.9178919999999913E-2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4">
        <v>1.49E-2</v>
      </c>
      <c r="E36" s="10">
        <f t="shared" si="2"/>
        <v>43428.938772968017</v>
      </c>
      <c r="F36" s="10"/>
      <c r="G36" s="26">
        <v>-7.06</v>
      </c>
      <c r="H36" s="10"/>
      <c r="I36" s="10">
        <f t="shared" si="8"/>
        <v>3394.3130020837175</v>
      </c>
      <c r="J36" s="10">
        <f t="shared" si="6"/>
        <v>10040794736.629927</v>
      </c>
      <c r="K36" s="11">
        <f t="shared" si="7"/>
        <v>-8.0367400000000977E-3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4">
        <v>1.41E-2</v>
      </c>
      <c r="E37" s="10">
        <f t="shared" si="2"/>
        <v>40525.770309696905</v>
      </c>
      <c r="F37" s="10"/>
      <c r="G37" s="26">
        <v>-4.55</v>
      </c>
      <c r="H37" s="10"/>
      <c r="I37" s="10">
        <f t="shared" si="8"/>
        <v>3472.7982423610779</v>
      </c>
      <c r="J37" s="10">
        <f t="shared" si="6"/>
        <v>10122143774.387297</v>
      </c>
      <c r="K37" s="11">
        <f t="shared" si="7"/>
        <v>2.1705749999999968E-2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4">
        <v>1.2E-2</v>
      </c>
      <c r="E38" s="10">
        <f t="shared" si="2"/>
        <v>34081.044747874141</v>
      </c>
      <c r="F38" s="10"/>
      <c r="G38" s="26">
        <v>1.24</v>
      </c>
      <c r="H38" s="10"/>
      <c r="I38" s="10">
        <f t="shared" si="8"/>
        <v>3446.946146264097</v>
      </c>
      <c r="J38" s="10">
        <f t="shared" si="6"/>
        <v>9907102680.3825817</v>
      </c>
      <c r="K38" s="11">
        <f t="shared" si="7"/>
        <v>6.199280000000007E-2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4">
        <v>1.0500000000000001E-2</v>
      </c>
      <c r="E39" s="10">
        <f t="shared" si="2"/>
        <v>29511.048148827162</v>
      </c>
      <c r="F39" s="10"/>
      <c r="G39" s="26">
        <v>6.27</v>
      </c>
      <c r="H39" s="10"/>
      <c r="I39" s="10">
        <f t="shared" si="8"/>
        <v>3284.682815193536</v>
      </c>
      <c r="J39" s="10">
        <f t="shared" si="6"/>
        <v>9328785167.2653351</v>
      </c>
      <c r="K39" s="11">
        <f t="shared" si="7"/>
        <v>7.3858349999999851E-2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4">
        <v>1.06E-2</v>
      </c>
      <c r="E40" s="10">
        <f t="shared" si="2"/>
        <v>29479.621759592555</v>
      </c>
      <c r="F40" s="10"/>
      <c r="G40" s="26">
        <v>8.9</v>
      </c>
      <c r="H40" s="10"/>
      <c r="I40" s="10">
        <f t="shared" si="8"/>
        <v>3090.8843654780617</v>
      </c>
      <c r="J40" s="10">
        <f t="shared" si="6"/>
        <v>8687165460.1981125</v>
      </c>
      <c r="K40" s="11">
        <f t="shared" si="7"/>
        <v>0.10054339999999984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4">
        <v>1.09E-2</v>
      </c>
      <c r="E41" s="10">
        <f t="shared" si="2"/>
        <v>29987.091381261125</v>
      </c>
      <c r="F41" s="10"/>
      <c r="G41" s="26">
        <v>5.52</v>
      </c>
      <c r="H41" s="10"/>
      <c r="I41" s="10">
        <f t="shared" si="8"/>
        <v>2838.2776542498273</v>
      </c>
      <c r="J41" s="10">
        <f t="shared" si="6"/>
        <v>7893523744.9046659</v>
      </c>
      <c r="K41" s="11">
        <f t="shared" si="7"/>
        <v>6.6701679999999763E-2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4">
        <v>1.18E-2</v>
      </c>
      <c r="E42" s="10">
        <f t="shared" si="2"/>
        <v>32084.492737884168</v>
      </c>
      <c r="F42" s="10"/>
      <c r="G42" s="26">
        <v>-6.1</v>
      </c>
      <c r="H42" s="10"/>
      <c r="I42" s="10">
        <f t="shared" si="8"/>
        <v>2689.8006579319822</v>
      </c>
      <c r="J42" s="10">
        <f t="shared" si="6"/>
        <v>7399935607.9617949</v>
      </c>
      <c r="K42" s="11">
        <f t="shared" si="7"/>
        <v>-4.9919799999999959E-2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4">
        <v>1.0800000000000001E-2</v>
      </c>
      <c r="E43" s="10">
        <f t="shared" si="2"/>
        <v>29051.709467341658</v>
      </c>
      <c r="F43" s="10"/>
      <c r="G43" s="26">
        <v>0.54</v>
      </c>
      <c r="H43" s="10"/>
      <c r="I43" s="10">
        <f t="shared" si="8"/>
        <v>2864.5374418870947</v>
      </c>
      <c r="J43" s="10">
        <f t="shared" si="6"/>
        <v>7788748368.781703</v>
      </c>
      <c r="K43" s="11">
        <f t="shared" si="7"/>
        <v>1.6258319999999937E-2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4">
        <v>8.9999999999999993E-3</v>
      </c>
      <c r="E44" s="10">
        <f t="shared" si="2"/>
        <v>23993.813567345031</v>
      </c>
      <c r="F44" s="10"/>
      <c r="G44" s="26">
        <v>2.71</v>
      </c>
      <c r="H44" s="10"/>
      <c r="I44" s="10">
        <f t="shared" si="8"/>
        <v>2849.152020973836</v>
      </c>
      <c r="J44" s="10">
        <f t="shared" si="6"/>
        <v>7664142290.8908663</v>
      </c>
      <c r="K44" s="11">
        <f t="shared" si="7"/>
        <v>3.6343899999999874E-2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4">
        <v>8.3999999999999995E-3</v>
      </c>
      <c r="E45" s="10">
        <f t="shared" si="2"/>
        <v>22207.681471825577</v>
      </c>
      <c r="F45" s="10"/>
      <c r="G45" s="26">
        <v>3.18</v>
      </c>
      <c r="H45" s="10"/>
      <c r="I45" s="10">
        <f t="shared" si="8"/>
        <v>2773.9772378286789</v>
      </c>
      <c r="J45" s="10">
        <f t="shared" si="6"/>
        <v>7395365853.8356504</v>
      </c>
      <c r="K45" s="11">
        <f t="shared" si="7"/>
        <v>4.046712000000019E-2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4">
        <v>1.14E-2</v>
      </c>
      <c r="E46" s="10">
        <f t="shared" si="2"/>
        <v>29799.28444056958</v>
      </c>
      <c r="F46" s="10"/>
      <c r="G46" s="26">
        <v>1.78</v>
      </c>
      <c r="H46" s="10"/>
      <c r="I46" s="10">
        <f t="shared" si="8"/>
        <v>2688.4834636835421</v>
      </c>
      <c r="J46" s="10">
        <f t="shared" si="6"/>
        <v>7107736238.5422134</v>
      </c>
      <c r="K46" s="11">
        <f t="shared" si="7"/>
        <v>2.940292000000011E-2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4">
        <v>2.1399999999999999E-2</v>
      </c>
      <c r="E47" s="10">
        <f t="shared" si="2"/>
        <v>54766.993963238318</v>
      </c>
      <c r="F47" s="10"/>
      <c r="G47" s="26">
        <v>2.5</v>
      </c>
      <c r="H47" s="10"/>
      <c r="I47" s="10">
        <f t="shared" si="8"/>
        <v>2641.4653799209491</v>
      </c>
      <c r="J47" s="10">
        <f t="shared" si="6"/>
        <v>6904717385.6299267</v>
      </c>
      <c r="K47" s="11">
        <f t="shared" si="7"/>
        <v>4.6934999999999949E-2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4">
        <v>3.09E-2</v>
      </c>
      <c r="E48" s="10">
        <f t="shared" si="2"/>
        <v>76709.132364336867</v>
      </c>
      <c r="F48" s="10"/>
      <c r="G48" s="26">
        <v>0.49</v>
      </c>
      <c r="H48" s="10"/>
      <c r="I48" s="10">
        <f t="shared" si="8"/>
        <v>2577.0393950448288</v>
      </c>
      <c r="J48" s="10">
        <f t="shared" si="6"/>
        <v>6595172943.5255556</v>
      </c>
      <c r="K48" s="11">
        <f t="shared" si="7"/>
        <v>3.5951409999999795E-2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4">
        <v>3.3599999999999998E-2</v>
      </c>
      <c r="E49" s="10">
        <f t="shared" si="2"/>
        <v>80700.340639989357</v>
      </c>
      <c r="F49" s="10"/>
      <c r="G49" s="26">
        <v>3.47</v>
      </c>
      <c r="H49" s="10"/>
      <c r="I49" s="10">
        <f t="shared" si="8"/>
        <v>2564.4734750172447</v>
      </c>
      <c r="J49" s="10">
        <f t="shared" si="6"/>
        <v>6366295638.8326721</v>
      </c>
      <c r="K49" s="11">
        <f t="shared" si="7"/>
        <v>6.946592000000007E-2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4">
        <v>3.3500000000000002E-2</v>
      </c>
      <c r="E50" s="10">
        <f t="shared" si="2"/>
        <v>77852.115195695776</v>
      </c>
      <c r="F50" s="10"/>
      <c r="G50" s="26">
        <v>0.65</v>
      </c>
      <c r="H50" s="10"/>
      <c r="I50" s="10">
        <f t="shared" si="8"/>
        <v>2478.4705470351259</v>
      </c>
      <c r="J50" s="10">
        <f t="shared" si="6"/>
        <v>5952780280.1165199</v>
      </c>
      <c r="K50" s="11">
        <f t="shared" si="7"/>
        <v>4.0217750000000052E-2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4">
        <v>3.3300000000000003E-2</v>
      </c>
      <c r="E51" s="10">
        <f t="shared" si="2"/>
        <v>74893.376994346734</v>
      </c>
      <c r="F51" s="10"/>
      <c r="G51" s="26">
        <v>1.97</v>
      </c>
      <c r="H51" s="10"/>
      <c r="I51" s="10">
        <f t="shared" si="8"/>
        <v>2462.464527605689</v>
      </c>
      <c r="J51" s="10">
        <f t="shared" si="6"/>
        <v>5722629016.9693022</v>
      </c>
      <c r="K51" s="11">
        <f t="shared" si="7"/>
        <v>5.3656010000000309E-2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4">
        <v>3.32E-2</v>
      </c>
      <c r="E52" s="10">
        <f t="shared" si="2"/>
        <v>72269.13662246149</v>
      </c>
      <c r="F52" s="10"/>
      <c r="G52" s="26">
        <v>3.19</v>
      </c>
      <c r="H52" s="10"/>
      <c r="I52" s="10">
        <f t="shared" si="8"/>
        <v>2414.8911715266145</v>
      </c>
      <c r="J52" s="10">
        <f t="shared" si="6"/>
        <v>5431211859.1430054</v>
      </c>
      <c r="K52" s="11">
        <f t="shared" si="7"/>
        <v>6.6159079999999815E-2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4">
        <v>3.3099999999999997E-2</v>
      </c>
      <c r="E53" s="10">
        <f t="shared" si="2"/>
        <v>69742.966315075755</v>
      </c>
      <c r="F53" s="10"/>
      <c r="G53" s="26">
        <v>-1.34</v>
      </c>
      <c r="H53" s="10"/>
      <c r="I53" s="10">
        <f t="shared" si="8"/>
        <v>2340.2375923312475</v>
      </c>
      <c r="J53" s="10">
        <f t="shared" si="6"/>
        <v>5094185249.674942</v>
      </c>
      <c r="K53" s="11">
        <f t="shared" si="7"/>
        <v>1.9256460000000031E-2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4">
        <v>3.3300000000000003E-2</v>
      </c>
      <c r="E54" s="10">
        <f t="shared" si="2"/>
        <v>67903.197490106337</v>
      </c>
      <c r="F54" s="10"/>
      <c r="G54" s="26">
        <v>1.9</v>
      </c>
      <c r="H54" s="10"/>
      <c r="I54" s="10">
        <f t="shared" si="8"/>
        <v>2372.0226964638632</v>
      </c>
      <c r="J54" s="10">
        <f t="shared" si="6"/>
        <v>4997942568.521903</v>
      </c>
      <c r="K54" s="11">
        <f t="shared" si="7"/>
        <v>5.2932700000000166E-2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4">
        <v>3.3599999999999998E-2</v>
      </c>
      <c r="E55" s="10">
        <f t="shared" si="2"/>
        <v>66287.672221396118</v>
      </c>
      <c r="F55" s="10"/>
      <c r="G55" s="26">
        <v>0.44</v>
      </c>
      <c r="H55" s="10"/>
      <c r="I55" s="10">
        <f t="shared" si="8"/>
        <v>2327.7945990813182</v>
      </c>
      <c r="J55" s="10">
        <f t="shared" si="6"/>
        <v>4746687578.9135456</v>
      </c>
      <c r="K55" s="11">
        <f t="shared" si="7"/>
        <v>3.8147839999999933E-2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4">
        <v>3.1800000000000002E-2</v>
      </c>
      <c r="E56" s="10">
        <f t="shared" si="2"/>
        <v>60803.011168658035</v>
      </c>
      <c r="F56" s="10"/>
      <c r="G56" s="26">
        <v>-3.12</v>
      </c>
      <c r="H56" s="10"/>
      <c r="I56" s="10">
        <f t="shared" si="8"/>
        <v>2317.5971715266014</v>
      </c>
      <c r="J56" s="10">
        <f t="shared" si="6"/>
        <v>4572265525.2199392</v>
      </c>
      <c r="K56" s="11">
        <f t="shared" si="7"/>
        <v>-3.9215999999997475E-4</v>
      </c>
      <c r="L56" t="s">
        <v>127</v>
      </c>
      <c r="M56" t="s">
        <v>128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4">
        <v>2.41E-2</v>
      </c>
      <c r="E57" s="10">
        <f t="shared" si="2"/>
        <v>44995.869027035078</v>
      </c>
      <c r="F57" s="10"/>
      <c r="G57" s="26">
        <v>8.68</v>
      </c>
      <c r="H57" s="10"/>
      <c r="I57" s="10">
        <f t="shared" si="8"/>
        <v>2392.2349004196958</v>
      </c>
      <c r="J57" s="10">
        <f t="shared" si="6"/>
        <v>4574059288.3104429</v>
      </c>
      <c r="K57" s="11">
        <f t="shared" si="7"/>
        <v>0.11299188000000004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4">
        <v>1.78E-2</v>
      </c>
      <c r="E58" s="10">
        <f t="shared" si="2"/>
        <v>32652.253321631346</v>
      </c>
      <c r="F58" s="10"/>
      <c r="G58" s="26">
        <v>3.69</v>
      </c>
      <c r="H58" s="10"/>
      <c r="I58" s="10">
        <f t="shared" si="8"/>
        <v>2201.1730773092527</v>
      </c>
      <c r="J58" s="10">
        <f t="shared" si="6"/>
        <v>4109696908.400125</v>
      </c>
      <c r="K58" s="11">
        <f t="shared" si="7"/>
        <v>5.5356820000000084E-2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4">
        <v>1.61E-2</v>
      </c>
      <c r="E59" s="10">
        <f t="shared" si="2"/>
        <v>29065.819987983443</v>
      </c>
      <c r="F59" s="10"/>
      <c r="G59" s="26">
        <v>12.36</v>
      </c>
      <c r="H59" s="10"/>
      <c r="I59" s="10">
        <f t="shared" si="8"/>
        <v>2122.8402712983439</v>
      </c>
      <c r="J59" s="10">
        <f t="shared" si="6"/>
        <v>3894130241.561451</v>
      </c>
      <c r="K59" s="11">
        <f t="shared" si="7"/>
        <v>0.14168995999999989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4">
        <v>1.4E-2</v>
      </c>
      <c r="E60" s="10">
        <f t="shared" si="2"/>
        <v>24925.666742117843</v>
      </c>
      <c r="F60" s="10"/>
      <c r="G60" s="26">
        <v>8.52</v>
      </c>
      <c r="H60" s="10"/>
      <c r="I60" s="10">
        <f t="shared" si="8"/>
        <v>1889.3202841743894</v>
      </c>
      <c r="J60" s="10">
        <f t="shared" si="6"/>
        <v>3410847408.6620255</v>
      </c>
      <c r="K60" s="11">
        <f t="shared" si="7"/>
        <v>0.10039280000000006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4">
        <v>1.23E-2</v>
      </c>
      <c r="E61" s="10">
        <f t="shared" si="2"/>
        <v>21632.894041013205</v>
      </c>
      <c r="F61" s="10"/>
      <c r="G61" s="26">
        <v>-2.84</v>
      </c>
      <c r="H61" s="10"/>
      <c r="I61" s="10">
        <f t="shared" si="8"/>
        <v>1740.9880982071411</v>
      </c>
      <c r="J61" s="10">
        <f t="shared" si="6"/>
        <v>3099663509.8503237</v>
      </c>
      <c r="K61" s="11">
        <f t="shared" si="7"/>
        <v>-1.644931999999999E-2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4">
        <v>1.14E-2</v>
      </c>
      <c r="E62" s="10">
        <f t="shared" si="2"/>
        <v>19824.005690217018</v>
      </c>
      <c r="F62" s="10"/>
      <c r="G62" s="26">
        <v>11.56</v>
      </c>
      <c r="H62" s="10"/>
      <c r="I62" s="10">
        <f t="shared" si="8"/>
        <v>1791.8774168455548</v>
      </c>
      <c r="J62" s="10">
        <f t="shared" si="6"/>
        <v>3151503601.0654006</v>
      </c>
      <c r="K62" s="11">
        <f t="shared" si="7"/>
        <v>0.12831784000000002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4">
        <v>1.0699999999999999E-2</v>
      </c>
      <c r="E63" s="10">
        <f t="shared" si="2"/>
        <v>18409.75777473324</v>
      </c>
      <c r="F63" s="10"/>
      <c r="G63" s="26">
        <v>0.82</v>
      </c>
      <c r="H63" s="10"/>
      <c r="I63" s="10">
        <f t="shared" si="8"/>
        <v>1606.200624637464</v>
      </c>
      <c r="J63" s="10">
        <f t="shared" si="6"/>
        <v>2793099151.0915051</v>
      </c>
      <c r="K63" s="11">
        <f t="shared" si="7"/>
        <v>1.8987739999999809E-2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4">
        <v>1.0500000000000001E-2</v>
      </c>
      <c r="E64" s="10">
        <f t="shared" si="2"/>
        <v>17877.931868159911</v>
      </c>
      <c r="F64" s="10"/>
      <c r="G64" s="26">
        <v>15.22</v>
      </c>
      <c r="H64" s="10"/>
      <c r="I64" s="10">
        <f t="shared" si="8"/>
        <v>1593.1369020407301</v>
      </c>
      <c r="J64" s="10">
        <f t="shared" si="6"/>
        <v>2741052754.0709229</v>
      </c>
      <c r="K64" s="11">
        <f t="shared" si="7"/>
        <v>0.16429809999999989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4">
        <v>1.12E-2</v>
      </c>
      <c r="E65" s="10">
        <f t="shared" si="2"/>
        <v>18858.577920000069</v>
      </c>
      <c r="F65" s="10"/>
      <c r="G65" s="26">
        <v>12.11</v>
      </c>
      <c r="H65" s="10"/>
      <c r="I65" s="10">
        <f t="shared" si="8"/>
        <v>1382.6912880061882</v>
      </c>
      <c r="J65" s="10">
        <f t="shared" si="6"/>
        <v>2354253394.4450507</v>
      </c>
      <c r="K65" s="11">
        <f t="shared" si="7"/>
        <v>0.13365632000000005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4">
        <v>1.1900000000000001E-2</v>
      </c>
      <c r="E66" s="10">
        <f t="shared" si="2"/>
        <v>19801.600000000093</v>
      </c>
      <c r="F66" s="10"/>
      <c r="G66" s="26">
        <v>2.64</v>
      </c>
      <c r="H66" s="10"/>
      <c r="I66" s="10">
        <f t="shared" si="8"/>
        <v>1233.3344822104971</v>
      </c>
      <c r="J66" s="10">
        <f t="shared" ref="J66:J67" si="9">IF(I66="","",I66*C66)</f>
        <v>2076690574.4812067</v>
      </c>
      <c r="K66" s="11">
        <f t="shared" ref="K66" si="10">IFERROR(J66/J67-1,"")</f>
        <v>3.8614160000000064E-2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4">
        <v>1.1599999999999999E-2</v>
      </c>
      <c r="E67" s="3" t="s">
        <v>72</v>
      </c>
      <c r="F67" s="10"/>
      <c r="G67" s="26">
        <v>4.1100000000000003</v>
      </c>
      <c r="H67" s="10"/>
      <c r="I67" s="10">
        <f t="shared" ref="I67" si="11">IF(H67&lt;&gt;"",H67,I66/(1+IF(G66="",0,G66)/100))</f>
        <v>1201.6119273290112</v>
      </c>
      <c r="J67" s="10">
        <f t="shared" si="9"/>
        <v>1999482247.0754747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>
      <selection activeCell="M41" sqref="M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4">
        <v>7181169</v>
      </c>
      <c r="G2" s="26">
        <v>4.3499999999999996</v>
      </c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6.9587500000000135E-2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26">
        <v>6.4</v>
      </c>
      <c r="H3" s="10"/>
      <c r="I3" s="10">
        <f t="shared" ref="I3:I34" si="5">IF(H3&lt;&gt;"",H3,I2/(1+IF(G2="",0,G2)/100))</f>
        <v>3384.762817441303</v>
      </c>
      <c r="J3" s="10">
        <f t="shared" si="3"/>
        <v>23713784557.524124</v>
      </c>
      <c r="K3" s="11">
        <f t="shared" si="4"/>
        <v>9.0599999999999792E-2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26">
        <v>5.9</v>
      </c>
      <c r="H4" s="10"/>
      <c r="I4" s="10">
        <f t="shared" si="5"/>
        <v>3181.1680615049841</v>
      </c>
      <c r="J4" s="10">
        <f t="shared" si="3"/>
        <v>21743796586.763367</v>
      </c>
      <c r="K4" s="11">
        <f t="shared" si="4"/>
        <v>8.5580899999999627E-2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26">
        <v>5.6</v>
      </c>
      <c r="H5" s="10"/>
      <c r="I5" s="10">
        <f t="shared" si="5"/>
        <v>3003.935846558059</v>
      </c>
      <c r="J5" s="10">
        <f t="shared" si="3"/>
        <v>20029641813.671715</v>
      </c>
      <c r="K5" s="11">
        <f t="shared" si="4"/>
        <v>8.2822400000000407E-2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26">
        <v>5.2</v>
      </c>
      <c r="H6" s="10"/>
      <c r="I6" s="10">
        <f t="shared" si="5"/>
        <v>2844.636218331495</v>
      </c>
      <c r="J6" s="10">
        <f t="shared" si="3"/>
        <v>18497624184.420002</v>
      </c>
      <c r="K6" s="11">
        <f t="shared" si="4"/>
        <v>7.9141600000000034E-2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26">
        <v>4.5</v>
      </c>
      <c r="H7" s="10"/>
      <c r="I7" s="10">
        <f t="shared" si="5"/>
        <v>2704.0268235090257</v>
      </c>
      <c r="J7" s="10">
        <f t="shared" si="3"/>
        <v>17141053763.861944</v>
      </c>
      <c r="K7" s="11">
        <f t="shared" si="4"/>
        <v>7.2378999999999749E-2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26">
        <v>4</v>
      </c>
      <c r="H8" s="10"/>
      <c r="I8" s="10">
        <f t="shared" si="5"/>
        <v>2587.5854770421302</v>
      </c>
      <c r="J8" s="10">
        <f t="shared" si="3"/>
        <v>15984137850.388666</v>
      </c>
      <c r="K8" s="11">
        <f t="shared" si="4"/>
        <v>6.7767999999999828E-2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26">
        <v>3.7</v>
      </c>
      <c r="H9" s="10"/>
      <c r="I9" s="10">
        <f t="shared" si="5"/>
        <v>2488.062958694356</v>
      </c>
      <c r="J9" s="10">
        <f t="shared" si="3"/>
        <v>14969673047.31802</v>
      </c>
      <c r="K9" s="11">
        <f t="shared" si="4"/>
        <v>6.5206399999999887E-2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26">
        <v>4.4000000000000004</v>
      </c>
      <c r="H10" s="10"/>
      <c r="I10" s="10">
        <f t="shared" si="5"/>
        <v>2399.2892562144225</v>
      </c>
      <c r="J10" s="10">
        <f t="shared" si="3"/>
        <v>14053307459.773075</v>
      </c>
      <c r="K10" s="11">
        <f t="shared" si="4"/>
        <v>7.3023199999999955E-2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26">
        <v>4.7</v>
      </c>
      <c r="H11" s="10"/>
      <c r="I11" s="10">
        <f t="shared" si="5"/>
        <v>2298.1697856459987</v>
      </c>
      <c r="J11" s="10">
        <f t="shared" si="3"/>
        <v>13096927876.09166</v>
      </c>
      <c r="K11" s="11">
        <f t="shared" si="4"/>
        <v>7.683949999999995E-2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26">
        <v>4.2</v>
      </c>
      <c r="H12" s="10"/>
      <c r="I12" s="10">
        <f t="shared" si="5"/>
        <v>2195.004570817573</v>
      </c>
      <c r="J12" s="10">
        <f t="shared" si="3"/>
        <v>12162376915.122133</v>
      </c>
      <c r="K12" s="11">
        <f t="shared" si="4"/>
        <v>7.2322200000000114E-2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26">
        <v>4.5999999999999996</v>
      </c>
      <c r="H13" s="10"/>
      <c r="I13" s="10">
        <f t="shared" si="5"/>
        <v>2106.5302982894173</v>
      </c>
      <c r="J13" s="10">
        <f t="shared" si="3"/>
        <v>11342091877.90958</v>
      </c>
      <c r="K13" s="11">
        <f t="shared" si="4"/>
        <v>7.7066200000000196E-2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26">
        <v>4.1100000000000003</v>
      </c>
      <c r="H14" s="10"/>
      <c r="I14" s="10">
        <f t="shared" si="5"/>
        <v>2013.8912985558482</v>
      </c>
      <c r="J14" s="10">
        <f t="shared" si="3"/>
        <v>10530542948.900986</v>
      </c>
      <c r="K14" s="11">
        <f t="shared" si="4"/>
        <v>7.2645330000000063E-2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26">
        <v>3.3</v>
      </c>
      <c r="H15" s="10"/>
      <c r="I15" s="10">
        <f t="shared" si="5"/>
        <v>1934.3879536604056</v>
      </c>
      <c r="J15" s="10">
        <f t="shared" si="3"/>
        <v>9817357755.0568237</v>
      </c>
      <c r="K15" s="11">
        <f t="shared" si="4"/>
        <v>6.4816399999999774E-2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26">
        <v>4.8499999999999996</v>
      </c>
      <c r="H16" s="10"/>
      <c r="I16" s="10">
        <f t="shared" si="5"/>
        <v>1872.5924043179145</v>
      </c>
      <c r="J16" s="10">
        <f t="shared" si="3"/>
        <v>9219765731.4977741</v>
      </c>
      <c r="K16" s="11">
        <f t="shared" si="4"/>
        <v>8.1108349999999829E-2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26">
        <v>3.88</v>
      </c>
      <c r="H17" s="10"/>
      <c r="I17" s="10">
        <f t="shared" si="5"/>
        <v>1785.9727270557125</v>
      </c>
      <c r="J17" s="10">
        <f t="shared" si="3"/>
        <v>8528068191.7753897</v>
      </c>
      <c r="K17" s="11">
        <f t="shared" si="4"/>
        <v>7.1210559999999923E-2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26">
        <v>5.28</v>
      </c>
      <c r="H18" s="10"/>
      <c r="I18" s="10">
        <f t="shared" si="5"/>
        <v>1719.2652359026883</v>
      </c>
      <c r="J18" s="10">
        <f t="shared" si="3"/>
        <v>7961150225.9419384</v>
      </c>
      <c r="K18" s="11">
        <f t="shared" si="4"/>
        <v>8.5647360000000061E-2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26">
        <v>3.33</v>
      </c>
      <c r="H19" s="10"/>
      <c r="I19" s="10">
        <f t="shared" si="5"/>
        <v>1633.0406875975384</v>
      </c>
      <c r="J19" s="10">
        <f t="shared" si="3"/>
        <v>7333090393.1290712</v>
      </c>
      <c r="K19" s="11">
        <f t="shared" si="4"/>
        <v>6.5538960000000035E-2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26">
        <v>5.09</v>
      </c>
      <c r="H20" s="10"/>
      <c r="I20" s="10">
        <f t="shared" si="5"/>
        <v>1580.4129368020306</v>
      </c>
      <c r="J20" s="10">
        <f t="shared" si="3"/>
        <v>6882048116.878871</v>
      </c>
      <c r="K20" s="11">
        <f t="shared" si="4"/>
        <v>8.3793170000000083E-2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26">
        <v>5.63</v>
      </c>
      <c r="H21" s="10"/>
      <c r="I21" s="10">
        <f t="shared" si="5"/>
        <v>1503.8661497783144</v>
      </c>
      <c r="J21" s="10">
        <f t="shared" si="3"/>
        <v>6349964464.97155</v>
      </c>
      <c r="K21" s="11">
        <f t="shared" si="4"/>
        <v>8.9362190000000119E-2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26">
        <v>4.79</v>
      </c>
      <c r="H22" s="10"/>
      <c r="I22" s="10">
        <f t="shared" si="5"/>
        <v>1423.711208726985</v>
      </c>
      <c r="J22" s="10">
        <f t="shared" si="3"/>
        <v>5829066331.8978872</v>
      </c>
      <c r="K22" s="11">
        <f t="shared" si="4"/>
        <v>8.0908850000000143E-2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26">
        <v>5.2</v>
      </c>
      <c r="H23" s="10"/>
      <c r="I23" s="10">
        <f t="shared" si="5"/>
        <v>1358.6327022874177</v>
      </c>
      <c r="J23" s="10">
        <f t="shared" si="3"/>
        <v>5392745495.5132313</v>
      </c>
      <c r="K23" s="11">
        <f t="shared" si="4"/>
        <v>8.5348399999999991E-2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26">
        <v>5.09</v>
      </c>
      <c r="H24" s="10"/>
      <c r="I24" s="10">
        <f t="shared" si="5"/>
        <v>1291.4759527446936</v>
      </c>
      <c r="J24" s="10">
        <f t="shared" si="3"/>
        <v>4968676874.184576</v>
      </c>
      <c r="K24" s="11">
        <f t="shared" si="4"/>
        <v>8.4423710000000041E-2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26">
        <v>8.65</v>
      </c>
      <c r="H25" s="10"/>
      <c r="I25" s="10">
        <f t="shared" si="5"/>
        <v>1228.9237346509599</v>
      </c>
      <c r="J25" s="10">
        <f t="shared" si="3"/>
        <v>4581859312.3388786</v>
      </c>
      <c r="K25" s="11">
        <f t="shared" si="4"/>
        <v>0.12137664999999997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26">
        <v>-4.5599999999999996</v>
      </c>
      <c r="H26" s="10"/>
      <c r="I26" s="10">
        <f t="shared" si="5"/>
        <v>1131.084891533327</v>
      </c>
      <c r="J26" s="10">
        <f t="shared" si="3"/>
        <v>4085923594.3060508</v>
      </c>
      <c r="K26" s="11">
        <f t="shared" si="4"/>
        <v>-1.4868320000000046E-2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26">
        <v>-6.92</v>
      </c>
      <c r="H27" s="10"/>
      <c r="I27" s="10">
        <f t="shared" si="5"/>
        <v>1185.1266675747349</v>
      </c>
      <c r="J27" s="10">
        <f t="shared" si="3"/>
        <v>4147591309.1192551</v>
      </c>
      <c r="K27" s="11">
        <f t="shared" si="4"/>
        <v>-3.913516000000028E-2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26">
        <v>3.5</v>
      </c>
      <c r="H28" s="10"/>
      <c r="I28" s="10">
        <f t="shared" si="5"/>
        <v>1273.2344946011335</v>
      </c>
      <c r="J28" s="10">
        <f t="shared" si="3"/>
        <v>4316518969.6391182</v>
      </c>
      <c r="K28" s="11">
        <f t="shared" si="4"/>
        <v>6.8430500000000061E-2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26">
        <v>0.47</v>
      </c>
      <c r="H29" s="10"/>
      <c r="I29" s="10">
        <f t="shared" si="5"/>
        <v>1230.1782556532692</v>
      </c>
      <c r="J29" s="10">
        <f t="shared" si="3"/>
        <v>4040055922.8130589</v>
      </c>
      <c r="K29" s="11">
        <f t="shared" si="4"/>
        <v>3.6950869999999858E-2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26">
        <v>-2.5099999999999998</v>
      </c>
      <c r="H30" s="10"/>
      <c r="I30" s="10">
        <f t="shared" si="5"/>
        <v>1224.4234653660487</v>
      </c>
      <c r="J30" s="10">
        <f t="shared" si="3"/>
        <v>3896091936.1715364</v>
      </c>
      <c r="K30" s="11">
        <f t="shared" si="4"/>
        <v>5.9018200000000576E-3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26">
        <v>8.48</v>
      </c>
      <c r="H31" s="10"/>
      <c r="I31" s="10">
        <f t="shared" si="5"/>
        <v>1255.9477539912286</v>
      </c>
      <c r="J31" s="10">
        <f t="shared" si="3"/>
        <v>3873232813.2894082</v>
      </c>
      <c r="K31" s="11">
        <f t="shared" si="4"/>
        <v>0.11875424000000012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26">
        <v>2.27</v>
      </c>
      <c r="H32" s="10"/>
      <c r="I32" s="10">
        <f t="shared" si="5"/>
        <v>1157.7689472633008</v>
      </c>
      <c r="J32" s="10">
        <f t="shared" si="3"/>
        <v>3462094421.4606133</v>
      </c>
      <c r="K32" s="11">
        <f t="shared" si="4"/>
        <v>5.4301429999999762E-2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26">
        <v>-3.53</v>
      </c>
      <c r="H33" s="10"/>
      <c r="I33" s="10">
        <f t="shared" si="5"/>
        <v>1132.0709369935473</v>
      </c>
      <c r="J33" s="10">
        <f t="shared" si="3"/>
        <v>3283780447.3627753</v>
      </c>
      <c r="K33" s="11">
        <f t="shared" si="4"/>
        <v>-5.8766499999999278E-3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26">
        <v>-2.73</v>
      </c>
      <c r="H34" s="10"/>
      <c r="I34" s="10">
        <f t="shared" si="5"/>
        <v>1173.4953218550299</v>
      </c>
      <c r="J34" s="10">
        <f t="shared" ref="J34:J65" si="6">IF(I34="","",I34*C34)</f>
        <v>3303192151.5200052</v>
      </c>
      <c r="K34" s="11">
        <f t="shared" ref="K34:K65" si="7">IFERROR(J34/J35-1,"")</f>
        <v>1.5468139999999853E-2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26">
        <v>4.15</v>
      </c>
      <c r="H35" s="10"/>
      <c r="I35" s="10">
        <f t="shared" ref="I35:I66" si="8">IF(H35&lt;&gt;"",H35,I34/(1+IF(G34="",0,G34)/100))</f>
        <v>1190.5197543421223</v>
      </c>
      <c r="J35" s="10">
        <f t="shared" si="6"/>
        <v>3252876206.9482608</v>
      </c>
      <c r="K35" s="11">
        <f t="shared" si="7"/>
        <v>0.10066185000000027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26">
        <v>-1.92</v>
      </c>
      <c r="H36" s="10"/>
      <c r="I36" s="10">
        <f t="shared" si="8"/>
        <v>1114.197243184017</v>
      </c>
      <c r="J36" s="10">
        <f t="shared" si="6"/>
        <v>2955381988.5265036</v>
      </c>
      <c r="K36" s="11">
        <f t="shared" si="7"/>
        <v>5.9766879999999745E-2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26">
        <v>-7.79</v>
      </c>
      <c r="H37" s="10"/>
      <c r="I37" s="10">
        <f t="shared" si="8"/>
        <v>1083.006651617435</v>
      </c>
      <c r="J37" s="10">
        <f t="shared" si="6"/>
        <v>2788709521.2170663</v>
      </c>
      <c r="K37" s="11">
        <f t="shared" si="7"/>
        <v>4.5480199999998749E-3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26">
        <v>1.52</v>
      </c>
      <c r="H38" s="10"/>
      <c r="I38" s="10">
        <f t="shared" si="8"/>
        <v>1110.6621388754334</v>
      </c>
      <c r="J38" s="10">
        <f t="shared" si="6"/>
        <v>2776083836.4074092</v>
      </c>
      <c r="K38" s="11">
        <f t="shared" si="7"/>
        <v>8.4186880000000075E-2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26">
        <v>9.7200000000000006</v>
      </c>
      <c r="H39" s="10"/>
      <c r="I39" s="10">
        <f t="shared" si="8"/>
        <v>1055.5618122746944</v>
      </c>
      <c r="J39" s="10">
        <f t="shared" si="6"/>
        <v>2560521518.5848856</v>
      </c>
      <c r="K39" s="11">
        <f t="shared" si="7"/>
        <v>0.13077431999999978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26">
        <v>6.01</v>
      </c>
      <c r="H40" s="10"/>
      <c r="I40" s="10">
        <f t="shared" si="8"/>
        <v>962.05050334915643</v>
      </c>
      <c r="J40" s="10">
        <f t="shared" si="6"/>
        <v>2264396593.8180184</v>
      </c>
      <c r="K40" s="11">
        <f t="shared" si="7"/>
        <v>9.2751079999999986E-2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26">
        <v>33.369999999999997</v>
      </c>
      <c r="H41" s="10"/>
      <c r="I41" s="10">
        <f t="shared" si="8"/>
        <v>907.50920040482629</v>
      </c>
      <c r="J41" s="10">
        <f t="shared" si="6"/>
        <v>2072197992.0788715</v>
      </c>
      <c r="K41" s="11">
        <f t="shared" si="7"/>
        <v>0.37491132999999954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26">
        <v>-13.08</v>
      </c>
      <c r="H42" s="10"/>
      <c r="I42" s="10">
        <f t="shared" si="8"/>
        <v>680.44477798967262</v>
      </c>
      <c r="J42" s="10">
        <f t="shared" si="6"/>
        <v>1507150277.1592348</v>
      </c>
      <c r="K42" s="11">
        <f t="shared" si="7"/>
        <v>-0.10376788000000003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26">
        <v>-4.26</v>
      </c>
      <c r="H43" s="10"/>
      <c r="I43" s="10">
        <f t="shared" si="8"/>
        <v>782.84028760891931</v>
      </c>
      <c r="J43" s="10">
        <f t="shared" si="6"/>
        <v>1681651710.0048087</v>
      </c>
      <c r="K43" s="11">
        <f t="shared" si="7"/>
        <v>-1.2824860000000271E-2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26">
        <v>11.37</v>
      </c>
      <c r="H44" s="10"/>
      <c r="I44" s="10">
        <f t="shared" si="8"/>
        <v>817.67316441290927</v>
      </c>
      <c r="J44" s="10">
        <f t="shared" si="6"/>
        <v>1703498844.1917298</v>
      </c>
      <c r="K44" s="11">
        <f t="shared" si="7"/>
        <v>0.14833606999999982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26">
        <v>12.21</v>
      </c>
      <c r="H45" s="10"/>
      <c r="I45" s="10">
        <f>IF(H45&lt;&gt;"",H45,I44/(1+IF(G44="",0,G44)/100))</f>
        <v>734.19517321802039</v>
      </c>
      <c r="J45" s="10">
        <f t="shared" si="6"/>
        <v>1483449739.754086</v>
      </c>
      <c r="K45" s="11">
        <f t="shared" si="7"/>
        <v>0.1568851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26">
        <v>9.41</v>
      </c>
      <c r="H46" s="10"/>
      <c r="I46" s="10">
        <f t="shared" si="8"/>
        <v>654.30458356476277</v>
      </c>
      <c r="J46" s="10">
        <f t="shared" si="6"/>
        <v>1282279233.9136238</v>
      </c>
      <c r="K46" s="11">
        <f t="shared" si="7"/>
        <v>0.12790769000000002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26">
        <v>7.11</v>
      </c>
      <c r="H47" s="10"/>
      <c r="I47" s="10">
        <f t="shared" si="8"/>
        <v>598.02996395645982</v>
      </c>
      <c r="J47" s="10">
        <f t="shared" si="6"/>
        <v>1136865405.9922438</v>
      </c>
      <c r="K47" s="11">
        <f t="shared" si="7"/>
        <v>0.10408987999999986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26">
        <v>4.43</v>
      </c>
      <c r="H48" s="10"/>
      <c r="I48" s="10">
        <f t="shared" si="8"/>
        <v>558.33252166600676</v>
      </c>
      <c r="J48" s="10">
        <f t="shared" si="6"/>
        <v>1029685559.6504914</v>
      </c>
      <c r="K48" s="11">
        <f t="shared" si="7"/>
        <v>7.6255579999999989E-2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26">
        <v>7.36</v>
      </c>
      <c r="H49" s="10"/>
      <c r="I49" s="10">
        <f t="shared" si="8"/>
        <v>534.64763158671531</v>
      </c>
      <c r="J49" s="10">
        <f t="shared" si="6"/>
        <v>956729589.87166548</v>
      </c>
      <c r="K49" s="11">
        <f t="shared" si="7"/>
        <v>0.10623743999999991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26">
        <v>14.5</v>
      </c>
      <c r="H50" s="10"/>
      <c r="I50" s="10">
        <f t="shared" si="8"/>
        <v>497.99518590416858</v>
      </c>
      <c r="J50" s="10">
        <f t="shared" si="6"/>
        <v>864850126.45356274</v>
      </c>
      <c r="K50" s="11">
        <f t="shared" si="7"/>
        <v>0.17946450000000014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26">
        <v>-1.63</v>
      </c>
      <c r="H51" s="10"/>
      <c r="I51" s="10">
        <f t="shared" si="8"/>
        <v>434.93029336608606</v>
      </c>
      <c r="J51" s="10">
        <f t="shared" si="6"/>
        <v>733256597.7641232</v>
      </c>
      <c r="K51" s="11">
        <f t="shared" si="7"/>
        <v>1.3014260000000055E-2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26">
        <v>3.23</v>
      </c>
      <c r="H52" s="10"/>
      <c r="I52" s="10">
        <f t="shared" si="8"/>
        <v>442.13712856164079</v>
      </c>
      <c r="J52" s="10">
        <f t="shared" si="6"/>
        <v>723836402.62292373</v>
      </c>
      <c r="K52" s="11">
        <f t="shared" si="7"/>
        <v>6.2649620000000183E-2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26">
        <v>5.84</v>
      </c>
      <c r="H53" s="10"/>
      <c r="I53" s="10">
        <f t="shared" si="8"/>
        <v>428.30294348701034</v>
      </c>
      <c r="J53" s="10">
        <f t="shared" si="6"/>
        <v>681161870.2907207</v>
      </c>
      <c r="K53" s="11">
        <f t="shared" si="7"/>
        <v>8.9093599999999773E-2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26">
        <v>-6.36</v>
      </c>
      <c r="H54" s="10"/>
      <c r="I54" s="10">
        <f t="shared" si="8"/>
        <v>404.67020359694857</v>
      </c>
      <c r="J54" s="10">
        <f t="shared" si="6"/>
        <v>625439237.07817292</v>
      </c>
      <c r="K54" s="11">
        <f t="shared" si="7"/>
        <v>-3.6818960000000178E-2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26">
        <v>12.53</v>
      </c>
      <c r="H55" s="10"/>
      <c r="I55" s="10">
        <f t="shared" si="8"/>
        <v>432.15527936453287</v>
      </c>
      <c r="J55" s="10">
        <f t="shared" si="6"/>
        <v>649347538.10994148</v>
      </c>
      <c r="K55" s="11">
        <f t="shared" si="7"/>
        <v>0.15703346000000007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26">
        <v>13.86</v>
      </c>
      <c r="H56" s="10"/>
      <c r="I56" s="10">
        <f t="shared" si="8"/>
        <v>384.03561660404591</v>
      </c>
      <c r="J56" s="10">
        <f t="shared" si="6"/>
        <v>561217597.03469718</v>
      </c>
      <c r="K56" s="11">
        <f t="shared" si="7"/>
        <v>0.17025307999999995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26">
        <v>8.24</v>
      </c>
      <c r="H57" s="10"/>
      <c r="I57" s="10">
        <f t="shared" si="8"/>
        <v>337.28756069211829</v>
      </c>
      <c r="J57" s="10">
        <f t="shared" si="6"/>
        <v>479569425.30302691</v>
      </c>
      <c r="K57" s="11">
        <f t="shared" si="7"/>
        <v>0.11194952000000025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26">
        <v>1.48</v>
      </c>
      <c r="H58" s="10"/>
      <c r="I58" s="10">
        <f t="shared" si="8"/>
        <v>311.61082842952538</v>
      </c>
      <c r="J58" s="10">
        <f t="shared" si="6"/>
        <v>431287047.36796576</v>
      </c>
      <c r="K58" s="11">
        <f t="shared" si="7"/>
        <v>4.1996639999999807E-2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26">
        <v>11.59</v>
      </c>
      <c r="H59" s="10"/>
      <c r="I59" s="10">
        <f t="shared" si="8"/>
        <v>307.06624795972152</v>
      </c>
      <c r="J59" s="10">
        <f t="shared" si="6"/>
        <v>413904451.13908029</v>
      </c>
      <c r="K59" s="11">
        <f t="shared" si="7"/>
        <v>0.1452481699999999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26">
        <v>10.53</v>
      </c>
      <c r="H60" s="10"/>
      <c r="I60" s="10">
        <f t="shared" si="8"/>
        <v>275.17362484068605</v>
      </c>
      <c r="J60" s="10">
        <f t="shared" si="6"/>
        <v>361410270.70061183</v>
      </c>
      <c r="K60" s="11">
        <f t="shared" si="7"/>
        <v>0.13392726999999982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26">
        <v>9.26</v>
      </c>
      <c r="H61" s="10"/>
      <c r="I61" s="10">
        <f t="shared" si="8"/>
        <v>248.9583143406189</v>
      </c>
      <c r="J61" s="10">
        <f t="shared" si="6"/>
        <v>318724384.06090355</v>
      </c>
      <c r="K61" s="11">
        <f t="shared" si="7"/>
        <v>0.1204613000000001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26">
        <v>10.02</v>
      </c>
      <c r="H62" s="10"/>
      <c r="I62" s="10">
        <f t="shared" si="8"/>
        <v>227.85860730424574</v>
      </c>
      <c r="J62" s="10">
        <f t="shared" si="6"/>
        <v>284458181.69793415</v>
      </c>
      <c r="K62" s="11">
        <f t="shared" si="7"/>
        <v>0.12803506000000042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26">
        <v>6.45</v>
      </c>
      <c r="H63" s="10"/>
      <c r="I63" s="10">
        <f t="shared" si="8"/>
        <v>207.10653272518243</v>
      </c>
      <c r="J63" s="10">
        <f t="shared" si="6"/>
        <v>252171401.21330455</v>
      </c>
      <c r="K63" s="11">
        <f t="shared" si="7"/>
        <v>9.1431850000000203E-2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26">
        <v>7.38</v>
      </c>
      <c r="H64" s="10"/>
      <c r="I64" s="10">
        <f t="shared" si="8"/>
        <v>194.55756949289096</v>
      </c>
      <c r="J64" s="10">
        <f t="shared" si="6"/>
        <v>231046401.30604994</v>
      </c>
      <c r="K64" s="11">
        <f t="shared" si="7"/>
        <v>0.10107452000000006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26">
        <v>11.25</v>
      </c>
      <c r="H65" s="10"/>
      <c r="I65" s="10">
        <f t="shared" si="8"/>
        <v>181.18603975869897</v>
      </c>
      <c r="J65" s="10">
        <f t="shared" si="6"/>
        <v>209837206.3918525</v>
      </c>
      <c r="K65" s="11">
        <f t="shared" si="7"/>
        <v>0.14109124999999989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26">
        <v>7.38</v>
      </c>
      <c r="H66" s="10"/>
      <c r="I66" s="10">
        <f t="shared" si="8"/>
        <v>162.86385596287548</v>
      </c>
      <c r="J66" s="10">
        <f t="shared" ref="J66:J67" si="9">IF(I66="","",I66*C66)</f>
        <v>183891696.99781021</v>
      </c>
      <c r="K66" s="11">
        <f t="shared" ref="K66" si="10">IFERROR(J66/J67-1,"")</f>
        <v>0.10171880000000022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26">
        <v>7.38</v>
      </c>
      <c r="H67" s="10"/>
      <c r="I67" s="10">
        <f t="shared" ref="I67" si="11">IF(H67&lt;&gt;"",H67,I66/(1+IF(G66="",0,G66)/100))</f>
        <v>151.67056804141876</v>
      </c>
      <c r="J67" s="10">
        <f t="shared" si="9"/>
        <v>166913460.12958133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4">
        <v>9533900</v>
      </c>
      <c r="G2" s="26">
        <v>1.4</v>
      </c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2.2010599999999991E-2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26">
        <v>2.5</v>
      </c>
      <c r="H3" s="10"/>
      <c r="I3" s="10">
        <f t="shared" ref="I3:I34" si="5">IF(H3&lt;&gt;"",H3,I2/(1+IF(G2="",0,G2)/100))</f>
        <v>19371.794871794871</v>
      </c>
      <c r="J3" s="10">
        <f t="shared" si="3"/>
        <v>183238431380.72012</v>
      </c>
      <c r="K3" s="11">
        <f t="shared" si="4"/>
        <v>3.3404999999999907E-2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26">
        <v>3</v>
      </c>
      <c r="H4" s="10"/>
      <c r="I4" s="10">
        <f t="shared" si="5"/>
        <v>18899.312070043779</v>
      </c>
      <c r="J4" s="10">
        <f t="shared" si="3"/>
        <v>177315216571.16052</v>
      </c>
      <c r="K4" s="11">
        <f t="shared" si="4"/>
        <v>3.8343000000000016E-2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26">
        <v>1.2</v>
      </c>
      <c r="H5" s="10"/>
      <c r="I5" s="10">
        <f t="shared" si="5"/>
        <v>18348.846669945415</v>
      </c>
      <c r="J5" s="10">
        <f t="shared" si="3"/>
        <v>170767479119.28958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26">
        <v>3.8</v>
      </c>
      <c r="H6" s="10"/>
      <c r="I6" s="10">
        <f t="shared" si="5"/>
        <v>18131.271412989539</v>
      </c>
      <c r="J6" s="10">
        <f t="shared" si="3"/>
        <v>167403341567.15601</v>
      </c>
      <c r="K6" s="11">
        <f t="shared" si="4"/>
        <v>4.640780000000011E-2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26">
        <v>2.6</v>
      </c>
      <c r="H7" s="10"/>
      <c r="I7" s="10">
        <f t="shared" si="5"/>
        <v>17467.506178217282</v>
      </c>
      <c r="J7" s="10">
        <f t="shared" si="3"/>
        <v>159979065109.37323</v>
      </c>
      <c r="K7" s="11">
        <f t="shared" si="4"/>
        <v>3.4618400000000049E-2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26">
        <v>2.2999999999999998</v>
      </c>
      <c r="H8" s="10"/>
      <c r="I8" s="10">
        <f t="shared" si="5"/>
        <v>17024.859822823862</v>
      </c>
      <c r="J8" s="10">
        <f t="shared" si="3"/>
        <v>154626155024.28067</v>
      </c>
      <c r="K8" s="11">
        <f t="shared" si="4"/>
        <v>3.1490899999999655E-2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26">
        <v>1.7</v>
      </c>
      <c r="H9" s="10"/>
      <c r="I9" s="10">
        <f t="shared" si="5"/>
        <v>16642.091713415313</v>
      </c>
      <c r="J9" s="10">
        <f t="shared" si="3"/>
        <v>149905496039.06415</v>
      </c>
      <c r="K9" s="11">
        <f t="shared" si="4"/>
        <v>2.493259999999986E-2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26">
        <v>1.5</v>
      </c>
      <c r="H10" s="10"/>
      <c r="I10" s="10">
        <f t="shared" si="5"/>
        <v>16363.905322925581</v>
      </c>
      <c r="J10" s="10">
        <f t="shared" si="3"/>
        <v>146258881841.65881</v>
      </c>
      <c r="K10" s="11">
        <f t="shared" si="4"/>
        <v>2.1597499999999936E-2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26">
        <v>3.3</v>
      </c>
      <c r="H11" s="10"/>
      <c r="I11" s="10">
        <f t="shared" si="5"/>
        <v>16122.074209778899</v>
      </c>
      <c r="J11" s="10">
        <f t="shared" si="3"/>
        <v>143166836099.01044</v>
      </c>
      <c r="K11" s="11">
        <f t="shared" si="4"/>
        <v>3.9197999999999844E-2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26">
        <v>2.8</v>
      </c>
      <c r="H12" s="10"/>
      <c r="I12" s="10">
        <f t="shared" si="5"/>
        <v>15607.041829408423</v>
      </c>
      <c r="J12" s="10">
        <f t="shared" si="3"/>
        <v>137766658614.63403</v>
      </c>
      <c r="K12" s="11">
        <f t="shared" si="4"/>
        <v>3.3859600000000212E-2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26">
        <v>3.6</v>
      </c>
      <c r="H13" s="10"/>
      <c r="I13" s="10">
        <f t="shared" si="5"/>
        <v>15181.947304872006</v>
      </c>
      <c r="J13" s="10">
        <f t="shared" si="3"/>
        <v>133254707519.89342</v>
      </c>
      <c r="K13" s="11">
        <f t="shared" si="4"/>
        <v>4.1490800000000272E-2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26">
        <v>1.1000000000000001</v>
      </c>
      <c r="H14" s="10"/>
      <c r="I14" s="10">
        <f t="shared" si="5"/>
        <v>14654.389290416993</v>
      </c>
      <c r="J14" s="10">
        <f t="shared" si="3"/>
        <v>127946120618.53392</v>
      </c>
      <c r="K14" s="11">
        <f t="shared" si="4"/>
        <v>1.6054999999999708E-2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26">
        <v>3.7</v>
      </c>
      <c r="H15" s="10"/>
      <c r="I15" s="10">
        <f t="shared" si="5"/>
        <v>14494.944896554891</v>
      </c>
      <c r="J15" s="10">
        <f t="shared" si="3"/>
        <v>125924404307.37898</v>
      </c>
      <c r="K15" s="11">
        <f t="shared" si="4"/>
        <v>4.1666500000000051E-2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26">
        <v>2.4</v>
      </c>
      <c r="H16" s="10"/>
      <c r="I16" s="10">
        <f t="shared" si="5"/>
        <v>13977.767499088613</v>
      </c>
      <c r="J16" s="10">
        <f t="shared" si="3"/>
        <v>120887447477.07542</v>
      </c>
      <c r="K16" s="11">
        <f t="shared" si="4"/>
        <v>2.7993600000000063E-2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26">
        <v>4.5999999999999996</v>
      </c>
      <c r="H17" s="10"/>
      <c r="I17" s="10">
        <f t="shared" si="5"/>
        <v>13650.163573328724</v>
      </c>
      <c r="J17" s="10">
        <f t="shared" si="3"/>
        <v>117595525377.85782</v>
      </c>
      <c r="K17" s="11">
        <f t="shared" si="4"/>
        <v>4.9556400000000167E-2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26">
        <v>5.8</v>
      </c>
      <c r="H18" s="10"/>
      <c r="I18" s="10">
        <f t="shared" si="5"/>
        <v>13049.869572972011</v>
      </c>
      <c r="J18" s="10">
        <f t="shared" si="3"/>
        <v>112043073986.16959</v>
      </c>
      <c r="K18" s="11">
        <f t="shared" si="4"/>
        <v>6.1491399999999974E-2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26">
        <v>3.4</v>
      </c>
      <c r="H19" s="10"/>
      <c r="I19" s="10">
        <f t="shared" si="5"/>
        <v>12334.470295814755</v>
      </c>
      <c r="J19" s="10">
        <f t="shared" si="3"/>
        <v>105552502814.59613</v>
      </c>
      <c r="K19" s="11">
        <f t="shared" si="4"/>
        <v>3.7515600000000315E-2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26">
        <v>4.9000000000000004</v>
      </c>
      <c r="H20" s="10"/>
      <c r="I20" s="10">
        <f t="shared" si="5"/>
        <v>11928.888100401116</v>
      </c>
      <c r="J20" s="10">
        <f t="shared" si="3"/>
        <v>101735822395.91974</v>
      </c>
      <c r="K20" s="11">
        <f t="shared" si="4"/>
        <v>5.2671500000000204E-2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26">
        <v>1.2</v>
      </c>
      <c r="H21" s="10"/>
      <c r="I21" s="10">
        <f t="shared" si="5"/>
        <v>11371.675977503448</v>
      </c>
      <c r="J21" s="10">
        <f t="shared" si="3"/>
        <v>96645366000.618164</v>
      </c>
      <c r="K21" s="11">
        <f t="shared" si="4"/>
        <v>1.5339599999999898E-2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26">
        <v>3.4</v>
      </c>
      <c r="H22" s="10"/>
      <c r="I22" s="10">
        <f t="shared" si="5"/>
        <v>11236.833969865067</v>
      </c>
      <c r="J22" s="10">
        <f t="shared" si="3"/>
        <v>95185262153.291534</v>
      </c>
      <c r="K22" s="11">
        <f t="shared" si="4"/>
        <v>3.6895199999999795E-2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26">
        <v>4</v>
      </c>
      <c r="H23" s="10"/>
      <c r="I23" s="10">
        <f t="shared" si="5"/>
        <v>10867.344264859832</v>
      </c>
      <c r="J23" s="10">
        <f t="shared" si="3"/>
        <v>91798343895.594803</v>
      </c>
      <c r="K23" s="11">
        <f t="shared" si="4"/>
        <v>4.2703999999999853E-2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26">
        <v>2.1</v>
      </c>
      <c r="H24" s="10"/>
      <c r="I24" s="10">
        <f t="shared" si="5"/>
        <v>10449.369485442146</v>
      </c>
      <c r="J24" s="10">
        <f t="shared" si="3"/>
        <v>88038737643.276337</v>
      </c>
      <c r="K24" s="11">
        <f t="shared" si="4"/>
        <v>2.345039999999976E-2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26">
        <v>1.6</v>
      </c>
      <c r="H25" s="10"/>
      <c r="I25" s="10">
        <f t="shared" si="5"/>
        <v>10234.446116985453</v>
      </c>
      <c r="J25" s="10">
        <f t="shared" si="3"/>
        <v>86021499081.222061</v>
      </c>
      <c r="K25" s="11">
        <f t="shared" si="4"/>
        <v>1.8235199999999896E-2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26">
        <v>-1.5</v>
      </c>
      <c r="H26" s="10"/>
      <c r="I26" s="10">
        <f t="shared" si="5"/>
        <v>10073.273737190406</v>
      </c>
      <c r="J26" s="10">
        <f t="shared" si="3"/>
        <v>84480971666.685715</v>
      </c>
      <c r="K26" s="11">
        <f t="shared" si="4"/>
        <v>-1.2833000000000094E-2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26">
        <v>-6.8</v>
      </c>
      <c r="H27" s="10"/>
      <c r="I27" s="10">
        <f t="shared" si="5"/>
        <v>10226.673844863357</v>
      </c>
      <c r="J27" s="10">
        <f t="shared" si="3"/>
        <v>85579209664.307785</v>
      </c>
      <c r="K27" s="11">
        <f t="shared" si="4"/>
        <v>-6.5763199999999911E-2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26">
        <v>1.9</v>
      </c>
      <c r="H28" s="10"/>
      <c r="I28" s="10">
        <f t="shared" si="5"/>
        <v>10972.826013801885</v>
      </c>
      <c r="J28" s="10">
        <f t="shared" si="3"/>
        <v>91603338323.118698</v>
      </c>
      <c r="K28" s="11">
        <f t="shared" si="4"/>
        <v>2.1649399999999819E-2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26">
        <v>5</v>
      </c>
      <c r="H29" s="10"/>
      <c r="I29" s="10">
        <f t="shared" si="5"/>
        <v>10768.22965044346</v>
      </c>
      <c r="J29" s="10">
        <f t="shared" si="3"/>
        <v>89662205374.092834</v>
      </c>
      <c r="K29" s="11">
        <f t="shared" si="4"/>
        <v>5.25199999999999E-2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26">
        <v>3.6</v>
      </c>
      <c r="H30" s="10"/>
      <c r="I30" s="10">
        <f t="shared" si="5"/>
        <v>10255.456809946152</v>
      </c>
      <c r="J30" s="10">
        <f t="shared" si="3"/>
        <v>85188125046.643143</v>
      </c>
      <c r="K30" s="11">
        <f t="shared" si="4"/>
        <v>3.7968400000000235E-2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26">
        <v>2.8</v>
      </c>
      <c r="H31" s="10"/>
      <c r="I31" s="10">
        <f t="shared" si="5"/>
        <v>9899.0895848901073</v>
      </c>
      <c r="J31" s="10">
        <f t="shared" si="3"/>
        <v>82071983161.185959</v>
      </c>
      <c r="K31" s="11">
        <f t="shared" si="4"/>
        <v>2.943920000000011E-2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26">
        <v>4.2</v>
      </c>
      <c r="H32" s="10"/>
      <c r="I32" s="10">
        <f t="shared" si="5"/>
        <v>9629.4645767413494</v>
      </c>
      <c r="J32" s="10">
        <f t="shared" si="3"/>
        <v>79724944572.914993</v>
      </c>
      <c r="K32" s="11">
        <f t="shared" si="4"/>
        <v>4.2937799999999804E-2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26">
        <v>6.5</v>
      </c>
      <c r="H33" s="10"/>
      <c r="I33" s="10">
        <f t="shared" si="5"/>
        <v>9241.3287684657862</v>
      </c>
      <c r="J33" s="10">
        <f t="shared" si="3"/>
        <v>76442664723.548233</v>
      </c>
      <c r="K33" s="11">
        <f t="shared" si="4"/>
        <v>6.5638999999999781E-2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26">
        <v>0.7</v>
      </c>
      <c r="H34" s="10"/>
      <c r="I34" s="10">
        <f t="shared" si="5"/>
        <v>8677.3040079490947</v>
      </c>
      <c r="J34" s="10">
        <f t="shared" ref="J34:J65" si="6">IF(I34="","",I34*C34)</f>
        <v>71734109509.457001</v>
      </c>
      <c r="K34" s="11">
        <f t="shared" ref="K34:K65" si="7">IFERROR(J34/J35-1,"")</f>
        <v>2.0815999999999946E-2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26">
        <v>-5.4</v>
      </c>
      <c r="H35" s="10"/>
      <c r="I35" s="10">
        <f t="shared" ref="I35:I66" si="8">IF(H35&lt;&gt;"",H35,I34/(1+IF(G34="",0,G34)/100))</f>
        <v>8507.1607921069553</v>
      </c>
      <c r="J35" s="10">
        <f t="shared" si="6"/>
        <v>70271341269.589233</v>
      </c>
      <c r="K35" s="11">
        <f t="shared" si="7"/>
        <v>-2.5929699999999944E-2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26">
        <v>-1.9</v>
      </c>
      <c r="H36" s="10"/>
      <c r="I36" s="10">
        <f t="shared" si="8"/>
        <v>8743.2279466669643</v>
      </c>
      <c r="J36" s="10">
        <f t="shared" si="6"/>
        <v>72141960667.098907</v>
      </c>
      <c r="K36" s="11">
        <f t="shared" si="7"/>
        <v>3.0440600000000151E-2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26">
        <v>-2.4</v>
      </c>
      <c r="H37" s="10"/>
      <c r="I37" s="10">
        <f t="shared" si="8"/>
        <v>8496.8201619698393</v>
      </c>
      <c r="J37" s="10">
        <f t="shared" si="6"/>
        <v>70010790206.731857</v>
      </c>
      <c r="K37" s="11">
        <f t="shared" si="7"/>
        <v>3.0646399999999741E-2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26">
        <v>-0.6</v>
      </c>
      <c r="H38" s="10"/>
      <c r="I38" s="10">
        <f t="shared" si="8"/>
        <v>8257.3568143535867</v>
      </c>
      <c r="J38" s="10">
        <f t="shared" si="6"/>
        <v>67929010576.985344</v>
      </c>
      <c r="K38" s="11">
        <f t="shared" si="7"/>
        <v>3.2958899999999902E-2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26">
        <v>4.3</v>
      </c>
      <c r="H39" s="10"/>
      <c r="I39" s="10">
        <f t="shared" si="8"/>
        <v>8009.0754746397552</v>
      </c>
      <c r="J39" s="10">
        <f t="shared" si="6"/>
        <v>65761581198.424599</v>
      </c>
      <c r="K39" s="11">
        <f t="shared" si="7"/>
        <v>4.5398899999999909E-2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26">
        <v>2.9</v>
      </c>
      <c r="H40" s="10"/>
      <c r="I40" s="10">
        <f t="shared" si="8"/>
        <v>7678.8834847936296</v>
      </c>
      <c r="J40" s="10">
        <f t="shared" si="6"/>
        <v>62905730241.752312</v>
      </c>
      <c r="K40" s="11">
        <f t="shared" si="7"/>
        <v>3.1881199999999721E-2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26">
        <v>5.4</v>
      </c>
      <c r="H41" s="10"/>
      <c r="I41" s="10">
        <f t="shared" si="8"/>
        <v>7462.4718025205348</v>
      </c>
      <c r="J41" s="10">
        <f t="shared" si="6"/>
        <v>60962182702.574989</v>
      </c>
      <c r="K41" s="11">
        <f t="shared" si="7"/>
        <v>5.7583600000000068E-2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26">
        <v>-2.2999999999999998</v>
      </c>
      <c r="H42" s="10"/>
      <c r="I42" s="10">
        <f t="shared" si="8"/>
        <v>7080.1440251617978</v>
      </c>
      <c r="J42" s="10">
        <f t="shared" si="6"/>
        <v>57642897169.145767</v>
      </c>
      <c r="K42" s="11">
        <f t="shared" si="7"/>
        <v>-1.899430000000002E-2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26">
        <v>2.8</v>
      </c>
      <c r="H43" s="10"/>
      <c r="I43" s="10">
        <f t="shared" si="8"/>
        <v>7246.8209059997935</v>
      </c>
      <c r="J43" s="10">
        <f t="shared" si="6"/>
        <v>58758982918.392593</v>
      </c>
      <c r="K43" s="11">
        <f t="shared" si="7"/>
        <v>3.3139999999999947E-2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26">
        <v>7.4</v>
      </c>
      <c r="H44" s="10"/>
      <c r="I44" s="10">
        <f t="shared" si="8"/>
        <v>7049.436678988126</v>
      </c>
      <c r="J44" s="10">
        <f t="shared" si="6"/>
        <v>56874172830.780533</v>
      </c>
      <c r="K44" s="11">
        <f t="shared" si="7"/>
        <v>8.0336600000000091E-2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26">
        <v>4.9000000000000004</v>
      </c>
      <c r="H45" s="10"/>
      <c r="I45" s="10">
        <f t="shared" si="8"/>
        <v>6563.72130259602</v>
      </c>
      <c r="J45" s="10">
        <f t="shared" si="6"/>
        <v>52644863490.490395</v>
      </c>
      <c r="K45" s="11">
        <f t="shared" si="7"/>
        <v>5.602829999999992E-2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26">
        <v>4.5999999999999996</v>
      </c>
      <c r="H46" s="10"/>
      <c r="I46" s="10">
        <f t="shared" si="8"/>
        <v>6257.1223094337656</v>
      </c>
      <c r="J46" s="10">
        <f t="shared" si="6"/>
        <v>49851754437.348312</v>
      </c>
      <c r="K46" s="11">
        <f t="shared" si="7"/>
        <v>5.3740400000000133E-2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26">
        <v>2.2999999999999998</v>
      </c>
      <c r="H47" s="10"/>
      <c r="I47" s="10">
        <f t="shared" si="8"/>
        <v>5981.9524946785523</v>
      </c>
      <c r="J47" s="10">
        <f t="shared" si="6"/>
        <v>47309332011.326797</v>
      </c>
      <c r="K47" s="11">
        <f t="shared" si="7"/>
        <v>3.1183999999999878E-2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26">
        <v>5.7</v>
      </c>
      <c r="H48" s="10"/>
      <c r="I48" s="10">
        <f t="shared" si="8"/>
        <v>5847.4608941139322</v>
      </c>
      <c r="J48" s="10">
        <f t="shared" si="6"/>
        <v>45878652123.507355</v>
      </c>
      <c r="K48" s="11">
        <f t="shared" si="7"/>
        <v>6.577310000000014E-2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26">
        <v>4.4000000000000004</v>
      </c>
      <c r="H49" s="10"/>
      <c r="I49" s="10">
        <f t="shared" si="8"/>
        <v>5532.129511933711</v>
      </c>
      <c r="J49" s="10">
        <f t="shared" si="6"/>
        <v>43047297894.371094</v>
      </c>
      <c r="K49" s="11">
        <f t="shared" si="7"/>
        <v>5.2665200000000079E-2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26">
        <v>3.8</v>
      </c>
      <c r="H50" s="10"/>
      <c r="I50" s="10">
        <f t="shared" si="8"/>
        <v>5298.9746282889946</v>
      </c>
      <c r="J50" s="10">
        <f t="shared" si="6"/>
        <v>40893626857.210716</v>
      </c>
      <c r="K50" s="11">
        <f t="shared" si="7"/>
        <v>4.6200200000000136E-2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26">
        <v>6.2</v>
      </c>
      <c r="H51" s="10"/>
      <c r="I51" s="10">
        <f t="shared" si="8"/>
        <v>5104.9851910298594</v>
      </c>
      <c r="J51" s="10">
        <f t="shared" si="6"/>
        <v>39087764327.717308</v>
      </c>
      <c r="K51" s="11">
        <f t="shared" si="7"/>
        <v>6.9540200000000274E-2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26">
        <v>6.9</v>
      </c>
      <c r="H52" s="10"/>
      <c r="I52" s="10">
        <f t="shared" si="8"/>
        <v>4806.9540405177577</v>
      </c>
      <c r="J52" s="10">
        <f t="shared" si="6"/>
        <v>36546325540.374542</v>
      </c>
      <c r="K52" s="11">
        <f t="shared" si="7"/>
        <v>7.5734699999999933E-2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26">
        <v>6.1</v>
      </c>
      <c r="H53" s="10"/>
      <c r="I53" s="10">
        <f t="shared" si="8"/>
        <v>4496.6829190998669</v>
      </c>
      <c r="J53" s="10">
        <f t="shared" si="6"/>
        <v>33973363079.553486</v>
      </c>
      <c r="K53" s="11">
        <f t="shared" si="7"/>
        <v>6.6835499999999826E-2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26">
        <v>5.9</v>
      </c>
      <c r="H54" s="10"/>
      <c r="I54" s="10">
        <f t="shared" si="8"/>
        <v>4238.1554374174057</v>
      </c>
      <c r="J54" s="10">
        <f t="shared" si="6"/>
        <v>31844987422.665901</v>
      </c>
      <c r="K54" s="11">
        <f t="shared" si="7"/>
        <v>6.4189099999999888E-2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26">
        <v>6.8</v>
      </c>
      <c r="H55" s="10"/>
      <c r="I55" s="10">
        <f t="shared" si="8"/>
        <v>4002.0353516689383</v>
      </c>
      <c r="J55" s="10">
        <f t="shared" si="6"/>
        <v>29924181165.420605</v>
      </c>
      <c r="K55" s="11">
        <f t="shared" si="7"/>
        <v>7.2699199999999964E-2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26">
        <v>3.9</v>
      </c>
      <c r="H56" s="10"/>
      <c r="I56" s="10">
        <f t="shared" si="8"/>
        <v>3747.2241120495673</v>
      </c>
      <c r="J56" s="10">
        <f t="shared" si="6"/>
        <v>27896153148.450756</v>
      </c>
      <c r="K56" s="11">
        <f t="shared" si="7"/>
        <v>4.3155999999999972E-2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26">
        <v>2.6</v>
      </c>
      <c r="H57" s="10"/>
      <c r="I57" s="10">
        <f t="shared" si="8"/>
        <v>3606.5679615491508</v>
      </c>
      <c r="J57" s="10">
        <f t="shared" si="6"/>
        <v>26742072277.253601</v>
      </c>
      <c r="K57" s="11">
        <f t="shared" si="7"/>
        <v>2.9590999999999923E-2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26">
        <v>4.7</v>
      </c>
      <c r="H58" s="10"/>
      <c r="I58" s="10">
        <f t="shared" si="8"/>
        <v>3515.1734518022913</v>
      </c>
      <c r="J58" s="10">
        <f t="shared" si="6"/>
        <v>25973490713.548973</v>
      </c>
      <c r="K58" s="11">
        <f t="shared" si="7"/>
        <v>5.0140999999999769E-2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26">
        <v>1.3</v>
      </c>
      <c r="H59" s="10"/>
      <c r="I59" s="10">
        <f t="shared" si="8"/>
        <v>3357.3767447968403</v>
      </c>
      <c r="J59" s="10">
        <f t="shared" si="6"/>
        <v>24733336488.670547</v>
      </c>
      <c r="K59" s="11">
        <f t="shared" si="7"/>
        <v>1.5633799999999809E-2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26">
        <v>3.5</v>
      </c>
      <c r="H60" s="10"/>
      <c r="I60" s="10">
        <f t="shared" si="8"/>
        <v>3314.2909622871084</v>
      </c>
      <c r="J60" s="10">
        <f t="shared" si="6"/>
        <v>24352612613.592175</v>
      </c>
      <c r="K60" s="11">
        <f t="shared" si="7"/>
        <v>3.7483999999999851E-2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26">
        <v>7.6</v>
      </c>
      <c r="H61" s="10"/>
      <c r="I61" s="10">
        <f t="shared" si="8"/>
        <v>3202.2134901324721</v>
      </c>
      <c r="J61" s="10">
        <f t="shared" si="6"/>
        <v>23472759689.394897</v>
      </c>
      <c r="K61" s="11">
        <f t="shared" si="7"/>
        <v>7.8797599999999912E-2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26">
        <v>9.9</v>
      </c>
      <c r="H62" s="10"/>
      <c r="I62" s="10">
        <f t="shared" si="8"/>
        <v>2976.0348421305503</v>
      </c>
      <c r="J62" s="10">
        <f t="shared" si="6"/>
        <v>21758260946.626968</v>
      </c>
      <c r="K62" s="11">
        <f t="shared" si="7"/>
        <v>0.1025168000000003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26">
        <v>-0.2</v>
      </c>
      <c r="H63" s="10"/>
      <c r="I63" s="10">
        <f t="shared" si="8"/>
        <v>2707.9479910196092</v>
      </c>
      <c r="J63" s="10">
        <f t="shared" si="6"/>
        <v>19735083353.493538</v>
      </c>
      <c r="K63" s="11">
        <f t="shared" si="7"/>
        <v>1.9919999999999938E-3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26">
        <v>5.3</v>
      </c>
      <c r="H64" s="10"/>
      <c r="I64" s="10">
        <f t="shared" si="8"/>
        <v>2713.3747405006102</v>
      </c>
      <c r="J64" s="10">
        <f t="shared" si="6"/>
        <v>19695849221.843624</v>
      </c>
      <c r="K64" s="11">
        <f t="shared" si="7"/>
        <v>5.7949099999999865E-2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26">
        <v>6.7</v>
      </c>
      <c r="H65" s="10"/>
      <c r="I65" s="10">
        <f t="shared" si="8"/>
        <v>2576.8041220328682</v>
      </c>
      <c r="J65" s="10">
        <f t="shared" si="6"/>
        <v>18617010234.087467</v>
      </c>
      <c r="K65" s="11">
        <f t="shared" si="7"/>
        <v>7.2548400000000068E-2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26">
        <v>6.4</v>
      </c>
      <c r="H66" s="10"/>
      <c r="I66" s="10">
        <f t="shared" si="8"/>
        <v>2414.9991771629507</v>
      </c>
      <c r="J66" s="10">
        <f t="shared" ref="J66:J67" si="9">IF(I66="","",I66*C66)</f>
        <v>17357734377.383312</v>
      </c>
      <c r="K66" s="11">
        <f t="shared" ref="K66" si="10">IFERROR(J66/J67-1,"")</f>
        <v>6.9426399999999999E-2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26">
        <v>6.9</v>
      </c>
      <c r="H67" s="10"/>
      <c r="I67" s="10">
        <f t="shared" ref="I67" si="11">IF(H67&lt;&gt;"",H67,I66/(1+IF(G66="",0,G66)/100))</f>
        <v>2269.7360687621717</v>
      </c>
      <c r="J67" s="10">
        <f t="shared" si="9"/>
        <v>16230882627.71829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4"/>
      <c r="G2" s="26">
        <v>6.36</v>
      </c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7.5831400000000215E-2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26">
        <v>7.3</v>
      </c>
      <c r="H3" s="10"/>
      <c r="I3" s="10">
        <f t="shared" ref="I3:I34" si="5">IF(H3&lt;&gt;"",H3,I2/(1+IF(G2="",0,G2)/100))</f>
        <v>1466.7168108311394</v>
      </c>
      <c r="J3" s="10">
        <f t="shared" si="3"/>
        <v>23284387042.960197</v>
      </c>
      <c r="K3" s="11">
        <f t="shared" si="4"/>
        <v>8.5768699999999809E-2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26">
        <v>17.52</v>
      </c>
      <c r="H4" s="10"/>
      <c r="I4" s="10">
        <f t="shared" si="5"/>
        <v>1366.9308581837274</v>
      </c>
      <c r="J4" s="10">
        <f t="shared" si="3"/>
        <v>21445071167.514961</v>
      </c>
      <c r="K4" s="11">
        <f t="shared" si="4"/>
        <v>0.18953744000000006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26">
        <v>8.67</v>
      </c>
      <c r="H5" s="10"/>
      <c r="I5" s="10">
        <f t="shared" si="5"/>
        <v>1163.1474286791417</v>
      </c>
      <c r="J5" s="10">
        <f t="shared" si="3"/>
        <v>18028075827.117271</v>
      </c>
      <c r="K5" s="11">
        <f t="shared" si="4"/>
        <v>0.10028375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26">
        <v>7.33</v>
      </c>
      <c r="H6" s="10"/>
      <c r="I6" s="10">
        <f t="shared" si="5"/>
        <v>1070.3482365686407</v>
      </c>
      <c r="J6" s="10">
        <f t="shared" si="3"/>
        <v>16384933274.818674</v>
      </c>
      <c r="K6" s="11">
        <f t="shared" si="4"/>
        <v>8.6930909999999972E-2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26">
        <v>8.6199999999999992</v>
      </c>
      <c r="H7" s="10"/>
      <c r="I7" s="10">
        <f t="shared" si="5"/>
        <v>997.24982443738077</v>
      </c>
      <c r="J7" s="10">
        <f t="shared" si="3"/>
        <v>15074493810.115931</v>
      </c>
      <c r="K7" s="11">
        <f t="shared" si="4"/>
        <v>0.10010335999999986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26">
        <v>0.54</v>
      </c>
      <c r="H8" s="10"/>
      <c r="I8" s="10">
        <f t="shared" si="5"/>
        <v>918.10884223658695</v>
      </c>
      <c r="J8" s="10">
        <f t="shared" si="3"/>
        <v>13702797717.22171</v>
      </c>
      <c r="K8" s="11">
        <f t="shared" si="4"/>
        <v>1.816857999999999E-2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26">
        <v>7.43</v>
      </c>
      <c r="H9" s="10"/>
      <c r="I9" s="10">
        <f t="shared" si="5"/>
        <v>913.17768274973832</v>
      </c>
      <c r="J9" s="10">
        <f t="shared" si="3"/>
        <v>13458279882.513866</v>
      </c>
      <c r="K9" s="11">
        <f t="shared" si="4"/>
        <v>8.7513890000000094E-2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26">
        <v>8.58</v>
      </c>
      <c r="H10" s="10"/>
      <c r="I10" s="10">
        <f t="shared" si="5"/>
        <v>850.02111398095349</v>
      </c>
      <c r="J10" s="10">
        <f t="shared" si="3"/>
        <v>12375271714.9331</v>
      </c>
      <c r="K10" s="11">
        <f t="shared" si="4"/>
        <v>9.9046760000000011E-2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26">
        <v>5.1100000000000003</v>
      </c>
      <c r="H11" s="10"/>
      <c r="I11" s="10">
        <f t="shared" si="5"/>
        <v>782.85237979457861</v>
      </c>
      <c r="J11" s="10">
        <f t="shared" si="3"/>
        <v>11260004728.946291</v>
      </c>
      <c r="K11" s="11">
        <f t="shared" si="4"/>
        <v>6.4238750000000122E-2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26">
        <v>6.14</v>
      </c>
      <c r="H12" s="10"/>
      <c r="I12" s="10">
        <f t="shared" si="5"/>
        <v>744.793435253143</v>
      </c>
      <c r="J12" s="10">
        <f t="shared" si="3"/>
        <v>10580337099.120184</v>
      </c>
      <c r="K12" s="11">
        <f t="shared" si="4"/>
        <v>7.530433999999997E-2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26">
        <v>6.74</v>
      </c>
      <c r="H13" s="10"/>
      <c r="I13" s="10">
        <f t="shared" si="5"/>
        <v>701.7085314237263</v>
      </c>
      <c r="J13" s="10">
        <f t="shared" si="3"/>
        <v>9839388446.1771851</v>
      </c>
      <c r="K13" s="11">
        <f t="shared" si="4"/>
        <v>8.2023379999999868E-2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26">
        <v>5.58</v>
      </c>
      <c r="H14" s="10"/>
      <c r="I14" s="10">
        <f t="shared" si="5"/>
        <v>657.39978585696679</v>
      </c>
      <c r="J14" s="10">
        <f t="shared" si="3"/>
        <v>9093508170.014946</v>
      </c>
      <c r="K14" s="11">
        <f t="shared" si="4"/>
        <v>7.100352000000032E-2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26">
        <v>2.95</v>
      </c>
      <c r="H15" s="10"/>
      <c r="I15" s="10">
        <f t="shared" si="5"/>
        <v>622.65560319849089</v>
      </c>
      <c r="J15" s="10">
        <f t="shared" si="3"/>
        <v>8490642654.4844065</v>
      </c>
      <c r="K15" s="11">
        <f t="shared" si="4"/>
        <v>4.4942499999999885E-2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26">
        <v>-2.1</v>
      </c>
      <c r="H16" s="10"/>
      <c r="I16" s="10">
        <f t="shared" si="5"/>
        <v>604.81360194122476</v>
      </c>
      <c r="J16" s="10">
        <f t="shared" si="3"/>
        <v>8125463989.1519461</v>
      </c>
      <c r="K16" s="11">
        <f t="shared" si="4"/>
        <v>-5.6296999999999597E-3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26">
        <v>-16.91</v>
      </c>
      <c r="H17" s="10"/>
      <c r="I17" s="10">
        <f t="shared" si="5"/>
        <v>617.78713170707329</v>
      </c>
      <c r="J17" s="10">
        <f t="shared" si="3"/>
        <v>8171466896.3382616</v>
      </c>
      <c r="K17" s="11">
        <f t="shared" si="4"/>
        <v>-0.15563941999999997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26">
        <v>-4.2699999999999996</v>
      </c>
      <c r="H18" s="10"/>
      <c r="I18" s="10">
        <f t="shared" si="5"/>
        <v>743.5156236696032</v>
      </c>
      <c r="J18" s="10">
        <f t="shared" si="3"/>
        <v>9677698236.8578377</v>
      </c>
      <c r="K18" s="11">
        <f t="shared" si="4"/>
        <v>-2.7191739999999909E-2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26">
        <v>-1.62</v>
      </c>
      <c r="H19" s="10"/>
      <c r="I19" s="10">
        <f t="shared" si="5"/>
        <v>776.67985341021949</v>
      </c>
      <c r="J19" s="10">
        <f t="shared" si="3"/>
        <v>9948207303.3156986</v>
      </c>
      <c r="K19" s="11">
        <f t="shared" si="4"/>
        <v>-3.6082000000003944E-4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26">
        <v>-5.62</v>
      </c>
      <c r="H20" s="10"/>
      <c r="I20" s="10">
        <f t="shared" si="5"/>
        <v>789.46925534683828</v>
      </c>
      <c r="J20" s="10">
        <f t="shared" si="3"/>
        <v>9951798111.1101494</v>
      </c>
      <c r="K20" s="11">
        <f t="shared" si="4"/>
        <v>-4.0155400000000174E-2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26">
        <v>-1.02</v>
      </c>
      <c r="H21" s="10"/>
      <c r="I21" s="10">
        <f t="shared" si="5"/>
        <v>836.47939748552483</v>
      </c>
      <c r="J21" s="10">
        <f t="shared" si="3"/>
        <v>10368134707.545525</v>
      </c>
      <c r="K21" s="11">
        <f t="shared" si="4"/>
        <v>6.5276199999997342E-3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26">
        <v>0.7</v>
      </c>
      <c r="H22" s="10"/>
      <c r="I22" s="10">
        <f t="shared" si="5"/>
        <v>845.09941148264784</v>
      </c>
      <c r="J22" s="10">
        <f t="shared" si="3"/>
        <v>10300894383.350878</v>
      </c>
      <c r="K22" s="11">
        <f t="shared" si="4"/>
        <v>2.462249999999977E-2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26">
        <v>-3.9</v>
      </c>
      <c r="H23" s="10"/>
      <c r="I23" s="10">
        <f t="shared" si="5"/>
        <v>839.22483761931278</v>
      </c>
      <c r="J23" s="10">
        <f t="shared" si="3"/>
        <v>10053355634.246641</v>
      </c>
      <c r="K23" s="11">
        <f t="shared" si="4"/>
        <v>-2.1701999999999999E-2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26">
        <v>-13.47</v>
      </c>
      <c r="H24" s="10"/>
      <c r="I24" s="10">
        <f t="shared" si="5"/>
        <v>873.2828695310227</v>
      </c>
      <c r="J24" s="10">
        <f t="shared" si="3"/>
        <v>10276373491.764923</v>
      </c>
      <c r="K24" s="11">
        <f t="shared" si="4"/>
        <v>-0.11825930000000007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26">
        <v>-10.5</v>
      </c>
      <c r="H25" s="10"/>
      <c r="I25" s="10">
        <f t="shared" si="5"/>
        <v>1009.2255512897524</v>
      </c>
      <c r="J25" s="10">
        <f t="shared" si="3"/>
        <v>11654643470.313805</v>
      </c>
      <c r="K25" s="11">
        <f t="shared" si="4"/>
        <v>-8.7726500000000041E-2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26">
        <v>-8.42</v>
      </c>
      <c r="H26" s="10"/>
      <c r="I26" s="10">
        <f t="shared" si="5"/>
        <v>1127.6263142902262</v>
      </c>
      <c r="J26" s="10">
        <f t="shared" si="3"/>
        <v>12775383117.35878</v>
      </c>
      <c r="K26" s="11">
        <f t="shared" si="4"/>
        <v>-6.6250319999999863E-2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26">
        <v>-6.57</v>
      </c>
      <c r="H27" s="10"/>
      <c r="I27" s="10">
        <f t="shared" si="5"/>
        <v>1231.3019374210812</v>
      </c>
      <c r="J27" s="10">
        <f t="shared" si="3"/>
        <v>13681807224.136106</v>
      </c>
      <c r="K27" s="11">
        <f t="shared" si="4"/>
        <v>-4.72008599999999E-2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26">
        <v>-1.27</v>
      </c>
      <c r="H28" s="10"/>
      <c r="I28" s="10">
        <f t="shared" si="5"/>
        <v>1317.8871212898225</v>
      </c>
      <c r="J28" s="10">
        <f t="shared" si="3"/>
        <v>14359592331.428957</v>
      </c>
      <c r="K28" s="11">
        <f t="shared" si="4"/>
        <v>7.6383799999997226E-3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26">
        <v>0.47</v>
      </c>
      <c r="H29" s="10"/>
      <c r="I29" s="10">
        <f t="shared" si="5"/>
        <v>1334.8395840067078</v>
      </c>
      <c r="J29" s="10">
        <f t="shared" si="3"/>
        <v>14250739765.816542</v>
      </c>
      <c r="K29" s="11">
        <f t="shared" si="4"/>
        <v>2.5698229999999711E-2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26">
        <v>2.68</v>
      </c>
      <c r="H30" s="10"/>
      <c r="I30" s="10">
        <f t="shared" si="5"/>
        <v>1328.5951866295491</v>
      </c>
      <c r="J30" s="10">
        <f t="shared" si="3"/>
        <v>13893696361.176859</v>
      </c>
      <c r="K30" s="11">
        <f t="shared" si="4"/>
        <v>4.8568160000000082E-2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26">
        <v>4.72</v>
      </c>
      <c r="H31" s="10"/>
      <c r="I31" s="10">
        <f t="shared" si="5"/>
        <v>1293.9181794210647</v>
      </c>
      <c r="J31" s="10">
        <f t="shared" si="3"/>
        <v>13250160448.488974</v>
      </c>
      <c r="K31" s="11">
        <f t="shared" si="4"/>
        <v>6.9714799999999855E-2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26">
        <v>0.47</v>
      </c>
      <c r="H32" s="10"/>
      <c r="I32" s="10">
        <f t="shared" si="5"/>
        <v>1235.5979559024684</v>
      </c>
      <c r="J32" s="10">
        <f t="shared" si="3"/>
        <v>12386629079.535009</v>
      </c>
      <c r="K32" s="11">
        <f t="shared" si="4"/>
        <v>2.6702929999999903E-2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26">
        <v>5.54</v>
      </c>
      <c r="H33" s="10"/>
      <c r="I33" s="10">
        <f t="shared" si="5"/>
        <v>1229.8178121851979</v>
      </c>
      <c r="J33" s="10">
        <f t="shared" si="3"/>
        <v>12064472319.69525</v>
      </c>
      <c r="K33" s="11">
        <f t="shared" si="4"/>
        <v>7.8829879999999797E-2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26">
        <v>0.11</v>
      </c>
      <c r="H34" s="10"/>
      <c r="I34" s="10">
        <f t="shared" si="5"/>
        <v>1165.2622817748702</v>
      </c>
      <c r="J34" s="10">
        <f t="shared" ref="J34:J65" si="6">IF(I34="","",I34*C34)</f>
        <v>11182923780.063684</v>
      </c>
      <c r="K34" s="11">
        <f t="shared" ref="K34:K65" si="7">IFERROR(J34/J35-1,"")</f>
        <v>3.6917250000000124E-2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26">
        <v>-3.16</v>
      </c>
      <c r="H35" s="10"/>
      <c r="I35" s="10">
        <f t="shared" ref="I35:I66" si="8">IF(H35&lt;&gt;"",H35,I34/(1+IF(G34="",0,G34)/100))</f>
        <v>1149.0605283254808</v>
      </c>
      <c r="J35" s="10">
        <f t="shared" si="6"/>
        <v>10784779383.372862</v>
      </c>
      <c r="K35" s="11">
        <f t="shared" si="7"/>
        <v>1.7995579999999789E-2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26">
        <v>-2.45</v>
      </c>
      <c r="H36" s="10"/>
      <c r="I36" s="10">
        <f t="shared" si="8"/>
        <v>1154.3706332383774</v>
      </c>
      <c r="J36" s="10">
        <f t="shared" si="6"/>
        <v>10594131836.380728</v>
      </c>
      <c r="K36" s="11">
        <f t="shared" si="7"/>
        <v>4.6938149999999901E-2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26">
        <v>-3.11</v>
      </c>
      <c r="H37" s="10"/>
      <c r="I37" s="10">
        <f t="shared" si="8"/>
        <v>1127.8657872382778</v>
      </c>
      <c r="J37" s="10">
        <f t="shared" si="6"/>
        <v>10119157312.569733</v>
      </c>
      <c r="K37" s="11">
        <f t="shared" si="7"/>
        <v>4.5505889999999827E-2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26">
        <v>-3.27</v>
      </c>
      <c r="H38" s="10"/>
      <c r="I38" s="10">
        <f t="shared" si="8"/>
        <v>1103.6948695941655</v>
      </c>
      <c r="J38" s="10">
        <f t="shared" si="6"/>
        <v>9678718608.242115</v>
      </c>
      <c r="K38" s="11">
        <f t="shared" si="7"/>
        <v>2.7700190000000013E-2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26">
        <v>-5.35</v>
      </c>
      <c r="H39" s="10"/>
      <c r="I39" s="10">
        <f t="shared" si="8"/>
        <v>1098.9693015972971</v>
      </c>
      <c r="J39" s="10">
        <f t="shared" si="6"/>
        <v>9417842579.4025726</v>
      </c>
      <c r="K39" s="11">
        <f t="shared" si="7"/>
        <v>-3.1162599999999818E-2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26">
        <v>0.76</v>
      </c>
      <c r="H40" s="10"/>
      <c r="I40" s="10">
        <f t="shared" si="8"/>
        <v>1161.087481877757</v>
      </c>
      <c r="J40" s="10">
        <f t="shared" si="6"/>
        <v>9720766951.6087742</v>
      </c>
      <c r="K40" s="11">
        <f t="shared" si="7"/>
        <v>3.1580880000000144E-2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26">
        <v>5.31</v>
      </c>
      <c r="H41" s="10"/>
      <c r="I41" s="10">
        <f t="shared" si="8"/>
        <v>1152.3297755833237</v>
      </c>
      <c r="J41" s="10">
        <f t="shared" si="6"/>
        <v>9423174799.0606155</v>
      </c>
      <c r="K41" s="11">
        <f t="shared" si="7"/>
        <v>7.8479709999999869E-2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26">
        <v>4.9800000000000004</v>
      </c>
      <c r="H42" s="10"/>
      <c r="I42" s="10">
        <f t="shared" si="8"/>
        <v>1094.226356075704</v>
      </c>
      <c r="J42" s="10">
        <f t="shared" si="6"/>
        <v>8737461364.9992695</v>
      </c>
      <c r="K42" s="11">
        <f t="shared" si="7"/>
        <v>7.5415120000000169E-2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26">
        <v>3.13</v>
      </c>
      <c r="H43" s="10"/>
      <c r="I43" s="10">
        <f t="shared" si="8"/>
        <v>1042.3188760484891</v>
      </c>
      <c r="J43" s="10">
        <f t="shared" si="6"/>
        <v>8124733605.1954231</v>
      </c>
      <c r="K43" s="11">
        <f t="shared" si="7"/>
        <v>5.6876240000000022E-2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26">
        <v>8.14</v>
      </c>
      <c r="H44" s="10"/>
      <c r="I44" s="10">
        <f t="shared" si="8"/>
        <v>1010.6844526796169</v>
      </c>
      <c r="J44" s="10">
        <f t="shared" si="6"/>
        <v>7687497644.1853046</v>
      </c>
      <c r="K44" s="11">
        <f t="shared" si="7"/>
        <v>0.10854313999999965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26">
        <v>0.15</v>
      </c>
      <c r="H45" s="10"/>
      <c r="I45" s="10">
        <f t="shared" si="8"/>
        <v>934.60740954283062</v>
      </c>
      <c r="J45" s="10">
        <f t="shared" si="6"/>
        <v>6934775352.256753</v>
      </c>
      <c r="K45" s="11">
        <f t="shared" si="7"/>
        <v>2.7038250000000152E-2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26">
        <v>6.01</v>
      </c>
      <c r="H46" s="10"/>
      <c r="I46" s="10">
        <f t="shared" si="8"/>
        <v>933.20759814561211</v>
      </c>
      <c r="J46" s="10">
        <f t="shared" si="6"/>
        <v>6752207478.4038</v>
      </c>
      <c r="K46" s="11">
        <f t="shared" si="7"/>
        <v>8.7450580000000055E-2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26">
        <v>-0.25</v>
      </c>
      <c r="H47" s="10"/>
      <c r="I47" s="10">
        <f t="shared" si="8"/>
        <v>880.30147924310165</v>
      </c>
      <c r="J47" s="10">
        <f t="shared" si="6"/>
        <v>6209208586.1996593</v>
      </c>
      <c r="K47" s="11">
        <f t="shared" si="7"/>
        <v>2.3534750000000049E-2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26">
        <v>9.33</v>
      </c>
      <c r="H48" s="10"/>
      <c r="I48" s="10">
        <f t="shared" si="8"/>
        <v>882.50774861463822</v>
      </c>
      <c r="J48" s="10">
        <f t="shared" si="6"/>
        <v>6066436519.3264408</v>
      </c>
      <c r="K48" s="11">
        <f t="shared" si="7"/>
        <v>0.12238177999999977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26">
        <v>4.33</v>
      </c>
      <c r="H49" s="10"/>
      <c r="I49" s="10">
        <f t="shared" si="8"/>
        <v>807.1963309381124</v>
      </c>
      <c r="J49" s="10">
        <f t="shared" si="6"/>
        <v>5404967032.9880457</v>
      </c>
      <c r="K49" s="11">
        <f t="shared" si="7"/>
        <v>7.1677760000000035E-2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26">
        <v>-0.99</v>
      </c>
      <c r="H50" s="10"/>
      <c r="I50" s="10">
        <f t="shared" si="8"/>
        <v>773.69532343344429</v>
      </c>
      <c r="J50" s="10">
        <f t="shared" si="6"/>
        <v>5043462909.02598</v>
      </c>
      <c r="K50" s="11">
        <f t="shared" si="7"/>
        <v>1.7624780000000007E-2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26">
        <v>6.78</v>
      </c>
      <c r="H51" s="10"/>
      <c r="I51" s="10">
        <f t="shared" si="8"/>
        <v>781.43149523628347</v>
      </c>
      <c r="J51" s="10">
        <f t="shared" si="6"/>
        <v>4956112516.2714491</v>
      </c>
      <c r="K51" s="11">
        <f t="shared" si="7"/>
        <v>9.8018740000000104E-2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26">
        <v>1</v>
      </c>
      <c r="H52" s="10"/>
      <c r="I52" s="10">
        <f t="shared" si="8"/>
        <v>731.81447390549113</v>
      </c>
      <c r="J52" s="10">
        <f t="shared" si="6"/>
        <v>4513686639.1473875</v>
      </c>
      <c r="K52" s="11">
        <f t="shared" si="7"/>
        <v>3.9088000000000012E-2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26">
        <v>-2.44</v>
      </c>
      <c r="H53" s="10"/>
      <c r="I53" s="10">
        <f t="shared" si="8"/>
        <v>724.56878604504072</v>
      </c>
      <c r="J53" s="10">
        <f t="shared" si="6"/>
        <v>4343892566.5077333</v>
      </c>
      <c r="K53" s="11">
        <f t="shared" si="7"/>
        <v>4.1850799999998411E-3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26">
        <v>5.21</v>
      </c>
      <c r="H54" s="10"/>
      <c r="I54" s="10">
        <f t="shared" si="8"/>
        <v>742.69043260049273</v>
      </c>
      <c r="J54" s="10">
        <f t="shared" si="6"/>
        <v>4325788794.3403158</v>
      </c>
      <c r="K54" s="11">
        <f t="shared" si="7"/>
        <v>8.3452580000000109E-2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26">
        <v>21.2</v>
      </c>
      <c r="H55" s="10"/>
      <c r="I55" s="10">
        <f t="shared" si="8"/>
        <v>705.91239673081714</v>
      </c>
      <c r="J55" s="10">
        <f t="shared" si="6"/>
        <v>3992596329.7261381</v>
      </c>
      <c r="K55" s="11">
        <f t="shared" si="7"/>
        <v>0.24860239999999978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26">
        <v>-10.85</v>
      </c>
      <c r="H56" s="10"/>
      <c r="I56" s="10">
        <f t="shared" si="8"/>
        <v>582.43597090001413</v>
      </c>
      <c r="J56" s="10">
        <f t="shared" si="6"/>
        <v>3197652294.8587465</v>
      </c>
      <c r="K56" s="11">
        <f t="shared" si="7"/>
        <v>-8.1220099999999906E-2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26">
        <v>2.29</v>
      </c>
      <c r="H57" s="10"/>
      <c r="I57" s="10">
        <f t="shared" si="8"/>
        <v>653.32133583849031</v>
      </c>
      <c r="J57" s="10">
        <f t="shared" si="6"/>
        <v>3480324607.5134492</v>
      </c>
      <c r="K57" s="11">
        <f t="shared" si="7"/>
        <v>5.4507609999999707E-2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26">
        <v>3.47</v>
      </c>
      <c r="H58" s="10"/>
      <c r="I58" s="10">
        <f t="shared" si="8"/>
        <v>638.69521540569986</v>
      </c>
      <c r="J58" s="10">
        <f t="shared" si="6"/>
        <v>3300426260.0944629</v>
      </c>
      <c r="K58" s="11">
        <f t="shared" si="7"/>
        <v>6.6982639999999982E-2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26">
        <v>-2.91</v>
      </c>
      <c r="H59" s="10"/>
      <c r="I59" s="10">
        <f t="shared" si="8"/>
        <v>617.27574698530964</v>
      </c>
      <c r="J59" s="10">
        <f t="shared" si="6"/>
        <v>3093233325.7966251</v>
      </c>
      <c r="K59" s="11">
        <f t="shared" si="7"/>
        <v>1.3862600000000835E-3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26">
        <v>3.17</v>
      </c>
      <c r="H60" s="10"/>
      <c r="I60" s="10">
        <f t="shared" si="8"/>
        <v>635.77685341982658</v>
      </c>
      <c r="J60" s="10">
        <f t="shared" si="6"/>
        <v>3088951236.2558527</v>
      </c>
      <c r="K60" s="11">
        <f t="shared" si="7"/>
        <v>6.4301720000000007E-2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26">
        <v>6.76</v>
      </c>
      <c r="H61" s="10"/>
      <c r="I61" s="10">
        <f t="shared" si="8"/>
        <v>616.24198257228511</v>
      </c>
      <c r="J61" s="10">
        <f t="shared" si="6"/>
        <v>2902326641.2233672</v>
      </c>
      <c r="K61" s="11">
        <f t="shared" si="7"/>
        <v>0.10122940000000025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26">
        <v>3.97</v>
      </c>
      <c r="H62" s="10"/>
      <c r="I62" s="10">
        <f t="shared" si="8"/>
        <v>577.22178959562109</v>
      </c>
      <c r="J62" s="10">
        <f t="shared" si="6"/>
        <v>2635533197.0099659</v>
      </c>
      <c r="K62" s="11">
        <f t="shared" si="7"/>
        <v>7.2242610000000429E-2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26">
        <v>5.94</v>
      </c>
      <c r="H63" s="10"/>
      <c r="I63" s="10">
        <f t="shared" si="8"/>
        <v>555.18109992846109</v>
      </c>
      <c r="J63" s="10">
        <f t="shared" si="6"/>
        <v>2457963498.5872879</v>
      </c>
      <c r="K63" s="11">
        <f t="shared" si="7"/>
        <v>9.2029519999999421E-2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26">
        <v>5.77</v>
      </c>
      <c r="H64" s="10"/>
      <c r="I64" s="10">
        <f t="shared" si="8"/>
        <v>524.05238807670491</v>
      </c>
      <c r="J64" s="10">
        <f t="shared" si="6"/>
        <v>2250821478.3308139</v>
      </c>
      <c r="K64" s="11">
        <f t="shared" si="7"/>
        <v>8.9748310000000053E-2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26">
        <v>9.11</v>
      </c>
      <c r="H65" s="10"/>
      <c r="I65" s="10">
        <f t="shared" si="8"/>
        <v>495.46410898809199</v>
      </c>
      <c r="J65" s="10">
        <f t="shared" si="6"/>
        <v>2065450762.9663713</v>
      </c>
      <c r="K65" s="11">
        <f t="shared" si="7"/>
        <v>0.1235056699999999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26">
        <v>11.58</v>
      </c>
      <c r="H66" s="10"/>
      <c r="I66" s="10">
        <f t="shared" si="8"/>
        <v>454.0959664449565</v>
      </c>
      <c r="J66" s="10">
        <f t="shared" ref="J66:J67" si="9">IF(I66="","",I66*C66)</f>
        <v>1838398165.7754974</v>
      </c>
      <c r="K66" s="11">
        <f t="shared" ref="K66" si="10">IFERROR(J66/J67-1,"")</f>
        <v>0.14826977999999968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406.9689607859442</v>
      </c>
      <c r="J67" s="10">
        <f t="shared" si="9"/>
        <v>1601015891.7319045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4">
        <v>15795087</v>
      </c>
      <c r="G2" s="26">
        <v>0.65</v>
      </c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2.8542349999999939E-2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26">
        <v>2.87</v>
      </c>
      <c r="H3" s="10"/>
      <c r="I3" s="10">
        <f t="shared" ref="I3:I34" si="5">IF(H3&lt;&gt;"",H3,I2/(1+IF(G2="",0,G2)/100))</f>
        <v>18530.551415797319</v>
      </c>
      <c r="J3" s="10">
        <f t="shared" si="3"/>
        <v>286420082145.40704</v>
      </c>
      <c r="K3" s="11">
        <f t="shared" si="4"/>
        <v>4.9685479999999949E-2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26">
        <v>2.33</v>
      </c>
      <c r="H4" s="10"/>
      <c r="I4" s="10">
        <f t="shared" si="5"/>
        <v>18013.562181196969</v>
      </c>
      <c r="J4" s="10">
        <f t="shared" si="3"/>
        <v>272862764706.82159</v>
      </c>
      <c r="K4" s="11">
        <f t="shared" si="4"/>
        <v>4.2947360000000323E-2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26">
        <v>1.76</v>
      </c>
      <c r="H5" s="10"/>
      <c r="I5" s="10">
        <f t="shared" si="5"/>
        <v>17603.402893772076</v>
      </c>
      <c r="J5" s="10">
        <f t="shared" si="3"/>
        <v>261626593222.13684</v>
      </c>
      <c r="K5" s="11">
        <f t="shared" si="4"/>
        <v>3.673087999999991E-2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26">
        <v>3.14</v>
      </c>
      <c r="H6" s="10"/>
      <c r="I6" s="10">
        <f t="shared" si="5"/>
        <v>17298.941522967842</v>
      </c>
      <c r="J6" s="10">
        <f t="shared" si="3"/>
        <v>252357287960.91891</v>
      </c>
      <c r="K6" s="11">
        <f t="shared" si="4"/>
        <v>5.0790319999999944E-2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26">
        <v>3.09</v>
      </c>
      <c r="H7" s="10"/>
      <c r="I7" s="10">
        <f t="shared" si="5"/>
        <v>16772.29156774078</v>
      </c>
      <c r="J7" s="10">
        <f t="shared" si="3"/>
        <v>240159509616.45605</v>
      </c>
      <c r="K7" s="11">
        <f t="shared" si="4"/>
        <v>5.028091999999984E-2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26">
        <v>2.92</v>
      </c>
      <c r="H8" s="10"/>
      <c r="I8" s="10">
        <f t="shared" si="5"/>
        <v>16269.562098885228</v>
      </c>
      <c r="J8" s="10">
        <f t="shared" si="3"/>
        <v>228662165562.76782</v>
      </c>
      <c r="K8" s="11">
        <f t="shared" si="4"/>
        <v>4.8446039999999968E-2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26">
        <v>1</v>
      </c>
      <c r="H9" s="10"/>
      <c r="I9" s="10">
        <f t="shared" si="5"/>
        <v>15807.969392620706</v>
      </c>
      <c r="J9" s="10">
        <f t="shared" si="3"/>
        <v>218096265176.19147</v>
      </c>
      <c r="K9" s="11">
        <f t="shared" si="4"/>
        <v>2.7877000000000152E-2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26">
        <v>2.0499999999999998</v>
      </c>
      <c r="H10" s="10"/>
      <c r="I10" s="10">
        <f t="shared" si="5"/>
        <v>15651.454844178916</v>
      </c>
      <c r="J10" s="10">
        <f t="shared" si="3"/>
        <v>212181287426.6001</v>
      </c>
      <c r="K10" s="11">
        <f t="shared" si="4"/>
        <v>3.6725949999999896E-2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26">
        <v>2.64</v>
      </c>
      <c r="H11" s="10"/>
      <c r="I11" s="10">
        <f t="shared" si="5"/>
        <v>15337.045413208149</v>
      </c>
      <c r="J11" s="10">
        <f t="shared" si="3"/>
        <v>204664778986.7709</v>
      </c>
      <c r="K11" s="11">
        <f t="shared" si="4"/>
        <v>4.1385439999999996E-2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26">
        <v>3.21</v>
      </c>
      <c r="H12" s="10"/>
      <c r="I12" s="10">
        <f t="shared" si="5"/>
        <v>14942.561782159148</v>
      </c>
      <c r="J12" s="10">
        <f t="shared" si="3"/>
        <v>196531246861.6528</v>
      </c>
      <c r="K12" s="11">
        <f t="shared" si="4"/>
        <v>5.1813109999999885E-2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26">
        <v>4.09</v>
      </c>
      <c r="H13" s="10"/>
      <c r="I13" s="10">
        <f t="shared" si="5"/>
        <v>14477.823643212041</v>
      </c>
      <c r="J13" s="10">
        <f t="shared" si="3"/>
        <v>186849968871.04099</v>
      </c>
      <c r="K13" s="11">
        <f t="shared" si="4"/>
        <v>6.3071169999999954E-2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26">
        <v>1.81</v>
      </c>
      <c r="H14" s="10"/>
      <c r="I14" s="10">
        <f t="shared" si="5"/>
        <v>13908.947682978232</v>
      </c>
      <c r="J14" s="10">
        <f t="shared" si="3"/>
        <v>175764308302.18167</v>
      </c>
      <c r="K14" s="11">
        <f t="shared" si="4"/>
        <v>3.3676929999999938E-2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26">
        <v>3</v>
      </c>
      <c r="H15" s="10"/>
      <c r="I15" s="10">
        <f t="shared" si="5"/>
        <v>13661.67143009354</v>
      </c>
      <c r="J15" s="10">
        <f t="shared" si="3"/>
        <v>170037952092.22836</v>
      </c>
      <c r="K15" s="11">
        <f t="shared" si="4"/>
        <v>4.3080999999999925E-2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26">
        <v>3.88</v>
      </c>
      <c r="H16" s="10"/>
      <c r="I16" s="10">
        <f t="shared" si="5"/>
        <v>13263.758669993727</v>
      </c>
      <c r="J16" s="10">
        <f t="shared" si="3"/>
        <v>163015098628.22577</v>
      </c>
      <c r="K16" s="11">
        <f t="shared" si="4"/>
        <v>5.3239319999999868E-2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26">
        <v>5.14</v>
      </c>
      <c r="H17" s="10"/>
      <c r="I17" s="10">
        <f t="shared" si="5"/>
        <v>12768.346813625076</v>
      </c>
      <c r="J17" s="10">
        <f t="shared" si="3"/>
        <v>154774983740.85178</v>
      </c>
      <c r="K17" s="11">
        <f t="shared" si="4"/>
        <v>6.6329880000000063E-2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26">
        <v>5.14</v>
      </c>
      <c r="H18" s="10"/>
      <c r="I18" s="10">
        <f t="shared" si="5"/>
        <v>12144.138114537833</v>
      </c>
      <c r="J18" s="10">
        <f t="shared" si="3"/>
        <v>145147375726.59201</v>
      </c>
      <c r="K18" s="11">
        <f t="shared" si="4"/>
        <v>6.5383619999999976E-2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26">
        <v>3.89</v>
      </c>
      <c r="H19" s="10"/>
      <c r="I19" s="10">
        <f t="shared" si="5"/>
        <v>11550.445229729727</v>
      </c>
      <c r="J19" s="10">
        <f t="shared" si="3"/>
        <v>136239541327.46289</v>
      </c>
      <c r="K19" s="11">
        <f t="shared" si="4"/>
        <v>5.1055129999999949E-2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26">
        <v>4.28</v>
      </c>
      <c r="H20" s="10"/>
      <c r="I20" s="10">
        <f t="shared" si="5"/>
        <v>11117.956713571784</v>
      </c>
      <c r="J20" s="10">
        <f t="shared" si="3"/>
        <v>129621689137.71715</v>
      </c>
      <c r="K20" s="11">
        <f t="shared" si="4"/>
        <v>5.3749399999999836E-2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26">
        <v>1.69</v>
      </c>
      <c r="H21" s="10"/>
      <c r="I21" s="10">
        <f t="shared" si="5"/>
        <v>10661.638582251424</v>
      </c>
      <c r="J21" s="10">
        <f t="shared" si="3"/>
        <v>123009976696.27823</v>
      </c>
      <c r="K21" s="11">
        <f t="shared" si="4"/>
        <v>2.7882519999999911E-2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26">
        <v>2.68</v>
      </c>
      <c r="H22" s="10"/>
      <c r="I22" s="10">
        <f t="shared" si="5"/>
        <v>10484.451354362694</v>
      </c>
      <c r="J22" s="10">
        <f t="shared" si="3"/>
        <v>119673186675.33936</v>
      </c>
      <c r="K22" s="11">
        <f t="shared" si="4"/>
        <v>3.9326959999999911E-2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26">
        <v>4.49</v>
      </c>
      <c r="H23" s="10"/>
      <c r="I23" s="10">
        <f t="shared" si="5"/>
        <v>10210.801864396859</v>
      </c>
      <c r="J23" s="10">
        <f t="shared" si="3"/>
        <v>115144888260.51367</v>
      </c>
      <c r="K23" s="11">
        <f t="shared" si="4"/>
        <v>5.8170229999999767E-2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26">
        <v>2.66</v>
      </c>
      <c r="H24" s="10"/>
      <c r="I24" s="10">
        <f t="shared" si="5"/>
        <v>9772.0373857755385</v>
      </c>
      <c r="J24" s="10">
        <f t="shared" si="3"/>
        <v>108815089478.10193</v>
      </c>
      <c r="K24" s="11">
        <f t="shared" si="4"/>
        <v>3.881654000000001E-2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26">
        <v>0.89</v>
      </c>
      <c r="H25" s="10"/>
      <c r="I25" s="10">
        <f t="shared" si="5"/>
        <v>9518.8363391540406</v>
      </c>
      <c r="J25" s="10">
        <f t="shared" si="3"/>
        <v>104749092152.59695</v>
      </c>
      <c r="K25" s="11">
        <f t="shared" si="4"/>
        <v>1.9796119999999862E-2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26">
        <v>-2.09</v>
      </c>
      <c r="H26" s="10"/>
      <c r="I26" s="10">
        <f t="shared" si="5"/>
        <v>9434.8660314739227</v>
      </c>
      <c r="J26" s="10">
        <f t="shared" si="3"/>
        <v>102715719444.58562</v>
      </c>
      <c r="K26" s="11">
        <f t="shared" si="4"/>
        <v>-1.1011090000000001E-2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26">
        <v>-3.2</v>
      </c>
      <c r="H27" s="10"/>
      <c r="I27" s="10">
        <f t="shared" si="5"/>
        <v>9636.2639479868485</v>
      </c>
      <c r="J27" s="10">
        <f t="shared" si="3"/>
        <v>103859323806.35655</v>
      </c>
      <c r="K27" s="11">
        <f t="shared" si="4"/>
        <v>-2.2320000000000118E-2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26">
        <v>2.34</v>
      </c>
      <c r="H28" s="10"/>
      <c r="I28" s="10">
        <f t="shared" si="5"/>
        <v>9954.8181280855879</v>
      </c>
      <c r="J28" s="10">
        <f t="shared" si="3"/>
        <v>106230386022.37599</v>
      </c>
      <c r="K28" s="11">
        <f t="shared" si="4"/>
        <v>3.4555059999999971E-2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26">
        <v>4.41</v>
      </c>
      <c r="H29" s="10"/>
      <c r="I29" s="10">
        <f t="shared" si="5"/>
        <v>9727.2016104021768</v>
      </c>
      <c r="J29" s="10">
        <f t="shared" si="3"/>
        <v>102682196559.33633</v>
      </c>
      <c r="K29" s="11">
        <f t="shared" si="4"/>
        <v>5.7255659999999819E-2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26">
        <v>4.07</v>
      </c>
      <c r="H30" s="10"/>
      <c r="I30" s="10">
        <f t="shared" si="5"/>
        <v>9316.3505510987234</v>
      </c>
      <c r="J30" s="10">
        <f t="shared" si="3"/>
        <v>97121444173.054932</v>
      </c>
      <c r="K30" s="11">
        <f t="shared" si="4"/>
        <v>5.5894220000000105E-2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26">
        <v>5</v>
      </c>
      <c r="H31" s="10"/>
      <c r="I31" s="10">
        <f t="shared" si="5"/>
        <v>8952.0039887563398</v>
      </c>
      <c r="J31" s="10">
        <f t="shared" si="3"/>
        <v>91980278264.100098</v>
      </c>
      <c r="K31" s="11">
        <f t="shared" si="4"/>
        <v>6.7115000000000258E-2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26">
        <v>4.74</v>
      </c>
      <c r="H32" s="10"/>
      <c r="I32" s="10">
        <f t="shared" si="5"/>
        <v>8525.7180845298462</v>
      </c>
      <c r="J32" s="10">
        <f t="shared" si="3"/>
        <v>86195281918.162598</v>
      </c>
      <c r="K32" s="11">
        <f t="shared" si="4"/>
        <v>6.3634700000000155E-2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26">
        <v>5.9</v>
      </c>
      <c r="H33" s="10"/>
      <c r="I33" s="10">
        <f t="shared" si="5"/>
        <v>8139.8874207846529</v>
      </c>
      <c r="J33" s="10">
        <f t="shared" si="3"/>
        <v>81038425991.708038</v>
      </c>
      <c r="K33" s="11">
        <f t="shared" si="4"/>
        <v>7.297880000000001E-2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26">
        <v>1.26</v>
      </c>
      <c r="H34" s="10"/>
      <c r="I34" s="10">
        <f t="shared" si="5"/>
        <v>7686.3903878986339</v>
      </c>
      <c r="J34" s="10">
        <f t="shared" ref="J34:J65" si="6">IF(I34="","",I34*C34)</f>
        <v>75526586351.667007</v>
      </c>
      <c r="K34" s="11">
        <f t="shared" ref="K34:K65" si="7">IFERROR(J34/J35-1,"")</f>
        <v>3.8112319999999977E-2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26">
        <v>-5.87</v>
      </c>
      <c r="H35" s="10"/>
      <c r="I35" s="10">
        <f t="shared" ref="I35:I66" si="8">IF(H35&lt;&gt;"",H35,I34/(1+IF(G34="",0,G34)/100))</f>
        <v>7494.5304094175444</v>
      </c>
      <c r="J35" s="10">
        <f t="shared" si="6"/>
        <v>72753771337.25473</v>
      </c>
      <c r="K35" s="11">
        <f t="shared" si="7"/>
        <v>-2.0467719999999856E-2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26">
        <v>-1.38</v>
      </c>
      <c r="H36" s="10"/>
      <c r="I36" s="10">
        <f t="shared" si="8"/>
        <v>7739.8847561887269</v>
      </c>
      <c r="J36" s="10">
        <f t="shared" si="6"/>
        <v>74273990579.723129</v>
      </c>
      <c r="K36" s="11">
        <f t="shared" si="7"/>
        <v>4.5576199999999734E-2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26">
        <v>-3.12</v>
      </c>
      <c r="H37" s="10"/>
      <c r="I37" s="10">
        <f t="shared" si="8"/>
        <v>7483.9342063321665</v>
      </c>
      <c r="J37" s="10">
        <f t="shared" si="6"/>
        <v>71036420472.963272</v>
      </c>
      <c r="K37" s="11">
        <f t="shared" si="7"/>
        <v>3.2733259999999875E-2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26">
        <v>0.03</v>
      </c>
      <c r="H38" s="10"/>
      <c r="I38" s="10">
        <f t="shared" si="8"/>
        <v>7324.2652244393876</v>
      </c>
      <c r="J38" s="10">
        <f t="shared" si="6"/>
        <v>68784867520.353973</v>
      </c>
      <c r="K38" s="11">
        <f t="shared" si="7"/>
        <v>4.8191649999999919E-2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26">
        <v>3.74</v>
      </c>
      <c r="H39" s="10"/>
      <c r="I39" s="10">
        <f t="shared" si="8"/>
        <v>7060.8938826177446</v>
      </c>
      <c r="J39" s="10">
        <f t="shared" si="6"/>
        <v>65622415061.552887</v>
      </c>
      <c r="K39" s="11">
        <f t="shared" si="7"/>
        <v>4.7566520000000168E-2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26">
        <v>3.53</v>
      </c>
      <c r="H40" s="10"/>
      <c r="I40" s="10">
        <f t="shared" si="8"/>
        <v>6806.3368831865664</v>
      </c>
      <c r="J40" s="10">
        <f t="shared" si="6"/>
        <v>62642718919.227089</v>
      </c>
      <c r="K40" s="11">
        <f t="shared" si="7"/>
        <v>4.4617699999999871E-2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26">
        <v>5.89</v>
      </c>
      <c r="H41" s="10"/>
      <c r="I41" s="10">
        <f t="shared" si="8"/>
        <v>6574.2653174795396</v>
      </c>
      <c r="J41" s="10">
        <f t="shared" si="6"/>
        <v>59967123780.524773</v>
      </c>
      <c r="K41" s="11">
        <f t="shared" si="7"/>
        <v>6.8324209999999663E-2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26">
        <v>6.3</v>
      </c>
      <c r="H42" s="10"/>
      <c r="I42" s="10">
        <f t="shared" si="8"/>
        <v>6208.5799579559352</v>
      </c>
      <c r="J42" s="10">
        <f t="shared" si="6"/>
        <v>56131952472.110306</v>
      </c>
      <c r="K42" s="11">
        <f t="shared" si="7"/>
        <v>7.320480000000007E-2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26">
        <v>3.36</v>
      </c>
      <c r="H43" s="10"/>
      <c r="I43" s="10">
        <f t="shared" si="8"/>
        <v>5840.6208447374747</v>
      </c>
      <c r="J43" s="10">
        <f t="shared" si="6"/>
        <v>52303113508.353951</v>
      </c>
      <c r="K43" s="11">
        <f t="shared" si="7"/>
        <v>4.4349439999999962E-2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26">
        <v>6.73</v>
      </c>
      <c r="H44" s="10"/>
      <c r="I44" s="10">
        <f t="shared" si="8"/>
        <v>5650.7554612398162</v>
      </c>
      <c r="J44" s="10">
        <f t="shared" si="6"/>
        <v>50082004648.131905</v>
      </c>
      <c r="K44" s="11">
        <f t="shared" si="7"/>
        <v>7.8293190000000124E-2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26">
        <v>5.52</v>
      </c>
      <c r="H45" s="10"/>
      <c r="I45" s="10">
        <f t="shared" si="8"/>
        <v>5294.4396713574597</v>
      </c>
      <c r="J45" s="10">
        <f t="shared" si="6"/>
        <v>46445628250.821007</v>
      </c>
      <c r="K45" s="11">
        <f t="shared" si="7"/>
        <v>6.522439999999996E-2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26">
        <v>4.0199999999999996</v>
      </c>
      <c r="H46" s="10"/>
      <c r="I46" s="10">
        <f t="shared" si="8"/>
        <v>5017.4750486708299</v>
      </c>
      <c r="J46" s="10">
        <f t="shared" si="6"/>
        <v>43601731476.317108</v>
      </c>
      <c r="K46" s="11">
        <f t="shared" si="7"/>
        <v>4.9873860000000159E-2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26">
        <v>2.92</v>
      </c>
      <c r="H47" s="10"/>
      <c r="I47" s="10">
        <f t="shared" si="8"/>
        <v>4823.5676299469624</v>
      </c>
      <c r="J47" s="10">
        <f t="shared" si="6"/>
        <v>41530447739.995262</v>
      </c>
      <c r="K47" s="11">
        <f t="shared" si="7"/>
        <v>3.9080319999999835E-2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26">
        <v>5.07</v>
      </c>
      <c r="H48" s="10"/>
      <c r="I48" s="10">
        <f t="shared" si="8"/>
        <v>4686.7155362873718</v>
      </c>
      <c r="J48" s="10">
        <f t="shared" si="6"/>
        <v>39968467249.957413</v>
      </c>
      <c r="K48" s="11">
        <f t="shared" si="7"/>
        <v>6.0996860000000153E-2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26">
        <v>5.01</v>
      </c>
      <c r="H49" s="10"/>
      <c r="I49" s="10">
        <f t="shared" si="8"/>
        <v>4460.564896057268</v>
      </c>
      <c r="J49" s="10">
        <f t="shared" si="6"/>
        <v>37670674397.620186</v>
      </c>
      <c r="K49" s="11">
        <f t="shared" si="7"/>
        <v>6.0811019999999827E-2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26">
        <v>3.07</v>
      </c>
      <c r="H50" s="10"/>
      <c r="I50" s="10">
        <f t="shared" si="8"/>
        <v>4247.7524960073024</v>
      </c>
      <c r="J50" s="10">
        <f t="shared" si="6"/>
        <v>35511201983.57309</v>
      </c>
      <c r="K50" s="11">
        <f t="shared" si="7"/>
        <v>4.1831559999999879E-2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26">
        <v>6.76</v>
      </c>
      <c r="H51" s="10"/>
      <c r="I51" s="10">
        <f t="shared" si="8"/>
        <v>4121.2307131146817</v>
      </c>
      <c r="J51" s="10">
        <f t="shared" si="6"/>
        <v>34085358273.820282</v>
      </c>
      <c r="K51" s="11">
        <f t="shared" si="7"/>
        <v>7.9663880000000242E-2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26">
        <v>6.32</v>
      </c>
      <c r="H52" s="10"/>
      <c r="I52" s="10">
        <f t="shared" si="8"/>
        <v>3860.276051999514</v>
      </c>
      <c r="J52" s="10">
        <f t="shared" si="6"/>
        <v>31570342312.294704</v>
      </c>
      <c r="K52" s="11">
        <f t="shared" si="7"/>
        <v>7.4895199999999829E-2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26">
        <v>6.66</v>
      </c>
      <c r="H53" s="10"/>
      <c r="I53" s="10">
        <f t="shared" si="8"/>
        <v>3630.80892776478</v>
      </c>
      <c r="J53" s="10">
        <f t="shared" si="6"/>
        <v>29370623584.787342</v>
      </c>
      <c r="K53" s="11">
        <f t="shared" si="7"/>
        <v>7.7799299999999905E-2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26">
        <v>5.3</v>
      </c>
      <c r="H54" s="10"/>
      <c r="I54" s="10">
        <f t="shared" si="8"/>
        <v>3404.0961257873432</v>
      </c>
      <c r="J54" s="10">
        <f t="shared" si="6"/>
        <v>27250549879.543758</v>
      </c>
      <c r="K54" s="11">
        <f t="shared" si="7"/>
        <v>6.4161799999999936E-2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26">
        <v>7.43</v>
      </c>
      <c r="H55" s="10"/>
      <c r="I55" s="10">
        <f t="shared" si="8"/>
        <v>3232.7598535492339</v>
      </c>
      <c r="J55" s="10">
        <f t="shared" si="6"/>
        <v>25607524983.084114</v>
      </c>
      <c r="K55" s="11">
        <f t="shared" si="7"/>
        <v>8.5687579999999874E-2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26">
        <v>3.16</v>
      </c>
      <c r="H56" s="10"/>
      <c r="I56" s="10">
        <f t="shared" si="8"/>
        <v>3009.1779331185271</v>
      </c>
      <c r="J56" s="10">
        <f t="shared" si="6"/>
        <v>23586458438.701229</v>
      </c>
      <c r="K56" s="11">
        <f t="shared" si="7"/>
        <v>4.1606520000000202E-2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26">
        <v>3.12</v>
      </c>
      <c r="H57" s="10"/>
      <c r="I57" s="10">
        <f t="shared" si="8"/>
        <v>2917.0007106616199</v>
      </c>
      <c r="J57" s="10">
        <f t="shared" si="6"/>
        <v>22644307601.589539</v>
      </c>
      <c r="K57" s="11">
        <f t="shared" si="7"/>
        <v>4.0687039999999897E-2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26">
        <v>4.05</v>
      </c>
      <c r="H58" s="10"/>
      <c r="I58" s="10">
        <f t="shared" si="8"/>
        <v>2828.7439009519203</v>
      </c>
      <c r="J58" s="10">
        <f t="shared" si="6"/>
        <v>21758998364.762512</v>
      </c>
      <c r="K58" s="11">
        <f t="shared" si="7"/>
        <v>5.1841449999999956E-2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26">
        <v>1.79</v>
      </c>
      <c r="H59" s="10"/>
      <c r="I59" s="10">
        <f t="shared" si="8"/>
        <v>2718.6390206169344</v>
      </c>
      <c r="J59" s="10">
        <f t="shared" si="6"/>
        <v>20686576256.110191</v>
      </c>
      <c r="K59" s="11">
        <f t="shared" si="7"/>
        <v>3.062374999999995E-2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26">
        <v>2.9</v>
      </c>
      <c r="H60" s="10"/>
      <c r="I60" s="10">
        <f t="shared" si="8"/>
        <v>2670.8311431544694</v>
      </c>
      <c r="J60" s="10">
        <f t="shared" si="6"/>
        <v>20071899426.061344</v>
      </c>
      <c r="K60" s="11">
        <f t="shared" si="7"/>
        <v>4.2582799999999921E-2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26">
        <v>8.09</v>
      </c>
      <c r="H61" s="10"/>
      <c r="I61" s="10">
        <f t="shared" si="8"/>
        <v>2595.5599058838384</v>
      </c>
      <c r="J61" s="10">
        <f t="shared" si="6"/>
        <v>19252091465.599995</v>
      </c>
      <c r="K61" s="11">
        <f t="shared" si="7"/>
        <v>9.5059790000000088E-2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26">
        <v>9.34</v>
      </c>
      <c r="H62" s="10"/>
      <c r="I62" s="10">
        <f t="shared" si="8"/>
        <v>2401.2951298768048</v>
      </c>
      <c r="J62" s="10">
        <f t="shared" si="6"/>
        <v>17580858726.992424</v>
      </c>
      <c r="K62" s="11">
        <f t="shared" si="7"/>
        <v>0.10466201999999969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26">
        <v>-0.69</v>
      </c>
      <c r="H63" s="10"/>
      <c r="I63" s="10">
        <f t="shared" si="8"/>
        <v>2196.1726082648665</v>
      </c>
      <c r="J63" s="10">
        <f t="shared" si="6"/>
        <v>15915147265.579411</v>
      </c>
      <c r="K63" s="11">
        <f t="shared" si="7"/>
        <v>4.4894000000006429E-4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26">
        <v>4.66</v>
      </c>
      <c r="H64" s="10"/>
      <c r="I64" s="10">
        <f t="shared" si="8"/>
        <v>2211.4314855149196</v>
      </c>
      <c r="J64" s="10">
        <f t="shared" si="6"/>
        <v>15908005525.578756</v>
      </c>
      <c r="K64" s="11">
        <f t="shared" si="7"/>
        <v>5.6542700000000057E-2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26">
        <v>7.29</v>
      </c>
      <c r="H65" s="10"/>
      <c r="I65" s="10">
        <f t="shared" si="8"/>
        <v>2112.9672133717941</v>
      </c>
      <c r="J65" s="10">
        <f t="shared" si="6"/>
        <v>15056661245.758223</v>
      </c>
      <c r="K65" s="11">
        <f t="shared" si="7"/>
        <v>8.6096669999999875E-2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4">
        <v>15795087</v>
      </c>
      <c r="G66" s="26">
        <v>5.67</v>
      </c>
      <c r="H66" s="10"/>
      <c r="I66" s="10">
        <f t="shared" si="8"/>
        <v>1969.3980924333994</v>
      </c>
      <c r="J66" s="10">
        <f t="shared" ref="J66:J67" si="9">IF(I66="","",I66*C66)</f>
        <v>13863094935.884689</v>
      </c>
      <c r="K66" s="11">
        <f t="shared" ref="K66" si="10">IFERROR(J66/J67-1,"")</f>
        <v>6.864071000000016E-2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26">
        <v>7.37</v>
      </c>
      <c r="H67" s="10"/>
      <c r="I67" s="10">
        <f t="shared" ref="I67" si="11">IF(H67&lt;&gt;"",H67,I66/(1+IF(G66="",0,G66)/100))</f>
        <v>1863.7248911075985</v>
      </c>
      <c r="J67" s="10">
        <f t="shared" si="9"/>
        <v>12972643477.04355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topLeftCell="A32" workbookViewId="0">
      <selection activeCell="K25" sqref="K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4"/>
      <c r="G2" s="26">
        <v>1.3</v>
      </c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2.0394899999999883E-2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26">
        <v>0.76</v>
      </c>
      <c r="H3" s="10"/>
      <c r="I3" s="10">
        <f t="shared" ref="I3:I34" si="5">IF(H3&lt;&gt;"",H3,I2/(1+IF(G2="",0,G2)/100))</f>
        <v>10303.060217176704</v>
      </c>
      <c r="J3" s="10">
        <f t="shared" si="3"/>
        <v>34249245438.328472</v>
      </c>
      <c r="K3" s="11">
        <f t="shared" si="4"/>
        <v>1.4955480000000243E-2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26">
        <v>0.25</v>
      </c>
      <c r="H4" s="10"/>
      <c r="I4" s="10">
        <f t="shared" si="5"/>
        <v>10225.347575602127</v>
      </c>
      <c r="J4" s="10">
        <f t="shared" si="3"/>
        <v>33744579061.072182</v>
      </c>
      <c r="K4" s="11">
        <f t="shared" si="4"/>
        <v>9.7180000000001154E-3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26">
        <v>0.63</v>
      </c>
      <c r="H5" s="10"/>
      <c r="I5" s="10">
        <f t="shared" si="5"/>
        <v>10199.847955712845</v>
      </c>
      <c r="J5" s="10">
        <f t="shared" si="3"/>
        <v>33419805392.2701</v>
      </c>
      <c r="K5" s="11">
        <f t="shared" si="4"/>
        <v>1.3645990000000108E-2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26">
        <v>2.93</v>
      </c>
      <c r="H6" s="10"/>
      <c r="I6" s="10">
        <f t="shared" si="5"/>
        <v>10135.991211083023</v>
      </c>
      <c r="J6" s="10">
        <f t="shared" si="3"/>
        <v>32969898487.212582</v>
      </c>
      <c r="K6" s="11">
        <f t="shared" si="4"/>
        <v>3.6813890000000127E-2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26">
        <v>1.81</v>
      </c>
      <c r="H7" s="10"/>
      <c r="I7" s="10">
        <f t="shared" si="5"/>
        <v>9847.4606150617128</v>
      </c>
      <c r="J7" s="10">
        <f t="shared" si="3"/>
        <v>31799244594.623028</v>
      </c>
      <c r="K7" s="11">
        <f t="shared" si="4"/>
        <v>2.756833000000003E-2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26">
        <v>2.59</v>
      </c>
      <c r="H8" s="10"/>
      <c r="I8" s="10">
        <f t="shared" si="5"/>
        <v>9672.3903497315714</v>
      </c>
      <c r="J8" s="10">
        <f t="shared" si="3"/>
        <v>30946111967.681046</v>
      </c>
      <c r="K8" s="11">
        <f t="shared" si="4"/>
        <v>3.5646050000000207E-2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26">
        <v>1.45</v>
      </c>
      <c r="H9" s="10"/>
      <c r="I9" s="10">
        <f t="shared" si="5"/>
        <v>9428.1999704957325</v>
      </c>
      <c r="J9" s="10">
        <f t="shared" si="3"/>
        <v>29880973299.401897</v>
      </c>
      <c r="K9" s="11">
        <f t="shared" si="4"/>
        <v>2.4137749999999958E-2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26">
        <v>3.78</v>
      </c>
      <c r="H10" s="10"/>
      <c r="I10" s="10">
        <f t="shared" si="5"/>
        <v>9293.4450177385243</v>
      </c>
      <c r="J10" s="10">
        <f t="shared" si="3"/>
        <v>29176713092.942719</v>
      </c>
      <c r="K10" s="11">
        <f t="shared" si="4"/>
        <v>4.7451539999999959E-2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26">
        <v>3.27</v>
      </c>
      <c r="H11" s="10"/>
      <c r="I11" s="10">
        <f t="shared" si="5"/>
        <v>8954.9479839453888</v>
      </c>
      <c r="J11" s="10">
        <f t="shared" si="3"/>
        <v>27854952691.121841</v>
      </c>
      <c r="K11" s="11">
        <f t="shared" si="4"/>
        <v>4.2097569999999918E-2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26">
        <v>2.3199999999999998</v>
      </c>
      <c r="H12" s="10"/>
      <c r="I12" s="10">
        <f t="shared" si="5"/>
        <v>8671.3934191395274</v>
      </c>
      <c r="J12" s="10">
        <f t="shared" si="3"/>
        <v>26729697384.403114</v>
      </c>
      <c r="K12" s="11">
        <f t="shared" si="4"/>
        <v>3.2715760000000094E-2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26">
        <v>2.57</v>
      </c>
      <c r="H13" s="10"/>
      <c r="I13" s="10">
        <f t="shared" si="5"/>
        <v>8474.7785566258081</v>
      </c>
      <c r="J13" s="10">
        <f t="shared" si="3"/>
        <v>25882918049.399296</v>
      </c>
      <c r="K13" s="11">
        <f t="shared" si="4"/>
        <v>3.5546720000000143E-2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26">
        <v>1.1399999999999999</v>
      </c>
      <c r="H14" s="10"/>
      <c r="I14" s="10">
        <f t="shared" si="5"/>
        <v>8262.4340027550043</v>
      </c>
      <c r="J14" s="10">
        <f t="shared" si="3"/>
        <v>24994447425.220268</v>
      </c>
      <c r="K14" s="11">
        <f t="shared" si="4"/>
        <v>2.1210579999999979E-2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26">
        <v>1.48</v>
      </c>
      <c r="H15" s="10"/>
      <c r="I15" s="10">
        <f t="shared" si="5"/>
        <v>8169.3039378633612</v>
      </c>
      <c r="J15" s="10">
        <f t="shared" si="3"/>
        <v>24475311864.88517</v>
      </c>
      <c r="K15" s="11">
        <f t="shared" si="4"/>
        <v>2.4846520000000094E-2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26">
        <v>1.32</v>
      </c>
      <c r="H16" s="10"/>
      <c r="I16" s="10">
        <f t="shared" si="5"/>
        <v>8050.161546968232</v>
      </c>
      <c r="J16" s="10">
        <f t="shared" si="3"/>
        <v>23881929037.418373</v>
      </c>
      <c r="K16" s="11">
        <f t="shared" si="4"/>
        <v>2.4446520000000138E-2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26">
        <v>3.19</v>
      </c>
      <c r="H17" s="10"/>
      <c r="I17" s="10">
        <f t="shared" si="5"/>
        <v>7945.2838007977016</v>
      </c>
      <c r="J17" s="10">
        <f t="shared" si="3"/>
        <v>23312031005.208908</v>
      </c>
      <c r="K17" s="11">
        <f t="shared" si="4"/>
        <v>4.3766850000000135E-2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26">
        <v>3.76</v>
      </c>
      <c r="H18" s="10"/>
      <c r="I18" s="10">
        <f t="shared" si="5"/>
        <v>7699.6645031473026</v>
      </c>
      <c r="J18" s="10">
        <f t="shared" si="3"/>
        <v>22334519442.928185</v>
      </c>
      <c r="K18" s="11">
        <f t="shared" si="4"/>
        <v>4.9947439999999954E-2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26">
        <v>3.49</v>
      </c>
      <c r="H19" s="10"/>
      <c r="I19" s="10">
        <f t="shared" si="5"/>
        <v>7420.6481333339461</v>
      </c>
      <c r="J19" s="10">
        <f t="shared" si="3"/>
        <v>21272035715.35751</v>
      </c>
      <c r="K19" s="11">
        <f t="shared" si="4"/>
        <v>4.7422290000000089E-2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26">
        <v>2.15</v>
      </c>
      <c r="H20" s="10"/>
      <c r="I20" s="10">
        <f t="shared" si="5"/>
        <v>7170.4011337655293</v>
      </c>
      <c r="J20" s="10">
        <f t="shared" si="3"/>
        <v>20308939305.996159</v>
      </c>
      <c r="K20" s="11">
        <f t="shared" si="4"/>
        <v>3.3860149999999978E-2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26">
        <v>2.2200000000000002</v>
      </c>
      <c r="H21" s="10"/>
      <c r="I21" s="10">
        <f t="shared" si="5"/>
        <v>7019.4822650665965</v>
      </c>
      <c r="J21" s="10">
        <f t="shared" si="3"/>
        <v>19643797380.135174</v>
      </c>
      <c r="K21" s="11">
        <f t="shared" si="4"/>
        <v>3.4364179999999855E-2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26">
        <v>2.67</v>
      </c>
      <c r="H22" s="10"/>
      <c r="I22" s="10">
        <f t="shared" si="5"/>
        <v>6867.034107871842</v>
      </c>
      <c r="J22" s="10">
        <f t="shared" si="3"/>
        <v>18991181017.245953</v>
      </c>
      <c r="K22" s="11">
        <f t="shared" si="4"/>
        <v>3.8507049999999987E-2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26">
        <v>2.4</v>
      </c>
      <c r="H23" s="10"/>
      <c r="I23" s="10">
        <f t="shared" si="5"/>
        <v>6688.4524280430915</v>
      </c>
      <c r="J23" s="10">
        <f t="shared" si="3"/>
        <v>18287002497.716267</v>
      </c>
      <c r="K23" s="11">
        <f t="shared" si="4"/>
        <v>3.536640000000002E-2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26">
        <v>0.53</v>
      </c>
      <c r="H24" s="10"/>
      <c r="I24" s="10">
        <f t="shared" si="5"/>
        <v>6531.6918242608317</v>
      </c>
      <c r="J24" s="10">
        <f t="shared" si="3"/>
        <v>17662348804.941193</v>
      </c>
      <c r="K24" s="11">
        <f t="shared" si="4"/>
        <v>1.5956179999999875E-2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26">
        <v>2.09</v>
      </c>
      <c r="H25" s="10"/>
      <c r="I25" s="10">
        <f t="shared" si="5"/>
        <v>6497.2563655235563</v>
      </c>
      <c r="J25" s="10">
        <f t="shared" si="3"/>
        <v>17384951391.251141</v>
      </c>
      <c r="K25" s="11">
        <f t="shared" si="4"/>
        <v>3.1211089999999997E-2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26">
        <v>7.44</v>
      </c>
      <c r="H26" s="10"/>
      <c r="I26" s="10">
        <f t="shared" si="5"/>
        <v>6364.2436727628137</v>
      </c>
      <c r="J26" s="10">
        <f t="shared" si="3"/>
        <v>16858770779.173002</v>
      </c>
      <c r="K26" s="11">
        <f t="shared" si="4"/>
        <v>8.4714240000000052E-2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26">
        <v>-4.3499999999999996</v>
      </c>
      <c r="H27" s="10"/>
      <c r="I27" s="10">
        <f t="shared" si="5"/>
        <v>5923.5328301962154</v>
      </c>
      <c r="J27" s="10">
        <f t="shared" si="3"/>
        <v>15542130966.375994</v>
      </c>
      <c r="K27" s="11">
        <f t="shared" si="4"/>
        <v>-3.4413249999999951E-2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26">
        <v>3.89</v>
      </c>
      <c r="H28" s="10"/>
      <c r="I28" s="10">
        <f t="shared" si="5"/>
        <v>6192.9250707749243</v>
      </c>
      <c r="J28" s="10">
        <f t="shared" si="3"/>
        <v>16096048300.555069</v>
      </c>
      <c r="K28" s="11">
        <f t="shared" si="4"/>
        <v>4.8873439999999935E-2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26">
        <v>3.3</v>
      </c>
      <c r="H29" s="10"/>
      <c r="I29" s="10">
        <f t="shared" si="5"/>
        <v>5961.0405917556309</v>
      </c>
      <c r="J29" s="10">
        <f t="shared" si="3"/>
        <v>15346034790.007715</v>
      </c>
      <c r="K29" s="11">
        <f t="shared" si="4"/>
        <v>4.2916799999999977E-2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26">
        <v>1.36</v>
      </c>
      <c r="H30" s="10"/>
      <c r="I30" s="10">
        <f t="shared" si="5"/>
        <v>5770.6104470044838</v>
      </c>
      <c r="J30" s="10">
        <f t="shared" si="3"/>
        <v>14714534074.058174</v>
      </c>
      <c r="K30" s="11">
        <f t="shared" si="4"/>
        <v>2.3127840000000122E-2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26">
        <v>2.2999999999999998</v>
      </c>
      <c r="H31" s="10"/>
      <c r="I31" s="10">
        <f t="shared" si="5"/>
        <v>5693.1831560817718</v>
      </c>
      <c r="J31" s="10">
        <f t="shared" si="3"/>
        <v>14381911525.404463</v>
      </c>
      <c r="K31" s="11">
        <f t="shared" si="4"/>
        <v>3.2411599999999874E-2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26">
        <v>2.5</v>
      </c>
      <c r="H32" s="10"/>
      <c r="I32" s="10">
        <f t="shared" si="5"/>
        <v>5565.183925788634</v>
      </c>
      <c r="J32" s="10">
        <f t="shared" si="3"/>
        <v>13930404816.649158</v>
      </c>
      <c r="K32" s="11">
        <f t="shared" si="4"/>
        <v>3.4224999999999728E-2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26">
        <v>0.05</v>
      </c>
      <c r="H33" s="10"/>
      <c r="I33" s="10">
        <f t="shared" si="5"/>
        <v>5429.4477324767167</v>
      </c>
      <c r="J33" s="10">
        <f t="shared" si="3"/>
        <v>13469414118.44537</v>
      </c>
      <c r="K33" s="11">
        <f t="shared" si="4"/>
        <v>9.604550000000156E-3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26">
        <v>1.67</v>
      </c>
      <c r="H34" s="10"/>
      <c r="I34" s="10">
        <f t="shared" si="5"/>
        <v>5426.7343652940699</v>
      </c>
      <c r="J34" s="10">
        <f t="shared" ref="J34:J65" si="6">IF(I34="","",I34*C34)</f>
        <v>13341277154.946823</v>
      </c>
      <c r="K34" s="11">
        <f t="shared" ref="K34:K65" si="7">IFERROR(J34/J35-1,"")</f>
        <v>3.9276210000000145E-2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26">
        <v>-0.69</v>
      </c>
      <c r="H35" s="10"/>
      <c r="I35" s="10">
        <f t="shared" ref="I35:I66" si="8">IF(H35&lt;&gt;"",H35,I34/(1+IF(G34="",0,G34)/100))</f>
        <v>5270.2091534369911</v>
      </c>
      <c r="J35" s="10">
        <f t="shared" si="6"/>
        <v>12837085104.591032</v>
      </c>
      <c r="K35" s="11">
        <f t="shared" si="7"/>
        <v>2.9688939999999997E-2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26">
        <v>-4.94</v>
      </c>
      <c r="H36" s="10"/>
      <c r="I36" s="10">
        <f t="shared" si="8"/>
        <v>5166.3652126624756</v>
      </c>
      <c r="J36" s="10">
        <f t="shared" si="6"/>
        <v>12466954442.174578</v>
      </c>
      <c r="K36" s="11">
        <f t="shared" si="7"/>
        <v>8.0867000000002243E-3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26">
        <v>-3.57</v>
      </c>
      <c r="H37" s="10"/>
      <c r="I37" s="10">
        <f t="shared" si="8"/>
        <v>5173.6082642324009</v>
      </c>
      <c r="J37" s="10">
        <f t="shared" si="6"/>
        <v>12366946654.662317</v>
      </c>
      <c r="K37" s="11">
        <f t="shared" si="7"/>
        <v>2.7066079999999992E-2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26">
        <v>1.66</v>
      </c>
      <c r="H38" s="10"/>
      <c r="I38" s="10">
        <f t="shared" si="8"/>
        <v>5085.6269185416304</v>
      </c>
      <c r="J38" s="10">
        <f t="shared" si="6"/>
        <v>12041042826.243776</v>
      </c>
      <c r="K38" s="11">
        <f t="shared" si="7"/>
        <v>6.3925279999999862E-2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26">
        <v>-0.21</v>
      </c>
      <c r="H39" s="10"/>
      <c r="I39" s="10">
        <f t="shared" si="8"/>
        <v>4826.9048201799833</v>
      </c>
      <c r="J39" s="10">
        <f t="shared" si="6"/>
        <v>11317564355.876362</v>
      </c>
      <c r="K39" s="11">
        <f t="shared" si="7"/>
        <v>7.8789999999999694E-3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26">
        <v>5.08</v>
      </c>
      <c r="H40" s="10"/>
      <c r="I40" s="10">
        <f t="shared" si="8"/>
        <v>4837.0626517486553</v>
      </c>
      <c r="J40" s="10">
        <f t="shared" si="6"/>
        <v>11229090352.985191</v>
      </c>
      <c r="K40" s="11">
        <f t="shared" si="7"/>
        <v>6.1518160000000099E-2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26">
        <v>4.58</v>
      </c>
      <c r="H41" s="10"/>
      <c r="I41" s="10">
        <f t="shared" si="8"/>
        <v>4603.2191204307719</v>
      </c>
      <c r="J41" s="10">
        <f t="shared" si="6"/>
        <v>10578330900.137583</v>
      </c>
      <c r="K41" s="11">
        <f t="shared" si="7"/>
        <v>5.6676320000000224E-2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26">
        <v>-0.36</v>
      </c>
      <c r="H42" s="10"/>
      <c r="I42" s="10">
        <f t="shared" si="8"/>
        <v>4401.6247087691445</v>
      </c>
      <c r="J42" s="10">
        <f t="shared" si="6"/>
        <v>10010947250.277721</v>
      </c>
      <c r="K42" s="11">
        <f t="shared" si="7"/>
        <v>7.0614799999999533E-3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26">
        <v>3.94</v>
      </c>
      <c r="H43" s="10"/>
      <c r="I43" s="10">
        <f t="shared" si="8"/>
        <v>4417.5278088811165</v>
      </c>
      <c r="J43" s="10">
        <f t="shared" si="6"/>
        <v>9940750837.0568619</v>
      </c>
      <c r="K43" s="11">
        <f t="shared" si="7"/>
        <v>5.0833399999999918E-2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26">
        <v>4.8899999999999997</v>
      </c>
      <c r="H44" s="10"/>
      <c r="I44" s="10">
        <f t="shared" si="8"/>
        <v>4250.0748594199695</v>
      </c>
      <c r="J44" s="10">
        <f t="shared" si="6"/>
        <v>9459873312.9883976</v>
      </c>
      <c r="K44" s="11">
        <f t="shared" si="7"/>
        <v>6.054279000000018E-2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26">
        <v>6.21</v>
      </c>
      <c r="H45" s="10"/>
      <c r="I45" s="10">
        <f t="shared" si="8"/>
        <v>4051.9352268280768</v>
      </c>
      <c r="J45" s="10">
        <f t="shared" si="6"/>
        <v>8919841238.0780945</v>
      </c>
      <c r="K45" s="11">
        <f t="shared" si="7"/>
        <v>7.3889309999999986E-2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26">
        <v>5.1100000000000003</v>
      </c>
      <c r="H46" s="10"/>
      <c r="I46" s="10">
        <f t="shared" si="8"/>
        <v>3815.0223395424882</v>
      </c>
      <c r="J46" s="10">
        <f t="shared" si="6"/>
        <v>8306108604.5060768</v>
      </c>
      <c r="K46" s="11">
        <f t="shared" si="7"/>
        <v>6.2662099999999832E-2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26">
        <v>7.12</v>
      </c>
      <c r="H47" s="10"/>
      <c r="I47" s="10">
        <f t="shared" si="8"/>
        <v>3629.5522210469876</v>
      </c>
      <c r="J47" s="10">
        <f t="shared" si="6"/>
        <v>7816321485.9230213</v>
      </c>
      <c r="K47" s="11">
        <f t="shared" si="7"/>
        <v>8.2876079999999908E-2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26">
        <v>6.28</v>
      </c>
      <c r="H48" s="10"/>
      <c r="I48" s="10">
        <f t="shared" si="8"/>
        <v>3388.3049113582783</v>
      </c>
      <c r="J48" s="10">
        <f t="shared" si="6"/>
        <v>7218112607.975441</v>
      </c>
      <c r="K48" s="11">
        <f t="shared" si="7"/>
        <v>7.4384519999999954E-2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26">
        <v>4.47</v>
      </c>
      <c r="H49" s="10"/>
      <c r="I49" s="10">
        <f t="shared" si="8"/>
        <v>3188.0926904010898</v>
      </c>
      <c r="J49" s="10">
        <f t="shared" si="6"/>
        <v>6718369888.6274366</v>
      </c>
      <c r="K49" s="11">
        <f t="shared" si="7"/>
        <v>5.6296170000000201E-2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26">
        <v>3.01</v>
      </c>
      <c r="H50" s="10"/>
      <c r="I50" s="10">
        <f t="shared" si="8"/>
        <v>3051.6824833934047</v>
      </c>
      <c r="J50" s="10">
        <f t="shared" si="6"/>
        <v>6360308859.8034353</v>
      </c>
      <c r="K50" s="11">
        <f t="shared" si="7"/>
        <v>4.2049159999999919E-2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26">
        <v>5.64</v>
      </c>
      <c r="H51" s="10"/>
      <c r="I51" s="10">
        <f t="shared" si="8"/>
        <v>2962.5109051484369</v>
      </c>
      <c r="J51" s="10">
        <f t="shared" si="6"/>
        <v>6103655282.2550478</v>
      </c>
      <c r="K51" s="11">
        <f t="shared" si="7"/>
        <v>6.9605000000000139E-2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26">
        <v>3.48</v>
      </c>
      <c r="H52" s="10"/>
      <c r="I52" s="10">
        <f t="shared" si="8"/>
        <v>2804.3458019201407</v>
      </c>
      <c r="J52" s="10">
        <f t="shared" si="6"/>
        <v>5706457320.4641409</v>
      </c>
      <c r="K52" s="11">
        <f t="shared" si="7"/>
        <v>4.8873280000000019E-2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26">
        <v>6.12</v>
      </c>
      <c r="H53" s="10"/>
      <c r="I53" s="10">
        <f t="shared" si="8"/>
        <v>2710.0365306534027</v>
      </c>
      <c r="J53" s="10">
        <f t="shared" si="6"/>
        <v>5440559340.4611673</v>
      </c>
      <c r="K53" s="11">
        <f t="shared" si="7"/>
        <v>7.6799639999999725E-2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26">
        <v>4.1399999999999997</v>
      </c>
      <c r="H54" s="10"/>
      <c r="I54" s="10">
        <f t="shared" si="8"/>
        <v>2553.747201897289</v>
      </c>
      <c r="J54" s="10">
        <f t="shared" si="6"/>
        <v>5052527079.6535263</v>
      </c>
      <c r="K54" s="11">
        <f t="shared" si="7"/>
        <v>5.7541700000000029E-2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26">
        <v>2.65</v>
      </c>
      <c r="H55" s="10"/>
      <c r="I55" s="10">
        <f t="shared" si="8"/>
        <v>2452.2250834427587</v>
      </c>
      <c r="J55" s="10">
        <f t="shared" si="6"/>
        <v>4777614991.119051</v>
      </c>
      <c r="K55" s="11">
        <f t="shared" si="7"/>
        <v>4.3026650000000055E-2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26">
        <v>5.54</v>
      </c>
      <c r="H56" s="10"/>
      <c r="I56" s="10">
        <f t="shared" si="8"/>
        <v>2388.9187369145238</v>
      </c>
      <c r="J56" s="10">
        <f t="shared" si="6"/>
        <v>4580530124.6320515</v>
      </c>
      <c r="K56" s="11">
        <f t="shared" si="7"/>
        <v>7.2814099999999771E-2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26">
        <v>8.24</v>
      </c>
      <c r="H57" s="10"/>
      <c r="I57" s="10">
        <f t="shared" si="8"/>
        <v>2263.5197431443285</v>
      </c>
      <c r="J57" s="10">
        <f t="shared" si="6"/>
        <v>4269640121.836628</v>
      </c>
      <c r="K57" s="11">
        <f t="shared" si="7"/>
        <v>0.10047607999999975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26">
        <v>2.83</v>
      </c>
      <c r="H58" s="10"/>
      <c r="I58" s="10">
        <f t="shared" si="8"/>
        <v>2091.2044929271328</v>
      </c>
      <c r="J58" s="10">
        <f t="shared" si="6"/>
        <v>3879811837.2883024</v>
      </c>
      <c r="K58" s="11">
        <f t="shared" si="7"/>
        <v>4.5575439999999912E-2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26">
        <v>3.67</v>
      </c>
      <c r="H59" s="10"/>
      <c r="I59" s="10">
        <f t="shared" si="8"/>
        <v>2033.6521374376475</v>
      </c>
      <c r="J59" s="10">
        <f t="shared" si="6"/>
        <v>3710695267.7544746</v>
      </c>
      <c r="K59" s="11">
        <f t="shared" si="7"/>
        <v>5.4220229999999869E-2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26">
        <v>6.11</v>
      </c>
      <c r="H60" s="10"/>
      <c r="I60" s="10">
        <f t="shared" si="8"/>
        <v>1961.6592432117754</v>
      </c>
      <c r="J60" s="10">
        <f t="shared" si="6"/>
        <v>3519848284.2190146</v>
      </c>
      <c r="K60" s="11">
        <f t="shared" si="7"/>
        <v>7.9244809999999832E-2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26">
        <v>6.9</v>
      </c>
      <c r="H61" s="10"/>
      <c r="I61" s="10">
        <f t="shared" si="8"/>
        <v>1848.703461701796</v>
      </c>
      <c r="J61" s="10">
        <f t="shared" si="6"/>
        <v>3261399315.155396</v>
      </c>
      <c r="K61" s="11">
        <f t="shared" si="7"/>
        <v>8.7279899999999966E-2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26">
        <v>11.03</v>
      </c>
      <c r="H62" s="10"/>
      <c r="I62" s="10">
        <f t="shared" si="8"/>
        <v>1729.376484286058</v>
      </c>
      <c r="J62" s="10">
        <f t="shared" si="6"/>
        <v>2999594966.4436879</v>
      </c>
      <c r="K62" s="11">
        <f t="shared" si="7"/>
        <v>0.12917509999999988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26">
        <v>10.24</v>
      </c>
      <c r="H63" s="10"/>
      <c r="I63" s="10">
        <f t="shared" si="8"/>
        <v>1557.5758662398073</v>
      </c>
      <c r="J63" s="10">
        <f t="shared" si="6"/>
        <v>2656448026.9213238</v>
      </c>
      <c r="K63" s="11">
        <f t="shared" si="7"/>
        <v>0.12081007999999982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26">
        <v>4.3600000000000003</v>
      </c>
      <c r="H64" s="10"/>
      <c r="I64" s="10">
        <f t="shared" si="8"/>
        <v>1412.895379390246</v>
      </c>
      <c r="J64" s="10">
        <f t="shared" si="6"/>
        <v>2370114325.632514</v>
      </c>
      <c r="K64" s="11">
        <f t="shared" si="7"/>
        <v>6.0506320000000224E-2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26">
        <v>0.08</v>
      </c>
      <c r="H65" s="10"/>
      <c r="I65" s="10">
        <f t="shared" si="8"/>
        <v>1353.8667874571156</v>
      </c>
      <c r="J65" s="10">
        <f t="shared" si="6"/>
        <v>2234889392.8633199</v>
      </c>
      <c r="K65" s="11">
        <f t="shared" si="7"/>
        <v>1.6312399999999894E-2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4">
        <v>3347590</v>
      </c>
      <c r="G66" s="26">
        <v>6.84</v>
      </c>
      <c r="H66" s="10"/>
      <c r="I66" s="10">
        <f t="shared" si="8"/>
        <v>1352.7845598092683</v>
      </c>
      <c r="J66" s="10">
        <f t="shared" ref="J66:J67" si="9">IF(I66="","",I66*C66)</f>
        <v>2199018129.5272202</v>
      </c>
      <c r="K66" s="11">
        <f t="shared" ref="K66" si="10">IFERROR(J66/J67-1,"")</f>
        <v>8.4105479999999844E-2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26">
        <v>12.41</v>
      </c>
      <c r="H67" s="10"/>
      <c r="I67" s="10">
        <f t="shared" ref="I67" si="11">IF(H67&lt;&gt;"",H67,I66/(1+IF(G66="",0,G66)/100))</f>
        <v>1266.1779855945979</v>
      </c>
      <c r="J67" s="10">
        <f t="shared" si="9"/>
        <v>2028417132.9225459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8"/>
  <sheetViews>
    <sheetView workbookViewId="0">
      <selection activeCell="K27" sqref="K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4"/>
      <c r="G2" s="26">
        <v>0.59</v>
      </c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3.0544550000000115E-2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26">
        <v>-0.5</v>
      </c>
      <c r="H3" s="10"/>
      <c r="I3" s="10">
        <f t="shared" ref="I3:I34" si="5">IF(H3&lt;&gt;"",H3,I2/(1+IF(G2="",0,G2)/100))</f>
        <v>16687.543493389003</v>
      </c>
      <c r="J3" s="10">
        <f t="shared" si="3"/>
        <v>13575482462.702698</v>
      </c>
      <c r="K3" s="11">
        <f t="shared" si="4"/>
        <v>4.8829500000000081E-2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26">
        <v>-2.15</v>
      </c>
      <c r="H4" s="10"/>
      <c r="I4" s="10">
        <f t="shared" si="5"/>
        <v>16771.400495868344</v>
      </c>
      <c r="J4" s="10">
        <f t="shared" si="3"/>
        <v>12943459792.752489</v>
      </c>
      <c r="K4" s="11">
        <f t="shared" si="4"/>
        <v>1.9597000000000087E-2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26">
        <v>6.63</v>
      </c>
      <c r="H5" s="10"/>
      <c r="I5" s="10">
        <f t="shared" si="5"/>
        <v>17139.908529247157</v>
      </c>
      <c r="J5" s="10">
        <f t="shared" si="3"/>
        <v>12694682107.491968</v>
      </c>
      <c r="K5" s="11">
        <f t="shared" si="4"/>
        <v>0.11471002000000019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26">
        <v>9.6300000000000008</v>
      </c>
      <c r="H6" s="10"/>
      <c r="I6" s="10">
        <f t="shared" si="5"/>
        <v>16074.189748895393</v>
      </c>
      <c r="J6" s="10">
        <f t="shared" si="3"/>
        <v>11388326900.920803</v>
      </c>
      <c r="K6" s="11">
        <f t="shared" si="4"/>
        <v>8.5446629999999857E-2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26">
        <v>2.37</v>
      </c>
      <c r="H7" s="10"/>
      <c r="I7" s="10">
        <f t="shared" si="5"/>
        <v>14662.218141836534</v>
      </c>
      <c r="J7" s="10">
        <f t="shared" si="3"/>
        <v>10491834960.988182</v>
      </c>
      <c r="K7" s="11">
        <f t="shared" si="4"/>
        <v>6.3726669999999874E-2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26">
        <v>7.08</v>
      </c>
      <c r="H8" s="10"/>
      <c r="I8" s="10">
        <f t="shared" si="5"/>
        <v>14322.768527729348</v>
      </c>
      <c r="J8" s="10">
        <f t="shared" si="3"/>
        <v>9863280913.1204567</v>
      </c>
      <c r="K8" s="11">
        <f t="shared" si="4"/>
        <v>0.11395323999999984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26">
        <v>2.48</v>
      </c>
      <c r="H9" s="10"/>
      <c r="I9" s="10">
        <f t="shared" si="5"/>
        <v>13375.764407666557</v>
      </c>
      <c r="J9" s="10">
        <f t="shared" si="3"/>
        <v>8854304255.2849503</v>
      </c>
      <c r="K9" s="11">
        <f t="shared" si="4"/>
        <v>6.7329199999999867E-2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26">
        <v>5.99</v>
      </c>
      <c r="H10" s="10"/>
      <c r="I10" s="10">
        <f t="shared" si="5"/>
        <v>13052.072997332707</v>
      </c>
      <c r="J10" s="10">
        <f t="shared" si="3"/>
        <v>8295757536.9295158</v>
      </c>
      <c r="K10" s="11">
        <f t="shared" si="4"/>
        <v>0.10526371999999995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26">
        <v>7.51</v>
      </c>
      <c r="H11" s="10"/>
      <c r="I11" s="10">
        <f t="shared" si="5"/>
        <v>12314.438152026329</v>
      </c>
      <c r="J11" s="10">
        <f t="shared" si="3"/>
        <v>7505681573.3800764</v>
      </c>
      <c r="K11" s="11">
        <f t="shared" si="4"/>
        <v>0.12272693000000001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26">
        <v>10.61</v>
      </c>
      <c r="H12" s="10"/>
      <c r="I12" s="10">
        <f t="shared" si="5"/>
        <v>11454.225794834276</v>
      </c>
      <c r="J12" s="10">
        <f t="shared" si="3"/>
        <v>6685224494.7754803</v>
      </c>
      <c r="K12" s="11">
        <f t="shared" si="4"/>
        <v>0.15686999000000013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26">
        <v>10.24</v>
      </c>
      <c r="H13" s="10"/>
      <c r="I13" s="10">
        <f t="shared" si="5"/>
        <v>10355.506549890855</v>
      </c>
      <c r="J13" s="10">
        <f t="shared" si="3"/>
        <v>5778717187.3785744</v>
      </c>
      <c r="K13" s="11">
        <f t="shared" si="4"/>
        <v>0.15498447999999998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26">
        <v>17.329999999999998</v>
      </c>
      <c r="H14" s="10"/>
      <c r="I14" s="10">
        <f t="shared" si="5"/>
        <v>9393.601732484447</v>
      </c>
      <c r="J14" s="10">
        <f t="shared" si="3"/>
        <v>5003285574.3469162</v>
      </c>
      <c r="K14" s="11">
        <f t="shared" si="4"/>
        <v>0.23173034000000015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26">
        <v>-0.01</v>
      </c>
      <c r="H15" s="10"/>
      <c r="I15" s="10">
        <f t="shared" si="5"/>
        <v>8006.1380145610219</v>
      </c>
      <c r="J15" s="10">
        <f t="shared" si="3"/>
        <v>4061997510.2236385</v>
      </c>
      <c r="K15" s="11">
        <f t="shared" si="4"/>
        <v>5.189480000000013E-2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26">
        <v>0.21</v>
      </c>
      <c r="H16" s="10"/>
      <c r="I16" s="10">
        <f t="shared" si="5"/>
        <v>8006.9387084318651</v>
      </c>
      <c r="J16" s="10">
        <f t="shared" si="3"/>
        <v>3861600523.3827929</v>
      </c>
      <c r="K16" s="11">
        <f t="shared" si="4"/>
        <v>4.679366000000007E-2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26">
        <v>4.6900000000000004</v>
      </c>
      <c r="H17" s="10"/>
      <c r="I17" s="10">
        <f t="shared" si="5"/>
        <v>7990.1593737469966</v>
      </c>
      <c r="J17" s="10">
        <f t="shared" si="3"/>
        <v>3688979663.272696</v>
      </c>
      <c r="K17" s="11">
        <f t="shared" si="4"/>
        <v>8.4797779999999934E-2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26">
        <v>1.79</v>
      </c>
      <c r="H18" s="10"/>
      <c r="I18" s="10">
        <f t="shared" si="5"/>
        <v>7632.2087818769669</v>
      </c>
      <c r="J18" s="10">
        <f t="shared" si="3"/>
        <v>3400615055.8979726</v>
      </c>
      <c r="K18" s="11">
        <f t="shared" si="4"/>
        <v>5.5969460000000471E-2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26">
        <v>3.66</v>
      </c>
      <c r="H19" s="10"/>
      <c r="I19" s="10">
        <f t="shared" si="5"/>
        <v>7497.9946771558762</v>
      </c>
      <c r="J19" s="10">
        <f t="shared" si="3"/>
        <v>3220372543.6320586</v>
      </c>
      <c r="K19" s="11">
        <f t="shared" si="4"/>
        <v>7.6612759999999946E-2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26">
        <v>2.4700000000000002</v>
      </c>
      <c r="H20" s="10"/>
      <c r="I20" s="10">
        <f t="shared" si="5"/>
        <v>7233.2574543274904</v>
      </c>
      <c r="J20" s="10">
        <f t="shared" si="3"/>
        <v>2991207854.1889648</v>
      </c>
      <c r="K20" s="11">
        <f t="shared" si="4"/>
        <v>6.5687999999999969E-2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26">
        <v>0.61</v>
      </c>
      <c r="H21" s="10"/>
      <c r="I21" s="10">
        <f t="shared" si="5"/>
        <v>7058.9025610690842</v>
      </c>
      <c r="J21" s="10">
        <f t="shared" si="3"/>
        <v>2806832632.2422371</v>
      </c>
      <c r="K21" s="11">
        <f t="shared" si="4"/>
        <v>4.7752540000000065E-2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26">
        <v>4.8600000000000003</v>
      </c>
      <c r="H22" s="10"/>
      <c r="I22" s="10">
        <f t="shared" si="5"/>
        <v>7016.1043246884847</v>
      </c>
      <c r="J22" s="10">
        <f t="shared" si="3"/>
        <v>2678907972.1460152</v>
      </c>
      <c r="K22" s="11">
        <f t="shared" si="4"/>
        <v>9.3480079999999965E-2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26">
        <v>8.44</v>
      </c>
      <c r="H23" s="10"/>
      <c r="I23" s="10">
        <f t="shared" si="5"/>
        <v>6690.9253525543436</v>
      </c>
      <c r="J23" s="10">
        <f t="shared" si="3"/>
        <v>2449891882.9376531</v>
      </c>
      <c r="K23" s="11">
        <f t="shared" si="4"/>
        <v>0.13243892000000024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26">
        <v>13.99</v>
      </c>
      <c r="H24" s="10"/>
      <c r="I24" s="10">
        <f t="shared" si="5"/>
        <v>6170.1635490172848</v>
      </c>
      <c r="J24" s="10">
        <f t="shared" si="3"/>
        <v>2163376619.8512964</v>
      </c>
      <c r="K24" s="11">
        <f t="shared" si="4"/>
        <v>0.19233539999999993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26">
        <v>22.81</v>
      </c>
      <c r="H25" s="10"/>
      <c r="I25" s="10">
        <f t="shared" si="5"/>
        <v>5412.898981504768</v>
      </c>
      <c r="J25" s="10">
        <f t="shared" si="3"/>
        <v>1814402742.593482</v>
      </c>
      <c r="K25" s="11">
        <f t="shared" si="4"/>
        <v>0.28668037000000002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26">
        <v>21.01</v>
      </c>
      <c r="H26" s="10"/>
      <c r="I26" s="10">
        <f t="shared" si="5"/>
        <v>4407.5392732715318</v>
      </c>
      <c r="J26" s="10">
        <f t="shared" si="3"/>
        <v>1410142553.5803285</v>
      </c>
      <c r="K26" s="11">
        <f t="shared" si="4"/>
        <v>0.2697579299999997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26">
        <v>-26.23</v>
      </c>
      <c r="H27" s="10"/>
      <c r="I27" s="10">
        <f t="shared" si="5"/>
        <v>3642.2934247347589</v>
      </c>
      <c r="J27" s="10">
        <f t="shared" si="3"/>
        <v>1110560147.145786</v>
      </c>
      <c r="K27" s="11">
        <f t="shared" si="4"/>
        <v>-0.22504614999999994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26">
        <v>25.89</v>
      </c>
      <c r="H28" s="10"/>
      <c r="I28" s="10">
        <f t="shared" si="5"/>
        <v>4937.3640026226904</v>
      </c>
      <c r="J28" s="10">
        <f t="shared" si="3"/>
        <v>1433066171.8059547</v>
      </c>
      <c r="K28" s="11">
        <f t="shared" si="4"/>
        <v>0.32587348000000027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26">
        <v>-10.050000000000001</v>
      </c>
      <c r="H29" s="10"/>
      <c r="I29" s="10">
        <f t="shared" si="5"/>
        <v>3921.9667984928824</v>
      </c>
      <c r="J29" s="10">
        <f t="shared" si="3"/>
        <v>1080846848.0762994</v>
      </c>
      <c r="K29" s="11">
        <f t="shared" si="4"/>
        <v>-4.9678250000000035E-2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26">
        <v>8.15</v>
      </c>
      <c r="H30" s="10"/>
      <c r="I30" s="10">
        <f t="shared" si="5"/>
        <v>4360.1632001032604</v>
      </c>
      <c r="J30" s="10">
        <f t="shared" si="3"/>
        <v>1137348322.3721855</v>
      </c>
      <c r="K30" s="11">
        <f t="shared" si="4"/>
        <v>0.14303734999999973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26">
        <v>8.57</v>
      </c>
      <c r="H31" s="10"/>
      <c r="I31" s="10">
        <f t="shared" si="5"/>
        <v>4031.588719466723</v>
      </c>
      <c r="J31" s="10">
        <f t="shared" si="3"/>
        <v>995022885.62327886</v>
      </c>
      <c r="K31" s="11">
        <f t="shared" si="4"/>
        <v>0.14801917999999992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26">
        <v>-4.26</v>
      </c>
      <c r="H32" s="10"/>
      <c r="I32" s="10">
        <f t="shared" si="5"/>
        <v>3713.3542594332898</v>
      </c>
      <c r="J32" s="10">
        <f t="shared" si="3"/>
        <v>866730193.15171969</v>
      </c>
      <c r="K32" s="11">
        <f t="shared" si="4"/>
        <v>1.4365299999999914E-2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26">
        <v>5.24</v>
      </c>
      <c r="H33" s="10"/>
      <c r="I33" s="10">
        <f t="shared" si="5"/>
        <v>3878.5818460761329</v>
      </c>
      <c r="J33" s="10">
        <f t="shared" si="3"/>
        <v>854455680.95805299</v>
      </c>
      <c r="K33" s="11">
        <f t="shared" si="4"/>
        <v>0.11649115999999982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26">
        <v>6.64</v>
      </c>
      <c r="H34" s="10"/>
      <c r="I34" s="10">
        <f t="shared" si="5"/>
        <v>3685.4635557545921</v>
      </c>
      <c r="J34" s="10">
        <f t="shared" ref="J34:J65" si="6">IF(I34="","",I34*C34)</f>
        <v>765304474.92128205</v>
      </c>
      <c r="K34" s="11">
        <f t="shared" ref="K34:K65" si="7">IFERROR(J34/J35-1,"")</f>
        <v>0.1452433999999998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26">
        <v>-14.45</v>
      </c>
      <c r="H35" s="10"/>
      <c r="I35" s="10">
        <f t="shared" ref="I35:I66" si="8">IF(H35&lt;&gt;"",H35,I34/(1+IF(G34="",0,G34)/100))</f>
        <v>3414.3631237303989</v>
      </c>
      <c r="J35" s="10">
        <f t="shared" si="6"/>
        <v>668246134.33378637</v>
      </c>
      <c r="K35" s="11">
        <f t="shared" si="7"/>
        <v>-6.4726499999999798E-2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26">
        <v>-23.72</v>
      </c>
      <c r="H36" s="10"/>
      <c r="I36" s="10">
        <f t="shared" si="8"/>
        <v>3868.9667124423781</v>
      </c>
      <c r="J36" s="10">
        <f t="shared" si="6"/>
        <v>714492749.26937008</v>
      </c>
      <c r="K36" s="11">
        <f t="shared" si="7"/>
        <v>-0.14168712000000006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26">
        <v>-24.71</v>
      </c>
      <c r="H37" s="10"/>
      <c r="I37" s="10">
        <f t="shared" si="8"/>
        <v>4771.789235868745</v>
      </c>
      <c r="J37" s="10">
        <f t="shared" si="6"/>
        <v>832438573.29668653</v>
      </c>
      <c r="K37" s="11">
        <f t="shared" si="7"/>
        <v>-0.14727720999999983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26">
        <v>10.2</v>
      </c>
      <c r="H38" s="10"/>
      <c r="I38" s="10">
        <f t="shared" si="8"/>
        <v>5921.0686634430385</v>
      </c>
      <c r="J38" s="10">
        <f t="shared" si="6"/>
        <v>976212413.99762094</v>
      </c>
      <c r="K38" s="11">
        <f t="shared" si="7"/>
        <v>0.20403689999999997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26">
        <v>7.35</v>
      </c>
      <c r="H39" s="10"/>
      <c r="I39" s="10">
        <f t="shared" si="8"/>
        <v>5198.4799503450731</v>
      </c>
      <c r="J39" s="10">
        <f t="shared" si="6"/>
        <v>810782804.07985914</v>
      </c>
      <c r="K39" s="11">
        <f t="shared" si="7"/>
        <v>0.12867790000000001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26">
        <v>-3.85</v>
      </c>
      <c r="H40" s="10"/>
      <c r="I40" s="10">
        <f t="shared" si="8"/>
        <v>4842.5523524406835</v>
      </c>
      <c r="J40" s="10">
        <f t="shared" si="6"/>
        <v>718347372.69141102</v>
      </c>
      <c r="K40" s="11">
        <f t="shared" si="7"/>
        <v>6.0174500000000908E-3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26">
        <v>6.61</v>
      </c>
      <c r="H41" s="10"/>
      <c r="I41" s="10">
        <f t="shared" si="8"/>
        <v>5036.4559047745015</v>
      </c>
      <c r="J41" s="10">
        <f t="shared" si="6"/>
        <v>714050608.85515547</v>
      </c>
      <c r="K41" s="11">
        <f t="shared" si="7"/>
        <v>0.1124753500000002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26">
        <v>-12.27</v>
      </c>
      <c r="H42" s="10"/>
      <c r="I42" s="10">
        <f t="shared" si="8"/>
        <v>4724.1871351416394</v>
      </c>
      <c r="J42" s="10">
        <f t="shared" si="6"/>
        <v>641857465.7453357</v>
      </c>
      <c r="K42" s="11">
        <f t="shared" si="7"/>
        <v>-8.4537449999999903E-2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26">
        <v>2.99</v>
      </c>
      <c r="H43" s="10"/>
      <c r="I43" s="10">
        <f t="shared" si="8"/>
        <v>5384.9163742638093</v>
      </c>
      <c r="J43" s="10">
        <f t="shared" si="6"/>
        <v>701129134.933303</v>
      </c>
      <c r="K43" s="11">
        <f t="shared" si="7"/>
        <v>7.4700650000000035E-2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26">
        <v>6.57</v>
      </c>
      <c r="H44" s="10"/>
      <c r="I44" s="10">
        <f t="shared" si="8"/>
        <v>5228.5817790696274</v>
      </c>
      <c r="J44" s="10">
        <f t="shared" si="6"/>
        <v>652394817.97401249</v>
      </c>
      <c r="K44" s="11">
        <f t="shared" si="7"/>
        <v>0.11195138000000004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26">
        <v>3.9</v>
      </c>
      <c r="H45" s="10"/>
      <c r="I45" s="10">
        <f t="shared" si="8"/>
        <v>4906.241699417873</v>
      </c>
      <c r="J45" s="10">
        <f t="shared" si="6"/>
        <v>586711640.1924088</v>
      </c>
      <c r="K45" s="11">
        <f t="shared" si="7"/>
        <v>8.3780899999999825E-2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26">
        <v>7.04</v>
      </c>
      <c r="H46" s="10"/>
      <c r="I46" s="10">
        <f t="shared" si="8"/>
        <v>4722.0805576687908</v>
      </c>
      <c r="J46" s="10">
        <f t="shared" si="6"/>
        <v>541356320.44485092</v>
      </c>
      <c r="K46" s="11">
        <f t="shared" si="7"/>
        <v>0.11610608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26">
        <v>5.0199999999999996</v>
      </c>
      <c r="H47" s="10"/>
      <c r="I47" s="10">
        <f t="shared" si="8"/>
        <v>4411.5102369850438</v>
      </c>
      <c r="J47" s="10">
        <f t="shared" si="6"/>
        <v>485040203.74555343</v>
      </c>
      <c r="K47" s="11">
        <f t="shared" si="7"/>
        <v>9.451843999999987E-2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26">
        <v>6.29</v>
      </c>
      <c r="H48" s="10"/>
      <c r="I48" s="10">
        <f t="shared" si="8"/>
        <v>4200.6381993763507</v>
      </c>
      <c r="J48" s="10">
        <f t="shared" si="6"/>
        <v>443153980.80050021</v>
      </c>
      <c r="K48" s="11">
        <f t="shared" si="7"/>
        <v>0.10722293000000005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26">
        <v>6.87</v>
      </c>
      <c r="H49" s="10"/>
      <c r="I49" s="10">
        <f t="shared" si="8"/>
        <v>3952.054002612053</v>
      </c>
      <c r="J49" s="10">
        <f t="shared" si="6"/>
        <v>400239164.84505987</v>
      </c>
      <c r="K49" s="11">
        <f t="shared" si="7"/>
        <v>0.11262357000000001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26">
        <v>4.67</v>
      </c>
      <c r="H50" s="10"/>
      <c r="I50" s="10">
        <f t="shared" si="8"/>
        <v>3698.0013124469478</v>
      </c>
      <c r="J50" s="10">
        <f t="shared" si="6"/>
        <v>359725585.21752322</v>
      </c>
      <c r="K50" s="11">
        <f t="shared" si="7"/>
        <v>8.9196019999999931E-2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26">
        <v>1.91</v>
      </c>
      <c r="H51" s="10"/>
      <c r="I51" s="10">
        <f t="shared" si="8"/>
        <v>3533.0097568041924</v>
      </c>
      <c r="J51" s="10">
        <f t="shared" si="6"/>
        <v>330267076.46023464</v>
      </c>
      <c r="K51" s="11">
        <f t="shared" si="7"/>
        <v>5.9863999999999917E-2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26">
        <v>4.62</v>
      </c>
      <c r="H52" s="10"/>
      <c r="I52" s="10">
        <f t="shared" si="8"/>
        <v>3466.7939915652955</v>
      </c>
      <c r="J52" s="10">
        <f t="shared" si="6"/>
        <v>311612694.13833725</v>
      </c>
      <c r="K52" s="11">
        <f t="shared" si="7"/>
        <v>8.7524900000000017E-2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26">
        <v>-0.34</v>
      </c>
      <c r="H53" s="10"/>
      <c r="I53" s="10">
        <f t="shared" si="8"/>
        <v>3313.7010051283651</v>
      </c>
      <c r="J53" s="10">
        <f t="shared" si="6"/>
        <v>286533847.76600266</v>
      </c>
      <c r="K53" s="11">
        <f t="shared" si="7"/>
        <v>3.5367740000000092E-2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26">
        <v>3.28</v>
      </c>
      <c r="H54" s="10"/>
      <c r="I54" s="10">
        <f t="shared" si="8"/>
        <v>3325.0060256154575</v>
      </c>
      <c r="J54" s="10">
        <f t="shared" si="6"/>
        <v>276745968.31267184</v>
      </c>
      <c r="K54" s="11">
        <f t="shared" si="7"/>
        <v>7.2459519999999999E-2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26">
        <v>7.41</v>
      </c>
      <c r="H55" s="10"/>
      <c r="I55" s="10">
        <f t="shared" si="8"/>
        <v>3219.4093973813492</v>
      </c>
      <c r="J55" s="10">
        <f t="shared" si="6"/>
        <v>258047938.54846087</v>
      </c>
      <c r="K55" s="11">
        <f t="shared" si="7"/>
        <v>0.11480839000000032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26">
        <v>2.11</v>
      </c>
      <c r="H56" s="10"/>
      <c r="I56" s="10">
        <f t="shared" si="8"/>
        <v>2997.3088142457395</v>
      </c>
      <c r="J56" s="10">
        <f t="shared" si="6"/>
        <v>231472906.79114893</v>
      </c>
      <c r="K56" s="11">
        <f t="shared" si="7"/>
        <v>5.9289139999999962E-2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26">
        <v>4.92</v>
      </c>
      <c r="H57" s="10"/>
      <c r="I57" s="10">
        <f t="shared" si="8"/>
        <v>2935.3724554360392</v>
      </c>
      <c r="J57" s="10">
        <f t="shared" si="6"/>
        <v>218517209.37226728</v>
      </c>
      <c r="K57" s="11">
        <f t="shared" si="7"/>
        <v>8.833516000000019E-2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26">
        <v>5.12</v>
      </c>
      <c r="H58" s="10"/>
      <c r="I58" s="10">
        <f t="shared" si="8"/>
        <v>2797.7244142547079</v>
      </c>
      <c r="J58" s="10">
        <f t="shared" si="6"/>
        <v>200781172.38467905</v>
      </c>
      <c r="K58" s="11">
        <f t="shared" si="7"/>
        <v>9.0304639999999825E-2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26">
        <v>4.9400000000000004</v>
      </c>
      <c r="H59" s="10"/>
      <c r="I59" s="10">
        <f t="shared" si="8"/>
        <v>2661.4577761174924</v>
      </c>
      <c r="J59" s="10">
        <f t="shared" si="6"/>
        <v>184151442.65063304</v>
      </c>
      <c r="K59" s="11">
        <f t="shared" si="7"/>
        <v>8.8332740000000021E-2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26">
        <v>3.56</v>
      </c>
      <c r="H60" s="10"/>
      <c r="I60" s="10">
        <f t="shared" si="8"/>
        <v>2536.170932073082</v>
      </c>
      <c r="J60" s="10">
        <f t="shared" si="6"/>
        <v>169205093.15067837</v>
      </c>
      <c r="K60" s="11">
        <f t="shared" si="7"/>
        <v>7.3813639999999792E-2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26">
        <v>7.36</v>
      </c>
      <c r="H61" s="10"/>
      <c r="I61" s="10">
        <f t="shared" si="8"/>
        <v>2448.9869950493257</v>
      </c>
      <c r="J61" s="10">
        <f t="shared" si="6"/>
        <v>157573983.83454916</v>
      </c>
      <c r="K61" s="11">
        <f t="shared" si="7"/>
        <v>0.11300111999999984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26">
        <v>2.35</v>
      </c>
      <c r="H62" s="10"/>
      <c r="I62" s="10">
        <f t="shared" si="8"/>
        <v>2281.0981697553334</v>
      </c>
      <c r="J62" s="10">
        <f t="shared" si="6"/>
        <v>141575763.94401938</v>
      </c>
      <c r="K62" s="11">
        <f t="shared" si="7"/>
        <v>6.0960099999999962E-2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26">
        <v>11.4</v>
      </c>
      <c r="H63" s="10"/>
      <c r="I63" s="10">
        <f t="shared" si="8"/>
        <v>2228.7231751395539</v>
      </c>
      <c r="J63" s="10">
        <f t="shared" si="6"/>
        <v>133441176.48158434</v>
      </c>
      <c r="K63" s="11">
        <f t="shared" si="7"/>
        <v>0.15454959999999995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26">
        <v>9.92</v>
      </c>
      <c r="H64" s="10"/>
      <c r="I64" s="10">
        <f t="shared" si="8"/>
        <v>2000.6491697841595</v>
      </c>
      <c r="J64" s="10">
        <f t="shared" si="6"/>
        <v>115578556.76497947</v>
      </c>
      <c r="K64" s="11">
        <f t="shared" si="7"/>
        <v>0.13899104000000007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26">
        <v>6</v>
      </c>
      <c r="H65" s="10"/>
      <c r="I65" s="10">
        <f t="shared" si="8"/>
        <v>1820.095678479039</v>
      </c>
      <c r="J65" s="10">
        <f t="shared" si="6"/>
        <v>101474509.19805257</v>
      </c>
      <c r="K65" s="11">
        <f t="shared" si="7"/>
        <v>9.8054000000000086E-2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5">
        <v>833491</v>
      </c>
      <c r="G66" s="26">
        <v>8.4</v>
      </c>
      <c r="H66" s="10"/>
      <c r="I66" s="10">
        <f t="shared" si="8"/>
        <v>1717.071394791546</v>
      </c>
      <c r="J66" s="10">
        <f t="shared" ref="J66:J67" si="9">IF(I66="","",I66*C66)</f>
        <v>92413040.886925936</v>
      </c>
      <c r="K66" s="11">
        <f t="shared" ref="K66" si="10">IFERROR(J66/J67-1,"")</f>
        <v>0.12269880000000022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26">
        <v>11.4</v>
      </c>
      <c r="H67" s="10"/>
      <c r="I67" s="10">
        <f t="shared" ref="I67" si="11">IF(H67&lt;&gt;"",H67,I66/(1+IF(G66="",0,G66)/100))</f>
        <v>1584.0142018372194</v>
      </c>
      <c r="J67" s="10">
        <f t="shared" si="9"/>
        <v>82313297.998471111</v>
      </c>
      <c r="K67" s="11"/>
    </row>
    <row r="68" spans="1:11" ht="15.75" customHeight="1">
      <c r="G68" s="26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4"/>
      <c r="G2" s="26">
        <v>1.32</v>
      </c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3.3767960000000263E-2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26">
        <v>1.41</v>
      </c>
      <c r="H3" s="10"/>
      <c r="I3" s="10">
        <f t="shared" ref="I3:I34" si="5">IF(H3&lt;&gt;"",H3,I2/(1+IF(G2="",0,G2)/100))</f>
        <v>9203.5136202131853</v>
      </c>
      <c r="J3" s="10">
        <f t="shared" si="3"/>
        <v>154053494699.26666</v>
      </c>
      <c r="K3" s="11">
        <f t="shared" si="4"/>
        <v>3.1136879999999811E-2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26">
        <v>2.4900000000000002</v>
      </c>
      <c r="H4" s="10"/>
      <c r="I4" s="10">
        <f t="shared" si="5"/>
        <v>9075.5483879431868</v>
      </c>
      <c r="J4" s="10">
        <f t="shared" si="3"/>
        <v>149401595158.99255</v>
      </c>
      <c r="K4" s="11">
        <f t="shared" si="4"/>
        <v>4.2015829999999754E-2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26">
        <v>2.4</v>
      </c>
      <c r="H5" s="10"/>
      <c r="I5" s="10">
        <f t="shared" si="5"/>
        <v>8855.0574572574769</v>
      </c>
      <c r="J5" s="10">
        <f t="shared" si="3"/>
        <v>143377471682.93268</v>
      </c>
      <c r="K5" s="11">
        <f t="shared" si="4"/>
        <v>3.9257599999999782E-2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26">
        <v>3.17</v>
      </c>
      <c r="H6" s="10"/>
      <c r="I6" s="10">
        <f t="shared" si="5"/>
        <v>8647.5170481030054</v>
      </c>
      <c r="J6" s="10">
        <f t="shared" si="3"/>
        <v>137961436782.30759</v>
      </c>
      <c r="K6" s="11">
        <f t="shared" si="4"/>
        <v>4.4493080000000296E-2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26">
        <v>3.04</v>
      </c>
      <c r="H7" s="10"/>
      <c r="I7" s="10">
        <f t="shared" si="5"/>
        <v>8381.8135583047442</v>
      </c>
      <c r="J7" s="10">
        <f t="shared" si="3"/>
        <v>132084586699.51892</v>
      </c>
      <c r="K7" s="11">
        <f t="shared" si="4"/>
        <v>4.2661759999999882E-2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26">
        <v>3.54</v>
      </c>
      <c r="H8" s="10"/>
      <c r="I8" s="10">
        <f t="shared" si="5"/>
        <v>8134.5240278578649</v>
      </c>
      <c r="J8" s="10">
        <f t="shared" si="3"/>
        <v>126680186966.40311</v>
      </c>
      <c r="K8" s="11">
        <f t="shared" si="4"/>
        <v>4.7824800000000112E-2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26">
        <v>3.19</v>
      </c>
      <c r="H9" s="10"/>
      <c r="I9" s="10">
        <f t="shared" si="5"/>
        <v>7856.4072125341554</v>
      </c>
      <c r="J9" s="10">
        <f t="shared" si="3"/>
        <v>120898252233.00984</v>
      </c>
      <c r="K9" s="11">
        <f t="shared" si="4"/>
        <v>4.3870040000000055E-2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26">
        <v>5.36</v>
      </c>
      <c r="H10" s="10"/>
      <c r="I10" s="10">
        <f t="shared" si="5"/>
        <v>7613.5354322455232</v>
      </c>
      <c r="J10" s="10">
        <f t="shared" si="3"/>
        <v>115817340856.92299</v>
      </c>
      <c r="K10" s="11">
        <f t="shared" si="4"/>
        <v>6.4768160000000075E-2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26">
        <v>5.6</v>
      </c>
      <c r="H11" s="10"/>
      <c r="I11" s="10">
        <f t="shared" si="5"/>
        <v>7226.2105469300704</v>
      </c>
      <c r="J11" s="10">
        <f t="shared" si="3"/>
        <v>108772355530.356</v>
      </c>
      <c r="K11" s="11">
        <f t="shared" si="4"/>
        <v>6.6876800000000181E-2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26">
        <v>5.28</v>
      </c>
      <c r="H12" s="10"/>
      <c r="I12" s="10">
        <f t="shared" si="5"/>
        <v>6843.0024118655965</v>
      </c>
      <c r="J12" s="10">
        <f t="shared" si="3"/>
        <v>101953998372.02945</v>
      </c>
      <c r="K12" s="11">
        <f t="shared" si="4"/>
        <v>6.3538560000000022E-2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26">
        <v>4.55</v>
      </c>
      <c r="H13" s="10"/>
      <c r="I13" s="10">
        <f t="shared" si="5"/>
        <v>6499.8123213009085</v>
      </c>
      <c r="J13" s="10">
        <f t="shared" si="3"/>
        <v>95863001311.423492</v>
      </c>
      <c r="K13" s="11">
        <f t="shared" si="4"/>
        <v>5.6059550000000069E-2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26">
        <v>2.95</v>
      </c>
      <c r="H14" s="10"/>
      <c r="I14" s="10">
        <f t="shared" si="5"/>
        <v>6216.9414837885297</v>
      </c>
      <c r="J14" s="10">
        <f t="shared" si="3"/>
        <v>90774238357.508804</v>
      </c>
      <c r="K14" s="11">
        <f t="shared" si="4"/>
        <v>3.9795000000000025E-2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26">
        <v>3.7</v>
      </c>
      <c r="H15" s="10"/>
      <c r="I15" s="10">
        <f t="shared" si="5"/>
        <v>6038.7969730825926</v>
      </c>
      <c r="J15" s="10">
        <f t="shared" si="3"/>
        <v>87300129696.246658</v>
      </c>
      <c r="K15" s="11">
        <f t="shared" si="4"/>
        <v>4.6851500000000046E-2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26">
        <v>2.7</v>
      </c>
      <c r="H16" s="10"/>
      <c r="I16" s="10">
        <f t="shared" si="5"/>
        <v>5823.3336288163864</v>
      </c>
      <c r="J16" s="10">
        <f t="shared" si="3"/>
        <v>83393040652.13324</v>
      </c>
      <c r="K16" s="11">
        <f t="shared" si="4"/>
        <v>3.5832199999999981E-2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26">
        <v>4.2</v>
      </c>
      <c r="H17" s="10"/>
      <c r="I17" s="10">
        <f t="shared" si="5"/>
        <v>5670.2372237744758</v>
      </c>
      <c r="J17" s="10">
        <f t="shared" si="3"/>
        <v>80508252834.902451</v>
      </c>
      <c r="K17" s="11">
        <f t="shared" si="4"/>
        <v>5.1586400000000143E-2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26">
        <v>2.4</v>
      </c>
      <c r="H18" s="10"/>
      <c r="I18" s="10">
        <f t="shared" si="5"/>
        <v>5441.6863951770401</v>
      </c>
      <c r="J18" s="10">
        <f t="shared" si="3"/>
        <v>76558857013.46312</v>
      </c>
      <c r="K18" s="11">
        <f t="shared" si="4"/>
        <v>3.526399999999974E-2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26">
        <v>0.5</v>
      </c>
      <c r="H19" s="10"/>
      <c r="I19" s="10">
        <f t="shared" si="5"/>
        <v>5314.1468702900784</v>
      </c>
      <c r="J19" s="10">
        <f t="shared" si="3"/>
        <v>73951047282.106918</v>
      </c>
      <c r="K19" s="11">
        <f t="shared" si="4"/>
        <v>1.7260999999999971E-2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26">
        <v>2.6</v>
      </c>
      <c r="H20" s="10"/>
      <c r="I20" s="10">
        <f t="shared" si="5"/>
        <v>5287.7083286468451</v>
      </c>
      <c r="J20" s="10">
        <f t="shared" si="3"/>
        <v>72696237526.16774</v>
      </c>
      <c r="K20" s="11">
        <f t="shared" si="4"/>
        <v>3.8414600000000076E-2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26">
        <v>4.3</v>
      </c>
      <c r="H21" s="10"/>
      <c r="I21" s="10">
        <f t="shared" si="5"/>
        <v>5153.711821293221</v>
      </c>
      <c r="J21" s="10">
        <f t="shared" si="3"/>
        <v>70006948598.53447</v>
      </c>
      <c r="K21" s="11">
        <f t="shared" si="4"/>
        <v>5.6663299999999861E-2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26">
        <v>3.1</v>
      </c>
      <c r="H22" s="10"/>
      <c r="I22" s="10">
        <f t="shared" si="5"/>
        <v>4941.2385630807494</v>
      </c>
      <c r="J22" s="10">
        <f t="shared" si="3"/>
        <v>66252843832.594994</v>
      </c>
      <c r="K22" s="11">
        <f t="shared" si="4"/>
        <v>4.3578200000000011E-2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26">
        <v>3.2</v>
      </c>
      <c r="H23" s="10"/>
      <c r="I23" s="10">
        <f t="shared" si="5"/>
        <v>4792.6659195739567</v>
      </c>
      <c r="J23" s="10">
        <f t="shared" si="3"/>
        <v>63486228279.390076</v>
      </c>
      <c r="K23" s="11">
        <f t="shared" si="4"/>
        <v>4.8821600000000132E-2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26">
        <v>1.23</v>
      </c>
      <c r="H24" s="10"/>
      <c r="I24" s="10">
        <f t="shared" si="5"/>
        <v>4644.0561236181748</v>
      </c>
      <c r="J24" s="10">
        <f t="shared" si="3"/>
        <v>60531007636.942329</v>
      </c>
      <c r="K24" s="11">
        <f t="shared" si="4"/>
        <v>3.2647229999999805E-2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26">
        <v>-2.14</v>
      </c>
      <c r="H25" s="10"/>
      <c r="I25" s="10">
        <f t="shared" si="5"/>
        <v>4587.62829558251</v>
      </c>
      <c r="J25" s="10">
        <f t="shared" si="3"/>
        <v>58617314682.519737</v>
      </c>
      <c r="K25" s="11">
        <f t="shared" si="4"/>
        <v>-3.6873400000000389E-3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26">
        <v>-6.02</v>
      </c>
      <c r="H26" s="10"/>
      <c r="I26" s="10">
        <f t="shared" si="5"/>
        <v>4687.9504348891378</v>
      </c>
      <c r="J26" s="10">
        <f t="shared" si="3"/>
        <v>58834256590.215103</v>
      </c>
      <c r="K26" s="11">
        <f t="shared" si="4"/>
        <v>-3.8490620000000142E-2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26">
        <v>-0.32</v>
      </c>
      <c r="H27" s="10"/>
      <c r="I27" s="10">
        <f t="shared" si="5"/>
        <v>4988.242641933537</v>
      </c>
      <c r="J27" s="10">
        <f t="shared" si="3"/>
        <v>61189477517.333336</v>
      </c>
      <c r="K27" s="11">
        <f t="shared" si="4"/>
        <v>2.4909760000000114E-2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26">
        <v>2.39</v>
      </c>
      <c r="H28" s="10"/>
      <c r="I28" s="10">
        <f t="shared" si="5"/>
        <v>5004.2562619718465</v>
      </c>
      <c r="J28" s="10">
        <f t="shared" si="3"/>
        <v>59702307369.317398</v>
      </c>
      <c r="K28" s="11">
        <f t="shared" si="4"/>
        <v>5.4412220000000122E-2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26">
        <v>4.2</v>
      </c>
      <c r="H29" s="10"/>
      <c r="I29" s="10">
        <f t="shared" si="5"/>
        <v>4887.4462955091767</v>
      </c>
      <c r="J29" s="10">
        <f t="shared" si="3"/>
        <v>56621410712.896889</v>
      </c>
      <c r="K29" s="11">
        <f t="shared" si="4"/>
        <v>7.4197799999999869E-2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26">
        <v>2.1</v>
      </c>
      <c r="H30" s="10"/>
      <c r="I30" s="10">
        <f t="shared" si="5"/>
        <v>4690.4475004886535</v>
      </c>
      <c r="J30" s="10">
        <f t="shared" si="3"/>
        <v>52710413959.977295</v>
      </c>
      <c r="K30" s="11">
        <f t="shared" si="4"/>
        <v>5.3365700000000071E-2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26">
        <v>0.02</v>
      </c>
      <c r="H31" s="10"/>
      <c r="I31" s="10">
        <f t="shared" si="5"/>
        <v>4593.9740455324718</v>
      </c>
      <c r="J31" s="10">
        <f t="shared" si="3"/>
        <v>50039994619.131126</v>
      </c>
      <c r="K31" s="11">
        <f t="shared" si="4"/>
        <v>3.270649999999975E-2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26">
        <v>-1.21</v>
      </c>
      <c r="H32" s="10"/>
      <c r="I32" s="10">
        <f t="shared" si="5"/>
        <v>4593.0554344455832</v>
      </c>
      <c r="J32" s="10">
        <f t="shared" si="3"/>
        <v>48455194790.708817</v>
      </c>
      <c r="K32" s="11">
        <f t="shared" si="4"/>
        <v>2.1389810000000065E-2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26">
        <v>5.0999999999999996</v>
      </c>
      <c r="H33" s="10"/>
      <c r="I33" s="10">
        <f t="shared" si="5"/>
        <v>4649.3121109885442</v>
      </c>
      <c r="J33" s="10">
        <f t="shared" si="3"/>
        <v>47440452524.887451</v>
      </c>
      <c r="K33" s="11">
        <f t="shared" si="4"/>
        <v>8.799519999999994E-2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26">
        <v>-3.15</v>
      </c>
      <c r="H34" s="10"/>
      <c r="I34" s="10">
        <f t="shared" si="5"/>
        <v>4423.7032454695955</v>
      </c>
      <c r="J34" s="10">
        <f t="shared" ref="J34:J65" si="6">IF(I34="","",I34*C34)</f>
        <v>43603549468.680977</v>
      </c>
      <c r="K34" s="11">
        <f t="shared" ref="K34:K65" si="7">IFERROR(J34/J35-1,"")</f>
        <v>1.6441399999999939E-2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26">
        <v>-3.08</v>
      </c>
      <c r="H35" s="10"/>
      <c r="I35" s="10">
        <f t="shared" ref="I35:I66" si="8">IF(H35&lt;&gt;"",H35,I34/(1+IF(G34="",0,G34)/100))</f>
        <v>4507.0843051142083</v>
      </c>
      <c r="J35" s="10">
        <f t="shared" si="6"/>
        <v>42898242307.604729</v>
      </c>
      <c r="K35" s="11">
        <f t="shared" si="7"/>
        <v>3.126623999999989E-2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26">
        <v>-3.44</v>
      </c>
      <c r="H36" s="10"/>
      <c r="I36" s="10">
        <f t="shared" si="8"/>
        <v>4524.2765560271118</v>
      </c>
      <c r="J36" s="10">
        <f t="shared" si="6"/>
        <v>41597640496.410255</v>
      </c>
      <c r="K36" s="11">
        <f t="shared" si="7"/>
        <v>4.867056000000014E-2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26">
        <v>-4.68</v>
      </c>
      <c r="H37" s="10"/>
      <c r="I37" s="10">
        <f t="shared" si="8"/>
        <v>4463.5719771380345</v>
      </c>
      <c r="J37" s="10">
        <f t="shared" si="6"/>
        <v>39667024214.363617</v>
      </c>
      <c r="K37" s="11">
        <f t="shared" si="7"/>
        <v>3.7291579999999991E-2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26">
        <v>-10.49</v>
      </c>
      <c r="H38" s="10"/>
      <c r="I38" s="10">
        <f t="shared" si="8"/>
        <v>4436.0683533472811</v>
      </c>
      <c r="J38" s="10">
        <f t="shared" si="6"/>
        <v>38240958452.939163</v>
      </c>
      <c r="K38" s="11">
        <f t="shared" si="7"/>
        <v>-4.2360459999999822E-2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26">
        <v>3.01</v>
      </c>
      <c r="H39" s="10"/>
      <c r="I39" s="10">
        <f t="shared" si="8"/>
        <v>4759.2193470092061</v>
      </c>
      <c r="J39" s="10">
        <f t="shared" si="6"/>
        <v>39932518296.956657</v>
      </c>
      <c r="K39" s="11">
        <f t="shared" si="7"/>
        <v>5.8633769999999918E-2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26">
        <v>-0.09</v>
      </c>
      <c r="H40" s="10"/>
      <c r="I40" s="10">
        <f t="shared" si="8"/>
        <v>4620.1527492565829</v>
      </c>
      <c r="J40" s="10">
        <f t="shared" si="6"/>
        <v>37720805276.178429</v>
      </c>
      <c r="K40" s="11">
        <f t="shared" si="7"/>
        <v>2.647534000000018E-2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26">
        <v>2.25</v>
      </c>
      <c r="H41" s="10"/>
      <c r="I41" s="10">
        <f t="shared" si="8"/>
        <v>4624.3146324257659</v>
      </c>
      <c r="J41" s="10">
        <f t="shared" si="6"/>
        <v>36747892332.394875</v>
      </c>
      <c r="K41" s="11">
        <f t="shared" si="7"/>
        <v>5.1232249999999757E-2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26">
        <v>-1.7</v>
      </c>
      <c r="H42" s="10"/>
      <c r="I42" s="10">
        <f t="shared" si="8"/>
        <v>4522.5570977269108</v>
      </c>
      <c r="J42" s="10">
        <f t="shared" si="6"/>
        <v>34956968198.411797</v>
      </c>
      <c r="K42" s="11">
        <f t="shared" si="7"/>
        <v>1.1113799999999951E-2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26">
        <v>6.11</v>
      </c>
      <c r="H43" s="10"/>
      <c r="I43" s="10">
        <f t="shared" si="8"/>
        <v>4600.7701909734596</v>
      </c>
      <c r="J43" s="10">
        <f t="shared" si="6"/>
        <v>34572733750.060379</v>
      </c>
      <c r="K43" s="11">
        <f t="shared" si="7"/>
        <v>9.1871899999999895E-2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26">
        <v>4.57</v>
      </c>
      <c r="H44" s="10"/>
      <c r="I44" s="10">
        <f t="shared" si="8"/>
        <v>4335.8497700249363</v>
      </c>
      <c r="J44" s="10">
        <f t="shared" si="6"/>
        <v>31663726990.373489</v>
      </c>
      <c r="K44" s="11">
        <f t="shared" si="7"/>
        <v>7.6129869999999933E-2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26">
        <v>1.65</v>
      </c>
      <c r="H45" s="10"/>
      <c r="I45" s="10">
        <f t="shared" si="8"/>
        <v>4146.3610691641352</v>
      </c>
      <c r="J45" s="10">
        <f t="shared" si="6"/>
        <v>29423704213.668461</v>
      </c>
      <c r="K45" s="11">
        <f t="shared" si="7"/>
        <v>4.6690050000000038E-2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26">
        <v>4.28</v>
      </c>
      <c r="H46" s="10"/>
      <c r="I46" s="10">
        <f t="shared" si="8"/>
        <v>4079.0566346917221</v>
      </c>
      <c r="J46" s="10">
        <f t="shared" si="6"/>
        <v>28111191286.922485</v>
      </c>
      <c r="K46" s="11">
        <f t="shared" si="7"/>
        <v>7.4918240000000136E-2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26">
        <v>5.25</v>
      </c>
      <c r="H47" s="10"/>
      <c r="I47" s="10">
        <f t="shared" si="8"/>
        <v>3911.6385066088628</v>
      </c>
      <c r="J47" s="10">
        <f t="shared" si="6"/>
        <v>26151934389.840183</v>
      </c>
      <c r="K47" s="11">
        <f t="shared" si="7"/>
        <v>8.5548500000000027E-2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26">
        <v>4.72</v>
      </c>
      <c r="H48" s="10"/>
      <c r="I48" s="10">
        <f t="shared" si="8"/>
        <v>3716.5211464217223</v>
      </c>
      <c r="J48" s="10">
        <f t="shared" si="6"/>
        <v>24090986620.901951</v>
      </c>
      <c r="K48" s="11">
        <f t="shared" si="7"/>
        <v>8.0396240000000008E-2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26">
        <v>4.1500000000000004</v>
      </c>
      <c r="H49" s="10"/>
      <c r="I49" s="10">
        <f t="shared" si="8"/>
        <v>3549.0079702270077</v>
      </c>
      <c r="J49" s="10">
        <f t="shared" si="6"/>
        <v>22298288099.28286</v>
      </c>
      <c r="K49" s="11">
        <f t="shared" si="7"/>
        <v>7.4515550000000319E-2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26">
        <v>7.2</v>
      </c>
      <c r="H50" s="10"/>
      <c r="I50" s="10">
        <f t="shared" si="8"/>
        <v>3407.5928662765314</v>
      </c>
      <c r="J50" s="10">
        <f t="shared" si="6"/>
        <v>20751945469.084049</v>
      </c>
      <c r="K50" s="11">
        <f t="shared" si="7"/>
        <v>0.10576799999999986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26">
        <v>4.4400000000000004</v>
      </c>
      <c r="H51" s="10"/>
      <c r="I51" s="10">
        <f t="shared" si="8"/>
        <v>3178.7246886907942</v>
      </c>
      <c r="J51" s="10">
        <f t="shared" si="6"/>
        <v>18766997660.525581</v>
      </c>
      <c r="K51" s="11">
        <f t="shared" si="7"/>
        <v>7.6985279999999934E-2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26">
        <v>6.12</v>
      </c>
      <c r="H52" s="10"/>
      <c r="I52" s="10">
        <f t="shared" si="8"/>
        <v>3043.5893227602396</v>
      </c>
      <c r="J52" s="10">
        <f t="shared" si="6"/>
        <v>17425491331.251606</v>
      </c>
      <c r="K52" s="11">
        <f t="shared" si="7"/>
        <v>9.4097199999999992E-2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26">
        <v>7.94</v>
      </c>
      <c r="H53" s="10"/>
      <c r="I53" s="10">
        <f t="shared" si="8"/>
        <v>2868.0638171506216</v>
      </c>
      <c r="J53" s="10">
        <f t="shared" si="6"/>
        <v>15926821978.204136</v>
      </c>
      <c r="K53" s="11">
        <f t="shared" si="7"/>
        <v>0.11264551999999983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26">
        <v>7.37</v>
      </c>
      <c r="H54" s="10"/>
      <c r="I54" s="10">
        <f t="shared" si="8"/>
        <v>2657.0908070693181</v>
      </c>
      <c r="J54" s="10">
        <f t="shared" si="6"/>
        <v>14314372090.586531</v>
      </c>
      <c r="K54" s="11">
        <f t="shared" si="7"/>
        <v>0.10612574000000019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26">
        <v>6.18</v>
      </c>
      <c r="H55" s="10"/>
      <c r="I55" s="10">
        <f t="shared" si="8"/>
        <v>2474.7050452354642</v>
      </c>
      <c r="J55" s="10">
        <f t="shared" si="6"/>
        <v>12940998995.816271</v>
      </c>
      <c r="K55" s="11">
        <f t="shared" si="7"/>
        <v>9.2061300000000124E-2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26">
        <v>3.84</v>
      </c>
      <c r="H56" s="10"/>
      <c r="I56" s="10">
        <f t="shared" si="8"/>
        <v>2330.6696602330608</v>
      </c>
      <c r="J56" s="10">
        <f t="shared" si="6"/>
        <v>11850066471.375069</v>
      </c>
      <c r="K56" s="11">
        <f t="shared" si="7"/>
        <v>6.6021440000000098E-2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26">
        <v>4.17</v>
      </c>
      <c r="H57" s="10"/>
      <c r="I57" s="10">
        <f t="shared" si="8"/>
        <v>2244.4815680210522</v>
      </c>
      <c r="J57" s="10">
        <f t="shared" si="6"/>
        <v>11116161482.99519</v>
      </c>
      <c r="K57" s="11">
        <f t="shared" si="7"/>
        <v>6.805501000000036E-2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26">
        <v>4.47</v>
      </c>
      <c r="H58" s="10"/>
      <c r="I58" s="10">
        <f t="shared" si="8"/>
        <v>2154.6333570327847</v>
      </c>
      <c r="J58" s="10">
        <f t="shared" si="6"/>
        <v>10407854819.196238</v>
      </c>
      <c r="K58" s="11">
        <f t="shared" si="7"/>
        <v>7.0399619999999885E-2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26">
        <v>2.1</v>
      </c>
      <c r="H59" s="10"/>
      <c r="I59" s="10">
        <f t="shared" si="8"/>
        <v>2062.4421910910164</v>
      </c>
      <c r="J59" s="10">
        <f t="shared" si="6"/>
        <v>9723335682.0476437</v>
      </c>
      <c r="K59" s="11">
        <f t="shared" si="7"/>
        <v>4.6014499999999847E-2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26">
        <v>3.82</v>
      </c>
      <c r="H60" s="10"/>
      <c r="I60" s="10">
        <f t="shared" si="8"/>
        <v>2020.0217346630916</v>
      </c>
      <c r="J60" s="10">
        <f t="shared" si="6"/>
        <v>9295603150.8622913</v>
      </c>
      <c r="K60" s="11">
        <f t="shared" si="7"/>
        <v>6.3012979999999885E-2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26">
        <v>5.56</v>
      </c>
      <c r="H61" s="10"/>
      <c r="I61" s="10">
        <f t="shared" si="8"/>
        <v>1945.6961420372679</v>
      </c>
      <c r="J61" s="10">
        <f t="shared" si="6"/>
        <v>8744581040.6400604</v>
      </c>
      <c r="K61" s="11">
        <f t="shared" si="7"/>
        <v>8.0089920000000259E-2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26">
        <v>5.01</v>
      </c>
      <c r="H62" s="10"/>
      <c r="I62" s="10">
        <f t="shared" si="8"/>
        <v>1843.2134729417087</v>
      </c>
      <c r="J62" s="10">
        <f t="shared" si="6"/>
        <v>8096160216.5864649</v>
      </c>
      <c r="K62" s="11">
        <f t="shared" si="7"/>
        <v>7.362223999999995E-2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26">
        <v>5.88</v>
      </c>
      <c r="H63" s="10"/>
      <c r="I63" s="10">
        <f t="shared" si="8"/>
        <v>1755.274233826977</v>
      </c>
      <c r="J63" s="10">
        <f t="shared" si="6"/>
        <v>7540976625.6206322</v>
      </c>
      <c r="K63" s="11">
        <f t="shared" si="7"/>
        <v>8.1987719999999875E-2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26">
        <v>4.7</v>
      </c>
      <c r="H64" s="10"/>
      <c r="I64" s="10">
        <f t="shared" si="8"/>
        <v>1657.7958385218899</v>
      </c>
      <c r="J64" s="10">
        <f t="shared" si="6"/>
        <v>6969558421.255125</v>
      </c>
      <c r="K64" s="11">
        <f t="shared" si="7"/>
        <v>6.9510500000000031E-2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26">
        <v>3.55</v>
      </c>
      <c r="H65" s="10"/>
      <c r="I65" s="10">
        <f t="shared" si="8"/>
        <v>1583.377114156533</v>
      </c>
      <c r="J65" s="10">
        <f t="shared" si="6"/>
        <v>6516587187.5546103</v>
      </c>
      <c r="K65" s="11">
        <f t="shared" si="7"/>
        <v>5.724550000000006E-2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26">
        <v>4.6900000000000004</v>
      </c>
      <c r="H66" s="10"/>
      <c r="I66" s="10">
        <f t="shared" si="8"/>
        <v>1529.0942676547879</v>
      </c>
      <c r="J66" s="10">
        <f t="shared" ref="J66:J67" si="9">IF(I66="","",I66*C66)</f>
        <v>6163740765.5597591</v>
      </c>
      <c r="K66" s="11">
        <f t="shared" ref="K66" si="10">IFERROR(J66/J67-1,"")</f>
        <v>6.8361449999999824E-2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26">
        <v>4.7</v>
      </c>
      <c r="H67" s="10"/>
      <c r="I67" s="10">
        <f t="shared" ref="I67" si="11">IF(H67&lt;&gt;"",H67,I66/(1+IF(G66="",0,G66)/100))</f>
        <v>1460.5924803274315</v>
      </c>
      <c r="J67" s="10">
        <f t="shared" si="9"/>
        <v>5769340297.293355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topLeftCell="A7" workbookViewId="0">
      <selection activeCell="G31" sqref="G3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4"/>
      <c r="G2" s="26">
        <v>3.2</v>
      </c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4.2526400000000075E-2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26">
        <v>4.0999999999999996</v>
      </c>
      <c r="H3" s="10"/>
      <c r="I3" s="10">
        <f t="shared" ref="I3:I34" si="5">IF(H3&lt;&gt;"",H3,I2/(1+IF(G2="",0,G2)/100))</f>
        <v>4575.5813953488368</v>
      </c>
      <c r="J3" s="10">
        <f t="shared" si="3"/>
        <v>93335284823.309998</v>
      </c>
      <c r="K3" s="11">
        <f t="shared" si="4"/>
        <v>5.2346899999999863E-2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26">
        <v>2.6</v>
      </c>
      <c r="H4" s="10"/>
      <c r="I4" s="10">
        <f t="shared" si="5"/>
        <v>4395.3711770882201</v>
      </c>
      <c r="J4" s="10">
        <f t="shared" si="3"/>
        <v>88692507027.207489</v>
      </c>
      <c r="K4" s="11">
        <f t="shared" si="4"/>
        <v>3.779900000000036E-2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26">
        <v>2.4</v>
      </c>
      <c r="H5" s="10"/>
      <c r="I5" s="10">
        <f t="shared" si="5"/>
        <v>4283.987502035302</v>
      </c>
      <c r="J5" s="10">
        <f t="shared" si="3"/>
        <v>85462124194.769379</v>
      </c>
      <c r="K5" s="11">
        <f t="shared" si="4"/>
        <v>3.6595199999999828E-2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26">
        <v>3</v>
      </c>
      <c r="H6" s="10"/>
      <c r="I6" s="10">
        <f t="shared" si="5"/>
        <v>4183.5815449563497</v>
      </c>
      <c r="J6" s="10">
        <f t="shared" si="3"/>
        <v>82445031768.205551</v>
      </c>
      <c r="K6" s="11">
        <f t="shared" si="4"/>
        <v>4.5140999999999876E-2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26">
        <v>4.8</v>
      </c>
      <c r="H7" s="10"/>
      <c r="I7" s="10">
        <f t="shared" si="5"/>
        <v>4061.7296552974267</v>
      </c>
      <c r="J7" s="10">
        <f t="shared" si="3"/>
        <v>78884123547.163071</v>
      </c>
      <c r="K7" s="11">
        <f t="shared" si="4"/>
        <v>6.7073600000000067E-2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26">
        <v>1.2</v>
      </c>
      <c r="H8" s="10"/>
      <c r="I8" s="10">
        <f t="shared" si="5"/>
        <v>3875.6962359708268</v>
      </c>
      <c r="J8" s="10">
        <f t="shared" si="3"/>
        <v>73925663184.960312</v>
      </c>
      <c r="K8" s="11">
        <f t="shared" si="4"/>
        <v>3.0519599999999869E-2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26">
        <v>2.5</v>
      </c>
      <c r="H9" s="10"/>
      <c r="I9" s="10">
        <f t="shared" si="5"/>
        <v>3829.7393636075362</v>
      </c>
      <c r="J9" s="10">
        <f t="shared" si="3"/>
        <v>71736300003.377243</v>
      </c>
      <c r="K9" s="11">
        <f t="shared" si="4"/>
        <v>4.3654999999999777E-2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26">
        <v>3.1</v>
      </c>
      <c r="H10" s="10"/>
      <c r="I10" s="10">
        <f t="shared" si="5"/>
        <v>3736.331086446377</v>
      </c>
      <c r="J10" s="10">
        <f t="shared" si="3"/>
        <v>68735645403.296356</v>
      </c>
      <c r="K10" s="11">
        <f t="shared" si="4"/>
        <v>4.945490000000019E-2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26">
        <v>2.9</v>
      </c>
      <c r="H11" s="10"/>
      <c r="I11" s="10">
        <f t="shared" si="5"/>
        <v>3623.9874747297549</v>
      </c>
      <c r="J11" s="10">
        <f t="shared" si="3"/>
        <v>65496521483.006416</v>
      </c>
      <c r="K11" s="11">
        <f t="shared" si="4"/>
        <v>4.7007499999999869E-2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26">
        <v>5.4</v>
      </c>
      <c r="H12" s="10"/>
      <c r="I12" s="10">
        <f t="shared" si="5"/>
        <v>3521.8537169385377</v>
      </c>
      <c r="J12" s="10">
        <f t="shared" si="3"/>
        <v>62555923890.713699</v>
      </c>
      <c r="K12" s="11">
        <f t="shared" si="4"/>
        <v>7.1074800000000105E-2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26">
        <v>4.5</v>
      </c>
      <c r="H13" s="10"/>
      <c r="I13" s="10">
        <f t="shared" si="5"/>
        <v>3341.4171887462403</v>
      </c>
      <c r="J13" s="10">
        <f t="shared" si="3"/>
        <v>58404813455.338226</v>
      </c>
      <c r="K13" s="11">
        <f t="shared" si="4"/>
        <v>6.0570499999999861E-2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26">
        <v>6.5</v>
      </c>
      <c r="H14" s="10"/>
      <c r="I14" s="10">
        <f t="shared" si="5"/>
        <v>3197.5284102834839</v>
      </c>
      <c r="J14" s="10">
        <f t="shared" si="3"/>
        <v>55069241936.616409</v>
      </c>
      <c r="K14" s="11">
        <f t="shared" si="4"/>
        <v>8.0016499999999935E-2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26">
        <v>5.4</v>
      </c>
      <c r="H15" s="10"/>
      <c r="I15" s="10">
        <f t="shared" si="5"/>
        <v>3002.3740941628957</v>
      </c>
      <c r="J15" s="10">
        <f t="shared" si="3"/>
        <v>50989259827.619682</v>
      </c>
      <c r="K15" s="11">
        <f t="shared" si="4"/>
        <v>6.8334399999999906E-2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26">
        <v>3</v>
      </c>
      <c r="H16" s="10"/>
      <c r="I16" s="10">
        <f t="shared" si="5"/>
        <v>2848.5522715017987</v>
      </c>
      <c r="J16" s="10">
        <f t="shared" si="3"/>
        <v>47727808659.554245</v>
      </c>
      <c r="K16" s="11">
        <f t="shared" si="4"/>
        <v>4.4935000000000169E-2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26">
        <v>3.8</v>
      </c>
      <c r="H17" s="10"/>
      <c r="I17" s="10">
        <f t="shared" si="5"/>
        <v>2765.5847296133966</v>
      </c>
      <c r="J17" s="10">
        <f t="shared" si="3"/>
        <v>45675385224.491707</v>
      </c>
      <c r="K17" s="11">
        <f t="shared" si="4"/>
        <v>5.4089000000000054E-2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26">
        <v>3.2</v>
      </c>
      <c r="H18" s="10"/>
      <c r="I18" s="10">
        <f t="shared" si="5"/>
        <v>2664.3398165832336</v>
      </c>
      <c r="J18" s="10">
        <f t="shared" si="3"/>
        <v>43331621167.180099</v>
      </c>
      <c r="K18" s="11">
        <f t="shared" si="4"/>
        <v>4.8615200000000192E-2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26">
        <v>5.0999999999999996</v>
      </c>
      <c r="H19" s="10"/>
      <c r="I19" s="10">
        <f t="shared" si="5"/>
        <v>2581.7246284721255</v>
      </c>
      <c r="J19" s="10">
        <f t="shared" si="3"/>
        <v>41322709385.845345</v>
      </c>
      <c r="K19" s="11">
        <f t="shared" si="4"/>
        <v>6.9497600000000048E-2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26">
        <v>1.1000000000000001</v>
      </c>
      <c r="H20" s="10"/>
      <c r="I20" s="10">
        <f t="shared" si="5"/>
        <v>2456.4458881751907</v>
      </c>
      <c r="J20" s="10">
        <f t="shared" si="3"/>
        <v>38637496134.489075</v>
      </c>
      <c r="K20" s="11">
        <f t="shared" si="4"/>
        <v>3.0310099999999673E-2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26">
        <v>4.0999999999999996</v>
      </c>
      <c r="H21" s="10"/>
      <c r="I21" s="10">
        <f t="shared" si="5"/>
        <v>2429.7189794017713</v>
      </c>
      <c r="J21" s="10">
        <f t="shared" si="3"/>
        <v>37500841867.403885</v>
      </c>
      <c r="K21" s="11">
        <f t="shared" si="4"/>
        <v>6.244459999999985E-2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26">
        <v>3.8</v>
      </c>
      <c r="H22" s="10"/>
      <c r="I22" s="10">
        <f t="shared" si="5"/>
        <v>2334.0239955828738</v>
      </c>
      <c r="J22" s="10">
        <f t="shared" si="3"/>
        <v>35296750406.942528</v>
      </c>
      <c r="K22" s="11">
        <f t="shared" si="4"/>
        <v>6.0939800000000099E-2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26">
        <v>-0.9</v>
      </c>
      <c r="H23" s="10"/>
      <c r="I23" s="10">
        <f t="shared" si="5"/>
        <v>2248.5780304266605</v>
      </c>
      <c r="J23" s="10">
        <f t="shared" si="3"/>
        <v>33269324430.04073</v>
      </c>
      <c r="K23" s="11">
        <f t="shared" si="4"/>
        <v>1.3693899999999815E-2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26">
        <v>-2.1</v>
      </c>
      <c r="H24" s="10"/>
      <c r="I24" s="10">
        <f t="shared" si="5"/>
        <v>2268.9990216212518</v>
      </c>
      <c r="J24" s="10">
        <f t="shared" si="3"/>
        <v>32819892109.482689</v>
      </c>
      <c r="K24" s="11">
        <f t="shared" si="4"/>
        <v>1.4190999999998954E-3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26">
        <v>1.8</v>
      </c>
      <c r="H25" s="10"/>
      <c r="I25" s="10">
        <f t="shared" si="5"/>
        <v>2317.6700935865697</v>
      </c>
      <c r="J25" s="10">
        <f t="shared" si="3"/>
        <v>32773383401.09819</v>
      </c>
      <c r="K25" s="11">
        <f t="shared" si="4"/>
        <v>4.0090600000000087E-2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26">
        <v>-8.1999999999999993</v>
      </c>
      <c r="H26" s="10"/>
      <c r="I26" s="10">
        <f t="shared" si="5"/>
        <v>2276.6896793581236</v>
      </c>
      <c r="J26" s="10">
        <f t="shared" si="3"/>
        <v>31510123638.362072</v>
      </c>
      <c r="K26" s="11">
        <f t="shared" si="4"/>
        <v>-6.3180999999999932E-2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26">
        <v>-18.3</v>
      </c>
      <c r="H27" s="10"/>
      <c r="I27" s="10">
        <f t="shared" si="5"/>
        <v>2480.054116947847</v>
      </c>
      <c r="J27" s="10">
        <f t="shared" si="3"/>
        <v>33635231179.515007</v>
      </c>
      <c r="K27" s="11">
        <f t="shared" si="4"/>
        <v>-0.16633320000000007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26">
        <v>4.4000000000000004</v>
      </c>
      <c r="H28" s="10"/>
      <c r="I28" s="10">
        <f t="shared" si="5"/>
        <v>3035.5619546485277</v>
      </c>
      <c r="J28" s="10">
        <f t="shared" si="3"/>
        <v>40346132507.033997</v>
      </c>
      <c r="K28" s="11">
        <f t="shared" si="4"/>
        <v>6.5193199999999951E-2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26">
        <v>-1</v>
      </c>
      <c r="H29" s="10"/>
      <c r="I29" s="10">
        <f t="shared" si="5"/>
        <v>2907.6263933415016</v>
      </c>
      <c r="J29" s="10">
        <f t="shared" si="3"/>
        <v>37876821319.394455</v>
      </c>
      <c r="K29" s="11">
        <f t="shared" si="4"/>
        <v>1.0097000000000245E-2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26">
        <v>-0.7</v>
      </c>
      <c r="H30" s="10"/>
      <c r="I30" s="10">
        <f t="shared" si="5"/>
        <v>2936.9963569106076</v>
      </c>
      <c r="J30" s="10">
        <f t="shared" si="3"/>
        <v>37498201974.06234</v>
      </c>
      <c r="K30" s="11">
        <f t="shared" si="4"/>
        <v>1.3356499999999993E-2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26">
        <v>0.4</v>
      </c>
      <c r="H31" s="10"/>
      <c r="I31" s="10">
        <f t="shared" si="5"/>
        <v>2957.7002587216593</v>
      </c>
      <c r="J31" s="10">
        <f t="shared" si="3"/>
        <v>37003958601.00798</v>
      </c>
      <c r="K31" s="11">
        <f t="shared" si="4"/>
        <v>2.4883199999999883E-2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26">
        <v>3.7</v>
      </c>
      <c r="H32" s="10"/>
      <c r="I32" s="10">
        <f t="shared" si="5"/>
        <v>2945.9165923522505</v>
      </c>
      <c r="J32" s="10">
        <f t="shared" si="3"/>
        <v>36105537295.379593</v>
      </c>
      <c r="K32" s="11">
        <f t="shared" si="4"/>
        <v>5.8880699999999786E-2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26">
        <v>5.6</v>
      </c>
      <c r="H33" s="10"/>
      <c r="I33" s="10">
        <f t="shared" si="5"/>
        <v>2840.8067428662011</v>
      </c>
      <c r="J33" s="10">
        <f t="shared" si="3"/>
        <v>34097833018.75235</v>
      </c>
      <c r="K33" s="11">
        <f t="shared" si="4"/>
        <v>7.8598400000000179E-2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26">
        <v>4.1</v>
      </c>
      <c r="H34" s="10"/>
      <c r="I34" s="10">
        <f t="shared" si="5"/>
        <v>2690.1579004414784</v>
      </c>
      <c r="J34" s="10">
        <f t="shared" ref="J34:J65" si="6">IF(I34="","",I34*C34)</f>
        <v>31613094381.330757</v>
      </c>
      <c r="K34" s="11">
        <f t="shared" ref="K34:K65" si="7">IFERROR(J34/J35-1,"")</f>
        <v>7.666100000000009E-2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26">
        <v>3.7</v>
      </c>
      <c r="H35" s="10"/>
      <c r="I35" s="10">
        <f t="shared" ref="I35:I66" si="8">IF(H35&lt;&gt;"",H35,I34/(1+IF(G34="",0,G34)/100))</f>
        <v>2552.3319738533951</v>
      </c>
      <c r="J35" s="10">
        <f t="shared" si="6"/>
        <v>29362161703.015854</v>
      </c>
      <c r="K35" s="11">
        <f t="shared" si="7"/>
        <v>8.6769600000000002E-2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26">
        <v>-1.8</v>
      </c>
      <c r="H36" s="10"/>
      <c r="I36" s="10">
        <f t="shared" si="8"/>
        <v>2398.8082461028148</v>
      </c>
      <c r="J36" s="10">
        <f t="shared" si="6"/>
        <v>27017834969.818676</v>
      </c>
      <c r="K36" s="11">
        <f t="shared" si="7"/>
        <v>5.1217999999999986E-2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26">
        <v>-4.51</v>
      </c>
      <c r="H37" s="10"/>
      <c r="I37" s="10">
        <f t="shared" si="8"/>
        <v>2328.9400447600142</v>
      </c>
      <c r="J37" s="10">
        <f t="shared" si="6"/>
        <v>25701457708.885002</v>
      </c>
      <c r="K37" s="11">
        <f t="shared" si="7"/>
        <v>2.7654840000000069E-2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26">
        <v>-1.22</v>
      </c>
      <c r="H38" s="10"/>
      <c r="I38" s="10">
        <f t="shared" si="8"/>
        <v>2310.6856282964718</v>
      </c>
      <c r="J38" s="10">
        <f t="shared" si="6"/>
        <v>25009815269.1861</v>
      </c>
      <c r="K38" s="11">
        <f t="shared" si="7"/>
        <v>4.3348879999999923E-2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26">
        <v>1.21</v>
      </c>
      <c r="H39" s="10"/>
      <c r="I39" s="10">
        <f t="shared" si="8"/>
        <v>2254.7673968544809</v>
      </c>
      <c r="J39" s="10">
        <f t="shared" si="6"/>
        <v>23970711761.521324</v>
      </c>
      <c r="K39" s="11">
        <f t="shared" si="7"/>
        <v>2.8597229999999918E-2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26">
        <v>5.26</v>
      </c>
      <c r="H40" s="10"/>
      <c r="I40" s="10">
        <f t="shared" si="8"/>
        <v>2227.8108851442357</v>
      </c>
      <c r="J40" s="10">
        <f t="shared" si="6"/>
        <v>23304274075.792839</v>
      </c>
      <c r="K40" s="11">
        <f t="shared" si="7"/>
        <v>6.8178479999999819E-2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26">
        <v>8.39</v>
      </c>
      <c r="H41" s="10"/>
      <c r="I41" s="10">
        <f t="shared" si="8"/>
        <v>2116.4838354020862</v>
      </c>
      <c r="J41" s="10">
        <f t="shared" si="6"/>
        <v>21816835399.822739</v>
      </c>
      <c r="K41" s="11">
        <f t="shared" si="7"/>
        <v>9.8966210000000165E-2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26">
        <v>-2.0499999999999998</v>
      </c>
      <c r="H42" s="10"/>
      <c r="I42" s="10">
        <f t="shared" si="8"/>
        <v>1952.6559972341415</v>
      </c>
      <c r="J42" s="10">
        <f t="shared" si="6"/>
        <v>19852143952.472145</v>
      </c>
      <c r="K42" s="11">
        <f t="shared" si="7"/>
        <v>-7.5705999999998719E-3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26">
        <v>7.49</v>
      </c>
      <c r="H43" s="10"/>
      <c r="I43" s="10">
        <f t="shared" si="8"/>
        <v>1993.5232233120382</v>
      </c>
      <c r="J43" s="10">
        <f t="shared" si="6"/>
        <v>20003583078.526436</v>
      </c>
      <c r="K43" s="11">
        <f t="shared" si="7"/>
        <v>8.6938880000000163E-2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26">
        <v>3.81</v>
      </c>
      <c r="H44" s="10"/>
      <c r="I44" s="10">
        <f t="shared" si="8"/>
        <v>1854.6127298465331</v>
      </c>
      <c r="J44" s="10">
        <f t="shared" si="6"/>
        <v>18403595129.954716</v>
      </c>
      <c r="K44" s="11">
        <f t="shared" si="7"/>
        <v>4.9000050000000073E-2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26">
        <v>27.42</v>
      </c>
      <c r="H45" s="10"/>
      <c r="I45" s="10">
        <f t="shared" si="8"/>
        <v>1786.5453519377063</v>
      </c>
      <c r="J45" s="10">
        <f t="shared" si="6"/>
        <v>17543941137.042572</v>
      </c>
      <c r="K45" s="11">
        <f t="shared" si="7"/>
        <v>0.2924210599999999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26">
        <v>1.33</v>
      </c>
      <c r="H46" s="10"/>
      <c r="I46" s="10">
        <f t="shared" si="8"/>
        <v>1402.0917846003031</v>
      </c>
      <c r="J46" s="10">
        <f t="shared" si="6"/>
        <v>13574477915.922054</v>
      </c>
      <c r="K46" s="11">
        <f t="shared" si="7"/>
        <v>3.6909890000000223E-2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26">
        <v>8.86</v>
      </c>
      <c r="H47" s="10"/>
      <c r="I47" s="10">
        <f t="shared" si="8"/>
        <v>1383.6887245636069</v>
      </c>
      <c r="J47" s="10">
        <f t="shared" si="6"/>
        <v>13091280203.646288</v>
      </c>
      <c r="K47" s="11">
        <f t="shared" si="7"/>
        <v>0.12670099999999995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26">
        <v>8.43</v>
      </c>
      <c r="H48" s="10"/>
      <c r="I48" s="10">
        <f t="shared" si="8"/>
        <v>1271.071766088193</v>
      </c>
      <c r="J48" s="10">
        <f t="shared" si="6"/>
        <v>11619125396.752367</v>
      </c>
      <c r="K48" s="11">
        <f t="shared" si="7"/>
        <v>0.13439466000000011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26">
        <v>10.8</v>
      </c>
      <c r="H49" s="10"/>
      <c r="I49" s="10">
        <f t="shared" si="8"/>
        <v>1172.2510062604381</v>
      </c>
      <c r="J49" s="10">
        <f t="shared" si="6"/>
        <v>10242577655.251274</v>
      </c>
      <c r="K49" s="11">
        <f t="shared" si="7"/>
        <v>0.16339999999999999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26">
        <v>9.4499999999999993</v>
      </c>
      <c r="H50" s="10"/>
      <c r="I50" s="10">
        <f t="shared" si="8"/>
        <v>1057.9882727982292</v>
      </c>
      <c r="J50" s="10">
        <f t="shared" si="6"/>
        <v>8804003485.6895943</v>
      </c>
      <c r="K50" s="11">
        <f t="shared" si="7"/>
        <v>0.14429975000000028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26">
        <v>-4.8</v>
      </c>
      <c r="H51" s="10"/>
      <c r="I51" s="10">
        <f t="shared" si="8"/>
        <v>966.6407243473999</v>
      </c>
      <c r="J51" s="10">
        <f t="shared" si="6"/>
        <v>7693791321.4519119</v>
      </c>
      <c r="K51" s="11">
        <f t="shared" si="7"/>
        <v>-1.1348000000000136E-2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26">
        <v>6.21</v>
      </c>
      <c r="H52" s="10"/>
      <c r="I52" s="10">
        <f t="shared" si="8"/>
        <v>1015.3789121296218</v>
      </c>
      <c r="J52" s="10">
        <f t="shared" si="6"/>
        <v>7782102622.0064421</v>
      </c>
      <c r="K52" s="11">
        <f t="shared" si="7"/>
        <v>9.7574140000000087E-2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26">
        <v>5.84</v>
      </c>
      <c r="H53" s="10"/>
      <c r="I53" s="10">
        <f t="shared" si="8"/>
        <v>956.01065071991502</v>
      </c>
      <c r="J53" s="10">
        <f t="shared" si="6"/>
        <v>7090275124.3815212</v>
      </c>
      <c r="K53" s="11">
        <f t="shared" si="7"/>
        <v>9.0469520000000081E-2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26">
        <v>34.31</v>
      </c>
      <c r="H54" s="10"/>
      <c r="I54" s="10">
        <f t="shared" si="8"/>
        <v>903.26025200294316</v>
      </c>
      <c r="J54" s="10">
        <f t="shared" si="6"/>
        <v>6502038795.5286646</v>
      </c>
      <c r="K54" s="11">
        <f t="shared" si="7"/>
        <v>0.38084110999999998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26">
        <v>-19.690000000000001</v>
      </c>
      <c r="H55" s="10"/>
      <c r="I55" s="10">
        <f t="shared" si="8"/>
        <v>672.51898741936054</v>
      </c>
      <c r="J55" s="10">
        <f t="shared" si="6"/>
        <v>4708752331.0547037</v>
      </c>
      <c r="K55" s="11">
        <f t="shared" si="7"/>
        <v>-0.17537692000000016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26">
        <v>3.61</v>
      </c>
      <c r="H56" s="10"/>
      <c r="I56" s="10">
        <f t="shared" si="8"/>
        <v>837.40379457024108</v>
      </c>
      <c r="J56" s="10">
        <f t="shared" si="6"/>
        <v>5710187411.9927673</v>
      </c>
      <c r="K56" s="11">
        <f t="shared" si="7"/>
        <v>6.3038600000000056E-2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26">
        <v>6.8</v>
      </c>
      <c r="H57" s="10"/>
      <c r="I57" s="10">
        <f t="shared" si="8"/>
        <v>808.22680684320153</v>
      </c>
      <c r="J57" s="10">
        <f t="shared" si="6"/>
        <v>5371571090.6384468</v>
      </c>
      <c r="K57" s="11">
        <f t="shared" si="7"/>
        <v>9.4379599999999897E-2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26">
        <v>18.32</v>
      </c>
      <c r="H58" s="10"/>
      <c r="I58" s="10">
        <f t="shared" si="8"/>
        <v>756.76667307415869</v>
      </c>
      <c r="J58" s="10">
        <f t="shared" si="6"/>
        <v>4908325311.1063538</v>
      </c>
      <c r="K58" s="11">
        <f t="shared" si="7"/>
        <v>0.21017696000000008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26">
        <v>3.63</v>
      </c>
      <c r="H59" s="10"/>
      <c r="I59" s="10">
        <f t="shared" si="8"/>
        <v>639.59319901467097</v>
      </c>
      <c r="J59" s="10">
        <f t="shared" si="6"/>
        <v>4055874036.06358</v>
      </c>
      <c r="K59" s="11">
        <f t="shared" si="7"/>
        <v>5.8580450000000228E-2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26">
        <v>11.37</v>
      </c>
      <c r="H60" s="10"/>
      <c r="I60" s="10">
        <f t="shared" si="8"/>
        <v>617.18922996687343</v>
      </c>
      <c r="J60" s="10">
        <f t="shared" si="6"/>
        <v>3831427300.6492605</v>
      </c>
      <c r="K60" s="11">
        <f t="shared" si="7"/>
        <v>0.13753317999999992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26">
        <v>9.82</v>
      </c>
      <c r="H61" s="10"/>
      <c r="I61" s="10">
        <f t="shared" si="8"/>
        <v>554.17906973769732</v>
      </c>
      <c r="J61" s="10">
        <f t="shared" si="6"/>
        <v>3368189489.338026</v>
      </c>
      <c r="K61" s="11">
        <f t="shared" si="7"/>
        <v>0.12301932000000027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26">
        <v>2.94</v>
      </c>
      <c r="H62" s="10"/>
      <c r="I62" s="10">
        <f t="shared" si="8"/>
        <v>504.6249041501523</v>
      </c>
      <c r="J62" s="10">
        <f t="shared" si="6"/>
        <v>2999226664.5403976</v>
      </c>
      <c r="K62" s="11">
        <f t="shared" si="7"/>
        <v>5.4517360000000181E-2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26">
        <v>5.87</v>
      </c>
      <c r="H63" s="10"/>
      <c r="I63" s="10">
        <f t="shared" si="8"/>
        <v>490.21265217617275</v>
      </c>
      <c r="J63" s="10">
        <f t="shared" si="6"/>
        <v>2844170023.4696918</v>
      </c>
      <c r="K63" s="11">
        <f t="shared" si="7"/>
        <v>8.6967289999999808E-2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26">
        <v>2.2000000000000002</v>
      </c>
      <c r="H64" s="10"/>
      <c r="I64" s="10">
        <f t="shared" si="8"/>
        <v>463.03263641841198</v>
      </c>
      <c r="J64" s="10">
        <f t="shared" si="6"/>
        <v>2616610499.3552217</v>
      </c>
      <c r="K64" s="11">
        <f t="shared" si="7"/>
        <v>5.1842399999999955E-2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26">
        <v>4.46</v>
      </c>
      <c r="H65" s="10"/>
      <c r="I65" s="10">
        <f t="shared" si="8"/>
        <v>453.0652019749628</v>
      </c>
      <c r="J65" s="10">
        <f t="shared" si="6"/>
        <v>2487645011.6055617</v>
      </c>
      <c r="K65" s="11">
        <f t="shared" si="7"/>
        <v>7.6460299999999926E-2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26">
        <v>0.67</v>
      </c>
      <c r="H66" s="10"/>
      <c r="I66" s="10">
        <f t="shared" si="8"/>
        <v>433.72123489849014</v>
      </c>
      <c r="J66" s="10">
        <f t="shared" ref="J66:J67" si="9">IF(I66="","",I66*C66)</f>
        <v>2310949146.5737863</v>
      </c>
      <c r="K66" s="11">
        <f t="shared" ref="K66" si="10">IFERROR(J66/J67-1,"")</f>
        <v>3.6901000000000073E-2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26">
        <v>1.6</v>
      </c>
      <c r="H67" s="10"/>
      <c r="I67" s="10">
        <f t="shared" ref="I67" si="11">IF(H67&lt;&gt;"",H67,I66/(1+IF(G66="",0,G66)/100))</f>
        <v>430.8346427917852</v>
      </c>
      <c r="J67" s="10">
        <f t="shared" si="9"/>
        <v>2228707607.1619048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9"/>
  <sheetViews>
    <sheetView workbookViewId="0">
      <selection activeCell="L7" sqref="L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4"/>
      <c r="G2" s="26">
        <v>0.39</v>
      </c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1.7051090000000046E-2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26">
        <v>-2.5099999999999998</v>
      </c>
      <c r="H3" s="10"/>
      <c r="I3" s="10">
        <f t="shared" ref="I3:I34" si="5">IF(H3&lt;&gt;"",H3,I2/(1+IF(G2="",0,G2)/100))</f>
        <v>3114.8520769000897</v>
      </c>
      <c r="J3" s="10">
        <f t="shared" si="3"/>
        <v>734813636.59385753</v>
      </c>
      <c r="K3" s="11">
        <f t="shared" si="4"/>
        <v>-1.2865004999999985E-2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26">
        <v>-2.12</v>
      </c>
      <c r="H4" s="10"/>
      <c r="I4" s="10">
        <f t="shared" si="5"/>
        <v>3195.0477760796898</v>
      </c>
      <c r="J4" s="10">
        <f t="shared" si="3"/>
        <v>744390220.50257421</v>
      </c>
      <c r="K4" s="11">
        <f t="shared" si="4"/>
        <v>-8.0547159999998508E-3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26">
        <v>0.91</v>
      </c>
      <c r="H5" s="10"/>
      <c r="I5" s="10">
        <f t="shared" si="5"/>
        <v>3264.2498733956782</v>
      </c>
      <c r="J5" s="10">
        <f t="shared" si="3"/>
        <v>750434759.36579394</v>
      </c>
      <c r="K5" s="11">
        <f t="shared" si="4"/>
        <v>2.3298036999999994E-2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26">
        <v>3.74</v>
      </c>
      <c r="H6" s="10"/>
      <c r="I6" s="10">
        <f t="shared" si="5"/>
        <v>3234.8130744184696</v>
      </c>
      <c r="J6" s="10">
        <f t="shared" si="3"/>
        <v>733349163.42245841</v>
      </c>
      <c r="K6" s="11">
        <f t="shared" si="4"/>
        <v>5.3272220000000203E-2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26">
        <v>2.74</v>
      </c>
      <c r="H7" s="10"/>
      <c r="I7" s="10">
        <f t="shared" si="5"/>
        <v>3118.1926686123666</v>
      </c>
      <c r="J7" s="10">
        <f t="shared" si="3"/>
        <v>696257956.39275312</v>
      </c>
      <c r="K7" s="11">
        <f t="shared" si="4"/>
        <v>4.8132932000000128E-2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26">
        <v>-1.9</v>
      </c>
      <c r="H8" s="10"/>
      <c r="I8" s="10">
        <f t="shared" si="5"/>
        <v>3035.0327706953149</v>
      </c>
      <c r="J8" s="10">
        <f t="shared" si="3"/>
        <v>664284018.88316298</v>
      </c>
      <c r="K8" s="11">
        <f t="shared" si="4"/>
        <v>2.013020000000143E-3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26">
        <v>-3.9</v>
      </c>
      <c r="H9" s="10"/>
      <c r="I9" s="10">
        <f t="shared" si="5"/>
        <v>3093.8152606476197</v>
      </c>
      <c r="J9" s="10">
        <f t="shared" si="3"/>
        <v>662949488.30421674</v>
      </c>
      <c r="K9" s="11">
        <f t="shared" si="4"/>
        <v>-1.8626800000000054E-2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26">
        <v>-3.76</v>
      </c>
      <c r="H10" s="10"/>
      <c r="I10" s="10">
        <f t="shared" si="5"/>
        <v>3219.370718675983</v>
      </c>
      <c r="J10" s="10">
        <f t="shared" si="3"/>
        <v>675532497.01970339</v>
      </c>
      <c r="K10" s="11">
        <f t="shared" si="4"/>
        <v>-1.7793807999999856E-2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26">
        <v>4.0999999999999996</v>
      </c>
      <c r="H11" s="10"/>
      <c r="I11" s="10">
        <f t="shared" si="5"/>
        <v>3345.1482945511043</v>
      </c>
      <c r="J11" s="10">
        <f t="shared" si="3"/>
        <v>687770554.20935822</v>
      </c>
      <c r="K11" s="11">
        <f t="shared" si="4"/>
        <v>6.1830410000000002E-2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26">
        <v>0</v>
      </c>
      <c r="H12" s="10"/>
      <c r="I12" s="10">
        <f t="shared" si="5"/>
        <v>3213.3989380894377</v>
      </c>
      <c r="J12" s="10">
        <f t="shared" si="3"/>
        <v>647721658.49851501</v>
      </c>
      <c r="K12" s="11">
        <f t="shared" si="4"/>
        <v>2.0019999999999927E-2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26">
        <v>0.1</v>
      </c>
      <c r="H13" s="10"/>
      <c r="I13" s="10">
        <f t="shared" si="5"/>
        <v>3213.3989380894377</v>
      </c>
      <c r="J13" s="10">
        <f t="shared" si="3"/>
        <v>635008782.66947222</v>
      </c>
      <c r="K13" s="11">
        <f t="shared" si="4"/>
        <v>2.1200179999999902E-2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26">
        <v>3.58</v>
      </c>
      <c r="H14" s="10"/>
      <c r="I14" s="10">
        <f t="shared" si="5"/>
        <v>3210.1887493400982</v>
      </c>
      <c r="J14" s="10">
        <f t="shared" si="3"/>
        <v>621825960.38072801</v>
      </c>
      <c r="K14" s="11">
        <f t="shared" si="4"/>
        <v>5.6474567999999836E-2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26">
        <v>3.96</v>
      </c>
      <c r="H15" s="10"/>
      <c r="I15" s="10">
        <f t="shared" si="5"/>
        <v>3099.2360970651653</v>
      </c>
      <c r="J15" s="10">
        <f t="shared" si="3"/>
        <v>588585829.90587246</v>
      </c>
      <c r="K15" s="11">
        <f t="shared" si="4"/>
        <v>6.1483579999999982E-2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26">
        <v>1.47</v>
      </c>
      <c r="H16" s="10"/>
      <c r="I16" s="10">
        <f t="shared" si="5"/>
        <v>2981.1813169153183</v>
      </c>
      <c r="J16" s="10">
        <f t="shared" si="3"/>
        <v>554493579.54823232</v>
      </c>
      <c r="K16" s="11">
        <f t="shared" si="4"/>
        <v>3.623193399999991E-2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26">
        <v>3.47</v>
      </c>
      <c r="H17" s="10"/>
      <c r="I17" s="10">
        <f t="shared" si="5"/>
        <v>2937.9928224256614</v>
      </c>
      <c r="J17" s="10">
        <f t="shared" si="3"/>
        <v>535105666.36159307</v>
      </c>
      <c r="K17" s="11">
        <f t="shared" si="4"/>
        <v>5.2517533999999921E-2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26">
        <v>4.26</v>
      </c>
      <c r="H18" s="10"/>
      <c r="I18" s="10">
        <f t="shared" si="5"/>
        <v>2839.4634410221915</v>
      </c>
      <c r="J18" s="10">
        <f t="shared" si="3"/>
        <v>508405465.06429327</v>
      </c>
      <c r="K18" s="11">
        <f t="shared" si="4"/>
        <v>5.9928012000000308E-2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26">
        <v>-6.66</v>
      </c>
      <c r="H19" s="10"/>
      <c r="I19" s="10">
        <f t="shared" si="5"/>
        <v>2723.4446969328519</v>
      </c>
      <c r="J19" s="10">
        <f t="shared" si="3"/>
        <v>479660372.50489533</v>
      </c>
      <c r="K19" s="11">
        <f t="shared" si="4"/>
        <v>-5.0377508000000071E-2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26">
        <v>6.34</v>
      </c>
      <c r="H20" s="10"/>
      <c r="I20" s="10">
        <f t="shared" si="5"/>
        <v>2917.7680489959844</v>
      </c>
      <c r="J20" s="10">
        <f t="shared" si="3"/>
        <v>505106372.84367877</v>
      </c>
      <c r="K20" s="11">
        <f t="shared" si="4"/>
        <v>8.2743245999999715E-2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26">
        <v>-0.03</v>
      </c>
      <c r="H21" s="10"/>
      <c r="I21" s="10">
        <f t="shared" si="5"/>
        <v>2743.8104654842814</v>
      </c>
      <c r="J21" s="10">
        <f t="shared" si="3"/>
        <v>466506140.49979389</v>
      </c>
      <c r="K21" s="11">
        <f t="shared" si="4"/>
        <v>1.8084482999999985E-2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26">
        <v>1.35</v>
      </c>
      <c r="H22" s="10"/>
      <c r="I22" s="10">
        <f t="shared" si="5"/>
        <v>2744.6338556409737</v>
      </c>
      <c r="J22" s="10">
        <f t="shared" si="3"/>
        <v>458219478.13715369</v>
      </c>
      <c r="K22" s="11">
        <f t="shared" si="4"/>
        <v>2.917884500000012E-2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26">
        <v>0.99</v>
      </c>
      <c r="H23" s="10"/>
      <c r="I23" s="10">
        <f t="shared" si="5"/>
        <v>2708.0748452303637</v>
      </c>
      <c r="J23" s="10">
        <f t="shared" si="3"/>
        <v>445228232.54995453</v>
      </c>
      <c r="K23" s="11">
        <f t="shared" si="4"/>
        <v>2.4664738000000019E-2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26">
        <v>-0.63</v>
      </c>
      <c r="H24" s="10"/>
      <c r="I24" s="10">
        <f t="shared" si="5"/>
        <v>2681.5277207944982</v>
      </c>
      <c r="J24" s="10">
        <f t="shared" si="3"/>
        <v>434511129.38557518</v>
      </c>
      <c r="K24" s="11">
        <f t="shared" si="4"/>
        <v>8.6949330000001268E-3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26">
        <v>-3.12</v>
      </c>
      <c r="H25" s="10"/>
      <c r="I25" s="10">
        <f t="shared" si="5"/>
        <v>2698.5284500296852</v>
      </c>
      <c r="J25" s="10">
        <f t="shared" si="3"/>
        <v>430765650.91219223</v>
      </c>
      <c r="K25" s="11">
        <f t="shared" si="4"/>
        <v>-1.6115783999999911E-2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26">
        <v>2.91</v>
      </c>
      <c r="H26" s="10"/>
      <c r="I26" s="10">
        <f t="shared" si="5"/>
        <v>2785.4339905343572</v>
      </c>
      <c r="J26" s="10">
        <f t="shared" si="3"/>
        <v>437821487.43424112</v>
      </c>
      <c r="K26" s="11">
        <f t="shared" si="4"/>
        <v>4.7170995999999965E-2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26">
        <v>-5.41</v>
      </c>
      <c r="H27" s="10"/>
      <c r="I27" s="10">
        <f t="shared" si="5"/>
        <v>2706.6698965449009</v>
      </c>
      <c r="J27" s="10">
        <f t="shared" si="3"/>
        <v>418099325.8089065</v>
      </c>
      <c r="K27" s="11">
        <f t="shared" si="4"/>
        <v>-3.2836167999999999E-2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26">
        <v>2.73</v>
      </c>
      <c r="H28" s="10"/>
      <c r="I28" s="10">
        <f t="shared" si="5"/>
        <v>2861.4757337402484</v>
      </c>
      <c r="J28" s="10">
        <f t="shared" si="3"/>
        <v>432294211.15171158</v>
      </c>
      <c r="K28" s="11">
        <f t="shared" si="4"/>
        <v>5.1616191000000144E-2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26">
        <v>1.54</v>
      </c>
      <c r="H29" s="10"/>
      <c r="I29" s="10">
        <f t="shared" si="5"/>
        <v>2785.4334018692184</v>
      </c>
      <c r="J29" s="10">
        <f t="shared" si="3"/>
        <v>411076032.16020805</v>
      </c>
      <c r="K29" s="11">
        <f t="shared" si="4"/>
        <v>3.9728983999999912E-2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26">
        <v>2.08</v>
      </c>
      <c r="H30" s="10"/>
      <c r="I30" s="10">
        <f t="shared" si="5"/>
        <v>2743.188302018139</v>
      </c>
      <c r="J30" s="10">
        <f t="shared" si="3"/>
        <v>395368445.51426691</v>
      </c>
      <c r="K30" s="11">
        <f t="shared" si="4"/>
        <v>4.5350240000000097E-2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26">
        <v>-5.41</v>
      </c>
      <c r="H31" s="10"/>
      <c r="I31" s="10">
        <f t="shared" si="5"/>
        <v>2687.2926156133808</v>
      </c>
      <c r="J31" s="10">
        <f t="shared" si="3"/>
        <v>378216247.90009797</v>
      </c>
      <c r="K31" s="11">
        <f t="shared" si="4"/>
        <v>-3.0906532000000153E-2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26">
        <v>-2.91</v>
      </c>
      <c r="H32" s="10"/>
      <c r="I32" s="10">
        <f t="shared" si="5"/>
        <v>2840.9901846002549</v>
      </c>
      <c r="J32" s="10">
        <f t="shared" si="3"/>
        <v>390278399.75090826</v>
      </c>
      <c r="K32" s="11">
        <f t="shared" si="4"/>
        <v>-7.8275809999998058E-3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26">
        <v>-2.38</v>
      </c>
      <c r="H33" s="10"/>
      <c r="I33" s="10">
        <f t="shared" si="5"/>
        <v>2926.1408843343856</v>
      </c>
      <c r="J33" s="10">
        <f t="shared" si="3"/>
        <v>393357436.95059133</v>
      </c>
      <c r="K33" s="11">
        <f t="shared" si="4"/>
        <v>-7.624366000000049E-3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26">
        <v>-0.9</v>
      </c>
      <c r="H34" s="10"/>
      <c r="I34" s="10">
        <f t="shared" si="5"/>
        <v>2997.480930479805</v>
      </c>
      <c r="J34" s="10">
        <f t="shared" ref="J34:J65" si="6">IF(I34="","",I34*C34)</f>
        <v>396379579.94300306</v>
      </c>
      <c r="K34" s="11">
        <f t="shared" ref="K34:K65" si="7">IFERROR(J34/J35-1,"")</f>
        <v>2.021459999999986E-2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26">
        <v>-0.4</v>
      </c>
      <c r="H35" s="10"/>
      <c r="I35" s="10">
        <f t="shared" ref="I35:I66" si="8">IF(H35&lt;&gt;"",H35,I34/(1+IF(G34="",0,G34)/100))</f>
        <v>2985.538775378292</v>
      </c>
      <c r="J35" s="10">
        <f t="shared" si="6"/>
        <v>388525688.55905718</v>
      </c>
      <c r="K35" s="11">
        <f t="shared" si="7"/>
        <v>3.9756739999999846E-2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26">
        <v>-25</v>
      </c>
      <c r="H36" s="10"/>
      <c r="I36" s="10">
        <f t="shared" si="8"/>
        <v>2918.4152251987216</v>
      </c>
      <c r="J36" s="10">
        <f t="shared" si="6"/>
        <v>373669795.64764082</v>
      </c>
      <c r="K36" s="11">
        <f t="shared" si="7"/>
        <v>-0.21141960999999998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26">
        <v>-15.01</v>
      </c>
      <c r="H37" s="10"/>
      <c r="I37" s="10">
        <f t="shared" si="8"/>
        <v>3759.8753223379563</v>
      </c>
      <c r="J37" s="10">
        <f t="shared" si="6"/>
        <v>473851240.00818843</v>
      </c>
      <c r="K37" s="11">
        <f t="shared" si="7"/>
        <v>-8.2969615000000108E-2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26">
        <v>0.64</v>
      </c>
      <c r="H38" s="10"/>
      <c r="I38" s="10">
        <f t="shared" si="8"/>
        <v>4164.2212009502227</v>
      </c>
      <c r="J38" s="10">
        <f t="shared" si="6"/>
        <v>516723597.99527085</v>
      </c>
      <c r="K38" s="11">
        <f t="shared" si="7"/>
        <v>6.0657836000000298E-2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26">
        <v>7.02</v>
      </c>
      <c r="H39" s="10"/>
      <c r="I39" s="10">
        <f t="shared" si="8"/>
        <v>3991.0113100922199</v>
      </c>
      <c r="J39" s="10">
        <f t="shared" si="6"/>
        <v>487172753.03783333</v>
      </c>
      <c r="K39" s="11">
        <f t="shared" si="7"/>
        <v>6.3393527999999755E-2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26">
        <v>9.93</v>
      </c>
      <c r="H40" s="10"/>
      <c r="I40" s="10">
        <f t="shared" si="8"/>
        <v>3729.2200617568865</v>
      </c>
      <c r="J40" s="10">
        <f t="shared" si="6"/>
        <v>458130259.59833884</v>
      </c>
      <c r="K40" s="11">
        <f t="shared" si="7"/>
        <v>9.1560928000000041E-2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26">
        <v>2.87</v>
      </c>
      <c r="H41" s="10"/>
      <c r="I41" s="10">
        <f t="shared" si="8"/>
        <v>3392.3588299434973</v>
      </c>
      <c r="J41" s="10">
        <f t="shared" si="6"/>
        <v>419701958.76994497</v>
      </c>
      <c r="K41" s="11">
        <f t="shared" si="7"/>
        <v>2.250722599999988E-2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26">
        <v>-0.65</v>
      </c>
      <c r="H42" s="10"/>
      <c r="I42" s="10">
        <f t="shared" si="8"/>
        <v>3297.7144259196048</v>
      </c>
      <c r="J42" s="10">
        <f t="shared" si="6"/>
        <v>410463562.60170329</v>
      </c>
      <c r="K42" s="11">
        <f t="shared" si="7"/>
        <v>-1.1159514999999898E-2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26">
        <v>25.82</v>
      </c>
      <c r="H43" s="10"/>
      <c r="I43" s="10">
        <f t="shared" si="8"/>
        <v>3319.2898096825411</v>
      </c>
      <c r="J43" s="10">
        <f t="shared" si="6"/>
        <v>415095830.75141108</v>
      </c>
      <c r="K43" s="11">
        <f t="shared" si="7"/>
        <v>0.254526056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26">
        <v>17.12</v>
      </c>
      <c r="H44" s="10"/>
      <c r="I44" s="10">
        <f t="shared" si="8"/>
        <v>2638.1257428727872</v>
      </c>
      <c r="J44" s="10">
        <f t="shared" si="6"/>
        <v>330878604.52649784</v>
      </c>
      <c r="K44" s="11">
        <f t="shared" si="7"/>
        <v>0.18989235199999999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26">
        <v>15.12</v>
      </c>
      <c r="H45" s="10"/>
      <c r="I45" s="10">
        <f t="shared" si="8"/>
        <v>2252.4980728080491</v>
      </c>
      <c r="J45" s="10">
        <f t="shared" si="6"/>
        <v>278074402.25189197</v>
      </c>
      <c r="K45" s="11">
        <f t="shared" si="7"/>
        <v>0.17277348800000003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26">
        <v>10.57</v>
      </c>
      <c r="H46" s="10"/>
      <c r="I46" s="10">
        <f t="shared" si="8"/>
        <v>1956.6522522655048</v>
      </c>
      <c r="J46" s="10">
        <f t="shared" si="6"/>
        <v>237108363.29196757</v>
      </c>
      <c r="K46" s="11">
        <f t="shared" si="7"/>
        <v>0.12704000999999998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26">
        <v>5.92</v>
      </c>
      <c r="H47" s="10"/>
      <c r="I47" s="10">
        <f t="shared" si="8"/>
        <v>1769.6050034055395</v>
      </c>
      <c r="J47" s="10">
        <f t="shared" si="6"/>
        <v>210381495.94349146</v>
      </c>
      <c r="K47" s="11">
        <f t="shared" si="7"/>
        <v>8.0415775999999939E-2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26">
        <v>6.34</v>
      </c>
      <c r="H48" s="10"/>
      <c r="I48" s="10">
        <f t="shared" si="8"/>
        <v>1670.6995878073449</v>
      </c>
      <c r="J48" s="10">
        <f t="shared" si="6"/>
        <v>194722717.51008889</v>
      </c>
      <c r="K48" s="11">
        <f t="shared" si="7"/>
        <v>8.5061457999999757E-2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26">
        <v>5.81</v>
      </c>
      <c r="H49" s="10"/>
      <c r="I49" s="10">
        <f t="shared" si="8"/>
        <v>1571.0923338417765</v>
      </c>
      <c r="J49" s="10">
        <f t="shared" si="6"/>
        <v>179457777.32166848</v>
      </c>
      <c r="K49" s="11">
        <f t="shared" si="7"/>
        <v>6.7898006000000288E-2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26">
        <v>6.83</v>
      </c>
      <c r="H50" s="10"/>
      <c r="I50" s="10">
        <f t="shared" si="8"/>
        <v>1484.8240561778437</v>
      </c>
      <c r="J50" s="10">
        <f t="shared" si="6"/>
        <v>168047675.25866926</v>
      </c>
      <c r="K50" s="11">
        <f t="shared" si="7"/>
        <v>7.9025732000000071E-2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26">
        <v>5.92</v>
      </c>
      <c r="H51" s="10"/>
      <c r="I51" s="10">
        <f t="shared" si="8"/>
        <v>1389.8942770549879</v>
      </c>
      <c r="J51" s="10">
        <f t="shared" si="6"/>
        <v>155740192.54127413</v>
      </c>
      <c r="K51" s="11">
        <f t="shared" si="7"/>
        <v>7.0681728000000055E-2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26">
        <v>6.67</v>
      </c>
      <c r="H52" s="10"/>
      <c r="I52" s="10">
        <f t="shared" si="8"/>
        <v>1312.2113642890747</v>
      </c>
      <c r="J52" s="10">
        <f t="shared" si="6"/>
        <v>145458905.73120356</v>
      </c>
      <c r="K52" s="11">
        <f t="shared" si="7"/>
        <v>9.428486200000008E-2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26">
        <v>4.32</v>
      </c>
      <c r="H53" s="10"/>
      <c r="I53" s="10">
        <f t="shared" si="8"/>
        <v>1230.1597115300222</v>
      </c>
      <c r="J53" s="10">
        <f t="shared" si="6"/>
        <v>132925996.49542035</v>
      </c>
      <c r="K53" s="11">
        <f t="shared" si="7"/>
        <v>6.9634687999999834E-2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29">
        <v>7.02</v>
      </c>
      <c r="H54" s="10"/>
      <c r="I54" s="10">
        <f t="shared" si="8"/>
        <v>1179.2175148869078</v>
      </c>
      <c r="J54" s="10">
        <f t="shared" si="6"/>
        <v>124272331.46670386</v>
      </c>
      <c r="K54" s="11">
        <f t="shared" si="7"/>
        <v>9.7019211999999966E-2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29">
        <v>5.89</v>
      </c>
      <c r="H55" s="10"/>
      <c r="I55" s="10">
        <f t="shared" si="8"/>
        <v>1101.8664874667425</v>
      </c>
      <c r="J55" s="10">
        <f t="shared" si="6"/>
        <v>113281818.68405041</v>
      </c>
      <c r="K55" s="11">
        <f t="shared" si="7"/>
        <v>8.525602099999996E-2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29">
        <v>7.02</v>
      </c>
      <c r="H56" s="10"/>
      <c r="I56" s="10">
        <f t="shared" si="8"/>
        <v>1040.5765298581005</v>
      </c>
      <c r="J56" s="10">
        <f t="shared" si="6"/>
        <v>104382575.62456815</v>
      </c>
      <c r="K56" s="11">
        <f t="shared" si="7"/>
        <v>9.6730258000000235E-2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29">
        <v>3.17</v>
      </c>
      <c r="H57" s="10"/>
      <c r="I57" s="10">
        <f t="shared" si="8"/>
        <v>972.31968777621046</v>
      </c>
      <c r="J57" s="10">
        <f t="shared" si="6"/>
        <v>95176161.014213696</v>
      </c>
      <c r="K57" s="11">
        <f t="shared" si="7"/>
        <v>5.6533018999999962E-2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29">
        <v>4.51</v>
      </c>
      <c r="H58" s="10"/>
      <c r="I58" s="10">
        <f t="shared" si="8"/>
        <v>942.44420643230626</v>
      </c>
      <c r="J58" s="10">
        <f t="shared" si="6"/>
        <v>90083470.466731995</v>
      </c>
      <c r="K58" s="11">
        <f t="shared" si="7"/>
        <v>6.9868869999999861E-2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29">
        <v>4.0599999999999996</v>
      </c>
      <c r="H59" s="10"/>
      <c r="I59" s="10">
        <f t="shared" si="8"/>
        <v>901.77419044331293</v>
      </c>
      <c r="J59" s="10">
        <f t="shared" si="6"/>
        <v>84200478.20134443</v>
      </c>
      <c r="K59" s="11">
        <f t="shared" si="7"/>
        <v>6.4263244000000164E-2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29">
        <v>4.16</v>
      </c>
      <c r="H60" s="10"/>
      <c r="I60" s="10">
        <f t="shared" si="8"/>
        <v>866.59061161187094</v>
      </c>
      <c r="J60" s="10">
        <f t="shared" si="6"/>
        <v>79116213.658642918</v>
      </c>
      <c r="K60" s="11">
        <f t="shared" si="7"/>
        <v>6.5306815999999879E-2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29">
        <v>4.82</v>
      </c>
      <c r="H61" s="10"/>
      <c r="I61" s="10">
        <f t="shared" si="8"/>
        <v>831.98023388236447</v>
      </c>
      <c r="J61" s="10">
        <f t="shared" si="6"/>
        <v>74266129.222478315</v>
      </c>
      <c r="K61" s="11">
        <f t="shared" si="7"/>
        <v>7.1753053999999983E-2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29">
        <v>4.74</v>
      </c>
      <c r="H62" s="10"/>
      <c r="I62" s="10">
        <f t="shared" si="8"/>
        <v>793.7227951558524</v>
      </c>
      <c r="J62" s="10">
        <f t="shared" si="6"/>
        <v>69294068.204706341</v>
      </c>
      <c r="K62" s="11">
        <f t="shared" si="7"/>
        <v>7.0694176000000164E-2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29">
        <v>4.71</v>
      </c>
      <c r="H63" s="10"/>
      <c r="I63" s="10">
        <f t="shared" si="8"/>
        <v>757.80293598992967</v>
      </c>
      <c r="J63" s="10">
        <f t="shared" si="6"/>
        <v>64718824.252487883</v>
      </c>
      <c r="K63" s="11">
        <f t="shared" si="7"/>
        <v>6.9549823999999649E-2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26">
        <v>4.32</v>
      </c>
      <c r="H64" s="10"/>
      <c r="I64" s="10">
        <f t="shared" si="8"/>
        <v>723.71591633075138</v>
      </c>
      <c r="J64" s="10">
        <f t="shared" si="6"/>
        <v>60510340.706192203</v>
      </c>
      <c r="K64" s="11">
        <f t="shared" si="7"/>
        <v>6.535756799999981E-2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29">
        <v>10.26</v>
      </c>
      <c r="H65" s="10"/>
      <c r="I65" s="10">
        <f t="shared" si="8"/>
        <v>693.7460854397541</v>
      </c>
      <c r="J65" s="10">
        <f t="shared" si="6"/>
        <v>56798151.647609279</v>
      </c>
      <c r="K65" s="11">
        <f t="shared" si="7"/>
        <v>0.12553407999999999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29">
        <v>8.68</v>
      </c>
      <c r="H66" s="10"/>
      <c r="I66" s="10">
        <f t="shared" si="8"/>
        <v>629.19108057296762</v>
      </c>
      <c r="J66" s="10">
        <f t="shared" ref="J66:J67" si="9">IF(I66="","",I66*C66)</f>
        <v>50463289.079269178</v>
      </c>
      <c r="K66" s="11">
        <f t="shared" ref="K66" si="10">IFERROR(J66/J67-1,"")</f>
        <v>0.10897072000000008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29">
        <v>8.08</v>
      </c>
      <c r="H67" s="10"/>
      <c r="I67" s="10">
        <f t="shared" ref="I67" si="11">IF(H67&lt;&gt;"",H67,I66/(1+IF(G66="",0,G66)/100))</f>
        <v>578.93916136636699</v>
      </c>
      <c r="J67" s="10">
        <f t="shared" si="9"/>
        <v>45504618.083396442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>
      <selection activeCell="K24" sqref="K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4">
        <v>22833760</v>
      </c>
      <c r="G2" s="26">
        <v>2.96</v>
      </c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3.8094199999999967E-2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26">
        <v>5.3</v>
      </c>
      <c r="H3" s="10"/>
      <c r="I3" s="10">
        <f t="shared" ref="I3:I34" si="5">IF(H3&lt;&gt;"",H3,I2/(1+IF(G2="",0,G2)/100))</f>
        <v>2852.5641025641025</v>
      </c>
      <c r="J3" s="10">
        <f t="shared" si="3"/>
        <v>64597666952.569489</v>
      </c>
      <c r="K3" s="11">
        <f t="shared" si="4"/>
        <v>6.20768599999999E-2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26">
        <v>8.2899999999999991</v>
      </c>
      <c r="H4" s="10"/>
      <c r="I4" s="10">
        <f t="shared" si="5"/>
        <v>2708.9877517227947</v>
      </c>
      <c r="J4" s="10">
        <f t="shared" si="3"/>
        <v>60822026526.940331</v>
      </c>
      <c r="K4" s="11">
        <f t="shared" si="4"/>
        <v>9.2613612999999928E-2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26">
        <v>-0.71</v>
      </c>
      <c r="H5" s="10"/>
      <c r="I5" s="10">
        <f t="shared" si="5"/>
        <v>2501.6047204015094</v>
      </c>
      <c r="J5" s="10">
        <f t="shared" si="3"/>
        <v>55666546529.601341</v>
      </c>
      <c r="K5" s="11">
        <f t="shared" si="4"/>
        <v>1.6772360000001374E-3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26">
        <v>4.29</v>
      </c>
      <c r="H6" s="10"/>
      <c r="I6" s="10">
        <f t="shared" si="5"/>
        <v>2519.4931215646184</v>
      </c>
      <c r="J6" s="10">
        <f t="shared" si="3"/>
        <v>55573336928.265121</v>
      </c>
      <c r="K6" s="11">
        <f t="shared" si="4"/>
        <v>4.9532843999999798E-2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26">
        <v>11.1</v>
      </c>
      <c r="H7" s="10"/>
      <c r="I7" s="10">
        <f t="shared" si="5"/>
        <v>2415.8530267183992</v>
      </c>
      <c r="J7" s="10">
        <f t="shared" si="3"/>
        <v>52950545803.276581</v>
      </c>
      <c r="K7" s="11">
        <f t="shared" si="4"/>
        <v>0.11772155000000017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26">
        <v>-0.26</v>
      </c>
      <c r="H8" s="10"/>
      <c r="I8" s="10">
        <f t="shared" si="5"/>
        <v>2174.4851725638155</v>
      </c>
      <c r="J8" s="10">
        <f t="shared" si="3"/>
        <v>47373646686.222137</v>
      </c>
      <c r="K8" s="11">
        <f t="shared" si="4"/>
        <v>3.1151020000002028E-3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26">
        <v>6.5</v>
      </c>
      <c r="H9" s="10"/>
      <c r="I9" s="10">
        <f t="shared" si="5"/>
        <v>2180.153571850627</v>
      </c>
      <c r="J9" s="10">
        <f t="shared" si="3"/>
        <v>47226531224.352089</v>
      </c>
      <c r="K9" s="11">
        <f t="shared" si="4"/>
        <v>7.1975750000000005E-2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26">
        <v>5.42</v>
      </c>
      <c r="H10" s="10"/>
      <c r="I10" s="10">
        <f t="shared" si="5"/>
        <v>2047.0925557282883</v>
      </c>
      <c r="J10" s="10">
        <f t="shared" si="3"/>
        <v>44055596616.203392</v>
      </c>
      <c r="K10" s="11">
        <f t="shared" si="4"/>
        <v>6.1326392000000229E-2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26">
        <v>4.8099999999999996</v>
      </c>
      <c r="H11" s="10"/>
      <c r="I11" s="10">
        <f t="shared" si="5"/>
        <v>1941.8445795183914</v>
      </c>
      <c r="J11" s="10">
        <f t="shared" si="3"/>
        <v>41509941661.945763</v>
      </c>
      <c r="K11" s="11">
        <f t="shared" si="4"/>
        <v>5.5394775999999979E-2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26">
        <v>2.13</v>
      </c>
      <c r="H12" s="10"/>
      <c r="I12" s="10">
        <f t="shared" si="5"/>
        <v>1852.7283460723131</v>
      </c>
      <c r="J12" s="10">
        <f t="shared" si="3"/>
        <v>39331198719.090271</v>
      </c>
      <c r="K12" s="11">
        <f t="shared" si="4"/>
        <v>2.7866959000000024E-2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26">
        <v>4.0599999999999996</v>
      </c>
      <c r="H13" s="10"/>
      <c r="I13" s="10">
        <f t="shared" si="5"/>
        <v>1814.0882660063771</v>
      </c>
      <c r="J13" s="10">
        <f t="shared" si="3"/>
        <v>38264873070.105438</v>
      </c>
      <c r="K13" s="11">
        <f t="shared" si="4"/>
        <v>4.7218215999999869E-2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26">
        <v>4.32</v>
      </c>
      <c r="H14" s="10"/>
      <c r="I14" s="10">
        <f t="shared" si="5"/>
        <v>1743.3098846880428</v>
      </c>
      <c r="J14" s="10">
        <f t="shared" si="3"/>
        <v>36539541124.73674</v>
      </c>
      <c r="K14" s="11">
        <f t="shared" si="4"/>
        <v>5.0752767999999948E-2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26">
        <v>-0.02</v>
      </c>
      <c r="H15" s="10"/>
      <c r="I15" s="10">
        <f t="shared" si="5"/>
        <v>1671.1176041871577</v>
      </c>
      <c r="J15" s="10">
        <f t="shared" si="3"/>
        <v>34774632280.32795</v>
      </c>
      <c r="K15" s="11">
        <f t="shared" si="4"/>
        <v>7.2285139999999082E-3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26">
        <v>-0.83</v>
      </c>
      <c r="H16" s="10"/>
      <c r="I16" s="10">
        <f t="shared" si="5"/>
        <v>1671.4518945660709</v>
      </c>
      <c r="J16" s="10">
        <f t="shared" si="3"/>
        <v>34525067347.654488</v>
      </c>
      <c r="K16" s="11">
        <f t="shared" si="4"/>
        <v>5.0383649999998781E-3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26">
        <v>-2.31</v>
      </c>
      <c r="H17" s="10"/>
      <c r="I17" s="10">
        <f t="shared" si="5"/>
        <v>1685.4410553252706</v>
      </c>
      <c r="J17" s="10">
        <f t="shared" si="3"/>
        <v>34351989486.147118</v>
      </c>
      <c r="K17" s="11">
        <f t="shared" si="4"/>
        <v>-5.3301890000001517E-3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26">
        <v>-1.37</v>
      </c>
      <c r="H18" s="10"/>
      <c r="I18" s="10">
        <f t="shared" si="5"/>
        <v>1725.2953785702432</v>
      </c>
      <c r="J18" s="10">
        <f t="shared" si="3"/>
        <v>34536073284.069061</v>
      </c>
      <c r="K18" s="11">
        <f t="shared" si="4"/>
        <v>4.2999749999999004E-3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26">
        <v>7.0000000000000007E-2</v>
      </c>
      <c r="H19" s="10"/>
      <c r="I19" s="10">
        <f t="shared" si="5"/>
        <v>1749.2602439118355</v>
      </c>
      <c r="J19" s="10">
        <f t="shared" si="3"/>
        <v>34388204862.863869</v>
      </c>
      <c r="K19" s="11">
        <f t="shared" si="4"/>
        <v>1.9633243999999994E-2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26">
        <v>4.24</v>
      </c>
      <c r="H20" s="10"/>
      <c r="I20" s="10">
        <f t="shared" si="5"/>
        <v>1748.0366182790403</v>
      </c>
      <c r="J20" s="10">
        <f t="shared" si="3"/>
        <v>33726053034.480965</v>
      </c>
      <c r="K20" s="11">
        <f t="shared" si="4"/>
        <v>6.203881599999983E-2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26">
        <v>1.57</v>
      </c>
      <c r="H21" s="10"/>
      <c r="I21" s="10">
        <f t="shared" si="5"/>
        <v>1676.9345915953957</v>
      </c>
      <c r="J21" s="10">
        <f t="shared" si="3"/>
        <v>31755951408.164886</v>
      </c>
      <c r="K21" s="11">
        <f t="shared" si="4"/>
        <v>3.513034100000012E-2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26">
        <v>6.82</v>
      </c>
      <c r="H22" s="10"/>
      <c r="I22" s="10">
        <f t="shared" si="5"/>
        <v>1651.0136768685593</v>
      </c>
      <c r="J22" s="10">
        <f t="shared" si="3"/>
        <v>30678215245.325207</v>
      </c>
      <c r="K22" s="11">
        <f t="shared" si="4"/>
        <v>8.8837623999999948E-2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26">
        <v>5.32</v>
      </c>
      <c r="H23" s="10"/>
      <c r="I23" s="10">
        <f t="shared" si="5"/>
        <v>1545.6035170085745</v>
      </c>
      <c r="J23" s="10">
        <f t="shared" si="3"/>
        <v>28175197631.97052</v>
      </c>
      <c r="K23" s="11">
        <f t="shared" si="4"/>
        <v>6.7660435999999935E-2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26">
        <v>4.9400000000000004</v>
      </c>
      <c r="H24" s="10"/>
      <c r="I24" s="10">
        <f t="shared" si="5"/>
        <v>1467.5308744859235</v>
      </c>
      <c r="J24" s="10">
        <f t="shared" si="3"/>
        <v>26389661620.813793</v>
      </c>
      <c r="K24" s="11">
        <f t="shared" si="4"/>
        <v>6.5581748000000273E-2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26">
        <v>1.7</v>
      </c>
      <c r="H25" s="10"/>
      <c r="I25" s="10">
        <f t="shared" si="5"/>
        <v>1398.4475647855188</v>
      </c>
      <c r="J25" s="10">
        <f t="shared" si="3"/>
        <v>24765497035.159229</v>
      </c>
      <c r="K25" s="11">
        <f t="shared" si="4"/>
        <v>3.588568999999997E-2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26">
        <v>3.49</v>
      </c>
      <c r="H26" s="10"/>
      <c r="I26" s="10">
        <f t="shared" si="5"/>
        <v>1375.0713518048367</v>
      </c>
      <c r="J26" s="10">
        <f t="shared" si="3"/>
        <v>23907557826.345909</v>
      </c>
      <c r="K26" s="11">
        <f t="shared" si="4"/>
        <v>4.8539981999999871E-2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26">
        <v>-4.12</v>
      </c>
      <c r="H27" s="10"/>
      <c r="I27" s="10">
        <f t="shared" si="5"/>
        <v>1328.6997311864304</v>
      </c>
      <c r="J27" s="10">
        <f t="shared" si="3"/>
        <v>22800807061.972305</v>
      </c>
      <c r="K27" s="11">
        <f t="shared" si="4"/>
        <v>-3.9512512000000166E-2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26">
        <v>6.94</v>
      </c>
      <c r="H28" s="10"/>
      <c r="I28" s="10">
        <f t="shared" si="5"/>
        <v>1385.7944630646959</v>
      </c>
      <c r="J28" s="10">
        <f t="shared" si="3"/>
        <v>23738786133.955666</v>
      </c>
      <c r="K28" s="11">
        <f t="shared" si="4"/>
        <v>8.1184788000000063E-2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26">
        <v>5.92</v>
      </c>
      <c r="H29" s="10"/>
      <c r="I29" s="10">
        <f t="shared" si="5"/>
        <v>1295.8616636101515</v>
      </c>
      <c r="J29" s="10">
        <f t="shared" si="3"/>
        <v>21956270932.990288</v>
      </c>
      <c r="K29" s="11">
        <f t="shared" si="4"/>
        <v>6.9791999999999854E-2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26">
        <v>7.58</v>
      </c>
      <c r="H30" s="10"/>
      <c r="I30" s="10">
        <f t="shared" si="5"/>
        <v>1223.434350085113</v>
      </c>
      <c r="J30" s="10">
        <f t="shared" si="3"/>
        <v>20523869063.322861</v>
      </c>
      <c r="K30" s="11">
        <f t="shared" si="4"/>
        <v>8.6837708000000013E-2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26">
        <v>4.96</v>
      </c>
      <c r="H31" s="10"/>
      <c r="I31" s="10">
        <f t="shared" si="5"/>
        <v>1137.2321528956245</v>
      </c>
      <c r="J31" s="10">
        <f t="shared" si="3"/>
        <v>18884023725.20816</v>
      </c>
      <c r="K31" s="11">
        <f t="shared" si="4"/>
        <v>6.3433728000000134E-2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26">
        <v>4.5199999999999996</v>
      </c>
      <c r="H32" s="10"/>
      <c r="I32" s="10">
        <f t="shared" si="5"/>
        <v>1083.4909993289104</v>
      </c>
      <c r="J32" s="10">
        <f t="shared" si="3"/>
        <v>17757593376.99712</v>
      </c>
      <c r="K32" s="11">
        <f t="shared" si="4"/>
        <v>5.6425447999999712E-2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26">
        <v>2.82</v>
      </c>
      <c r="H33" s="10"/>
      <c r="I33" s="10">
        <f t="shared" si="5"/>
        <v>1036.6350931198915</v>
      </c>
      <c r="J33" s="10">
        <f t="shared" si="3"/>
        <v>16809130649.602758</v>
      </c>
      <c r="K33" s="11">
        <f t="shared" si="4"/>
        <v>3.0708807999999976E-2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26">
        <v>-4.34</v>
      </c>
      <c r="H34" s="10"/>
      <c r="I34" s="10">
        <f t="shared" si="5"/>
        <v>1008.2037474420264</v>
      </c>
      <c r="J34" s="10">
        <f t="shared" ref="J34:J65" si="6">IF(I34="","",I34*C34)</f>
        <v>16308321534.788668</v>
      </c>
      <c r="K34" s="11">
        <f t="shared" ref="K34:K65" si="7">IFERROR(J34/J35-1,"")</f>
        <v>-2.6085279999999877E-2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26">
        <v>-4.1</v>
      </c>
      <c r="H35" s="10"/>
      <c r="I35" s="10">
        <f t="shared" ref="I35:I66" si="8">IF(H35&lt;&gt;"",H35,I34/(1+IF(G34="",0,G34)/100))</f>
        <v>1039.8140959591856</v>
      </c>
      <c r="J35" s="10">
        <f t="shared" si="6"/>
        <v>16745122750.366343</v>
      </c>
      <c r="K35" s="11">
        <f t="shared" si="7"/>
        <v>-5.2246000000000237E-3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26">
        <v>-4.63</v>
      </c>
      <c r="H36" s="10"/>
      <c r="I36" s="10">
        <f t="shared" si="8"/>
        <v>1054.5781906279772</v>
      </c>
      <c r="J36" s="10">
        <f t="shared" si="6"/>
        <v>16833068801.627325</v>
      </c>
      <c r="K36" s="11">
        <f t="shared" si="7"/>
        <v>1.7506825999999975E-2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26">
        <v>-3.59</v>
      </c>
      <c r="H37" s="10"/>
      <c r="I37" s="10">
        <f t="shared" si="8"/>
        <v>1052.7884502625309</v>
      </c>
      <c r="J37" s="10">
        <f t="shared" si="6"/>
        <v>16543445578.445021</v>
      </c>
      <c r="K37" s="11">
        <f t="shared" si="7"/>
        <v>3.5224721999999931E-2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26">
        <v>-1.84</v>
      </c>
      <c r="H38" s="10"/>
      <c r="I38" s="10">
        <f t="shared" si="8"/>
        <v>1035.0884379731895</v>
      </c>
      <c r="J38" s="10">
        <f t="shared" si="6"/>
        <v>15980535652.66868</v>
      </c>
      <c r="K38" s="11">
        <f t="shared" si="7"/>
        <v>3.7607075999999795E-2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26">
        <v>12.03</v>
      </c>
      <c r="H39" s="10"/>
      <c r="I39" s="10">
        <f t="shared" si="8"/>
        <v>1016.1873532036025</v>
      </c>
      <c r="J39" s="10">
        <f t="shared" si="6"/>
        <v>15401336423.296213</v>
      </c>
      <c r="K39" s="11">
        <f t="shared" si="7"/>
        <v>0.14119359500000006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26">
        <v>11.49</v>
      </c>
      <c r="H40" s="10"/>
      <c r="I40" s="10">
        <f t="shared" si="8"/>
        <v>907.0671723677608</v>
      </c>
      <c r="J40" s="10">
        <f t="shared" si="6"/>
        <v>13495813936.193895</v>
      </c>
      <c r="K40" s="11">
        <f t="shared" si="7"/>
        <v>0.13511313700000005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26">
        <v>7.53</v>
      </c>
      <c r="H41" s="10"/>
      <c r="I41" s="10">
        <f t="shared" si="8"/>
        <v>813.58612643982497</v>
      </c>
      <c r="J41" s="10">
        <f t="shared" si="6"/>
        <v>11889399828.339663</v>
      </c>
      <c r="K41" s="11">
        <f t="shared" si="7"/>
        <v>9.4827447999999981E-2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26">
        <v>-6.85</v>
      </c>
      <c r="H42" s="10"/>
      <c r="I42" s="10">
        <f t="shared" si="8"/>
        <v>756.61315580751887</v>
      </c>
      <c r="J42" s="10">
        <f t="shared" si="6"/>
        <v>10859610662.902985</v>
      </c>
      <c r="K42" s="11">
        <f t="shared" si="7"/>
        <v>-5.1658479999999951E-2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26">
        <v>8.3800000000000008</v>
      </c>
      <c r="H43" s="10"/>
      <c r="I43" s="10">
        <f t="shared" si="8"/>
        <v>812.25244853195795</v>
      </c>
      <c r="J43" s="10">
        <f t="shared" si="6"/>
        <v>11451160192.694067</v>
      </c>
      <c r="K43" s="11">
        <f t="shared" si="7"/>
        <v>0.10348180800000017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26">
        <v>7.3</v>
      </c>
      <c r="H44" s="10"/>
      <c r="I44" s="10">
        <f t="shared" si="8"/>
        <v>749.44865153345438</v>
      </c>
      <c r="J44" s="10">
        <f t="shared" si="6"/>
        <v>10377298574.091278</v>
      </c>
      <c r="K44" s="11">
        <f t="shared" si="7"/>
        <v>9.3376269999999817E-2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26">
        <v>6.63</v>
      </c>
      <c r="H45" s="10"/>
      <c r="I45" s="10">
        <f t="shared" si="8"/>
        <v>698.46099863322877</v>
      </c>
      <c r="J45" s="10">
        <f t="shared" si="6"/>
        <v>9491058896.029707</v>
      </c>
      <c r="K45" s="11">
        <f t="shared" si="7"/>
        <v>8.7562022000000184E-2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26">
        <v>5.54</v>
      </c>
      <c r="H46" s="10"/>
      <c r="I46" s="10">
        <f t="shared" si="8"/>
        <v>655.03235359019857</v>
      </c>
      <c r="J46" s="10">
        <f t="shared" si="6"/>
        <v>8726912768.226202</v>
      </c>
      <c r="K46" s="11">
        <f t="shared" si="7"/>
        <v>7.7194010000000146E-2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26">
        <v>5.55</v>
      </c>
      <c r="H47" s="10"/>
      <c r="I47" s="10">
        <f t="shared" si="8"/>
        <v>620.64843053837274</v>
      </c>
      <c r="J47" s="10">
        <f t="shared" si="6"/>
        <v>8101523669.0985699</v>
      </c>
      <c r="K47" s="11">
        <f t="shared" si="7"/>
        <v>7.8731555000000286E-2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26">
        <v>4.7</v>
      </c>
      <c r="H48" s="10"/>
      <c r="I48" s="10">
        <f t="shared" si="8"/>
        <v>588.01367175591918</v>
      </c>
      <c r="J48" s="10">
        <f t="shared" si="6"/>
        <v>7510231467.2704353</v>
      </c>
      <c r="K48" s="11">
        <f t="shared" si="7"/>
        <v>7.1060059999999758E-2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26">
        <v>4.53</v>
      </c>
      <c r="H49" s="10"/>
      <c r="I49" s="10">
        <f t="shared" si="8"/>
        <v>561.61764255579681</v>
      </c>
      <c r="J49" s="10">
        <f t="shared" si="6"/>
        <v>7011961091.3980274</v>
      </c>
      <c r="K49" s="11">
        <f t="shared" si="7"/>
        <v>7.0188593000000132E-2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26">
        <v>9.15</v>
      </c>
      <c r="H50" s="10"/>
      <c r="I50" s="10">
        <f t="shared" si="8"/>
        <v>537.27890802238289</v>
      </c>
      <c r="J50" s="10">
        <f t="shared" si="6"/>
        <v>6552079827.1095257</v>
      </c>
      <c r="K50" s="11">
        <f t="shared" si="7"/>
        <v>0.11799070499999997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26">
        <v>1.99</v>
      </c>
      <c r="H51" s="10"/>
      <c r="I51" s="10">
        <f t="shared" si="8"/>
        <v>492.23903620923767</v>
      </c>
      <c r="J51" s="10">
        <f t="shared" si="6"/>
        <v>5860585242.6201754</v>
      </c>
      <c r="K51" s="11">
        <f t="shared" si="7"/>
        <v>4.4408197000000094E-2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26">
        <v>6.17</v>
      </c>
      <c r="H52" s="10"/>
      <c r="I52" s="10">
        <f t="shared" si="8"/>
        <v>482.63460751959764</v>
      </c>
      <c r="J52" s="10">
        <f t="shared" si="6"/>
        <v>5611393379.9584827</v>
      </c>
      <c r="K52" s="11">
        <f t="shared" si="7"/>
        <v>8.7488693000000284E-2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26">
        <v>4.21</v>
      </c>
      <c r="H53" s="10"/>
      <c r="I53" s="10">
        <f t="shared" si="8"/>
        <v>454.58661346858582</v>
      </c>
      <c r="J53" s="10">
        <f t="shared" si="6"/>
        <v>5159955607.8864737</v>
      </c>
      <c r="K53" s="11">
        <f t="shared" si="7"/>
        <v>6.7725238999999826E-2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26">
        <v>4.71</v>
      </c>
      <c r="H54" s="10"/>
      <c r="I54" s="10">
        <f t="shared" si="8"/>
        <v>436.22168071066676</v>
      </c>
      <c r="J54" s="10">
        <f t="shared" si="6"/>
        <v>4832662392.3577347</v>
      </c>
      <c r="K54" s="11">
        <f t="shared" si="7"/>
        <v>7.2764420999999802E-2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26">
        <v>3.3</v>
      </c>
      <c r="H55" s="10"/>
      <c r="I55" s="10">
        <f t="shared" si="8"/>
        <v>416.59982877534793</v>
      </c>
      <c r="J55" s="10">
        <f t="shared" si="6"/>
        <v>4504868261.6197014</v>
      </c>
      <c r="K55" s="11">
        <f t="shared" si="7"/>
        <v>5.823618999999991E-2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26">
        <v>6.9</v>
      </c>
      <c r="H56" s="10"/>
      <c r="I56" s="10">
        <f t="shared" si="8"/>
        <v>403.29121856277635</v>
      </c>
      <c r="J56" s="10">
        <f t="shared" si="6"/>
        <v>4256959178.1015368</v>
      </c>
      <c r="K56" s="11">
        <f t="shared" si="7"/>
        <v>9.5019460000000056E-2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26">
        <v>0.86</v>
      </c>
      <c r="H57" s="10"/>
      <c r="I57" s="10">
        <f t="shared" si="8"/>
        <v>377.26026058257844</v>
      </c>
      <c r="J57" s="10">
        <f t="shared" si="6"/>
        <v>3887564864.0084777</v>
      </c>
      <c r="K57" s="11">
        <f t="shared" si="7"/>
        <v>3.313923799999996E-2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26">
        <v>-0.3</v>
      </c>
      <c r="H58" s="10"/>
      <c r="I58" s="10">
        <f t="shared" si="8"/>
        <v>374.04348659783705</v>
      </c>
      <c r="J58" s="10">
        <f t="shared" si="6"/>
        <v>3762866340.7792068</v>
      </c>
      <c r="K58" s="11">
        <f t="shared" si="7"/>
        <v>2.1047639999999923E-2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26">
        <v>5.65</v>
      </c>
      <c r="H59" s="10"/>
      <c r="I59" s="10">
        <f t="shared" si="8"/>
        <v>375.16899357857278</v>
      </c>
      <c r="J59" s="10">
        <f t="shared" si="6"/>
        <v>3685299483.9488659</v>
      </c>
      <c r="K59" s="11">
        <f t="shared" si="7"/>
        <v>8.1190404999999854E-2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26">
        <v>4.58</v>
      </c>
      <c r="H60" s="10"/>
      <c r="I60" s="10">
        <f t="shared" si="8"/>
        <v>355.10553107295107</v>
      </c>
      <c r="J60" s="10">
        <f t="shared" si="6"/>
        <v>3408557333.5705533</v>
      </c>
      <c r="K60" s="11">
        <f t="shared" si="7"/>
        <v>6.9089965999999947E-2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26">
        <v>4.17</v>
      </c>
      <c r="H61" s="10"/>
      <c r="I61" s="10">
        <f t="shared" si="8"/>
        <v>339.55395971787249</v>
      </c>
      <c r="J61" s="10">
        <f t="shared" si="6"/>
        <v>3188279229.9731989</v>
      </c>
      <c r="K61" s="11">
        <f t="shared" si="7"/>
        <v>6.3836125000000132E-2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26">
        <v>4.66</v>
      </c>
      <c r="H62" s="10"/>
      <c r="I62" s="10">
        <f t="shared" si="8"/>
        <v>325.96137056529949</v>
      </c>
      <c r="J62" s="10">
        <f t="shared" si="6"/>
        <v>2996964621.7580724</v>
      </c>
      <c r="K62" s="11">
        <f t="shared" si="7"/>
        <v>6.852627E-2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26">
        <v>1.72</v>
      </c>
      <c r="H63" s="10"/>
      <c r="I63" s="10">
        <f t="shared" si="8"/>
        <v>311.44789849541326</v>
      </c>
      <c r="J63" s="10">
        <f t="shared" si="6"/>
        <v>2804764567.705081</v>
      </c>
      <c r="K63" s="11">
        <f t="shared" si="7"/>
        <v>3.8174663999999803E-2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26">
        <v>2.81</v>
      </c>
      <c r="H64" s="10"/>
      <c r="I64" s="10">
        <f t="shared" si="8"/>
        <v>306.18157539855804</v>
      </c>
      <c r="J64" s="10">
        <f t="shared" si="6"/>
        <v>2701630722.6170964</v>
      </c>
      <c r="K64" s="11">
        <f t="shared" si="7"/>
        <v>4.8898463000000225E-2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26">
        <v>-1.65</v>
      </c>
      <c r="H65" s="10"/>
      <c r="I65" s="10">
        <f t="shared" si="8"/>
        <v>297.81302927590508</v>
      </c>
      <c r="J65" s="10">
        <f t="shared" si="6"/>
        <v>2575683746.2513242</v>
      </c>
      <c r="K65" s="11">
        <f t="shared" si="7"/>
        <v>2.8651150000000847E-3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3">
        <f>SUM(F2)</f>
        <v>22833760</v>
      </c>
      <c r="G66" s="26">
        <v>1.91</v>
      </c>
      <c r="H66" s="10"/>
      <c r="I66" s="10">
        <f t="shared" si="8"/>
        <v>302.80938411378247</v>
      </c>
      <c r="J66" s="10">
        <f t="shared" ref="J66:J67" si="9">IF(I66="","",I66*C66)</f>
        <v>2568325199.1982231</v>
      </c>
      <c r="K66" s="11">
        <f t="shared" ref="K66" si="10">IFERROR(J66/J67-1,"")</f>
        <v>3.8401754000000121E-2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26">
        <v>-1.6</v>
      </c>
      <c r="H67" s="10"/>
      <c r="I67" s="10">
        <f t="shared" ref="I67" si="11">IF(H67&lt;&gt;"",H67,I66/(1+IF(G66="",0,G66)/100))</f>
        <v>297.13412237639341</v>
      </c>
      <c r="J67" s="10">
        <f t="shared" si="9"/>
        <v>2473344434.6610985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>
      <selection activeCell="K42" sqref="K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5" t="s">
        <v>75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4">
        <v>1724423</v>
      </c>
      <c r="G2" s="26">
        <v>3.98</v>
      </c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5.0198000000000187E-2</v>
      </c>
    </row>
    <row r="3" spans="1:13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26">
        <v>6.01</v>
      </c>
      <c r="H3" s="10"/>
      <c r="I3" s="10">
        <f t="shared" ref="I3:I34" si="5">IF(H3&lt;&gt;"",H3,I2/(1+IF(G2="",0,G2)/100))</f>
        <v>2350.4520100019231</v>
      </c>
      <c r="J3" s="10">
        <f t="shared" si="2"/>
        <v>4013697427.6182151</v>
      </c>
      <c r="K3" s="11">
        <f t="shared" si="3"/>
        <v>8.1121782999999947E-2</v>
      </c>
    </row>
    <row r="4" spans="1:13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26">
        <v>3.53</v>
      </c>
      <c r="H4" s="10"/>
      <c r="I4" s="10">
        <f t="shared" si="5"/>
        <v>2217.198386946442</v>
      </c>
      <c r="J4" s="10">
        <f t="shared" si="2"/>
        <v>3712530346.4708891</v>
      </c>
      <c r="K4" s="11">
        <f t="shared" si="3"/>
        <v>5.8728838999999811E-2</v>
      </c>
    </row>
    <row r="5" spans="1:13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26">
        <v>4.67</v>
      </c>
      <c r="H5" s="10"/>
      <c r="I5" s="10">
        <f t="shared" si="5"/>
        <v>2141.5999101192333</v>
      </c>
      <c r="J5" s="10">
        <f t="shared" si="2"/>
        <v>3506592254.5167294</v>
      </c>
      <c r="K5" s="11">
        <f t="shared" si="3"/>
        <v>7.3411783999999924E-2</v>
      </c>
    </row>
    <row r="6" spans="1:13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26">
        <v>3.42</v>
      </c>
      <c r="H6" s="10"/>
      <c r="I6" s="10">
        <f t="shared" si="5"/>
        <v>2046.0494029991721</v>
      </c>
      <c r="J6" s="10">
        <f t="shared" si="2"/>
        <v>3266772646.6069145</v>
      </c>
      <c r="K6" s="11">
        <f t="shared" si="3"/>
        <v>4.2090946000000073E-2</v>
      </c>
    </row>
    <row r="7" spans="1:13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26">
        <v>4.82</v>
      </c>
      <c r="H7" s="10"/>
      <c r="I7" s="10">
        <f t="shared" si="5"/>
        <v>1978.3885157601742</v>
      </c>
      <c r="J7" s="10">
        <f t="shared" si="2"/>
        <v>3134824900.9802971</v>
      </c>
      <c r="K7" s="11">
        <f t="shared" si="3"/>
        <v>5.1543757999999773E-2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26">
        <v>4.53</v>
      </c>
      <c r="H8" s="10"/>
      <c r="I8" s="10">
        <f t="shared" si="5"/>
        <v>1887.4151075750565</v>
      </c>
      <c r="J8" s="10">
        <f t="shared" si="2"/>
        <v>2981164480.4421897</v>
      </c>
      <c r="K8" s="11">
        <f t="shared" si="3"/>
        <v>4.7599659999999933E-2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26">
        <v>6.1</v>
      </c>
      <c r="H9" s="10"/>
      <c r="I9" s="10">
        <f t="shared" si="5"/>
        <v>1805.6204989716414</v>
      </c>
      <c r="J9" s="10">
        <f t="shared" si="2"/>
        <v>2845709667.79637</v>
      </c>
      <c r="K9" s="11">
        <f t="shared" si="3"/>
        <v>6.0045099999999962E-2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26">
        <v>3.41</v>
      </c>
      <c r="H10" s="10"/>
      <c r="I10" s="10">
        <f t="shared" si="5"/>
        <v>1701.810083856401</v>
      </c>
      <c r="J10" s="10">
        <f t="shared" si="2"/>
        <v>2684517543.4482646</v>
      </c>
      <c r="K10" s="11">
        <f t="shared" si="3"/>
        <v>3.2859079999999929E-2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26">
        <v>3.36</v>
      </c>
      <c r="H11" s="10"/>
      <c r="I11" s="10">
        <f t="shared" si="5"/>
        <v>1645.6919870964132</v>
      </c>
      <c r="J11" s="10">
        <f t="shared" si="2"/>
        <v>2599113078.8609271</v>
      </c>
      <c r="K11" s="11">
        <f t="shared" si="3"/>
        <v>3.2059936000000011E-2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26">
        <v>3.48</v>
      </c>
      <c r="H12" s="10"/>
      <c r="I12" s="10">
        <f t="shared" si="5"/>
        <v>1592.1942599617</v>
      </c>
      <c r="J12" s="10">
        <f t="shared" si="2"/>
        <v>2518374164.3285017</v>
      </c>
      <c r="K12" s="11">
        <f t="shared" si="3"/>
        <v>3.3154667999999887E-2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26">
        <v>4.68</v>
      </c>
      <c r="H13" s="10"/>
      <c r="I13" s="10">
        <f t="shared" si="5"/>
        <v>1538.6492655215502</v>
      </c>
      <c r="J13" s="10">
        <f t="shared" si="2"/>
        <v>2437557746.5120664</v>
      </c>
      <c r="K13" s="11">
        <f t="shared" si="3"/>
        <v>4.6171919999999922E-2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26">
        <v>3.95</v>
      </c>
      <c r="H14" s="10"/>
      <c r="I14" s="10">
        <f t="shared" si="5"/>
        <v>1469.8598256797386</v>
      </c>
      <c r="J14" s="10">
        <f t="shared" si="2"/>
        <v>2329978180.3664417</v>
      </c>
      <c r="K14" s="11">
        <f t="shared" si="3"/>
        <v>4.0331600000000023E-2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26">
        <v>0.12</v>
      </c>
      <c r="H15" s="10"/>
      <c r="I15" s="10">
        <f t="shared" si="5"/>
        <v>1414.0065663104747</v>
      </c>
      <c r="J15" s="10">
        <f t="shared" si="2"/>
        <v>2239649531.3287048</v>
      </c>
      <c r="K15" s="11">
        <f t="shared" si="3"/>
        <v>-4.0663120000000719E-3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26">
        <v>4.8</v>
      </c>
      <c r="H16" s="10"/>
      <c r="I16" s="10">
        <f t="shared" si="5"/>
        <v>1412.3117921598828</v>
      </c>
      <c r="J16" s="10">
        <f t="shared" si="2"/>
        <v>2248793828.6597099</v>
      </c>
      <c r="K16" s="11">
        <f t="shared" si="3"/>
        <v>4.334688000000031E-2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26">
        <v>6.2</v>
      </c>
      <c r="H17" s="10"/>
      <c r="I17" s="10">
        <f t="shared" si="5"/>
        <v>1347.6257558777506</v>
      </c>
      <c r="J17" s="10">
        <f t="shared" si="2"/>
        <v>2155365460.6794906</v>
      </c>
      <c r="K17" s="11">
        <f t="shared" si="3"/>
        <v>5.8973299999999895E-2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26">
        <v>4.41</v>
      </c>
      <c r="H18" s="10"/>
      <c r="I18" s="10">
        <f t="shared" si="5"/>
        <v>1268.9508059112529</v>
      </c>
      <c r="J18" s="10">
        <f t="shared" si="2"/>
        <v>2035335036.94521</v>
      </c>
      <c r="K18" s="11">
        <f t="shared" si="3"/>
        <v>4.307678199999998E-2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26">
        <v>3.02</v>
      </c>
      <c r="H19" s="10"/>
      <c r="I19" s="10">
        <f t="shared" si="5"/>
        <v>1215.353707414283</v>
      </c>
      <c r="J19" s="10">
        <f t="shared" si="2"/>
        <v>1951280166.5881677</v>
      </c>
      <c r="K19" s="11">
        <f t="shared" si="3"/>
        <v>2.898436400000004E-2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26">
        <v>5.05</v>
      </c>
      <c r="H20" s="10"/>
      <c r="I20" s="10">
        <f t="shared" si="5"/>
        <v>1179.7259827356659</v>
      </c>
      <c r="J20" s="10">
        <f t="shared" si="2"/>
        <v>1896316634.9806337</v>
      </c>
      <c r="K20" s="11">
        <f t="shared" si="3"/>
        <v>5.1939184999999943E-2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26">
        <v>5.33</v>
      </c>
      <c r="H21" s="10"/>
      <c r="I21" s="10">
        <f t="shared" si="5"/>
        <v>1123.0137865165786</v>
      </c>
      <c r="J21" s="10">
        <f t="shared" si="2"/>
        <v>1802686564.0342448</v>
      </c>
      <c r="K21" s="11">
        <f t="shared" si="3"/>
        <v>5.4743020999999947E-2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26">
        <v>3.47</v>
      </c>
      <c r="H22" s="10"/>
      <c r="I22" s="10">
        <f t="shared" si="5"/>
        <v>1066.1860690369115</v>
      </c>
      <c r="J22" s="10">
        <f t="shared" si="2"/>
        <v>1709123955.4494715</v>
      </c>
      <c r="K22" s="11">
        <f t="shared" si="3"/>
        <v>3.703842199999996E-2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26">
        <v>8.2200000000000006</v>
      </c>
      <c r="H23" s="10"/>
      <c r="I23" s="10">
        <f t="shared" si="5"/>
        <v>1030.4301430723026</v>
      </c>
      <c r="J23" s="10">
        <f t="shared" si="2"/>
        <v>1648081613.1704247</v>
      </c>
      <c r="K23" s="11">
        <f t="shared" si="3"/>
        <v>8.5511531999999946E-2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26">
        <v>3.85</v>
      </c>
      <c r="H24" s="10"/>
      <c r="I24" s="10">
        <f t="shared" si="5"/>
        <v>952.16239426381685</v>
      </c>
      <c r="J24" s="10">
        <f t="shared" si="2"/>
        <v>1518253435.9021666</v>
      </c>
      <c r="K24" s="11">
        <f t="shared" si="3"/>
        <v>4.2612460000000185E-2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26">
        <v>4.1100000000000003</v>
      </c>
      <c r="H25" s="10"/>
      <c r="I25" s="10">
        <f t="shared" si="5"/>
        <v>916.86316250728635</v>
      </c>
      <c r="J25" s="10">
        <f t="shared" si="2"/>
        <v>1456201123.7638254</v>
      </c>
      <c r="K25" s="11">
        <f t="shared" si="3"/>
        <v>5.3770187000000025E-2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26">
        <v>19.37</v>
      </c>
      <c r="H26" s="10"/>
      <c r="I26" s="10">
        <f t="shared" si="5"/>
        <v>880.66771924626494</v>
      </c>
      <c r="J26" s="10">
        <f t="shared" si="2"/>
        <v>1381896301.2319739</v>
      </c>
      <c r="K26" s="11">
        <f t="shared" si="3"/>
        <v>0.22036725800000023</v>
      </c>
    </row>
    <row r="27" spans="1:13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26">
        <v>-25.64</v>
      </c>
      <c r="H27" s="10"/>
      <c r="I27" s="10">
        <f t="shared" si="5"/>
        <v>737.76302190354772</v>
      </c>
      <c r="J27" s="10">
        <f t="shared" si="2"/>
        <v>1132361010.3213484</v>
      </c>
      <c r="K27" s="11">
        <f t="shared" si="3"/>
        <v>-0.23815949200000008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26">
        <v>4.33</v>
      </c>
      <c r="H28" s="10"/>
      <c r="I28" s="10">
        <f t="shared" si="5"/>
        <v>992.15037910643855</v>
      </c>
      <c r="J28" s="10">
        <f t="shared" si="2"/>
        <v>1486349174.7033076</v>
      </c>
      <c r="K28" s="11">
        <f t="shared" si="3"/>
        <v>6.8516561000000031E-2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26">
        <v>7.7</v>
      </c>
      <c r="H29" s="10"/>
      <c r="I29" s="10">
        <f t="shared" si="5"/>
        <v>950.97323790514588</v>
      </c>
      <c r="J29" s="10">
        <f t="shared" si="2"/>
        <v>1391039904.2503073</v>
      </c>
      <c r="K29" s="11">
        <f t="shared" si="3"/>
        <v>0.10344034999999985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26">
        <v>1.7</v>
      </c>
      <c r="H30" s="10"/>
      <c r="I30" s="10">
        <f t="shared" si="5"/>
        <v>882.98350780422095</v>
      </c>
      <c r="J30" s="10">
        <f t="shared" si="2"/>
        <v>1260638968.1601796</v>
      </c>
      <c r="K30" s="11">
        <f t="shared" si="3"/>
        <v>4.1102900000000053E-2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26">
        <v>4.57</v>
      </c>
      <c r="H31" s="10"/>
      <c r="I31" s="10">
        <f t="shared" si="5"/>
        <v>868.22370482224289</v>
      </c>
      <c r="J31" s="10">
        <f t="shared" si="2"/>
        <v>1210868750.9757004</v>
      </c>
      <c r="K31" s="11">
        <f t="shared" si="3"/>
        <v>6.9270077999999957E-2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26">
        <v>6.14</v>
      </c>
      <c r="H32" s="10"/>
      <c r="I32" s="10">
        <f t="shared" si="5"/>
        <v>830.2799128069646</v>
      </c>
      <c r="J32" s="10">
        <f t="shared" si="2"/>
        <v>1132425545.135006</v>
      </c>
      <c r="K32" s="11">
        <f t="shared" si="3"/>
        <v>8.4241327999999838E-2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26">
        <v>9.68</v>
      </c>
      <c r="H33" s="10"/>
      <c r="I33" s="10">
        <f t="shared" si="5"/>
        <v>782.24977652813709</v>
      </c>
      <c r="J33" s="10">
        <f t="shared" si="2"/>
        <v>1044440491.1440585</v>
      </c>
      <c r="K33" s="11">
        <f t="shared" si="3"/>
        <v>0.11827534399999995</v>
      </c>
    </row>
    <row r="34" spans="1:13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26">
        <v>-4.28</v>
      </c>
      <c r="H34" s="10"/>
      <c r="I34" s="10">
        <f t="shared" si="5"/>
        <v>713.21095598845466</v>
      </c>
      <c r="J34" s="10">
        <f t="shared" ref="J34:J65" si="6">IF(I34="","",I34*C34)</f>
        <v>933974353.22875059</v>
      </c>
      <c r="K34" s="11">
        <f t="shared" ref="K34:K39" si="7">IFERROR(J34/J35-1,"")</f>
        <v>-1.1259477999999934E-2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26">
        <v>1.08</v>
      </c>
      <c r="H35" s="10"/>
      <c r="I35" s="10">
        <f t="shared" ref="I35:I66" si="8">IF(H35&lt;&gt;"",H35,I34/(1+IF(G34="",0,G34)/100))</f>
        <v>735.11745618269913</v>
      </c>
      <c r="J35" s="10">
        <f t="shared" si="6"/>
        <v>944610170.66391718</v>
      </c>
      <c r="K35" s="11">
        <f t="shared" si="7"/>
        <v>6.3236478000000096E-2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26">
        <v>3.54</v>
      </c>
      <c r="H36" s="10"/>
      <c r="I36" s="10">
        <f t="shared" si="8"/>
        <v>708.34212389930531</v>
      </c>
      <c r="J36" s="10">
        <f t="shared" si="6"/>
        <v>888429046.79190016</v>
      </c>
      <c r="K36" s="11">
        <f t="shared" si="7"/>
        <v>0.11160090199999972</v>
      </c>
    </row>
    <row r="37" spans="1:13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26">
        <v>-7.62</v>
      </c>
      <c r="H37" s="10"/>
      <c r="I37" s="10">
        <f t="shared" si="8"/>
        <v>653.81403350498931</v>
      </c>
      <c r="J37" s="10">
        <f t="shared" si="6"/>
        <v>799233830.40930676</v>
      </c>
      <c r="K37" s="11" t="str">
        <f t="shared" si="7"/>
        <v/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26"/>
      <c r="H38" s="10"/>
      <c r="I38" s="10"/>
      <c r="J38" s="10" t="str">
        <f t="shared" si="6"/>
        <v/>
      </c>
      <c r="K38" s="11" t="str">
        <f t="shared" si="7"/>
        <v/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26"/>
      <c r="H39" s="10"/>
      <c r="I39" s="10"/>
      <c r="J39" s="10" t="str">
        <f t="shared" si="6"/>
        <v/>
      </c>
      <c r="K39" s="11" t="str">
        <f t="shared" si="7"/>
        <v/>
      </c>
    </row>
    <row r="40" spans="1:13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26"/>
      <c r="H40" s="10"/>
      <c r="I40" s="10"/>
      <c r="J40" s="10" t="str">
        <f t="shared" si="6"/>
        <v/>
      </c>
      <c r="K40" s="11" t="str">
        <f>IFERROR(J40/J41-1,"")</f>
        <v/>
      </c>
    </row>
    <row r="41" spans="1:13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26"/>
      <c r="H41" s="10"/>
      <c r="I41" s="10"/>
      <c r="J41" s="10"/>
      <c r="K41" s="11" t="str">
        <f>IFERROR(J41/J42-1,"")</f>
        <v/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26"/>
      <c r="H42" s="10"/>
      <c r="I42" s="10"/>
      <c r="J42" s="10"/>
      <c r="K42" s="11" t="str">
        <f>IFERROR(J42/J43-1,"")</f>
        <v/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26"/>
      <c r="H43" s="10"/>
      <c r="I43" s="10"/>
      <c r="J43" s="10"/>
      <c r="K43" s="11" t="str">
        <f>IFERROR(J43/J44-1,"")</f>
        <v/>
      </c>
    </row>
    <row r="44" spans="1:13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26"/>
      <c r="H44" s="10"/>
      <c r="I44" s="10"/>
      <c r="J44" s="10"/>
      <c r="K44" s="11" t="str">
        <f>IFERROR(J44/J45-1,"")</f>
        <v/>
      </c>
    </row>
    <row r="45" spans="1:13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26"/>
      <c r="H45" s="10"/>
      <c r="I45" s="10"/>
      <c r="J45" s="10"/>
      <c r="K45" s="11" t="str">
        <f>IFERROR(J45/J46-1,"")</f>
        <v/>
      </c>
    </row>
    <row r="46" spans="1:13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26"/>
      <c r="H46" s="10"/>
      <c r="I46" s="10"/>
      <c r="J46" s="10"/>
      <c r="K46" s="11" t="str">
        <f>IFERROR(J46/J47-1,"")</f>
        <v/>
      </c>
    </row>
    <row r="47" spans="1:13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26"/>
      <c r="H47" s="10"/>
      <c r="I47" s="10"/>
      <c r="J47" s="10"/>
      <c r="K47" s="11" t="str">
        <f>IFERROR(J47/J48-1,"")</f>
        <v/>
      </c>
    </row>
    <row r="48" spans="1:13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26"/>
      <c r="H48" s="10"/>
      <c r="I48" s="10"/>
      <c r="J48" s="10"/>
      <c r="K48" s="11" t="str">
        <f>IFERROR(J48/J49-1,"")</f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26"/>
      <c r="H49" s="10"/>
      <c r="I49" s="10"/>
      <c r="J49" s="10"/>
      <c r="K49" s="11" t="str">
        <f>IFERROR(J49/J50-1,"")</f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26"/>
      <c r="H50" s="10"/>
      <c r="I50" s="10"/>
      <c r="J50" s="10"/>
      <c r="K50" s="11" t="str">
        <f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26"/>
      <c r="H51" s="10"/>
      <c r="I51" s="10"/>
      <c r="J51" s="10"/>
      <c r="K51" s="11" t="str">
        <f>IFERROR(J51/J52-1,"")</f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26"/>
      <c r="H52" s="10"/>
      <c r="I52" s="10"/>
      <c r="J52" s="10"/>
      <c r="K52" s="11" t="str">
        <f>IFERROR(J52/J53-1,"")</f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26"/>
      <c r="H53" s="10"/>
      <c r="I53" s="10"/>
      <c r="J53" s="10"/>
      <c r="K53" s="11" t="str">
        <f>IFERROR(J53/J54-1,"")</f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26"/>
      <c r="H54" s="10"/>
      <c r="I54" s="10"/>
      <c r="J54" s="10"/>
      <c r="K54" s="11" t="str">
        <f>IFERROR(J54/J55-1,"")</f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26"/>
      <c r="H55" s="10"/>
      <c r="I55" s="10"/>
      <c r="J55" s="10"/>
      <c r="K55" s="11" t="str">
        <f>IFERROR(J55/J56-1,"")</f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26"/>
      <c r="H56" s="10"/>
      <c r="I56" s="10"/>
      <c r="J56" s="10"/>
      <c r="K56" s="11" t="str">
        <f>IFERROR(J56/J57-1,"")</f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26"/>
      <c r="H57" s="10"/>
      <c r="I57" s="10"/>
      <c r="J57" s="10"/>
      <c r="K57" s="11" t="str">
        <f>IFERROR(J57/J58-1,"")</f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26"/>
      <c r="H58" s="10"/>
      <c r="I58" s="10"/>
      <c r="J58" s="10"/>
      <c r="K58" s="11" t="str">
        <f>IFERROR(J58/J59-1,"")</f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26"/>
      <c r="H59" s="10"/>
      <c r="I59" s="10"/>
      <c r="J59" s="10"/>
      <c r="K59" s="11" t="str">
        <f>IFERROR(J59/J60-1,"")</f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26"/>
      <c r="H60" s="10"/>
      <c r="I60" s="10"/>
      <c r="J60" s="10"/>
      <c r="K60" s="11" t="str">
        <f>IFERROR(J60/J61-1,"")</f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26"/>
      <c r="H61" s="10"/>
      <c r="I61" s="10"/>
      <c r="J61" s="10"/>
      <c r="K61" s="11" t="str">
        <f>IFERROR(J61/J62-1,"")</f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26"/>
      <c r="H62" s="10"/>
      <c r="I62" s="10"/>
      <c r="J62" s="10"/>
      <c r="K62" s="11" t="str">
        <f>IFERROR(J62/J63-1,"")</f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26"/>
      <c r="H63" s="10"/>
      <c r="I63" s="10"/>
      <c r="J63" s="10"/>
      <c r="K63" s="11" t="str">
        <f>IFERROR(J63/J64-1,"")</f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26"/>
      <c r="H64" s="10"/>
      <c r="I64" s="10"/>
      <c r="J64" s="10"/>
      <c r="K64" s="11" t="str">
        <f>IFERROR(J64/J65-1,"")</f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26"/>
      <c r="H65" s="10"/>
      <c r="I65" s="10"/>
      <c r="J65" s="10"/>
      <c r="K65" s="11" t="str">
        <f>IFERROR(J65/J66-1,"")</f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3">
        <f>SUM(F2)</f>
        <v>1724423</v>
      </c>
      <c r="G66" s="26"/>
      <c r="H66" s="10"/>
      <c r="I66" s="10"/>
      <c r="J66" s="10"/>
      <c r="K66" s="11" t="str">
        <f>IFERROR(J66/J67-1,"")</f>
        <v/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26"/>
      <c r="H67" s="10"/>
      <c r="I67" s="10"/>
      <c r="J67" s="10"/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topLeftCell="A34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4">
        <v>15105090</v>
      </c>
      <c r="G2" s="26">
        <v>0.12</v>
      </c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1.2113079999999998E-2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26">
        <v>4.2300000000000004</v>
      </c>
      <c r="H3" s="10"/>
      <c r="I3" s="10">
        <f t="shared" ref="I3:I34" si="5">IF(H3&lt;&gt;"",H3,I2/(1+IF(G2="",0,G2)/100))</f>
        <v>3638.6336396324409</v>
      </c>
      <c r="J3" s="10">
        <f t="shared" si="3"/>
        <v>54371120977.546051</v>
      </c>
      <c r="K3" s="11">
        <f t="shared" si="4"/>
        <v>5.3765299999999794E-2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26">
        <v>7.21</v>
      </c>
      <c r="H4" s="10"/>
      <c r="I4" s="10">
        <f t="shared" si="5"/>
        <v>3490.9657868487393</v>
      </c>
      <c r="J4" s="10">
        <f t="shared" si="3"/>
        <v>51596993161.13945</v>
      </c>
      <c r="K4" s="11">
        <f t="shared" si="4"/>
        <v>8.2392160000000159E-2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26">
        <v>5.78</v>
      </c>
      <c r="H5" s="10"/>
      <c r="I5" s="10">
        <f t="shared" si="5"/>
        <v>3256.1941860355741</v>
      </c>
      <c r="J5" s="10">
        <f t="shared" si="3"/>
        <v>47669407695.210434</v>
      </c>
      <c r="K5" s="11">
        <f t="shared" si="4"/>
        <v>6.7954880000000051E-2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26">
        <v>8.48</v>
      </c>
      <c r="H6" s="10"/>
      <c r="I6" s="10">
        <f t="shared" si="5"/>
        <v>3078.2701701981223</v>
      </c>
      <c r="J6" s="10">
        <f t="shared" si="3"/>
        <v>44636162620.662804</v>
      </c>
      <c r="K6" s="11">
        <f t="shared" si="4"/>
        <v>9.7709120000000205E-2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26">
        <v>4.03</v>
      </c>
      <c r="H7" s="10"/>
      <c r="I7" s="10">
        <f t="shared" si="5"/>
        <v>2837.6384312298323</v>
      </c>
      <c r="J7" s="10">
        <f t="shared" si="3"/>
        <v>40663015189.910049</v>
      </c>
      <c r="K7" s="11">
        <f t="shared" si="4"/>
        <v>5.8089129999999933E-2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26">
        <v>1.0900000000000001</v>
      </c>
      <c r="H8" s="10"/>
      <c r="I8" s="10">
        <f t="shared" si="5"/>
        <v>2727.7116516676269</v>
      </c>
      <c r="J8" s="10">
        <f t="shared" si="3"/>
        <v>38430614243.159317</v>
      </c>
      <c r="K8" s="11">
        <f t="shared" si="4"/>
        <v>2.9197289999999931E-2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26">
        <v>6.56</v>
      </c>
      <c r="H9" s="10"/>
      <c r="I9" s="10">
        <f t="shared" si="5"/>
        <v>2698.3001797088014</v>
      </c>
      <c r="J9" s="10">
        <f t="shared" si="3"/>
        <v>37340376443.43129</v>
      </c>
      <c r="K9" s="11">
        <f t="shared" si="4"/>
        <v>8.1264319999999834E-2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26">
        <v>1.9</v>
      </c>
      <c r="H10" s="10"/>
      <c r="I10" s="10">
        <f t="shared" si="5"/>
        <v>2532.1886070840856</v>
      </c>
      <c r="J10" s="10">
        <f t="shared" si="3"/>
        <v>34533994836.185196</v>
      </c>
      <c r="K10" s="11">
        <f t="shared" si="4"/>
        <v>3.2552699999999879E-2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26">
        <v>4.34</v>
      </c>
      <c r="H11" s="10"/>
      <c r="I11" s="10">
        <f t="shared" si="5"/>
        <v>2484.974099199299</v>
      </c>
      <c r="J11" s="10">
        <f t="shared" si="3"/>
        <v>33445261279.337315</v>
      </c>
      <c r="K11" s="11">
        <f t="shared" si="4"/>
        <v>5.5190419999999962E-2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26">
        <v>5.4</v>
      </c>
      <c r="H12" s="10"/>
      <c r="I12" s="10">
        <f t="shared" si="5"/>
        <v>2381.6121326426096</v>
      </c>
      <c r="J12" s="10">
        <f t="shared" si="3"/>
        <v>31695948565.69804</v>
      </c>
      <c r="K12" s="11">
        <f t="shared" si="4"/>
        <v>6.4434600000000009E-2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26">
        <v>6.83</v>
      </c>
      <c r="H13" s="10"/>
      <c r="I13" s="10">
        <f t="shared" si="5"/>
        <v>2259.5940537406163</v>
      </c>
      <c r="J13" s="10">
        <f t="shared" si="3"/>
        <v>29777262563.334599</v>
      </c>
      <c r="K13" s="11">
        <f t="shared" si="4"/>
        <v>7.7914699999999781E-2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26">
        <v>2.88</v>
      </c>
      <c r="H14" s="10"/>
      <c r="I14" s="10">
        <f t="shared" si="5"/>
        <v>2115.1306316021869</v>
      </c>
      <c r="J14" s="10">
        <f t="shared" si="3"/>
        <v>27624878446.629036</v>
      </c>
      <c r="K14" s="11">
        <f t="shared" si="4"/>
        <v>3.7441920000000017E-2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26">
        <v>4.93</v>
      </c>
      <c r="H15" s="10"/>
      <c r="I15" s="10">
        <f t="shared" si="5"/>
        <v>2055.9201318061691</v>
      </c>
      <c r="J15" s="10">
        <f t="shared" si="3"/>
        <v>26627879512.164917</v>
      </c>
      <c r="K15" s="11">
        <f t="shared" si="4"/>
        <v>5.716975000000013E-2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26">
        <v>4.21</v>
      </c>
      <c r="H16" s="10"/>
      <c r="I16" s="10">
        <f t="shared" si="5"/>
        <v>1959.3253900754496</v>
      </c>
      <c r="J16" s="10">
        <f t="shared" si="3"/>
        <v>25187893914.070957</v>
      </c>
      <c r="K16" s="11">
        <f t="shared" si="4"/>
        <v>4.8873649999999769E-2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26">
        <v>1.0900000000000001</v>
      </c>
      <c r="H17" s="10"/>
      <c r="I17" s="10">
        <f t="shared" si="5"/>
        <v>1880.1702236593892</v>
      </c>
      <c r="J17" s="10">
        <f t="shared" si="3"/>
        <v>24014230802.795895</v>
      </c>
      <c r="K17" s="11">
        <f t="shared" si="4"/>
        <v>1.716757999999996E-2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26">
        <v>2.25</v>
      </c>
      <c r="H18" s="10"/>
      <c r="I18" s="10">
        <f t="shared" si="5"/>
        <v>1859.8973426247792</v>
      </c>
      <c r="J18" s="10">
        <f t="shared" si="3"/>
        <v>23608922733.062229</v>
      </c>
      <c r="K18" s="11">
        <f t="shared" si="4"/>
        <v>2.9248499999999789E-2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26">
        <v>3.27</v>
      </c>
      <c r="H19" s="10"/>
      <c r="I19" s="10">
        <f t="shared" si="5"/>
        <v>1818.9705062345029</v>
      </c>
      <c r="J19" s="10">
        <f t="shared" si="3"/>
        <v>22938020053.526657</v>
      </c>
      <c r="K19" s="11">
        <f t="shared" si="4"/>
        <v>4.0238710000000122E-2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26">
        <v>4.33</v>
      </c>
      <c r="H20" s="10"/>
      <c r="I20" s="10">
        <f t="shared" si="5"/>
        <v>1761.3735898465218</v>
      </c>
      <c r="J20" s="10">
        <f t="shared" si="3"/>
        <v>22050727235.02729</v>
      </c>
      <c r="K20" s="11">
        <f t="shared" si="4"/>
        <v>5.1542069999999773E-2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26">
        <v>1.73</v>
      </c>
      <c r="H21" s="10"/>
      <c r="I21" s="10">
        <f t="shared" si="5"/>
        <v>1688.2714366400096</v>
      </c>
      <c r="J21" s="10">
        <f t="shared" si="3"/>
        <v>20969895417.524563</v>
      </c>
      <c r="K21" s="11">
        <f t="shared" si="4"/>
        <v>2.6353970000000171E-2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26">
        <v>2.25</v>
      </c>
      <c r="H22" s="10"/>
      <c r="I22" s="10">
        <f t="shared" si="5"/>
        <v>1659.5610308070475</v>
      </c>
      <c r="J22" s="10">
        <f t="shared" si="3"/>
        <v>20431445710.220772</v>
      </c>
      <c r="K22" s="11">
        <f t="shared" si="4"/>
        <v>3.2520499999999952E-2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26">
        <v>4.26</v>
      </c>
      <c r="H23" s="10"/>
      <c r="I23" s="10">
        <f t="shared" si="5"/>
        <v>1623.0425729164278</v>
      </c>
      <c r="J23" s="10">
        <f t="shared" si="3"/>
        <v>19787932259.185917</v>
      </c>
      <c r="K23" s="11">
        <f t="shared" si="4"/>
        <v>5.3755819999999899E-2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26">
        <v>1.97</v>
      </c>
      <c r="H24" s="10"/>
      <c r="I24" s="10">
        <f t="shared" si="5"/>
        <v>1556.7260434648263</v>
      </c>
      <c r="J24" s="10">
        <f t="shared" si="3"/>
        <v>18778479685.346764</v>
      </c>
      <c r="K24" s="11">
        <f t="shared" si="4"/>
        <v>3.1834429999999969E-2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26">
        <v>2.11</v>
      </c>
      <c r="H25" s="10"/>
      <c r="I25" s="10">
        <f t="shared" si="5"/>
        <v>1526.6510184023009</v>
      </c>
      <c r="J25" s="10">
        <f t="shared" si="3"/>
        <v>18199121040.520779</v>
      </c>
      <c r="K25" s="11">
        <f t="shared" si="4"/>
        <v>3.5089069999999944E-2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26">
        <v>4.29</v>
      </c>
      <c r="H26" s="10"/>
      <c r="I26" s="10">
        <f t="shared" si="5"/>
        <v>1495.1043173071207</v>
      </c>
      <c r="J26" s="10">
        <f t="shared" si="3"/>
        <v>17582178739.96175</v>
      </c>
      <c r="K26" s="11">
        <f t="shared" si="4"/>
        <v>5.9169240000000123E-2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26">
        <v>-3.68</v>
      </c>
      <c r="H27" s="10"/>
      <c r="I27" s="10">
        <f t="shared" si="5"/>
        <v>1433.6027589482412</v>
      </c>
      <c r="J27" s="10">
        <f t="shared" si="3"/>
        <v>16599971067.854792</v>
      </c>
      <c r="K27" s="11">
        <f t="shared" si="4"/>
        <v>-2.0136639999999706E-2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26">
        <v>1.01</v>
      </c>
      <c r="H28" s="10"/>
      <c r="I28" s="10">
        <f t="shared" si="5"/>
        <v>1488.3749573798184</v>
      </c>
      <c r="J28" s="10">
        <f t="shared" si="3"/>
        <v>16941108062.102442</v>
      </c>
      <c r="K28" s="11">
        <f t="shared" si="4"/>
        <v>2.8483819999999938E-2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26">
        <v>5.89</v>
      </c>
      <c r="H29" s="10"/>
      <c r="I29" s="10">
        <f t="shared" si="5"/>
        <v>1473.4926812987014</v>
      </c>
      <c r="J29" s="10">
        <f t="shared" si="3"/>
        <v>16471924723.232342</v>
      </c>
      <c r="K29" s="11">
        <f t="shared" si="4"/>
        <v>7.8489649999999855E-2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26">
        <v>-0.26</v>
      </c>
      <c r="H30" s="10"/>
      <c r="I30" s="10">
        <f t="shared" si="5"/>
        <v>1391.5314772865252</v>
      </c>
      <c r="J30" s="10">
        <f t="shared" si="3"/>
        <v>15273141214.876141</v>
      </c>
      <c r="K30" s="11">
        <f t="shared" si="4"/>
        <v>1.6151119999999963E-2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26">
        <v>3.46</v>
      </c>
      <c r="H31" s="10"/>
      <c r="I31" s="10">
        <f t="shared" si="5"/>
        <v>1395.1588904015694</v>
      </c>
      <c r="J31" s="10">
        <f t="shared" si="3"/>
        <v>15030383684.344255</v>
      </c>
      <c r="K31" s="11">
        <f t="shared" si="4"/>
        <v>5.467124000000001E-2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26">
        <v>3.94</v>
      </c>
      <c r="H32" s="10"/>
      <c r="I32" s="10">
        <f t="shared" si="5"/>
        <v>1348.5007639682674</v>
      </c>
      <c r="J32" s="10">
        <f t="shared" si="3"/>
        <v>14251250166.207485</v>
      </c>
      <c r="K32" s="11">
        <f t="shared" si="4"/>
        <v>5.9980120000000303E-2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26">
        <v>2.63</v>
      </c>
      <c r="H33" s="10"/>
      <c r="I33" s="10">
        <f t="shared" si="5"/>
        <v>1297.3838406467839</v>
      </c>
      <c r="J33" s="10">
        <f t="shared" si="3"/>
        <v>13444827782.437544</v>
      </c>
      <c r="K33" s="11">
        <f t="shared" si="4"/>
        <v>4.7031260000000019E-2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26">
        <v>-1.64</v>
      </c>
      <c r="H34" s="10"/>
      <c r="I34" s="10">
        <f t="shared" si="5"/>
        <v>1264.1370365846087</v>
      </c>
      <c r="J34" s="10">
        <f t="shared" ref="J34:J65" si="6">IF(I34="","",I34*C34)</f>
        <v>12840903892.819345</v>
      </c>
      <c r="K34" s="11">
        <f t="shared" ref="K34:K65" si="7">IFERROR(J34/J35-1,"")</f>
        <v>1.6930639999999997E-2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26">
        <v>-2.09</v>
      </c>
      <c r="H35" s="10"/>
      <c r="I35" s="10">
        <f t="shared" ref="I35:I66" si="8">IF(H35&lt;&gt;"",H35,I34/(1+IF(G34="",0,G34)/100))</f>
        <v>1268.4497657882889</v>
      </c>
      <c r="J35" s="10">
        <f t="shared" si="6"/>
        <v>12627118692.007692</v>
      </c>
      <c r="K35" s="11">
        <f t="shared" si="7"/>
        <v>2.7328709999999923E-2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26">
        <v>0.81</v>
      </c>
      <c r="H36" s="10"/>
      <c r="I36" s="10">
        <f t="shared" si="8"/>
        <v>1260.7591350643961</v>
      </c>
      <c r="J36" s="10">
        <f t="shared" si="6"/>
        <v>12291215624.654055</v>
      </c>
      <c r="K36" s="11">
        <f t="shared" si="7"/>
        <v>7.943981E-2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26">
        <v>-1.59</v>
      </c>
      <c r="H37" s="10"/>
      <c r="I37" s="10">
        <f t="shared" si="8"/>
        <v>1193.7876480109801</v>
      </c>
      <c r="J37" s="10">
        <f t="shared" si="6"/>
        <v>11386661406.025089</v>
      </c>
      <c r="K37" s="11">
        <f t="shared" si="7"/>
        <v>6.0331039999999891E-2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26">
        <v>0.03</v>
      </c>
      <c r="H38" s="10"/>
      <c r="I38" s="10">
        <f t="shared" si="8"/>
        <v>1151.082487716691</v>
      </c>
      <c r="J38" s="10">
        <f t="shared" si="6"/>
        <v>10738779660.760559</v>
      </c>
      <c r="K38" s="11">
        <f t="shared" si="7"/>
        <v>6.0846710000000082E-2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26">
        <v>5.71</v>
      </c>
      <c r="H39" s="10"/>
      <c r="I39" s="10">
        <f t="shared" si="8"/>
        <v>1109.6910129342436</v>
      </c>
      <c r="J39" s="10">
        <f t="shared" si="6"/>
        <v>10122838256.962269</v>
      </c>
      <c r="K39" s="11">
        <f t="shared" si="7"/>
        <v>8.1307589999999541E-2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26">
        <v>1.6</v>
      </c>
      <c r="H40" s="10"/>
      <c r="I40" s="10">
        <f t="shared" si="8"/>
        <v>1049.7502723812731</v>
      </c>
      <c r="J40" s="10">
        <f t="shared" si="6"/>
        <v>9361663924.8433208</v>
      </c>
      <c r="K40" s="11">
        <f t="shared" si="7"/>
        <v>3.9977600000000058E-2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26">
        <v>7.4</v>
      </c>
      <c r="H41" s="10"/>
      <c r="I41" s="10">
        <f t="shared" si="8"/>
        <v>1033.2187720288121</v>
      </c>
      <c r="J41" s="10">
        <f t="shared" si="6"/>
        <v>9001793812.5237694</v>
      </c>
      <c r="K41" s="11">
        <f t="shared" si="7"/>
        <v>0.10020560000000001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26">
        <v>-3.78</v>
      </c>
      <c r="H42" s="10"/>
      <c r="I42" s="10">
        <f t="shared" si="8"/>
        <v>962.02865179591436</v>
      </c>
      <c r="J42" s="10">
        <f t="shared" si="6"/>
        <v>8181919645.3133564</v>
      </c>
      <c r="K42" s="11">
        <f t="shared" si="7"/>
        <v>-1.3937440000000079E-2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26">
        <v>11.21</v>
      </c>
      <c r="H43" s="10"/>
      <c r="I43" s="10">
        <f t="shared" si="8"/>
        <v>999.82192038652511</v>
      </c>
      <c r="J43" s="10">
        <f t="shared" si="6"/>
        <v>8297566480.2782459</v>
      </c>
      <c r="K43" s="11">
        <f t="shared" si="7"/>
        <v>0.13979129000000001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26">
        <v>13.95</v>
      </c>
      <c r="H44" s="10"/>
      <c r="I44" s="10">
        <f t="shared" si="8"/>
        <v>899.03958311889676</v>
      </c>
      <c r="J44" s="10">
        <f t="shared" si="6"/>
        <v>7279899884.3711519</v>
      </c>
      <c r="K44" s="11">
        <f t="shared" si="7"/>
        <v>0.1677595999999999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26">
        <v>5.0199999999999996</v>
      </c>
      <c r="H45" s="10"/>
      <c r="I45" s="10">
        <f t="shared" si="8"/>
        <v>788.97725591829465</v>
      </c>
      <c r="J45" s="10">
        <f t="shared" si="6"/>
        <v>6234074105.9813614</v>
      </c>
      <c r="K45" s="11">
        <f t="shared" si="7"/>
        <v>7.6349980000000039E-2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26">
        <v>6.29</v>
      </c>
      <c r="H46" s="10"/>
      <c r="I46" s="10">
        <f t="shared" si="8"/>
        <v>751.26381252932265</v>
      </c>
      <c r="J46" s="10">
        <f t="shared" si="6"/>
        <v>5791865305.7264528</v>
      </c>
      <c r="K46" s="11">
        <f t="shared" si="7"/>
        <v>8.9472499999999844E-2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26">
        <v>6.87</v>
      </c>
      <c r="H47" s="10"/>
      <c r="I47" s="10">
        <f t="shared" si="8"/>
        <v>706.8057319873202</v>
      </c>
      <c r="J47" s="10">
        <f t="shared" si="6"/>
        <v>5316210648.4802999</v>
      </c>
      <c r="K47" s="11">
        <f t="shared" si="7"/>
        <v>9.5310629999999952E-2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26">
        <v>4.67</v>
      </c>
      <c r="H48" s="10"/>
      <c r="I48" s="10">
        <f t="shared" si="8"/>
        <v>661.36963786593071</v>
      </c>
      <c r="J48" s="10">
        <f t="shared" si="6"/>
        <v>4853610019.7259111</v>
      </c>
      <c r="K48" s="11">
        <f t="shared" si="7"/>
        <v>7.2762830000000056E-2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26">
        <v>1.91</v>
      </c>
      <c r="H49" s="10"/>
      <c r="I49" s="10">
        <f t="shared" si="8"/>
        <v>631.86169663316207</v>
      </c>
      <c r="J49" s="10">
        <f t="shared" si="6"/>
        <v>4524401744.7229328</v>
      </c>
      <c r="K49" s="11">
        <f t="shared" si="7"/>
        <v>4.4271769999999711E-2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26">
        <v>4.62</v>
      </c>
      <c r="H50" s="10"/>
      <c r="I50" s="10">
        <f t="shared" si="8"/>
        <v>620.01932747832609</v>
      </c>
      <c r="J50" s="10">
        <f t="shared" si="6"/>
        <v>4332590303.3105392</v>
      </c>
      <c r="K50" s="11">
        <f t="shared" si="7"/>
        <v>7.2041139999999837E-2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26">
        <v>-0.34</v>
      </c>
      <c r="H51" s="10"/>
      <c r="I51" s="10">
        <f t="shared" si="8"/>
        <v>592.63938776364569</v>
      </c>
      <c r="J51" s="10">
        <f t="shared" si="6"/>
        <v>4041440334.3798351</v>
      </c>
      <c r="K51" s="11">
        <f t="shared" si="7"/>
        <v>2.1415340000000116E-2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26">
        <v>3.28</v>
      </c>
      <c r="H52" s="10"/>
      <c r="I52" s="10">
        <f t="shared" si="8"/>
        <v>594.66123596592979</v>
      </c>
      <c r="J52" s="10">
        <f t="shared" si="6"/>
        <v>3956706127.3818688</v>
      </c>
      <c r="K52" s="11">
        <f t="shared" si="7"/>
        <v>5.8929840000000011E-2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26">
        <v>7.41</v>
      </c>
      <c r="H53" s="10"/>
      <c r="I53" s="10">
        <f t="shared" si="8"/>
        <v>575.77579005221708</v>
      </c>
      <c r="J53" s="10">
        <f t="shared" si="6"/>
        <v>3736513957.6970167</v>
      </c>
      <c r="K53" s="11">
        <f t="shared" si="7"/>
        <v>0.10191919000000005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26">
        <v>2.11</v>
      </c>
      <c r="H54" s="10"/>
      <c r="I54" s="10">
        <f t="shared" si="8"/>
        <v>536.05417563747983</v>
      </c>
      <c r="J54" s="10">
        <f t="shared" si="6"/>
        <v>3390914680.1382203</v>
      </c>
      <c r="K54" s="11">
        <f t="shared" si="7"/>
        <v>4.8159149999999817E-2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26">
        <v>4.92</v>
      </c>
      <c r="H55" s="10"/>
      <c r="I55" s="10">
        <f t="shared" si="8"/>
        <v>524.97715761186942</v>
      </c>
      <c r="J55" s="10">
        <f t="shared" si="6"/>
        <v>3235114324.1350522</v>
      </c>
      <c r="K55" s="11">
        <f t="shared" si="7"/>
        <v>7.5010319999999853E-2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26">
        <v>5.12</v>
      </c>
      <c r="H56" s="10"/>
      <c r="I56" s="10">
        <f t="shared" si="8"/>
        <v>500.35947160872041</v>
      </c>
      <c r="J56" s="10">
        <f t="shared" si="6"/>
        <v>3009379783.5680799</v>
      </c>
      <c r="K56" s="11">
        <f t="shared" si="7"/>
        <v>7.758511999999973E-2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26">
        <v>6.55</v>
      </c>
      <c r="H57" s="10"/>
      <c r="I57" s="10">
        <f t="shared" si="8"/>
        <v>475.98884285456666</v>
      </c>
      <c r="J57" s="10">
        <f t="shared" si="6"/>
        <v>2792707255.9874253</v>
      </c>
      <c r="K57" s="11">
        <f t="shared" si="7"/>
        <v>9.5227450000000102E-2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26">
        <v>5.33</v>
      </c>
      <c r="H58" s="10"/>
      <c r="I58" s="10">
        <f t="shared" si="8"/>
        <v>446.72814908922254</v>
      </c>
      <c r="J58" s="10">
        <f t="shared" si="6"/>
        <v>2549887930.5731654</v>
      </c>
      <c r="K58" s="11">
        <f t="shared" si="7"/>
        <v>8.2897729999999781E-2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26">
        <v>2.93</v>
      </c>
      <c r="H59" s="10"/>
      <c r="I59" s="10">
        <f t="shared" si="8"/>
        <v>424.12242389558776</v>
      </c>
      <c r="J59" s="10">
        <f t="shared" si="6"/>
        <v>2354689514.9306169</v>
      </c>
      <c r="K59" s="11">
        <f t="shared" si="7"/>
        <v>5.842919000000002E-2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26">
        <v>4.4800000000000004</v>
      </c>
      <c r="H60" s="10"/>
      <c r="I60" s="10">
        <f t="shared" si="8"/>
        <v>412.04937714523243</v>
      </c>
      <c r="J60" s="10">
        <f t="shared" si="6"/>
        <v>2224701980.2341399</v>
      </c>
      <c r="K60" s="11">
        <f t="shared" si="7"/>
        <v>7.4576799999999999E-2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26">
        <v>3.75</v>
      </c>
      <c r="H61" s="10"/>
      <c r="I61" s="10">
        <f t="shared" si="8"/>
        <v>394.38110369949504</v>
      </c>
      <c r="J61" s="10">
        <f t="shared" si="6"/>
        <v>2070305240.3831348</v>
      </c>
      <c r="K61" s="11">
        <f t="shared" si="7"/>
        <v>6.7276250000000148E-2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26">
        <v>2.64</v>
      </c>
      <c r="H62" s="10"/>
      <c r="I62" s="10">
        <f t="shared" si="8"/>
        <v>380.12636501156146</v>
      </c>
      <c r="J62" s="10">
        <f t="shared" si="6"/>
        <v>1939802595.9849989</v>
      </c>
      <c r="K62" s="11">
        <f t="shared" si="7"/>
        <v>5.6062959999999773E-2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26">
        <v>8.07</v>
      </c>
      <c r="H63" s="10"/>
      <c r="I63" s="10">
        <f t="shared" si="8"/>
        <v>370.34914751710977</v>
      </c>
      <c r="J63" s="10">
        <f t="shared" si="6"/>
        <v>1836824762.782135</v>
      </c>
      <c r="K63" s="11">
        <f t="shared" si="7"/>
        <v>0.11204030000000009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26">
        <v>2.1</v>
      </c>
      <c r="H64" s="10"/>
      <c r="I64" s="10">
        <f t="shared" si="8"/>
        <v>342.6937610040805</v>
      </c>
      <c r="J64" s="10">
        <f t="shared" si="6"/>
        <v>1651760968.358912</v>
      </c>
      <c r="K64" s="11">
        <f t="shared" si="7"/>
        <v>5.0711099999999787E-2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26">
        <v>1.34</v>
      </c>
      <c r="H65" s="10"/>
      <c r="I65" s="10">
        <f t="shared" si="8"/>
        <v>335.64521156129337</v>
      </c>
      <c r="J65" s="10">
        <f t="shared" si="6"/>
        <v>1572041038.0730844</v>
      </c>
      <c r="K65" s="11">
        <f t="shared" si="7"/>
        <v>4.2991279999999854E-2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3">
        <f>SUM(F2)</f>
        <v>15105090</v>
      </c>
      <c r="G66" s="26">
        <v>1.06</v>
      </c>
      <c r="H66" s="10"/>
      <c r="I66" s="10">
        <f t="shared" si="8"/>
        <v>331.20703726198275</v>
      </c>
      <c r="J66" s="10">
        <f t="shared" ref="J66:J67" si="9">IF(I66="","",I66*C66)</f>
        <v>1507242743.2692289</v>
      </c>
      <c r="K66" s="11">
        <f t="shared" ref="K66" si="10">IFERROR(J66/J67-1,"")</f>
        <v>2.0705999999999891E-2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26">
        <v>14.55</v>
      </c>
      <c r="H67" s="10"/>
      <c r="I67" s="10">
        <f t="shared" ref="I67" si="11">IF(H67&lt;&gt;"",H67,I66/(1+IF(G66="",0,G66)/100))</f>
        <v>327.7330667543863</v>
      </c>
      <c r="J67" s="10">
        <f t="shared" si="9"/>
        <v>1476666878.8752384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>
      <selection activeCell="J6" sqref="J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4">
        <v>8002152</v>
      </c>
      <c r="G2" s="29">
        <v>0.7</v>
      </c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1.9305539999999954E-2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29">
        <v>1.57</v>
      </c>
      <c r="H3" s="10"/>
      <c r="I3" s="10">
        <f>IF(H3&lt;&gt;"",H3,I2/(1+IF(G2="",0,G2)/100))</f>
        <v>20491.559086395235</v>
      </c>
      <c r="J3" s="10">
        <f t="shared" si="3"/>
        <v>162033401308.1748</v>
      </c>
      <c r="K3" s="11">
        <f t="shared" si="4"/>
        <v>2.8243894999999908E-2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29">
        <v>2.56</v>
      </c>
      <c r="H4" s="10"/>
      <c r="I4" s="10">
        <f>IF(H4&lt;&gt;"",H4,I3/(1+IF(G3="",0,G3)/100))</f>
        <v>20174.81449876463</v>
      </c>
      <c r="J4" s="10">
        <f t="shared" si="3"/>
        <v>157582653391.95114</v>
      </c>
      <c r="K4" s="11">
        <f t="shared" si="4"/>
        <v>4.0307104000000038E-2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26">
        <v>0.03</v>
      </c>
      <c r="H5" s="10"/>
      <c r="I5" s="10">
        <f>IF(H5&lt;&gt;"",H5,I4/(1+IF(G4="",0,G4)/100))</f>
        <v>19671.230985534934</v>
      </c>
      <c r="J5" s="10">
        <f t="shared" si="3"/>
        <v>151477052099.36847</v>
      </c>
      <c r="K5" s="11">
        <f t="shared" si="4"/>
        <v>2.0566077999999877E-2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26">
        <v>-0.36</v>
      </c>
      <c r="H6" s="10"/>
      <c r="I6" s="10">
        <f>IF(H6&lt;&gt;"",H6,I5/(1+IF(G5="",0,G5)/100))</f>
        <v>19665.331386119098</v>
      </c>
      <c r="J6" s="10">
        <f t="shared" si="3"/>
        <v>148424541403.74484</v>
      </c>
      <c r="K6" s="11">
        <f t="shared" si="4"/>
        <v>1.8500152000000103E-2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26">
        <v>-0.41</v>
      </c>
      <c r="H7" s="10"/>
      <c r="I7" s="10">
        <f>IF(H7&lt;&gt;"",H7,I6/(1+IF(G6="",0,G6)/100))</f>
        <v>19736.382362624547</v>
      </c>
      <c r="J7" s="10">
        <f t="shared" si="3"/>
        <v>145728541240.06534</v>
      </c>
      <c r="K7" s="11">
        <f t="shared" si="4"/>
        <v>1.4632878999999877E-2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26">
        <v>-1.95</v>
      </c>
      <c r="H8" s="10"/>
      <c r="I8" s="10">
        <f>IF(H8&lt;&gt;"",H8,I7/(1+IF(G7="",0,G7)/100))</f>
        <v>19817.634664750021</v>
      </c>
      <c r="J8" s="10">
        <f t="shared" si="3"/>
        <v>143626866678.80527</v>
      </c>
      <c r="K8" s="11">
        <f t="shared" si="4"/>
        <v>4.4536150000002994E-3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26">
        <v>-1.84</v>
      </c>
      <c r="H9" s="10"/>
      <c r="I9" s="10">
        <f>IF(H9&lt;&gt;"",H9,I8/(1+IF(G8="",0,G8)/100))</f>
        <v>20211.76406399798</v>
      </c>
      <c r="J9" s="10">
        <f t="shared" si="3"/>
        <v>142990044073.66809</v>
      </c>
      <c r="K9" s="11">
        <f t="shared" si="4"/>
        <v>2.2915543999999732E-2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26">
        <v>-1.1599999999999999</v>
      </c>
      <c r="H10" s="10"/>
      <c r="I10" s="10">
        <f>IF(H10&lt;&gt;"",H10,I9/(1+IF(G9="",0,G9)/100))</f>
        <v>20590.631687039506</v>
      </c>
      <c r="J10" s="10">
        <f t="shared" si="3"/>
        <v>139786754549.1792</v>
      </c>
      <c r="K10" s="11">
        <f t="shared" si="4"/>
        <v>3.5329232000000044E-2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26">
        <v>-1.41</v>
      </c>
      <c r="H11" s="10"/>
      <c r="I11" s="10">
        <f>IF(H11&lt;&gt;"",H11,I10/(1+IF(G10="",0,G10)/100))</f>
        <v>20832.286207041183</v>
      </c>
      <c r="J11" s="10">
        <f t="shared" si="3"/>
        <v>135016717608.89603</v>
      </c>
      <c r="K11" s="11">
        <f t="shared" si="4"/>
        <v>2.1855773000000189E-2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26">
        <v>-1.99</v>
      </c>
      <c r="H12" s="10"/>
      <c r="I12" s="10">
        <f>IF(H12&lt;&gt;"",H12,I11/(1+IF(G11="",0,G11)/100))</f>
        <v>21130.222342064288</v>
      </c>
      <c r="J12" s="10">
        <f t="shared" si="3"/>
        <v>132128937543.22021</v>
      </c>
      <c r="K12" s="11">
        <f t="shared" si="4"/>
        <v>6.886133000000072E-3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26">
        <v>8.75</v>
      </c>
      <c r="H13" s="10"/>
      <c r="I13" s="10">
        <f>IF(H13&lt;&gt;"",H13,I12/(1+IF(G12="",0,G12)/100))</f>
        <v>21559.251445836435</v>
      </c>
      <c r="J13" s="10">
        <f t="shared" si="3"/>
        <v>131225302656.16461</v>
      </c>
      <c r="K13" s="11">
        <f t="shared" si="4"/>
        <v>0.10692274999999984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26">
        <v>0.05</v>
      </c>
      <c r="H14" s="10"/>
      <c r="I14" s="10">
        <f>IF(H14&lt;&gt;"",H14,I13/(1+IF(G13="",0,G13)/100))</f>
        <v>19824.599030654193</v>
      </c>
      <c r="J14" s="10">
        <f t="shared" si="3"/>
        <v>118549648253.38049</v>
      </c>
      <c r="K14" s="11">
        <f t="shared" si="4"/>
        <v>-8.3066499999995269E-4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26">
        <v>0.92</v>
      </c>
      <c r="H15" s="10"/>
      <c r="I15" s="10">
        <f>IF(H15&lt;&gt;"",H15,I14/(1+IF(G14="",0,G14)/100))</f>
        <v>19814.691684811787</v>
      </c>
      <c r="J15" s="10">
        <f t="shared" si="3"/>
        <v>118648205164.72365</v>
      </c>
      <c r="K15" s="11">
        <f t="shared" si="4"/>
        <v>6.3237800000000011E-3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26">
        <v>6.31</v>
      </c>
      <c r="H16" s="10"/>
      <c r="I16" s="10">
        <f>IF(H16&lt;&gt;"",H16,I15/(1+IF(G15="",0,G15)/100))</f>
        <v>19634.058348010094</v>
      </c>
      <c r="J16" s="10">
        <f t="shared" si="3"/>
        <v>117902614966.25237</v>
      </c>
      <c r="K16" s="11">
        <f t="shared" si="4"/>
        <v>8.2023179999999973E-2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26">
        <v>3.27</v>
      </c>
      <c r="H17" s="10"/>
      <c r="I17" s="10">
        <f>IF(H17&lt;&gt;"",H17,I16/(1+IF(G16="",0,G16)/100))</f>
        <v>18468.684364603607</v>
      </c>
      <c r="J17" s="10">
        <f t="shared" si="3"/>
        <v>108964962253.62968</v>
      </c>
      <c r="K17" s="11">
        <f t="shared" si="4"/>
        <v>5.5367764999999958E-2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26">
        <v>5.39</v>
      </c>
      <c r="H18" s="10"/>
      <c r="I18" s="10">
        <f>IF(H18&lt;&gt;"",H18,I17/(1+IF(G17="",0,G17)/100))</f>
        <v>17883.881441467616</v>
      </c>
      <c r="J18" s="10">
        <f t="shared" si="3"/>
        <v>103248332825.12631</v>
      </c>
      <c r="K18" s="11">
        <f t="shared" si="4"/>
        <v>6.6862970000000077E-2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26">
        <v>5.53</v>
      </c>
      <c r="H19" s="10"/>
      <c r="I19" s="10">
        <f>IF(H19&lt;&gt;"",H19,I18/(1+IF(G18="",0,G18)/100))</f>
        <v>16969.239435874006</v>
      </c>
      <c r="J19" s="10">
        <f t="shared" si="3"/>
        <v>96777501636.528168</v>
      </c>
      <c r="K19" s="11">
        <f t="shared" si="4"/>
        <v>7.7345216999999966E-2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26">
        <v>4.88</v>
      </c>
      <c r="H20" s="10"/>
      <c r="I20" s="10">
        <f>IF(H20&lt;&gt;"",H20,I19/(1+IF(G19="",0,G19)/100))</f>
        <v>16080.014627000859</v>
      </c>
      <c r="J20" s="10">
        <f t="shared" si="3"/>
        <v>89829610889.271866</v>
      </c>
      <c r="K20" s="11">
        <f t="shared" si="4"/>
        <v>8.4196999999999855E-2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26">
        <v>2.31</v>
      </c>
      <c r="H21" s="10"/>
      <c r="I21" s="10">
        <f>IF(H21&lt;&gt;"",H21,I20/(1+IF(G20="",0,G20)/100))</f>
        <v>15331.821726736136</v>
      </c>
      <c r="J21" s="10">
        <f t="shared" si="3"/>
        <v>82853587391.65657</v>
      </c>
      <c r="K21" s="11">
        <f t="shared" si="4"/>
        <v>6.1077471999999799E-2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26">
        <v>4.55</v>
      </c>
      <c r="H22" s="10"/>
      <c r="I22" s="10">
        <f>IF(H22&lt;&gt;"",H22,I21/(1+IF(G21="",0,G21)/100))</f>
        <v>14985.653139220152</v>
      </c>
      <c r="J22" s="10">
        <f t="shared" si="3"/>
        <v>78084390233.531021</v>
      </c>
      <c r="K22" s="11">
        <f t="shared" si="4"/>
        <v>8.2740710000000162E-2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26">
        <v>4.1900000000000004</v>
      </c>
      <c r="H23" s="10"/>
      <c r="I23" s="10">
        <f>IF(H23&lt;&gt;"",H23,I22/(1+IF(G22="",0,G22)/100))</f>
        <v>14333.47980795806</v>
      </c>
      <c r="J23" s="10">
        <f t="shared" si="3"/>
        <v>72117349530.092957</v>
      </c>
      <c r="K23" s="11">
        <f t="shared" si="4"/>
        <v>7.4146805000000038E-2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26">
        <v>4.6399999999999997</v>
      </c>
      <c r="H24" s="10"/>
      <c r="I24" s="10">
        <f>IF(H24&lt;&gt;"",H24,I23/(1+IF(G23="",0,G23)/100))</f>
        <v>13757.059034416028</v>
      </c>
      <c r="J24" s="10">
        <f t="shared" si="3"/>
        <v>67139192887.226395</v>
      </c>
      <c r="K24" s="11">
        <f t="shared" si="4"/>
        <v>7.6075903999999861E-2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26">
        <v>4.5599999999999996</v>
      </c>
      <c r="H25" s="10"/>
      <c r="I25" s="10">
        <f>IF(H25&lt;&gt;"",H25,I24/(1+IF(G24="",0,G24)/100))</f>
        <v>13147.036539006143</v>
      </c>
      <c r="J25" s="10">
        <f t="shared" si="3"/>
        <v>62392618065.004456</v>
      </c>
      <c r="K25" s="11">
        <f t="shared" si="4"/>
        <v>7.4364455999999857E-2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26">
        <v>2.2999999999999998</v>
      </c>
      <c r="H26" s="10"/>
      <c r="I26" s="10">
        <f>IF(H26&lt;&gt;"",H26,I25/(1+IF(G25="",0,G25)/100))</f>
        <v>12573.676873571292</v>
      </c>
      <c r="J26" s="10">
        <f t="shared" si="3"/>
        <v>58073978263.670761</v>
      </c>
      <c r="K26" s="11">
        <f t="shared" si="4"/>
        <v>5.2871600000000019E-2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26">
        <v>-9.84</v>
      </c>
      <c r="H27" s="10"/>
      <c r="I27" s="10">
        <f>IF(H27&lt;&gt;"",H27,I26/(1+IF(G26="",0,G26)/100))</f>
        <v>12290.984236140072</v>
      </c>
      <c r="J27" s="10">
        <f t="shared" si="3"/>
        <v>55157702291.210785</v>
      </c>
      <c r="K27" s="11">
        <f t="shared" si="4"/>
        <v>-6.8196399999999824E-2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26">
        <v>4.33</v>
      </c>
      <c r="H28" s="10"/>
      <c r="I28" s="10">
        <f>IF(H28&lt;&gt;"",H28,I27/(1+IF(G27="",0,G27)/100))</f>
        <v>13632.41374904622</v>
      </c>
      <c r="J28" s="10">
        <f t="shared" si="3"/>
        <v>59194558049.798019</v>
      </c>
      <c r="K28" s="11">
        <f t="shared" si="4"/>
        <v>7.8824364999999785E-2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26">
        <v>5.89</v>
      </c>
      <c r="H29" s="10"/>
      <c r="I29" s="10">
        <f>IF(H29&lt;&gt;"",H29,I28/(1+IF(G28="",0,G28)/100))</f>
        <v>13066.62872524319</v>
      </c>
      <c r="J29" s="10">
        <f t="shared" si="3"/>
        <v>54869504221.660805</v>
      </c>
      <c r="K29" s="11">
        <f t="shared" si="4"/>
        <v>8.8326830999999828E-2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26">
        <v>5.77</v>
      </c>
      <c r="H30" s="10"/>
      <c r="I30" s="10">
        <f>IF(H30&lt;&gt;"",H30,I29/(1+IF(G29="",0,G29)/100))</f>
        <v>12339.813698407017</v>
      </c>
      <c r="J30" s="10">
        <f t="shared" si="3"/>
        <v>50416384728.146805</v>
      </c>
      <c r="K30" s="11">
        <f t="shared" si="4"/>
        <v>7.8875153999999892E-2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26">
        <v>4.9800000000000004</v>
      </c>
      <c r="H31" s="10"/>
      <c r="I31" s="10">
        <f>IF(H31&lt;&gt;"",H31,I30/(1+IF(G30="",0,G30)/100))</f>
        <v>11666.648102871341</v>
      </c>
      <c r="J31" s="10">
        <f t="shared" si="3"/>
        <v>46730508661.011215</v>
      </c>
      <c r="K31" s="11">
        <f t="shared" si="4"/>
        <v>5.6770672000000078E-2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26">
        <v>3.1</v>
      </c>
      <c r="H32" s="10"/>
      <c r="I32" s="10">
        <f>IF(H32&lt;&gt;"",H32,I31/(1+IF(G31="",0,G31)/100))</f>
        <v>11113.210233255229</v>
      </c>
      <c r="J32" s="10">
        <f t="shared" si="3"/>
        <v>44220103660.305984</v>
      </c>
      <c r="K32" s="11">
        <f t="shared" si="4"/>
        <v>3.1381469999999911E-2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26">
        <v>5.93</v>
      </c>
      <c r="H33" s="10"/>
      <c r="I33" s="10">
        <f>IF(H33&lt;&gt;"",H33,I32/(1+IF(G32="",0,G32)/100))</f>
        <v>10779.059392100127</v>
      </c>
      <c r="J33" s="10">
        <f t="shared" si="3"/>
        <v>42874634600.819412</v>
      </c>
      <c r="K33" s="11">
        <f t="shared" si="4"/>
        <v>6.9892999999999983E-2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26">
        <v>-3.64</v>
      </c>
      <c r="H34" s="10"/>
      <c r="I34" s="10">
        <f>IF(H34&lt;&gt;"",H34,I33/(1+IF(G33="",0,G33)/100))</f>
        <v>10175.643719531887</v>
      </c>
      <c r="J34" s="10">
        <f t="shared" ref="J34:J65" si="5">IF(I34="","",I34*C34)</f>
        <v>40073759339.316559</v>
      </c>
      <c r="K34" s="11">
        <f t="shared" ref="K34:K65" si="6">IFERROR(J34/J35-1,"")</f>
        <v>-7.8818260000000917E-3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26">
        <v>-4.26</v>
      </c>
      <c r="H35" s="10"/>
      <c r="I35" s="10">
        <f>IF(H35&lt;&gt;"",H35,I34/(1+IF(G34="",0,G34)/100))</f>
        <v>10419.459061572687</v>
      </c>
      <c r="J35" s="10">
        <f t="shared" si="5"/>
        <v>40392123024.768379</v>
      </c>
      <c r="K35" s="11">
        <f t="shared" si="6"/>
        <v>1.228805200000016E-2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26">
        <v>-3.65</v>
      </c>
      <c r="H36" s="10"/>
      <c r="I36" s="10">
        <f>IF(H36&lt;&gt;"",H36,I35/(1+IF(G35="",0,G35)/100))</f>
        <v>10584.578485953562</v>
      </c>
      <c r="J36" s="10">
        <f t="shared" si="5"/>
        <v>39901807538.837151</v>
      </c>
      <c r="K36" s="11">
        <f t="shared" si="6"/>
        <v>5.8170610000000122E-2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26">
        <v>-1.06</v>
      </c>
      <c r="H37" s="10"/>
      <c r="I37" s="10">
        <f>IF(H37&lt;&gt;"",H37,I36/(1+IF(G36="",0,G36)/100))</f>
        <v>10464.239729069264</v>
      </c>
      <c r="J37" s="10">
        <f t="shared" si="5"/>
        <v>37708293125.658768</v>
      </c>
      <c r="K37" s="11">
        <f t="shared" si="6"/>
        <v>7.31195280000001E-2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26">
        <v>4.21</v>
      </c>
      <c r="H38" s="10"/>
      <c r="I38" s="10">
        <f>IF(H38&lt;&gt;"",H38,I37/(1+IF(G37="",0,G37)/100))</f>
        <v>10038.602963420246</v>
      </c>
      <c r="J38" s="10">
        <f t="shared" si="5"/>
        <v>35138949708.553589</v>
      </c>
      <c r="K38" s="11">
        <f t="shared" si="6"/>
        <v>9.1229083999999849E-2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26">
        <v>6.93</v>
      </c>
      <c r="H39" s="10"/>
      <c r="I39" s="10">
        <f>IF(H39&lt;&gt;"",H39,I38/(1+IF(G38="",0,G38)/100))</f>
        <v>9302.7550397741143</v>
      </c>
      <c r="J39" s="10">
        <f t="shared" si="5"/>
        <v>32201258400.984478</v>
      </c>
      <c r="K39" s="11">
        <f t="shared" si="6"/>
        <v>8.2099520999999731E-2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26">
        <v>5.95</v>
      </c>
      <c r="H40" s="10"/>
      <c r="I40" s="10">
        <f>IF(H40&lt;&gt;"",H40,I39/(1+IF(G39="",0,G39)/100))</f>
        <v>8699.8550825531802</v>
      </c>
      <c r="J40" s="10">
        <f t="shared" si="5"/>
        <v>29758130168.310539</v>
      </c>
      <c r="K40" s="11">
        <f t="shared" si="6"/>
        <v>7.3061600000000171E-2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26">
        <v>6.24</v>
      </c>
      <c r="H41" s="10"/>
      <c r="I41" s="10">
        <f>IF(H41&lt;&gt;"",H41,I40/(1+IF(G40="",0,G40)/100))</f>
        <v>8211.2837022682197</v>
      </c>
      <c r="J41" s="10">
        <f t="shared" si="5"/>
        <v>27731986838.696434</v>
      </c>
      <c r="K41" s="11">
        <f t="shared" si="6"/>
        <v>7.7061119999999983E-2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26">
        <v>8.65</v>
      </c>
      <c r="H42" s="10"/>
      <c r="I42" s="10">
        <f>IF(H42&lt;&gt;"",H42,I41/(1+IF(G41="",0,G41)/100))</f>
        <v>7728.9944486711402</v>
      </c>
      <c r="J42" s="10">
        <f t="shared" si="5"/>
        <v>25747830205.491432</v>
      </c>
      <c r="K42" s="11">
        <f t="shared" si="6"/>
        <v>0.1021564650000002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26">
        <v>2.92</v>
      </c>
      <c r="H43" s="10"/>
      <c r="I43" s="10">
        <f>IF(H43&lt;&gt;"",H43,I42/(1+IF(G42="",0,G42)/100))</f>
        <v>7113.6626310825031</v>
      </c>
      <c r="J43" s="10">
        <f t="shared" si="5"/>
        <v>23361320305.362839</v>
      </c>
      <c r="K43" s="11">
        <f t="shared" si="6"/>
        <v>4.4957051999999775E-2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26">
        <v>6.34</v>
      </c>
      <c r="H44" s="10"/>
      <c r="I44" s="10">
        <f>IF(H44&lt;&gt;"",H44,I43/(1+IF(G43="",0,G43)/100))</f>
        <v>6911.8369909468556</v>
      </c>
      <c r="J44" s="10">
        <f t="shared" si="5"/>
        <v>22356249245.507599</v>
      </c>
      <c r="K44" s="11">
        <f t="shared" si="6"/>
        <v>8.063771399999986E-2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26">
        <v>7.17</v>
      </c>
      <c r="H45" s="10"/>
      <c r="I45" s="10">
        <f>IF(H45&lt;&gt;"",H45,I44/(1+IF(G44="",0,G44)/100))</f>
        <v>6499.7526715693593</v>
      </c>
      <c r="J45" s="10">
        <f t="shared" si="5"/>
        <v>20688015008.059956</v>
      </c>
      <c r="K45" s="11">
        <f t="shared" si="6"/>
        <v>8.9500937000000169E-2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26">
        <v>6.37</v>
      </c>
      <c r="H46" s="10"/>
      <c r="I46" s="10">
        <f>IF(H46&lt;&gt;"",H46,I45/(1+IF(G45="",0,G45)/100))</f>
        <v>6064.8993856203779</v>
      </c>
      <c r="J46" s="10">
        <f t="shared" si="5"/>
        <v>18988524291.705086</v>
      </c>
      <c r="K46" s="11">
        <f t="shared" si="6"/>
        <v>8.1623345000000125E-2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26">
        <v>8.4</v>
      </c>
      <c r="H47" s="10"/>
      <c r="I47" s="10">
        <f>IF(H47&lt;&gt;"",H47,I46/(1+IF(G46="",0,G46)/100))</f>
        <v>5701.7010300088159</v>
      </c>
      <c r="J47" s="10">
        <f t="shared" si="5"/>
        <v>17555579194.442299</v>
      </c>
      <c r="K47" s="11">
        <f t="shared" si="6"/>
        <v>0.10364207999999997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26">
        <v>9.3800000000000008</v>
      </c>
      <c r="H48" s="10"/>
      <c r="I48" s="10">
        <f>IF(H48&lt;&gt;"",H48,I47/(1+IF(G47="",0,G47)/100))</f>
        <v>5259.8717989011211</v>
      </c>
      <c r="J48" s="10">
        <f t="shared" si="5"/>
        <v>15906949827.830322</v>
      </c>
      <c r="K48" s="11">
        <f t="shared" si="6"/>
        <v>0.11561037200000013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26">
        <v>5.18</v>
      </c>
      <c r="H49" s="10"/>
      <c r="I49" s="10">
        <f>IF(H49&lt;&gt;"",H49,I48/(1+IF(G48="",0,G48)/100))</f>
        <v>4808.8058135866895</v>
      </c>
      <c r="J49" s="10">
        <f t="shared" si="5"/>
        <v>14258517334.607857</v>
      </c>
      <c r="K49" s="11">
        <f t="shared" si="6"/>
        <v>7.4413700000000027E-2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26">
        <v>6.22</v>
      </c>
      <c r="H50" s="10"/>
      <c r="I50" s="10">
        <f>IF(H50&lt;&gt;"",H50,I49/(1+IF(G49="",0,G49)/100))</f>
        <v>4571.9773850415377</v>
      </c>
      <c r="J50" s="10">
        <f t="shared" si="5"/>
        <v>13270974983.479692</v>
      </c>
      <c r="K50" s="11">
        <f t="shared" si="6"/>
        <v>8.6843040000000205E-2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26">
        <v>7.5</v>
      </c>
      <c r="H51" s="10"/>
      <c r="I51" s="10">
        <f>IF(H51&lt;&gt;"",H51,I50/(1+IF(G50="",0,G50)/100))</f>
        <v>4304.2528573164545</v>
      </c>
      <c r="J51" s="10">
        <f t="shared" si="5"/>
        <v>12210571807.571856</v>
      </c>
      <c r="K51" s="11">
        <f t="shared" si="6"/>
        <v>0.10164924999999991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26">
        <v>9.1999999999999993</v>
      </c>
      <c r="H52" s="10"/>
      <c r="I52" s="10">
        <f>IF(H52&lt;&gt;"",H52,I51/(1+IF(G51="",0,G51)/100))</f>
        <v>4003.9561463408882</v>
      </c>
      <c r="J52" s="10">
        <f t="shared" si="5"/>
        <v>11083901529.975948</v>
      </c>
      <c r="K52" s="11">
        <f t="shared" si="6"/>
        <v>0.12057764000000026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26">
        <v>7.06</v>
      </c>
      <c r="H53" s="10"/>
      <c r="I53" s="10">
        <f>IF(H53&lt;&gt;"",H53,I52/(1+IF(G52="",0,G52)/100))</f>
        <v>3666.6265076381756</v>
      </c>
      <c r="J53" s="10">
        <f t="shared" si="5"/>
        <v>9891239245.1235657</v>
      </c>
      <c r="K53" s="11">
        <f t="shared" si="6"/>
        <v>9.9848792000000186E-2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26">
        <v>8.65</v>
      </c>
      <c r="H54" s="10"/>
      <c r="I54" s="10">
        <f>IF(H54&lt;&gt;"",H54,I53/(1+IF(G53="",0,G53)/100))</f>
        <v>3424.8332781974364</v>
      </c>
      <c r="J54" s="10">
        <f t="shared" si="5"/>
        <v>8993271908.8930588</v>
      </c>
      <c r="K54" s="11">
        <f t="shared" si="6"/>
        <v>0.11725881500000002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26">
        <v>8.32</v>
      </c>
      <c r="H55" s="10"/>
      <c r="I55" s="10">
        <f>IF(H55&lt;&gt;"",H55,I54/(1+IF(G54="",0,G54)/100))</f>
        <v>3152.170527563218</v>
      </c>
      <c r="J55" s="10">
        <f t="shared" si="5"/>
        <v>8049407879.4921465</v>
      </c>
      <c r="K55" s="11">
        <f t="shared" si="6"/>
        <v>0.11499192000000003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26">
        <v>7.04</v>
      </c>
      <c r="H56" s="10"/>
      <c r="I56" s="10">
        <f>IF(H56&lt;&gt;"",H56,I55/(1+IF(G55="",0,G55)/100))</f>
        <v>2910.0540320930745</v>
      </c>
      <c r="J56" s="10">
        <f t="shared" si="5"/>
        <v>7219252207.2197142</v>
      </c>
      <c r="K56" s="11">
        <f t="shared" si="6"/>
        <v>0.10302579200000017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26">
        <v>12.14</v>
      </c>
      <c r="H57" s="10"/>
      <c r="I57" s="10">
        <f>IF(H57&lt;&gt;"",H57,I56/(1+IF(G56="",0,G56)/100))</f>
        <v>2718.6603438836646</v>
      </c>
      <c r="J57" s="10">
        <f t="shared" si="5"/>
        <v>6544953218.3012753</v>
      </c>
      <c r="K57" s="11">
        <f t="shared" si="6"/>
        <v>0.15698202200000022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26">
        <v>14.98</v>
      </c>
      <c r="H58" s="10"/>
      <c r="I58" s="10">
        <f>IF(H58&lt;&gt;"",H58,I57/(1+IF(G57="",0,G57)/100))</f>
        <v>2424.3448759440562</v>
      </c>
      <c r="J58" s="10">
        <f t="shared" si="5"/>
        <v>5656918684.8620491</v>
      </c>
      <c r="K58" s="11">
        <f t="shared" si="6"/>
        <v>0.187766396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26">
        <v>16.73</v>
      </c>
      <c r="H59" s="10"/>
      <c r="I59" s="10">
        <f>IF(H59&lt;&gt;"",H59,I58/(1+IF(G58="",0,G58)/100))</f>
        <v>2108.4926734597811</v>
      </c>
      <c r="J59" s="10">
        <f t="shared" si="5"/>
        <v>4762652575.3823814</v>
      </c>
      <c r="K59" s="11">
        <f t="shared" si="6"/>
        <v>0.20757184999999989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26">
        <v>15.19</v>
      </c>
      <c r="H60" s="10"/>
      <c r="I60" s="10">
        <f>IF(H60&lt;&gt;"",H60,I59/(1+IF(G59="",0,G59)/100))</f>
        <v>1806.298872149217</v>
      </c>
      <c r="J60" s="10">
        <f t="shared" si="5"/>
        <v>3943991055.5900936</v>
      </c>
      <c r="K60" s="11">
        <f t="shared" si="6"/>
        <v>0.20137410500000019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26">
        <v>16</v>
      </c>
      <c r="H61" s="10"/>
      <c r="I61" s="10">
        <f>IF(H61&lt;&gt;"",H61,I60/(1+IF(G60="",0,G60)/100))</f>
        <v>1568.1038910922971</v>
      </c>
      <c r="J61" s="10">
        <f t="shared" si="5"/>
        <v>3282900005.2320032</v>
      </c>
      <c r="K61" s="11">
        <f t="shared" si="6"/>
        <v>0.22006480000000006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26">
        <v>12.9</v>
      </c>
      <c r="H62" s="10"/>
      <c r="I62" s="10">
        <f>IF(H62&lt;&gt;"",H62,I61/(1+IF(G61="",0,G61)/100))</f>
        <v>1351.8136992174975</v>
      </c>
      <c r="J62" s="10">
        <f t="shared" si="5"/>
        <v>2690758724.6447921</v>
      </c>
      <c r="K62" s="11">
        <f t="shared" si="6"/>
        <v>0.18839669000000026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26">
        <v>10.39</v>
      </c>
      <c r="H63" s="10"/>
      <c r="I63" s="10">
        <f>IF(H63&lt;&gt;"",H63,I62/(1+IF(G62="",0,G62)/100))</f>
        <v>1197.3549151616453</v>
      </c>
      <c r="J63" s="10">
        <f t="shared" si="5"/>
        <v>2264192375.5650916</v>
      </c>
      <c r="K63" s="11">
        <f t="shared" si="6"/>
        <v>0.16249501199999994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26">
        <v>10.87</v>
      </c>
      <c r="H64" s="10"/>
      <c r="I64" s="10">
        <f>IF(H64&lt;&gt;"",H64,I63/(1+IF(G63="",0,G63)/100))</f>
        <v>1084.658859644574</v>
      </c>
      <c r="J64" s="10">
        <f t="shared" si="5"/>
        <v>1947700723.1796119</v>
      </c>
      <c r="K64" s="11">
        <f t="shared" si="6"/>
        <v>0.16759414400000017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26">
        <v>18.23</v>
      </c>
      <c r="H65" s="10"/>
      <c r="I65" s="10">
        <f>IF(H65&lt;&gt;"",H65,I64/(1+IF(G64="",0,G64)/100))</f>
        <v>978.31591922483449</v>
      </c>
      <c r="J65" s="10">
        <f t="shared" si="5"/>
        <v>1668131630.4885576</v>
      </c>
      <c r="K65" s="11">
        <f t="shared" si="6"/>
        <v>0.24509195299999997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3">
        <f>SUM(F2)</f>
        <v>8002152</v>
      </c>
      <c r="G66" s="26">
        <v>10.89</v>
      </c>
      <c r="H66" s="10"/>
      <c r="I66" s="10">
        <f>IF(H66&lt;&gt;"",H66,I65/(1+IF(G65="",0,G65)/100))</f>
        <v>827.46842529377852</v>
      </c>
      <c r="J66" s="10">
        <f t="shared" ref="J66:J67" si="7">IF(I66="","",I66*C66)</f>
        <v>1339765811.2473221</v>
      </c>
      <c r="K66" s="11">
        <f t="shared" ref="K66" si="8">IFERROR(J66/J67-1,"")</f>
        <v>0.16738338600000024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26">
        <v>0.24</v>
      </c>
      <c r="H67" s="10"/>
      <c r="I67" s="10">
        <f>IF(H67&lt;&gt;"",H67,I66/(1+IF(G66="",0,G66)/100))</f>
        <v>746.20653376659618</v>
      </c>
      <c r="J67" s="10">
        <f t="shared" si="7"/>
        <v>1147665648.9330249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topLeftCell="A10" workbookViewId="0">
      <selection activeCell="J29" sqref="J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5">
        <v>6257140</v>
      </c>
      <c r="G2" s="26">
        <v>2.61</v>
      </c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4.9505341000000147E-2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26">
        <v>2.2599999999999998</v>
      </c>
      <c r="H3" s="10"/>
      <c r="I3" s="10">
        <f t="shared" ref="I3:I34" si="5">IF(H3&lt;&gt;"",H3,I2/(1+IF(G2="",0,G2)/100))</f>
        <v>3562.0309911314685</v>
      </c>
      <c r="J3" s="10">
        <f t="shared" si="3"/>
        <v>21792492285.765312</v>
      </c>
      <c r="K3" s="11">
        <f t="shared" si="4"/>
        <v>4.6467484000000114E-2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26">
        <v>7.63</v>
      </c>
      <c r="H4" s="10"/>
      <c r="I4" s="10">
        <f t="shared" si="5"/>
        <v>3483.3082252410213</v>
      </c>
      <c r="J4" s="10">
        <f t="shared" si="3"/>
        <v>20824815504.506695</v>
      </c>
      <c r="K4" s="11">
        <f t="shared" si="4"/>
        <v>0.10208814799999999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26">
        <v>13.94</v>
      </c>
      <c r="H5" s="10"/>
      <c r="I5" s="10">
        <f t="shared" si="5"/>
        <v>3236.3729677980314</v>
      </c>
      <c r="J5" s="10">
        <f t="shared" si="3"/>
        <v>18895780289.714806</v>
      </c>
      <c r="K5" s="11">
        <f t="shared" si="4"/>
        <v>0.16699626799999989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26">
        <v>7.55</v>
      </c>
      <c r="H6" s="10"/>
      <c r="I6" s="10">
        <f t="shared" si="5"/>
        <v>2840.4186131279898</v>
      </c>
      <c r="J6" s="10">
        <f t="shared" si="3"/>
        <v>16191808669.704168</v>
      </c>
      <c r="K6" s="11">
        <f t="shared" si="4"/>
        <v>0.10149483500000001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26">
        <v>6.4</v>
      </c>
      <c r="H7" s="10"/>
      <c r="I7" s="10">
        <f t="shared" si="5"/>
        <v>2641.0214905885541</v>
      </c>
      <c r="J7" s="10">
        <f t="shared" si="3"/>
        <v>14699849836.067701</v>
      </c>
      <c r="K7" s="11">
        <f t="shared" si="4"/>
        <v>8.945088000000001E-2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26">
        <v>3.38</v>
      </c>
      <c r="H8" s="10"/>
      <c r="I8" s="10">
        <f t="shared" si="5"/>
        <v>2482.1630550644304</v>
      </c>
      <c r="J8" s="10">
        <f t="shared" si="3"/>
        <v>13492898216.822498</v>
      </c>
      <c r="K8" s="11">
        <f t="shared" si="4"/>
        <v>5.9386550000000371E-2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26">
        <v>8.23</v>
      </c>
      <c r="H9" s="10"/>
      <c r="I9" s="10">
        <f t="shared" si="5"/>
        <v>2401.0089524709133</v>
      </c>
      <c r="J9" s="10">
        <f t="shared" si="3"/>
        <v>12736520221.84206</v>
      </c>
      <c r="K9" s="11">
        <f t="shared" si="4"/>
        <v>0.10953066800000011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26">
        <v>1.89</v>
      </c>
      <c r="H10" s="10"/>
      <c r="I10" s="10">
        <f t="shared" si="5"/>
        <v>2218.4319989567712</v>
      </c>
      <c r="J10" s="10">
        <f t="shared" si="3"/>
        <v>11479196194.549946</v>
      </c>
      <c r="K10" s="11">
        <f t="shared" si="4"/>
        <v>4.4983839999999997E-2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26">
        <v>5.64</v>
      </c>
      <c r="H11" s="10"/>
      <c r="I11" s="10">
        <f t="shared" si="5"/>
        <v>2177.2813808585447</v>
      </c>
      <c r="J11" s="10">
        <f t="shared" si="3"/>
        <v>10985046615.218418</v>
      </c>
      <c r="K11" s="11">
        <f t="shared" si="4"/>
        <v>8.3824143999999823E-2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26">
        <v>1.68</v>
      </c>
      <c r="H12" s="10"/>
      <c r="I12" s="10">
        <f t="shared" si="5"/>
        <v>2061.0387929369035</v>
      </c>
      <c r="J12" s="10">
        <f t="shared" si="3"/>
        <v>10135451102.497694</v>
      </c>
      <c r="K12" s="11">
        <f t="shared" si="4"/>
        <v>4.3277471999999984E-2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26">
        <v>-8.1999999999999993</v>
      </c>
      <c r="H13" s="10"/>
      <c r="I13" s="10">
        <f t="shared" si="5"/>
        <v>2026.9854375854677</v>
      </c>
      <c r="J13" s="10">
        <f t="shared" si="3"/>
        <v>9715010028.029911</v>
      </c>
      <c r="K13" s="11">
        <f t="shared" si="4"/>
        <v>-5.7746440000000065E-2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26">
        <v>6.66</v>
      </c>
      <c r="H14" s="10"/>
      <c r="I14" s="10">
        <f t="shared" si="5"/>
        <v>2208.0451389819909</v>
      </c>
      <c r="J14" s="10">
        <f t="shared" si="3"/>
        <v>10310398857.001837</v>
      </c>
      <c r="K14" s="11">
        <f t="shared" si="4"/>
        <v>9.4918229999999992E-2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26">
        <v>16.8</v>
      </c>
      <c r="H15" s="10"/>
      <c r="I15" s="10">
        <f t="shared" si="5"/>
        <v>2070.1717035270872</v>
      </c>
      <c r="J15" s="10">
        <f t="shared" si="3"/>
        <v>9416592558.6989613</v>
      </c>
      <c r="K15" s="11">
        <f t="shared" si="4"/>
        <v>0.20007328000000002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26">
        <v>1.77</v>
      </c>
      <c r="H16" s="10"/>
      <c r="I16" s="10">
        <f t="shared" si="5"/>
        <v>1772.4072804170269</v>
      </c>
      <c r="J16" s="10">
        <f t="shared" si="3"/>
        <v>7846681294.9113913</v>
      </c>
      <c r="K16" s="11">
        <f t="shared" si="4"/>
        <v>4.5727457999999999E-2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26">
        <v>16.8</v>
      </c>
      <c r="H17" s="10"/>
      <c r="I17" s="10">
        <f t="shared" si="5"/>
        <v>1741.581291556477</v>
      </c>
      <c r="J17" s="10">
        <f t="shared" si="3"/>
        <v>7503562457.7731915</v>
      </c>
      <c r="K17" s="11">
        <f t="shared" si="4"/>
        <v>0.19800591999999995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26">
        <v>17.579999999999998</v>
      </c>
      <c r="H18" s="10"/>
      <c r="I18" s="10">
        <f t="shared" si="5"/>
        <v>1491.0798729079427</v>
      </c>
      <c r="J18" s="10">
        <f t="shared" si="3"/>
        <v>6263376776.7801943</v>
      </c>
      <c r="K18" s="11">
        <f t="shared" si="4"/>
        <v>0.20465413199999993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26">
        <v>35</v>
      </c>
      <c r="H19" s="10"/>
      <c r="I19" s="10">
        <f t="shared" si="5"/>
        <v>1268.140732189099</v>
      </c>
      <c r="J19" s="10">
        <f t="shared" si="3"/>
        <v>5199315397.1767511</v>
      </c>
      <c r="K19" s="11">
        <f t="shared" si="4"/>
        <v>0.38277800000000028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26">
        <v>21.24</v>
      </c>
      <c r="H20" s="10"/>
      <c r="I20" s="10">
        <f t="shared" si="5"/>
        <v>939.36350532525853</v>
      </c>
      <c r="J20" s="10">
        <f t="shared" si="3"/>
        <v>3760050707.472024</v>
      </c>
      <c r="K20" s="11">
        <f t="shared" si="4"/>
        <v>0.24194618800000001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26">
        <v>11.02</v>
      </c>
      <c r="H21" s="10"/>
      <c r="I21" s="10">
        <f t="shared" si="5"/>
        <v>774.79668865494773</v>
      </c>
      <c r="J21" s="10">
        <f t="shared" si="3"/>
        <v>3027547202.7714167</v>
      </c>
      <c r="K21" s="11">
        <f t="shared" si="4"/>
        <v>0.13595664000000007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26">
        <v>2.12</v>
      </c>
      <c r="H22" s="10"/>
      <c r="I22" s="10">
        <f t="shared" si="5"/>
        <v>697.88928900643816</v>
      </c>
      <c r="J22" s="10">
        <f t="shared" si="3"/>
        <v>2665196096.544157</v>
      </c>
      <c r="K22" s="11">
        <f t="shared" si="4"/>
        <v>4.5218624000000096E-2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26">
        <v>3.85</v>
      </c>
      <c r="H23" s="10"/>
      <c r="I23" s="10">
        <f t="shared" si="5"/>
        <v>683.40118390759699</v>
      </c>
      <c r="J23" s="10">
        <f t="shared" si="3"/>
        <v>2549893424.5398183</v>
      </c>
      <c r="K23" s="11">
        <f t="shared" si="4"/>
        <v>6.3091679999999872E-2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26">
        <v>30.29</v>
      </c>
      <c r="H24" s="10"/>
      <c r="I24" s="10">
        <f t="shared" si="5"/>
        <v>658.06565614597685</v>
      </c>
      <c r="J24" s="10">
        <f t="shared" si="3"/>
        <v>2398563992.6556649</v>
      </c>
      <c r="K24" s="11">
        <f t="shared" si="4"/>
        <v>0.3347037890000002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26">
        <v>32.590000000000003</v>
      </c>
      <c r="H25" s="10"/>
      <c r="I25" s="10">
        <f t="shared" si="5"/>
        <v>505.07763922478847</v>
      </c>
      <c r="J25" s="10">
        <f t="shared" si="3"/>
        <v>1797075884.8693616</v>
      </c>
      <c r="K25" s="11">
        <f t="shared" si="4"/>
        <v>0.35903424100000025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26">
        <v>4.05</v>
      </c>
      <c r="H26" s="10"/>
      <c r="I26" s="10">
        <f t="shared" si="5"/>
        <v>380.93192489990832</v>
      </c>
      <c r="J26" s="10">
        <f t="shared" si="3"/>
        <v>1322318327.7170727</v>
      </c>
      <c r="K26" s="11">
        <f t="shared" si="4"/>
        <v>6.6221160000000001E-2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26">
        <v>-7.82</v>
      </c>
      <c r="H27" s="10"/>
      <c r="I27" s="10">
        <f t="shared" si="5"/>
        <v>366.10468515128144</v>
      </c>
      <c r="J27" s="10">
        <f t="shared" si="3"/>
        <v>1240191413.6810722</v>
      </c>
      <c r="K27" s="11">
        <f t="shared" si="4"/>
        <v>-5.4518958000000062E-2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26">
        <v>-3.12</v>
      </c>
      <c r="H28" s="10"/>
      <c r="I28" s="10">
        <f t="shared" si="5"/>
        <v>397.16281747806624</v>
      </c>
      <c r="J28" s="10">
        <f t="shared" si="3"/>
        <v>1311704157.5552526</v>
      </c>
      <c r="K28" s="11">
        <f t="shared" si="4"/>
        <v>-6.6506080000001688E-3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26">
        <v>-0.02</v>
      </c>
      <c r="H29" s="10"/>
      <c r="I29" s="10">
        <f t="shared" si="5"/>
        <v>409.95336238446146</v>
      </c>
      <c r="J29" s="10">
        <f t="shared" si="3"/>
        <v>1320486193.5982871</v>
      </c>
      <c r="K29" s="11">
        <f t="shared" si="4"/>
        <v>2.4405078000000024E-2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26">
        <v>9.31</v>
      </c>
      <c r="H30" s="10"/>
      <c r="I30" s="10">
        <f t="shared" si="5"/>
        <v>410.0353694583531</v>
      </c>
      <c r="J30" s="10">
        <f t="shared" si="3"/>
        <v>1289027379.848938</v>
      </c>
      <c r="K30" s="11">
        <f t="shared" si="4"/>
        <v>0.11870040199999998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26">
        <v>4.6500000000000004</v>
      </c>
      <c r="H31" s="10"/>
      <c r="I31" s="10">
        <f t="shared" si="5"/>
        <v>375.11240459093688</v>
      </c>
      <c r="J31" s="10">
        <f t="shared" si="3"/>
        <v>1152254327.9187434</v>
      </c>
      <c r="K31" s="11">
        <f t="shared" si="4"/>
        <v>6.9962530000000189E-2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26">
        <v>1.45</v>
      </c>
      <c r="H32" s="10"/>
      <c r="I32" s="10">
        <f t="shared" si="5"/>
        <v>358.44472488383838</v>
      </c>
      <c r="J32" s="10">
        <f t="shared" si="3"/>
        <v>1076910915.6736014</v>
      </c>
      <c r="K32" s="11">
        <f t="shared" si="4"/>
        <v>3.6403055000000073E-2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26">
        <v>-1.49</v>
      </c>
      <c r="H33" s="10"/>
      <c r="I33" s="10">
        <f t="shared" si="5"/>
        <v>353.32156223148189</v>
      </c>
      <c r="J33" s="10">
        <f t="shared" si="3"/>
        <v>1039085045.6086328</v>
      </c>
      <c r="K33" s="11">
        <f t="shared" si="4"/>
        <v>6.2008419999999287E-3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26">
        <v>-14.37</v>
      </c>
      <c r="H34" s="10"/>
      <c r="I34" s="10">
        <f t="shared" si="5"/>
        <v>358.66568087654235</v>
      </c>
      <c r="J34" s="10">
        <f t="shared" ref="J34:J65" si="6">IF(I34="","",I34*C34)</f>
        <v>1032681550.4778049</v>
      </c>
      <c r="K34" s="11">
        <f t="shared" ref="K34:K65" si="7">IFERROR(J34/J35-1,"")</f>
        <v>-0.104334131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26">
        <v>0.73</v>
      </c>
      <c r="H35" s="10"/>
      <c r="I35" s="10">
        <f t="shared" ref="I35:I66" si="8">IF(H35&lt;&gt;"",H35,I34/(1+IF(G34="",0,G34)/100))</f>
        <v>412.59137337690368</v>
      </c>
      <c r="J35" s="10">
        <f t="shared" si="6"/>
        <v>1152976334.3899453</v>
      </c>
      <c r="K35" s="11">
        <f t="shared" si="7"/>
        <v>6.5132482999999741E-2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26">
        <v>-5.53</v>
      </c>
      <c r="H36" s="10"/>
      <c r="I36" s="10">
        <f t="shared" si="8"/>
        <v>398.90880148593607</v>
      </c>
      <c r="J36" s="10">
        <f t="shared" si="6"/>
        <v>1082472230.2548964</v>
      </c>
      <c r="K36" s="11">
        <f t="shared" si="7"/>
        <v>2.0773556000000193E-2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26">
        <v>19.45</v>
      </c>
      <c r="H37" s="10"/>
      <c r="I37" s="10">
        <f t="shared" si="8"/>
        <v>401.84224991028111</v>
      </c>
      <c r="J37" s="10">
        <f t="shared" si="6"/>
        <v>1060443057.0249767</v>
      </c>
      <c r="K37" s="11">
        <f t="shared" si="7"/>
        <v>0.28231772500000019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26">
        <v>-25</v>
      </c>
      <c r="H38" s="10"/>
      <c r="I38" s="10">
        <f t="shared" si="8"/>
        <v>322.11803600022535</v>
      </c>
      <c r="J38" s="10">
        <f t="shared" si="6"/>
        <v>826973718.25299895</v>
      </c>
      <c r="K38" s="11">
        <f t="shared" si="7"/>
        <v>-0.39059439399999996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26">
        <v>77.06</v>
      </c>
      <c r="H39" s="10"/>
      <c r="I39" s="10">
        <f t="shared" si="8"/>
        <v>544.76244884191669</v>
      </c>
      <c r="J39" s="10">
        <f t="shared" si="6"/>
        <v>1357016919.6195397</v>
      </c>
      <c r="K39" s="11">
        <f t="shared" si="7"/>
        <v>0.8245147700000004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26">
        <v>32.9</v>
      </c>
      <c r="H40" s="10"/>
      <c r="I40" s="10">
        <f t="shared" si="8"/>
        <v>307.67109953796268</v>
      </c>
      <c r="J40" s="10">
        <f t="shared" si="6"/>
        <v>743768667.6658361</v>
      </c>
      <c r="K40" s="11">
        <f t="shared" si="7"/>
        <v>0.36928198999999995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26">
        <v>17.18</v>
      </c>
      <c r="H41" s="10"/>
      <c r="I41" s="10">
        <f t="shared" si="8"/>
        <v>231.50571823774467</v>
      </c>
      <c r="J41" s="10">
        <f t="shared" si="6"/>
        <v>543181516.36963844</v>
      </c>
      <c r="K41" s="11">
        <f t="shared" si="7"/>
        <v>0.20533691600000004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26">
        <v>-8.49</v>
      </c>
      <c r="H42" s="10"/>
      <c r="I42" s="10">
        <f t="shared" si="8"/>
        <v>197.56419033772374</v>
      </c>
      <c r="J42" s="10">
        <f t="shared" si="6"/>
        <v>450647042.46529394</v>
      </c>
      <c r="K42" s="11">
        <f t="shared" si="7"/>
        <v>-5.8407854999999897E-2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26">
        <v>8.61</v>
      </c>
      <c r="H43" s="10"/>
      <c r="I43" s="10">
        <f t="shared" si="8"/>
        <v>215.89355298625696</v>
      </c>
      <c r="J43" s="10">
        <f t="shared" si="6"/>
        <v>478601106.49637365</v>
      </c>
      <c r="K43" s="11">
        <f t="shared" si="7"/>
        <v>0.11754259500000019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26">
        <v>-3.08</v>
      </c>
      <c r="H44" s="10"/>
      <c r="I44" s="10">
        <f t="shared" si="8"/>
        <v>198.77870636797437</v>
      </c>
      <c r="J44" s="10">
        <f t="shared" si="6"/>
        <v>428262071.29614919</v>
      </c>
      <c r="K44" s="11">
        <f t="shared" si="7"/>
        <v>-2.7319679999999735E-3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26">
        <v>-3.76</v>
      </c>
      <c r="H45" s="10"/>
      <c r="I45" s="10">
        <f t="shared" si="8"/>
        <v>205.09565246386131</v>
      </c>
      <c r="J45" s="10">
        <f t="shared" si="6"/>
        <v>429435274.72476846</v>
      </c>
      <c r="K45" s="11">
        <f t="shared" si="7"/>
        <v>-9.6422800000000031E-3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26">
        <v>-2.13</v>
      </c>
      <c r="H46" s="10"/>
      <c r="I46" s="10">
        <f t="shared" si="8"/>
        <v>213.10853331656412</v>
      </c>
      <c r="J46" s="10">
        <f t="shared" si="6"/>
        <v>433616324.74048716</v>
      </c>
      <c r="K46" s="11">
        <f t="shared" si="7"/>
        <v>6.769116000000075E-3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26">
        <v>-2.96</v>
      </c>
      <c r="H47" s="10"/>
      <c r="I47" s="10">
        <f t="shared" si="8"/>
        <v>217.7465345014449</v>
      </c>
      <c r="J47" s="10">
        <f t="shared" si="6"/>
        <v>430700860.65342426</v>
      </c>
      <c r="K47" s="11">
        <f t="shared" si="7"/>
        <v>-2.8169599999998685E-3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26">
        <v>-4.26</v>
      </c>
      <c r="H48" s="10"/>
      <c r="I48" s="10">
        <f t="shared" si="8"/>
        <v>224.38843209134882</v>
      </c>
      <c r="J48" s="10">
        <f t="shared" si="6"/>
        <v>431917555.12952185</v>
      </c>
      <c r="K48" s="11">
        <f t="shared" si="7"/>
        <v>-1.6032150000000023E-2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26">
        <v>12.01</v>
      </c>
      <c r="H49" s="10"/>
      <c r="I49" s="10">
        <f t="shared" si="8"/>
        <v>234.37270951676291</v>
      </c>
      <c r="J49" s="10">
        <f t="shared" si="6"/>
        <v>438954946.67790401</v>
      </c>
      <c r="K49" s="11">
        <f t="shared" si="7"/>
        <v>0.1488641679999998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26">
        <v>-16.36</v>
      </c>
      <c r="H50" s="10"/>
      <c r="I50" s="10">
        <f t="shared" si="8"/>
        <v>209.24266540198454</v>
      </c>
      <c r="J50" s="10">
        <f t="shared" si="6"/>
        <v>382077323.76409537</v>
      </c>
      <c r="K50" s="11">
        <f t="shared" si="7"/>
        <v>-0.14325875199999993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26">
        <v>-2.54</v>
      </c>
      <c r="H51" s="10"/>
      <c r="I51" s="10">
        <f t="shared" si="8"/>
        <v>250.17057078190402</v>
      </c>
      <c r="J51" s="10">
        <f t="shared" si="6"/>
        <v>445965832.33972567</v>
      </c>
      <c r="K51" s="11">
        <f t="shared" si="7"/>
        <v>-1.6587439999999898E-3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26">
        <v>3.26</v>
      </c>
      <c r="H52" s="10"/>
      <c r="I52" s="10">
        <f t="shared" si="8"/>
        <v>256.69050972902113</v>
      </c>
      <c r="J52" s="10">
        <f t="shared" si="6"/>
        <v>446706804.57156795</v>
      </c>
      <c r="K52" s="11">
        <f t="shared" si="7"/>
        <v>5.7320444000000137E-2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26">
        <v>7.33</v>
      </c>
      <c r="H53" s="10"/>
      <c r="I53" s="10">
        <f t="shared" si="8"/>
        <v>248.58658699304777</v>
      </c>
      <c r="J53" s="10">
        <f t="shared" si="6"/>
        <v>422489517.82452047</v>
      </c>
      <c r="K53" s="11">
        <f t="shared" si="7"/>
        <v>9.9241660999999981E-2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26">
        <v>-5.05</v>
      </c>
      <c r="H54" s="10"/>
      <c r="I54" s="10">
        <f t="shared" si="8"/>
        <v>231.60960308678636</v>
      </c>
      <c r="J54" s="10">
        <f t="shared" si="6"/>
        <v>384346347.86328435</v>
      </c>
      <c r="K54" s="11">
        <f t="shared" si="7"/>
        <v>-2.7892405000000009E-2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26">
        <v>-2.9</v>
      </c>
      <c r="H55" s="10"/>
      <c r="I55" s="10">
        <f t="shared" si="8"/>
        <v>243.9279653362679</v>
      </c>
      <c r="J55" s="10">
        <f t="shared" si="6"/>
        <v>395374287.62017268</v>
      </c>
      <c r="K55" s="11">
        <f t="shared" si="7"/>
        <v>-5.8902000000000676E-3</v>
      </c>
      <c r="L55" t="s">
        <v>129</v>
      </c>
      <c r="M55" t="s">
        <v>130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26">
        <v>7.33</v>
      </c>
      <c r="H56" s="10"/>
      <c r="I56" s="10">
        <f t="shared" si="8"/>
        <v>251.2131465872996</v>
      </c>
      <c r="J56" s="10">
        <f t="shared" si="6"/>
        <v>397716919.82130414</v>
      </c>
      <c r="K56" s="11">
        <f t="shared" si="7"/>
        <v>9.9016267999999963E-2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26">
        <v>11.63</v>
      </c>
      <c r="H57" s="10"/>
      <c r="I57" s="10">
        <f t="shared" si="8"/>
        <v>234.05678429823871</v>
      </c>
      <c r="J57" s="10">
        <f t="shared" si="6"/>
        <v>361884470.14080429</v>
      </c>
      <c r="K57" s="11">
        <f t="shared" si="7"/>
        <v>0.14335911200000018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26">
        <v>4.22</v>
      </c>
      <c r="H58" s="10"/>
      <c r="I58" s="10">
        <f t="shared" si="8"/>
        <v>209.6719379183362</v>
      </c>
      <c r="J58" s="10">
        <f t="shared" si="6"/>
        <v>316509892.94849318</v>
      </c>
      <c r="K58" s="11">
        <f t="shared" si="7"/>
        <v>7.653006799999984E-2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26">
        <v>11.6</v>
      </c>
      <c r="H59" s="10"/>
      <c r="I59" s="10">
        <f t="shared" si="8"/>
        <v>201.18205518934579</v>
      </c>
      <c r="J59" s="10">
        <f t="shared" si="6"/>
        <v>294009338.29606068</v>
      </c>
      <c r="K59" s="11">
        <f t="shared" si="7"/>
        <v>0.15279452000000027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26">
        <v>-0.95</v>
      </c>
      <c r="H60" s="10"/>
      <c r="I60" s="10">
        <f t="shared" si="8"/>
        <v>180.27065877181519</v>
      </c>
      <c r="J60" s="10">
        <f t="shared" si="6"/>
        <v>255040541.21983564</v>
      </c>
      <c r="K60" s="11">
        <f t="shared" si="7"/>
        <v>2.2215809999999836E-2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26">
        <v>6.96</v>
      </c>
      <c r="H61" s="10"/>
      <c r="I61" s="10">
        <f t="shared" si="8"/>
        <v>181.99965549905622</v>
      </c>
      <c r="J61" s="10">
        <f t="shared" si="6"/>
        <v>249497746.68407413</v>
      </c>
      <c r="K61" s="11">
        <f t="shared" si="7"/>
        <v>0.10460800799999981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26">
        <v>-4.09</v>
      </c>
      <c r="H62" s="10"/>
      <c r="I62" s="10">
        <f t="shared" si="8"/>
        <v>170.1567459789232</v>
      </c>
      <c r="J62" s="10">
        <f t="shared" si="6"/>
        <v>225869941.98585802</v>
      </c>
      <c r="K62" s="11">
        <f t="shared" si="7"/>
        <v>-9.6237490000000703E-3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26">
        <v>8.85</v>
      </c>
      <c r="H63" s="10"/>
      <c r="I63" s="10">
        <f t="shared" si="8"/>
        <v>177.41293502129415</v>
      </c>
      <c r="J63" s="10">
        <f t="shared" si="6"/>
        <v>228064780.18610933</v>
      </c>
      <c r="K63" s="11">
        <f t="shared" si="7"/>
        <v>0.12349527499999979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26">
        <v>4.4400000000000004</v>
      </c>
      <c r="H64" s="10"/>
      <c r="I64" s="10">
        <f t="shared" si="8"/>
        <v>162.98845661120271</v>
      </c>
      <c r="J64" s="10">
        <f t="shared" si="6"/>
        <v>202995762.65339378</v>
      </c>
      <c r="K64" s="11">
        <f t="shared" si="7"/>
        <v>7.7361263999999874E-2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26">
        <v>10.66</v>
      </c>
      <c r="H65" s="10"/>
      <c r="I65" s="10">
        <f t="shared" si="8"/>
        <v>156.05941843278697</v>
      </c>
      <c r="J65" s="10">
        <f t="shared" si="6"/>
        <v>188419399.72829187</v>
      </c>
      <c r="K65" s="11">
        <f t="shared" si="7"/>
        <v>0.14049515800000001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3">
        <f>SUM(F2)</f>
        <v>6257140</v>
      </c>
      <c r="G66" s="26">
        <v>8.74</v>
      </c>
      <c r="H66" s="10"/>
      <c r="I66" s="10">
        <f t="shared" si="8"/>
        <v>141.02604232133288</v>
      </c>
      <c r="J66" s="10">
        <f t="shared" ref="J66:J67" si="9">IF(I66="","",I66*C66)</f>
        <v>165208417.06922168</v>
      </c>
      <c r="K66" s="11">
        <f t="shared" ref="K66" si="10">IFERROR(J66/J67-1,"")</f>
        <v>0.12027210199999994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26"/>
      <c r="H67" s="10"/>
      <c r="I67" s="10">
        <f t="shared" ref="I67" si="11">IF(H67&lt;&gt;"",H67,I66/(1+IF(G66="",0,G66)/100))</f>
        <v>129.69104498927064</v>
      </c>
      <c r="J67" s="10">
        <f t="shared" si="9"/>
        <v>147471687.25729963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>
      <selection activeCell="G23" sqref="G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4">
        <v>3103322</v>
      </c>
      <c r="G2" s="29">
        <v>1.2</v>
      </c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3.8139959999999862E-2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29">
        <v>4.2</v>
      </c>
      <c r="H3" s="10"/>
      <c r="I3" s="10">
        <f t="shared" ref="I3:I34" si="5">IF(H3&lt;&gt;"",H3,I2/(1+IF(G2="",0,G2)/100))</f>
        <v>2157.114624505929</v>
      </c>
      <c r="J3" s="10">
        <f t="shared" si="3"/>
        <v>6522995162.1676416</v>
      </c>
      <c r="K3" s="11">
        <f t="shared" si="4"/>
        <v>6.8383440000000073E-2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29">
        <v>6</v>
      </c>
      <c r="H4" s="10"/>
      <c r="I4" s="10">
        <f t="shared" si="5"/>
        <v>2070.1675858982044</v>
      </c>
      <c r="J4" s="10">
        <f t="shared" si="3"/>
        <v>6105481344.9445086</v>
      </c>
      <c r="K4" s="11">
        <f t="shared" si="4"/>
        <v>8.6362199999999723E-2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29">
        <v>4.8</v>
      </c>
      <c r="H5" s="10"/>
      <c r="I5" s="10">
        <f t="shared" si="5"/>
        <v>1952.9882885832117</v>
      </c>
      <c r="J5" s="10">
        <f t="shared" si="3"/>
        <v>5620115781.7756453</v>
      </c>
      <c r="K5" s="11">
        <f t="shared" si="4"/>
        <v>7.4283839999999879E-2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29">
        <v>7.4</v>
      </c>
      <c r="H6" s="10"/>
      <c r="I6" s="10">
        <f t="shared" si="5"/>
        <v>1863.5384433045913</v>
      </c>
      <c r="J6" s="10">
        <f t="shared" si="3"/>
        <v>5231499881.6101017</v>
      </c>
      <c r="K6" s="11">
        <f t="shared" si="4"/>
        <v>9.8379800000000017E-2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29">
        <v>7.3</v>
      </c>
      <c r="H7" s="10"/>
      <c r="I7" s="10">
        <f t="shared" si="5"/>
        <v>1735.1382153674033</v>
      </c>
      <c r="J7" s="10">
        <f t="shared" si="3"/>
        <v>4762924337.8384247</v>
      </c>
      <c r="K7" s="11">
        <f t="shared" si="4"/>
        <v>9.6509430000000007E-2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29">
        <v>1.2</v>
      </c>
      <c r="H8" s="10"/>
      <c r="I8" s="10">
        <f t="shared" si="5"/>
        <v>1617.0906014607674</v>
      </c>
      <c r="J8" s="10">
        <f t="shared" si="3"/>
        <v>4343714889.746479</v>
      </c>
      <c r="K8" s="11">
        <f t="shared" si="4"/>
        <v>3.3100200000000024E-2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29">
        <v>3.3</v>
      </c>
      <c r="H9" s="10"/>
      <c r="I9" s="10">
        <f t="shared" si="5"/>
        <v>1597.9156140916673</v>
      </c>
      <c r="J9" s="10">
        <f t="shared" si="3"/>
        <v>4204543653.8938613</v>
      </c>
      <c r="K9" s="11">
        <f t="shared" si="4"/>
        <v>5.3763299999999958E-2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29">
        <v>8.9</v>
      </c>
      <c r="H10" s="10"/>
      <c r="I10" s="10">
        <f t="shared" si="5"/>
        <v>1546.8689391013238</v>
      </c>
      <c r="J10" s="10">
        <f t="shared" si="3"/>
        <v>3990026653.8926358</v>
      </c>
      <c r="K10" s="11">
        <f t="shared" si="4"/>
        <v>0.11024638999999969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29">
        <v>10.7</v>
      </c>
      <c r="H11" s="10"/>
      <c r="I11" s="10">
        <f t="shared" si="5"/>
        <v>1420.4489798910229</v>
      </c>
      <c r="J11" s="10">
        <f t="shared" si="3"/>
        <v>3593820876.0063043</v>
      </c>
      <c r="K11" s="11">
        <f t="shared" si="4"/>
        <v>0.12793337000000005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29">
        <v>9.6999999999999993</v>
      </c>
      <c r="H12" s="10"/>
      <c r="I12" s="10">
        <f t="shared" si="5"/>
        <v>1283.1517433523243</v>
      </c>
      <c r="J12" s="10">
        <f t="shared" si="3"/>
        <v>3186199620.9991589</v>
      </c>
      <c r="K12" s="11">
        <f t="shared" si="4"/>
        <v>0.1179526999999998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29">
        <v>9.6</v>
      </c>
      <c r="H13" s="10"/>
      <c r="I13" s="10">
        <f t="shared" si="5"/>
        <v>1169.6916530103231</v>
      </c>
      <c r="J13" s="10">
        <f t="shared" si="3"/>
        <v>2850030793.7886457</v>
      </c>
      <c r="K13" s="11">
        <f t="shared" si="4"/>
        <v>0.11796384000000004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29">
        <v>9.3000000000000007</v>
      </c>
      <c r="H14" s="10"/>
      <c r="I14" s="10">
        <f t="shared" si="5"/>
        <v>1067.2369096809516</v>
      </c>
      <c r="J14" s="10">
        <f t="shared" si="3"/>
        <v>2549304988.0653076</v>
      </c>
      <c r="K14" s="11">
        <f t="shared" si="4"/>
        <v>0.11398560000000013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29">
        <v>9.8000000000000007</v>
      </c>
      <c r="H15" s="10"/>
      <c r="I15" s="10">
        <f t="shared" si="5"/>
        <v>976.42901160196857</v>
      </c>
      <c r="J15" s="10">
        <f t="shared" si="3"/>
        <v>2288454166.7911215</v>
      </c>
      <c r="K15" s="11">
        <f t="shared" si="4"/>
        <v>0.11918041999999995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29">
        <v>13.5</v>
      </c>
      <c r="H16" s="10"/>
      <c r="I16" s="10">
        <f t="shared" si="5"/>
        <v>889.2796098378584</v>
      </c>
      <c r="J16" s="10">
        <f t="shared" si="3"/>
        <v>2044758937.7869222</v>
      </c>
      <c r="K16" s="11">
        <f t="shared" si="4"/>
        <v>0.15672390000000003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29">
        <v>9.8000000000000007</v>
      </c>
      <c r="H17" s="10"/>
      <c r="I17" s="10">
        <f t="shared" si="5"/>
        <v>783.50626417432454</v>
      </c>
      <c r="J17" s="10">
        <f t="shared" si="3"/>
        <v>1767715647.4305773</v>
      </c>
      <c r="K17" s="11">
        <f t="shared" si="4"/>
        <v>0.11943296000000014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29">
        <v>2.7</v>
      </c>
      <c r="H18" s="10"/>
      <c r="I18" s="10">
        <f t="shared" si="5"/>
        <v>713.57583258135196</v>
      </c>
      <c r="J18" s="10">
        <f t="shared" si="3"/>
        <v>1579117026.7405536</v>
      </c>
      <c r="K18" s="11">
        <f t="shared" si="4"/>
        <v>3.1970679999999918E-2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29">
        <v>-1.9</v>
      </c>
      <c r="H19" s="10"/>
      <c r="I19" s="10">
        <f t="shared" si="5"/>
        <v>694.81580582410129</v>
      </c>
      <c r="J19" s="10">
        <f t="shared" si="3"/>
        <v>1530195631.857054</v>
      </c>
      <c r="K19" s="11">
        <f t="shared" si="4"/>
        <v>-1.3614310000000018E-2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29">
        <v>1.7</v>
      </c>
      <c r="H20" s="10"/>
      <c r="I20" s="10">
        <f t="shared" si="5"/>
        <v>708.27299268511854</v>
      </c>
      <c r="J20" s="10">
        <f t="shared" si="3"/>
        <v>1551315725.045701</v>
      </c>
      <c r="K20" s="11">
        <f t="shared" si="4"/>
        <v>2.3498629999999743E-2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29">
        <v>0.5</v>
      </c>
      <c r="H21" s="10"/>
      <c r="I21" s="10">
        <f t="shared" si="5"/>
        <v>696.43362112597697</v>
      </c>
      <c r="J21" s="10">
        <f t="shared" si="3"/>
        <v>1515698877.9219973</v>
      </c>
      <c r="K21" s="11">
        <f t="shared" si="4"/>
        <v>2.2788499999999878E-2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29">
        <v>2.8</v>
      </c>
      <c r="H22" s="10"/>
      <c r="I22" s="10">
        <f t="shared" si="5"/>
        <v>692.96877723977821</v>
      </c>
      <c r="J22" s="10">
        <f t="shared" si="3"/>
        <v>1481927962.5474842</v>
      </c>
      <c r="K22" s="11">
        <f t="shared" si="4"/>
        <v>5.020480000000016E-2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29">
        <v>-8.1999999999999993</v>
      </c>
      <c r="H23" s="10"/>
      <c r="I23" s="10">
        <f t="shared" si="5"/>
        <v>674.09414128383094</v>
      </c>
      <c r="J23" s="10">
        <f t="shared" si="3"/>
        <v>1411084735.6129813</v>
      </c>
      <c r="K23" s="11">
        <f t="shared" si="4"/>
        <v>-6.3419680000000089E-2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29">
        <v>-2.6</v>
      </c>
      <c r="H24" s="10"/>
      <c r="I24" s="10">
        <f t="shared" si="5"/>
        <v>734.30734344643895</v>
      </c>
      <c r="J24" s="10">
        <f t="shared" si="3"/>
        <v>1506635048.2497661</v>
      </c>
      <c r="K24" s="11">
        <f t="shared" si="4"/>
        <v>-1.1906220000000189E-2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29">
        <v>-9.1999999999999993</v>
      </c>
      <c r="H25" s="10"/>
      <c r="I25" s="10">
        <f t="shared" si="5"/>
        <v>753.90897684439324</v>
      </c>
      <c r="J25" s="10">
        <f t="shared" si="3"/>
        <v>1524789527.8217077</v>
      </c>
      <c r="K25" s="11">
        <f t="shared" si="4"/>
        <v>-8.1013199999999896E-2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29">
        <v>-5.3</v>
      </c>
      <c r="H26" s="10"/>
      <c r="I26" s="10">
        <f t="shared" si="5"/>
        <v>830.29623000483832</v>
      </c>
      <c r="J26" s="10">
        <f t="shared" si="3"/>
        <v>1659207213.6636865</v>
      </c>
      <c r="K26" s="11">
        <f t="shared" si="4"/>
        <v>-2.7696160000000081E-2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29">
        <v>-11</v>
      </c>
      <c r="H27" s="10"/>
      <c r="I27" s="10">
        <f t="shared" si="5"/>
        <v>876.76476241271212</v>
      </c>
      <c r="J27" s="10">
        <f t="shared" si="3"/>
        <v>1706469876.3955171</v>
      </c>
      <c r="K27" s="11">
        <f t="shared" si="4"/>
        <v>-8.7438499999999864E-2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26">
        <v>3.24</v>
      </c>
      <c r="H28" s="10"/>
      <c r="I28" s="10">
        <f t="shared" si="5"/>
        <v>985.12894653113722</v>
      </c>
      <c r="J28" s="10">
        <f t="shared" si="3"/>
        <v>1869977942.7419598</v>
      </c>
      <c r="K28" s="11">
        <f t="shared" si="4"/>
        <v>5.7136303999999916E-2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26">
        <v>6.98</v>
      </c>
      <c r="H29" s="10"/>
      <c r="I29" s="10">
        <f t="shared" si="5"/>
        <v>954.21246273841268</v>
      </c>
      <c r="J29" s="10">
        <f t="shared" si="3"/>
        <v>1768909019.2686827</v>
      </c>
      <c r="K29" s="11">
        <f t="shared" si="4"/>
        <v>0.10710392599999996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26">
        <v>7.74</v>
      </c>
      <c r="H30" s="10"/>
      <c r="I30" s="10">
        <f t="shared" si="5"/>
        <v>891.95406874033711</v>
      </c>
      <c r="J30" s="10">
        <f t="shared" si="3"/>
        <v>1597780459.2020593</v>
      </c>
      <c r="K30" s="11">
        <f t="shared" si="4"/>
        <v>0.11525983599999967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26">
        <v>2.36</v>
      </c>
      <c r="H31" s="10"/>
      <c r="I31" s="10">
        <f t="shared" si="5"/>
        <v>827.87643283862747</v>
      </c>
      <c r="J31" s="10">
        <f t="shared" si="3"/>
        <v>1432653098.0732455</v>
      </c>
      <c r="K31" s="11">
        <f t="shared" si="4"/>
        <v>5.7992960000000426E-2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26">
        <v>7.47</v>
      </c>
      <c r="H32" s="10"/>
      <c r="I32" s="10">
        <f t="shared" si="5"/>
        <v>808.78901215184385</v>
      </c>
      <c r="J32" s="10">
        <f t="shared" si="3"/>
        <v>1354123469.8511086</v>
      </c>
      <c r="K32" s="11">
        <f t="shared" si="4"/>
        <v>0.10866052000000015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26">
        <v>9.59</v>
      </c>
      <c r="H33" s="10"/>
      <c r="I33" s="10">
        <f t="shared" si="5"/>
        <v>752.57189183199387</v>
      </c>
      <c r="J33" s="10">
        <f t="shared" si="3"/>
        <v>1221404970.6136451</v>
      </c>
      <c r="K33" s="11">
        <f t="shared" si="4"/>
        <v>0.12818521399999994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26">
        <v>1</v>
      </c>
      <c r="H34" s="10"/>
      <c r="I34" s="10">
        <f t="shared" si="5"/>
        <v>686.71584253307219</v>
      </c>
      <c r="J34" s="10">
        <f t="shared" ref="J34:J65" si="6">IF(I34="","",I34*C34)</f>
        <v>1082628060.9396863</v>
      </c>
      <c r="K34" s="11">
        <f t="shared" ref="K34:K65" si="7">IFERROR(J34/J35-1,"")</f>
        <v>5.2697690000000019E-2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26">
        <v>-0.53</v>
      </c>
      <c r="H35" s="10"/>
      <c r="I35" s="10">
        <f t="shared" ref="I35:I66" si="8">IF(H35&lt;&gt;"",H35,I34/(1+IF(G34="",0,G34)/100))</f>
        <v>671.27648341453789</v>
      </c>
      <c r="J35" s="10">
        <f t="shared" si="6"/>
        <v>1028432066.7025367</v>
      </c>
      <c r="K35" s="11">
        <f t="shared" si="7"/>
        <v>5.0971705000000256E-2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26">
        <v>-3.43</v>
      </c>
      <c r="H36" s="10"/>
      <c r="I36" s="10">
        <f t="shared" si="8"/>
        <v>657.01916748021711</v>
      </c>
      <c r="J36" s="10">
        <f t="shared" si="6"/>
        <v>978553525.09469938</v>
      </c>
      <c r="K36" s="11">
        <f t="shared" si="7"/>
        <v>4.2124148000000083E-2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26">
        <v>-4</v>
      </c>
      <c r="H37" s="10"/>
      <c r="I37" s="10">
        <f t="shared" si="8"/>
        <v>648.13965421743819</v>
      </c>
      <c r="J37" s="10">
        <f t="shared" si="6"/>
        <v>938998992.56024086</v>
      </c>
      <c r="K37" s="11">
        <f t="shared" si="7"/>
        <v>4.1485559999999699E-2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26">
        <v>-1.46</v>
      </c>
      <c r="H38" s="10"/>
      <c r="I38" s="10">
        <f t="shared" si="8"/>
        <v>639.82196862530918</v>
      </c>
      <c r="J38" s="10">
        <f t="shared" si="6"/>
        <v>901595786.46509612</v>
      </c>
      <c r="K38" s="11">
        <f t="shared" si="7"/>
        <v>5.2100719999999878E-2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26">
        <v>3.29</v>
      </c>
      <c r="H39" s="10"/>
      <c r="I39" s="10">
        <f t="shared" si="8"/>
        <v>625.80395992303329</v>
      </c>
      <c r="J39" s="10">
        <f t="shared" si="6"/>
        <v>856948169.81504977</v>
      </c>
      <c r="K39" s="11">
        <f t="shared" si="7"/>
        <v>6.4579042999999947E-2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26">
        <v>2.98</v>
      </c>
      <c r="H40" s="10"/>
      <c r="I40" s="10">
        <f t="shared" si="8"/>
        <v>605.87081026530484</v>
      </c>
      <c r="J40" s="10">
        <f t="shared" si="6"/>
        <v>804964342.90135634</v>
      </c>
      <c r="K40" s="11">
        <f t="shared" si="7"/>
        <v>6.2197508000000123E-2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26">
        <v>7.6</v>
      </c>
      <c r="H41" s="10"/>
      <c r="I41" s="10">
        <f t="shared" si="8"/>
        <v>588.33832808827424</v>
      </c>
      <c r="J41" s="10">
        <f t="shared" si="6"/>
        <v>757829251.94111478</v>
      </c>
      <c r="K41" s="11">
        <f t="shared" si="7"/>
        <v>0.10988324000000005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26">
        <v>-2.14</v>
      </c>
      <c r="H42" s="10"/>
      <c r="I42" s="10">
        <f t="shared" si="8"/>
        <v>546.78283279579387</v>
      </c>
      <c r="J42" s="10">
        <f t="shared" si="6"/>
        <v>682800879.07365346</v>
      </c>
      <c r="K42" s="11">
        <f t="shared" si="7"/>
        <v>9.3671840000000284E-3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26">
        <v>5.96</v>
      </c>
      <c r="H43" s="10"/>
      <c r="I43" s="10">
        <f t="shared" si="8"/>
        <v>558.73986592662357</v>
      </c>
      <c r="J43" s="10">
        <f t="shared" si="6"/>
        <v>676464313.38078201</v>
      </c>
      <c r="K43" s="11">
        <f t="shared" si="7"/>
        <v>9.2754884000000315E-2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26">
        <v>0.53</v>
      </c>
      <c r="H44" s="10"/>
      <c r="I44" s="10">
        <f t="shared" si="8"/>
        <v>527.31206674841781</v>
      </c>
      <c r="J44" s="10">
        <f t="shared" si="6"/>
        <v>619044877.57089889</v>
      </c>
      <c r="K44" s="11">
        <f t="shared" si="7"/>
        <v>3.6625148000000163E-2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26">
        <v>4.71</v>
      </c>
      <c r="H45" s="10"/>
      <c r="I45" s="10">
        <f t="shared" si="8"/>
        <v>524.53204689984852</v>
      </c>
      <c r="J45" s="10">
        <f t="shared" si="6"/>
        <v>597173316.4734093</v>
      </c>
      <c r="K45" s="11">
        <f t="shared" si="7"/>
        <v>7.9549628999999955E-2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26">
        <v>3.6</v>
      </c>
      <c r="H46" s="10"/>
      <c r="I46" s="10">
        <f t="shared" si="8"/>
        <v>500.9378730778804</v>
      </c>
      <c r="J46" s="10">
        <f t="shared" si="6"/>
        <v>553168933.07311702</v>
      </c>
      <c r="K46" s="11">
        <f t="shared" si="7"/>
        <v>6.7784480000000036E-2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26">
        <v>-2.27</v>
      </c>
      <c r="H47" s="10"/>
      <c r="I47" s="10">
        <f t="shared" si="8"/>
        <v>483.53076551918957</v>
      </c>
      <c r="J47" s="10">
        <f t="shared" si="6"/>
        <v>518052981.1344673</v>
      </c>
      <c r="K47" s="11">
        <f t="shared" si="7"/>
        <v>7.6549380000001666E-3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26">
        <v>1.25</v>
      </c>
      <c r="H48" s="10"/>
      <c r="I48" s="10">
        <f t="shared" si="8"/>
        <v>494.76185973517812</v>
      </c>
      <c r="J48" s="10">
        <f t="shared" si="6"/>
        <v>514117443.97611165</v>
      </c>
      <c r="K48" s="11">
        <f t="shared" si="7"/>
        <v>4.5173374999999849E-2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26">
        <v>-2.04</v>
      </c>
      <c r="H49" s="10"/>
      <c r="I49" s="10">
        <f t="shared" si="8"/>
        <v>488.65368862733646</v>
      </c>
      <c r="J49" s="10">
        <f t="shared" si="6"/>
        <v>491896805.13638389</v>
      </c>
      <c r="K49" s="11">
        <f t="shared" si="7"/>
        <v>1.1985576000000275E-2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26">
        <v>-0.71</v>
      </c>
      <c r="H50" s="10"/>
      <c r="I50" s="10">
        <f t="shared" si="8"/>
        <v>498.82981689193184</v>
      </c>
      <c r="J50" s="10">
        <f t="shared" si="6"/>
        <v>486070964.6481995</v>
      </c>
      <c r="K50" s="11">
        <f t="shared" si="7"/>
        <v>2.5844421999999811E-2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26">
        <v>9.57</v>
      </c>
      <c r="H51" s="10"/>
      <c r="I51" s="10">
        <f t="shared" si="8"/>
        <v>502.3968344162875</v>
      </c>
      <c r="J51" s="10">
        <f t="shared" si="6"/>
        <v>473825225.5644663</v>
      </c>
      <c r="K51" s="11">
        <f t="shared" si="7"/>
        <v>0.13205532600000014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26">
        <v>1.69</v>
      </c>
      <c r="H52" s="10"/>
      <c r="I52" s="10">
        <f t="shared" si="8"/>
        <v>458.51677869516067</v>
      </c>
      <c r="J52" s="10">
        <f t="shared" si="6"/>
        <v>418553064.2205258</v>
      </c>
      <c r="K52" s="11">
        <f t="shared" si="7"/>
        <v>5.071192499999988E-2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26">
        <v>4.0999999999999996</v>
      </c>
      <c r="H53" s="10"/>
      <c r="I53" s="10">
        <f t="shared" si="8"/>
        <v>450.89662572048451</v>
      </c>
      <c r="J53" s="10">
        <f t="shared" si="6"/>
        <v>398351873.86925858</v>
      </c>
      <c r="K53" s="11">
        <f t="shared" si="7"/>
        <v>7.5800630000000035E-2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26">
        <v>3.57</v>
      </c>
      <c r="H54" s="10"/>
      <c r="I54" s="10">
        <f t="shared" si="8"/>
        <v>433.13796899181995</v>
      </c>
      <c r="J54" s="10">
        <f t="shared" si="6"/>
        <v>370284105.40088511</v>
      </c>
      <c r="K54" s="11">
        <f t="shared" si="7"/>
        <v>7.0551304999999953E-2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26">
        <v>3.59</v>
      </c>
      <c r="H55" s="10"/>
      <c r="I55" s="10">
        <f t="shared" si="8"/>
        <v>418.20794534307225</v>
      </c>
      <c r="J55" s="10">
        <f t="shared" si="6"/>
        <v>345881700.08431786</v>
      </c>
      <c r="K55" s="11">
        <f t="shared" si="7"/>
        <v>7.0343674999999939E-2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26">
        <v>11.46</v>
      </c>
      <c r="H56" s="10"/>
      <c r="I56" s="10">
        <f t="shared" si="8"/>
        <v>403.71459150793731</v>
      </c>
      <c r="J56" s="10">
        <f t="shared" si="6"/>
        <v>323150132.20806658</v>
      </c>
      <c r="K56" s="11">
        <f t="shared" si="7"/>
        <v>0.15111429599999981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26">
        <v>5.16</v>
      </c>
      <c r="H57" s="10"/>
      <c r="I57" s="10">
        <f t="shared" si="8"/>
        <v>362.20580612590823</v>
      </c>
      <c r="J57" s="10">
        <f t="shared" si="6"/>
        <v>280728102.6141184</v>
      </c>
      <c r="K57" s="11">
        <f t="shared" si="7"/>
        <v>8.5398424000000306E-2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26">
        <v>4.71</v>
      </c>
      <c r="H58" s="10"/>
      <c r="I58" s="10">
        <f t="shared" si="8"/>
        <v>344.43306021862702</v>
      </c>
      <c r="J58" s="10">
        <f t="shared" si="6"/>
        <v>258640602.75631866</v>
      </c>
      <c r="K58" s="11">
        <f t="shared" si="7"/>
        <v>8.0806148999999605E-2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26">
        <v>4.76</v>
      </c>
      <c r="H59" s="10"/>
      <c r="I59" s="10">
        <f t="shared" si="8"/>
        <v>328.93998683853221</v>
      </c>
      <c r="J59" s="10">
        <f t="shared" si="6"/>
        <v>239303415.32163021</v>
      </c>
      <c r="K59" s="11">
        <f t="shared" si="7"/>
        <v>8.0075600000000025E-2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26">
        <v>4.8899999999999997</v>
      </c>
      <c r="H60" s="10"/>
      <c r="I60" s="10">
        <f t="shared" si="8"/>
        <v>313.99387823456681</v>
      </c>
      <c r="J60" s="10">
        <f t="shared" si="6"/>
        <v>221561727.08802068</v>
      </c>
      <c r="K60" s="11">
        <f t="shared" si="7"/>
        <v>8.0367000000000077E-2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26">
        <v>4.59</v>
      </c>
      <c r="H61" s="10"/>
      <c r="I61" s="10">
        <f t="shared" si="8"/>
        <v>299.35539921304871</v>
      </c>
      <c r="J61" s="10">
        <f t="shared" si="6"/>
        <v>205080058.06177038</v>
      </c>
      <c r="K61" s="11">
        <f t="shared" si="7"/>
        <v>7.7130573999999896E-2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26">
        <v>4.71</v>
      </c>
      <c r="H62" s="10"/>
      <c r="I62" s="10">
        <f t="shared" si="8"/>
        <v>286.2179933196756</v>
      </c>
      <c r="J62" s="10">
        <f t="shared" si="6"/>
        <v>190394798.00502849</v>
      </c>
      <c r="K62" s="11">
        <f t="shared" si="7"/>
        <v>7.8743361999999539E-2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26">
        <v>1.96</v>
      </c>
      <c r="H63" s="10"/>
      <c r="I63" s="10">
        <f t="shared" si="8"/>
        <v>273.3435138188097</v>
      </c>
      <c r="J63" s="10">
        <f t="shared" si="6"/>
        <v>176496843.18987128</v>
      </c>
      <c r="K63" s="11">
        <f t="shared" si="7"/>
        <v>5.1197404000000279E-2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26">
        <v>1.82</v>
      </c>
      <c r="H64" s="10"/>
      <c r="I64" s="10">
        <f t="shared" si="8"/>
        <v>268.08897000667878</v>
      </c>
      <c r="J64" s="10">
        <f t="shared" si="6"/>
        <v>167900760.14102414</v>
      </c>
      <c r="K64" s="11">
        <f t="shared" si="7"/>
        <v>5.1057314000000131E-2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26">
        <v>1.68</v>
      </c>
      <c r="H65" s="10"/>
      <c r="I65" s="10">
        <f t="shared" si="8"/>
        <v>263.29696523932307</v>
      </c>
      <c r="J65" s="10">
        <f t="shared" si="6"/>
        <v>159744628.48466903</v>
      </c>
      <c r="K65" s="11">
        <f t="shared" si="7"/>
        <v>5.1422039999999836E-2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3">
        <f>SUM(F2)</f>
        <v>3103322</v>
      </c>
      <c r="G66" s="26">
        <v>1.82</v>
      </c>
      <c r="H66" s="10"/>
      <c r="I66" s="10">
        <f t="shared" si="8"/>
        <v>258.94666132899596</v>
      </c>
      <c r="J66" s="10">
        <f t="shared" ref="J66:J67" si="9">IF(I66="","",I66*C66)</f>
        <v>151931976.32101098</v>
      </c>
      <c r="K66" s="11">
        <f t="shared" ref="K66" si="10">IFERROR(J66/J67-1,"")</f>
        <v>5.5679942000000038E-2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26">
        <v>1.83</v>
      </c>
      <c r="H67" s="10"/>
      <c r="I67" s="10">
        <f t="shared" ref="I67" si="11">IF(H67&lt;&gt;"",H67,I66/(1+IF(G66="",0,G66)/100))</f>
        <v>254.31807241111369</v>
      </c>
      <c r="J67" s="10">
        <f t="shared" si="9"/>
        <v>143918597.17744923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4">
        <v>3254988</v>
      </c>
      <c r="G2" s="26">
        <v>4.3899999999999997</v>
      </c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5.0737545000000051E-2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26">
        <v>2.2999999999999998</v>
      </c>
      <c r="H3" s="10"/>
      <c r="I3" s="10">
        <f t="shared" ref="I3:I34" si="5">IF(H3&lt;&gt;"",H3,I2/(1+IF(G2="",0,G2)/100))</f>
        <v>28244.084682440847</v>
      </c>
      <c r="J3" s="10">
        <f t="shared" si="3"/>
        <v>91326921733.662567</v>
      </c>
      <c r="K3" s="11">
        <f t="shared" si="4"/>
        <v>2.8155919999999668E-2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26">
        <v>1.1399999999999999</v>
      </c>
      <c r="H4" s="10"/>
      <c r="I4" s="10">
        <f t="shared" si="5"/>
        <v>27609.075935914811</v>
      </c>
      <c r="J4" s="10">
        <f t="shared" si="3"/>
        <v>88825945517.740723</v>
      </c>
      <c r="K4" s="11">
        <f t="shared" si="4"/>
        <v>1.5314118000000043E-2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26">
        <v>0.41</v>
      </c>
      <c r="H5" s="10"/>
      <c r="I5" s="10">
        <f t="shared" si="5"/>
        <v>27297.880102743533</v>
      </c>
      <c r="J5" s="10">
        <f t="shared" si="3"/>
        <v>87486171957.022583</v>
      </c>
      <c r="K5" s="11">
        <f t="shared" si="4"/>
        <v>9.7430420000002016E-3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26">
        <v>3.16</v>
      </c>
      <c r="H6" s="10"/>
      <c r="I6" s="10">
        <f t="shared" si="5"/>
        <v>27186.415797971847</v>
      </c>
      <c r="J6" s="10">
        <f t="shared" si="3"/>
        <v>86642015164.312042</v>
      </c>
      <c r="K6" s="11">
        <f t="shared" si="4"/>
        <v>3.8645827999999716E-2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26">
        <v>5.75</v>
      </c>
      <c r="H7" s="10"/>
      <c r="I7" s="10">
        <f t="shared" si="5"/>
        <v>26353.640750263519</v>
      </c>
      <c r="J7" s="10">
        <f t="shared" si="3"/>
        <v>83418247903.761917</v>
      </c>
      <c r="K7" s="11">
        <f t="shared" si="4"/>
        <v>6.9936199999999893E-2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26">
        <v>4.26</v>
      </c>
      <c r="H8" s="10"/>
      <c r="I8" s="10">
        <f t="shared" si="5"/>
        <v>24920.700473062429</v>
      </c>
      <c r="J8" s="10">
        <f t="shared" si="3"/>
        <v>77965628140.969452</v>
      </c>
      <c r="K8" s="11">
        <f t="shared" si="4"/>
        <v>5.4047747999999896E-2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26">
        <v>0.92</v>
      </c>
      <c r="H9" s="10"/>
      <c r="I9" s="10">
        <f t="shared" si="5"/>
        <v>23902.455853695021</v>
      </c>
      <c r="J9" s="10">
        <f t="shared" si="3"/>
        <v>73967833325.29776</v>
      </c>
      <c r="K9" s="11">
        <f t="shared" si="4"/>
        <v>1.7465348000000214E-2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26">
        <v>3.22</v>
      </c>
      <c r="H10" s="10"/>
      <c r="I10" s="10">
        <f t="shared" si="5"/>
        <v>23684.557920823441</v>
      </c>
      <c r="J10" s="10">
        <f t="shared" si="3"/>
        <v>72698135096.87973</v>
      </c>
      <c r="K10" s="11">
        <f t="shared" si="4"/>
        <v>4.0044720000000034E-2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26">
        <v>4.68</v>
      </c>
      <c r="H11" s="10"/>
      <c r="I11" s="10">
        <f t="shared" si="5"/>
        <v>22945.706181770434</v>
      </c>
      <c r="J11" s="10">
        <f t="shared" si="3"/>
        <v>69899047318.734268</v>
      </c>
      <c r="K11" s="11">
        <f t="shared" si="4"/>
        <v>5.4075260000000069E-2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26">
        <v>2.79</v>
      </c>
      <c r="H12" s="10"/>
      <c r="I12" s="10">
        <f t="shared" si="5"/>
        <v>21919.856879795985</v>
      </c>
      <c r="J12" s="10">
        <f t="shared" si="3"/>
        <v>66313146671.077614</v>
      </c>
      <c r="K12" s="11">
        <f t="shared" si="4"/>
        <v>3.4344933000000077E-2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26">
        <v>4.18</v>
      </c>
      <c r="H13" s="10"/>
      <c r="I13" s="10">
        <f t="shared" si="5"/>
        <v>21324.892382329006</v>
      </c>
      <c r="J13" s="10">
        <f t="shared" si="3"/>
        <v>64111250082.449638</v>
      </c>
      <c r="K13" s="11">
        <f t="shared" si="4"/>
        <v>4.6738131999999766E-2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26">
        <v>1.88</v>
      </c>
      <c r="H14" s="10"/>
      <c r="I14" s="10">
        <f t="shared" si="5"/>
        <v>20469.276619628534</v>
      </c>
      <c r="J14" s="10">
        <f t="shared" si="3"/>
        <v>61248604710.666687</v>
      </c>
      <c r="K14" s="11">
        <f t="shared" si="4"/>
        <v>2.2793695999999919E-2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26">
        <v>2.2799999999999998</v>
      </c>
      <c r="H15" s="10"/>
      <c r="I15" s="10">
        <f t="shared" si="5"/>
        <v>20091.555378512501</v>
      </c>
      <c r="J15" s="10">
        <f t="shared" si="3"/>
        <v>59883635331.544601</v>
      </c>
      <c r="K15" s="11">
        <f t="shared" si="4"/>
        <v>2.7351459999999772E-2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26">
        <v>1.36</v>
      </c>
      <c r="H16" s="10"/>
      <c r="I16" s="10">
        <f t="shared" si="5"/>
        <v>19643.679486226538</v>
      </c>
      <c r="J16" s="10">
        <f t="shared" si="3"/>
        <v>58289336865.832275</v>
      </c>
      <c r="K16" s="11">
        <f t="shared" si="4"/>
        <v>1.8130792000000229E-2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26">
        <v>4.63</v>
      </c>
      <c r="H17" s="10"/>
      <c r="I17" s="10">
        <f t="shared" si="5"/>
        <v>19380.109990357672</v>
      </c>
      <c r="J17" s="10">
        <f t="shared" si="3"/>
        <v>57251325000.523376</v>
      </c>
      <c r="K17" s="11">
        <f t="shared" si="4"/>
        <v>4.8811119999999875E-2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26">
        <v>4.2</v>
      </c>
      <c r="H18" s="10"/>
      <c r="I18" s="10">
        <f t="shared" si="5"/>
        <v>18522.51743320049</v>
      </c>
      <c r="J18" s="10">
        <f t="shared" si="3"/>
        <v>54586878331.842422</v>
      </c>
      <c r="K18" s="11">
        <f t="shared" si="4"/>
        <v>4.459458000000005E-2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26">
        <v>4.25</v>
      </c>
      <c r="H19" s="10"/>
      <c r="I19" s="10">
        <f t="shared" si="5"/>
        <v>17775.928438772062</v>
      </c>
      <c r="J19" s="10">
        <f t="shared" si="3"/>
        <v>52256520737.301178</v>
      </c>
      <c r="K19" s="11">
        <f t="shared" si="4"/>
        <v>4.4699675000000161E-2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26">
        <v>3.06</v>
      </c>
      <c r="H20" s="10"/>
      <c r="I20" s="10">
        <f t="shared" si="5"/>
        <v>17051.250300980395</v>
      </c>
      <c r="J20" s="10">
        <f t="shared" si="3"/>
        <v>50020615481.957695</v>
      </c>
      <c r="K20" s="11">
        <f t="shared" si="4"/>
        <v>3.2815790000000344E-2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26">
        <v>1.7</v>
      </c>
      <c r="H21" s="10"/>
      <c r="I21" s="10">
        <f t="shared" si="5"/>
        <v>16544.974093712783</v>
      </c>
      <c r="J21" s="10">
        <f t="shared" si="3"/>
        <v>48431303981.088127</v>
      </c>
      <c r="K21" s="11">
        <f t="shared" si="4"/>
        <v>1.9705219999999857E-2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26">
        <v>4.09</v>
      </c>
      <c r="H22" s="10"/>
      <c r="I22" s="10">
        <f t="shared" si="5"/>
        <v>16268.411104928991</v>
      </c>
      <c r="J22" s="10">
        <f t="shared" si="3"/>
        <v>47495396739.351921</v>
      </c>
      <c r="K22" s="11">
        <f t="shared" si="4"/>
        <v>4.2169897999999817E-2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26">
        <v>4.0199999999999996</v>
      </c>
      <c r="H23" s="10"/>
      <c r="I23" s="10">
        <f t="shared" si="5"/>
        <v>15629.177735545194</v>
      </c>
      <c r="J23" s="10">
        <f t="shared" si="3"/>
        <v>45573564186.126518</v>
      </c>
      <c r="K23" s="11">
        <f t="shared" si="4"/>
        <v>4.3299796000000113E-2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26">
        <v>-2.0699999999999998</v>
      </c>
      <c r="H24" s="10"/>
      <c r="I24" s="10">
        <f t="shared" si="5"/>
        <v>15025.166059935777</v>
      </c>
      <c r="J24" s="10">
        <f t="shared" si="3"/>
        <v>43682136583.228577</v>
      </c>
      <c r="K24" s="11">
        <f t="shared" si="4"/>
        <v>-1.7595619000000173E-2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26">
        <v>-1.1599999999999999</v>
      </c>
      <c r="H25" s="10"/>
      <c r="I25" s="10">
        <f t="shared" si="5"/>
        <v>15342.761217130375</v>
      </c>
      <c r="J25" s="10">
        <f t="shared" si="3"/>
        <v>44464517288.455154</v>
      </c>
      <c r="K25" s="11">
        <f t="shared" si="4"/>
        <v>-7.0830120000000552E-3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26">
        <v>-1.1499999999999999</v>
      </c>
      <c r="H26" s="10"/>
      <c r="I26" s="10">
        <f t="shared" si="5"/>
        <v>15522.825998715476</v>
      </c>
      <c r="J26" s="10">
        <f t="shared" si="3"/>
        <v>44781706654.066391</v>
      </c>
      <c r="K26" s="11">
        <f t="shared" si="4"/>
        <v>-6.745314999999974E-3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26">
        <v>-7.5</v>
      </c>
      <c r="H27" s="10"/>
      <c r="I27" s="10">
        <f t="shared" si="5"/>
        <v>15703.415274370738</v>
      </c>
      <c r="J27" s="10">
        <f t="shared" si="3"/>
        <v>45085824743.999458</v>
      </c>
      <c r="K27" s="11">
        <f t="shared" si="4"/>
        <v>-7.2409999999999863E-2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26">
        <v>2.65</v>
      </c>
      <c r="H28" s="10"/>
      <c r="I28" s="10">
        <f t="shared" si="5"/>
        <v>16976.665161481877</v>
      </c>
      <c r="J28" s="10">
        <f t="shared" si="3"/>
        <v>48605337211.482933</v>
      </c>
      <c r="K28" s="11">
        <f t="shared" si="4"/>
        <v>2.8665915000000153E-2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26">
        <v>2.56</v>
      </c>
      <c r="H29" s="10"/>
      <c r="I29" s="10">
        <f t="shared" si="5"/>
        <v>16538.397624434365</v>
      </c>
      <c r="J29" s="10">
        <f t="shared" si="3"/>
        <v>47250848407.359673</v>
      </c>
      <c r="K29" s="11">
        <f t="shared" si="4"/>
        <v>2.7569151999999875E-2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26">
        <v>3.35</v>
      </c>
      <c r="H30" s="10"/>
      <c r="I30" s="10">
        <f t="shared" si="5"/>
        <v>16125.582707131791</v>
      </c>
      <c r="J30" s="10">
        <f t="shared" si="3"/>
        <v>45983132439.693634</v>
      </c>
      <c r="K30" s="11">
        <f t="shared" si="4"/>
        <v>3.514326500000009E-2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26">
        <v>2.69</v>
      </c>
      <c r="H31" s="10"/>
      <c r="I31" s="10">
        <f t="shared" si="5"/>
        <v>15602.88602528475</v>
      </c>
      <c r="J31" s="10">
        <f t="shared" si="3"/>
        <v>44421998378.836601</v>
      </c>
      <c r="K31" s="11">
        <f t="shared" si="4"/>
        <v>2.7793402999999772E-2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26">
        <v>2.16</v>
      </c>
      <c r="H32" s="10"/>
      <c r="I32" s="10">
        <f t="shared" si="5"/>
        <v>15194.16303952162</v>
      </c>
      <c r="J32" s="10">
        <f t="shared" si="3"/>
        <v>43220746746.548843</v>
      </c>
      <c r="K32" s="11">
        <f t="shared" si="4"/>
        <v>2.2090368000000193E-2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26">
        <v>4.2300000000000004</v>
      </c>
      <c r="H33" s="10"/>
      <c r="I33" s="10">
        <f t="shared" si="5"/>
        <v>14872.908221927975</v>
      </c>
      <c r="J33" s="10">
        <f t="shared" si="3"/>
        <v>42286619754.691628</v>
      </c>
      <c r="K33" s="11">
        <f t="shared" si="4"/>
        <v>4.301918700000007E-2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26">
        <v>0.6</v>
      </c>
      <c r="H34" s="10"/>
      <c r="I34" s="10">
        <f t="shared" si="5"/>
        <v>14269.316148832366</v>
      </c>
      <c r="J34" s="10">
        <f t="shared" ref="J34:J65" si="6">IF(I34="","",I34*C34)</f>
        <v>40542513773.230927</v>
      </c>
      <c r="K34" s="11">
        <f t="shared" ref="K34:K65" si="7">IFERROR(J34/J35-1,"")</f>
        <v>1.94279799999999E-2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26">
        <v>-1.45</v>
      </c>
      <c r="H35" s="10"/>
      <c r="I35" s="10">
        <f t="shared" ref="I35:I66" si="8">IF(H35&lt;&gt;"",H35,I34/(1+IF(G34="",0,G34)/100))</f>
        <v>14003.254316812921</v>
      </c>
      <c r="J35" s="10">
        <f t="shared" si="6"/>
        <v>39769865619.375023</v>
      </c>
      <c r="K35" s="11">
        <f t="shared" si="7"/>
        <v>1.3471999999999928E-2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26">
        <v>-4.35</v>
      </c>
      <c r="H36" s="10"/>
      <c r="I36" s="10">
        <f t="shared" si="8"/>
        <v>13830.374633889305</v>
      </c>
      <c r="J36" s="10">
        <f t="shared" si="6"/>
        <v>39241208064.332336</v>
      </c>
      <c r="K36" s="11">
        <f t="shared" si="7"/>
        <v>5.916344999999712E-3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26">
        <v>-3.6</v>
      </c>
      <c r="H37" s="10"/>
      <c r="I37" s="10">
        <f t="shared" si="8"/>
        <v>13768.416758476164</v>
      </c>
      <c r="J37" s="10">
        <f t="shared" si="6"/>
        <v>39010409025.943748</v>
      </c>
      <c r="K37" s="11">
        <f t="shared" si="7"/>
        <v>1.9206889999999976E-2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26">
        <v>0.14</v>
      </c>
      <c r="H38" s="10"/>
      <c r="I38" s="10">
        <f t="shared" si="8"/>
        <v>13538.266232523269</v>
      </c>
      <c r="J38" s="10">
        <f t="shared" si="6"/>
        <v>38275260311.420921</v>
      </c>
      <c r="K38" s="11">
        <f t="shared" si="7"/>
        <v>4.0746783999999758E-2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26">
        <v>1.75</v>
      </c>
      <c r="H39" s="10"/>
      <c r="I39" s="10">
        <f t="shared" si="8"/>
        <v>13037.621564448449</v>
      </c>
      <c r="J39" s="10">
        <f t="shared" si="6"/>
        <v>36776726961.686127</v>
      </c>
      <c r="K39" s="11">
        <f t="shared" si="7"/>
        <v>1.9260274999999938E-2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26">
        <v>-1.6</v>
      </c>
      <c r="H40" s="10"/>
      <c r="I40" s="10">
        <f t="shared" si="8"/>
        <v>12813.387286927222</v>
      </c>
      <c r="J40" s="10">
        <f t="shared" si="6"/>
        <v>36081781919.427917</v>
      </c>
      <c r="K40" s="11">
        <f t="shared" si="7"/>
        <v>-1.4120559999999838E-2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26">
        <v>1.06</v>
      </c>
      <c r="H41" s="10"/>
      <c r="I41" s="10">
        <f t="shared" si="8"/>
        <v>13021.735047690267</v>
      </c>
      <c r="J41" s="10">
        <f t="shared" si="6"/>
        <v>36598574283.512711</v>
      </c>
      <c r="K41" s="11">
        <f t="shared" si="7"/>
        <v>1.1802613999999823E-2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26">
        <v>2.5499999999999998</v>
      </c>
      <c r="H42" s="10"/>
      <c r="I42" s="10">
        <f t="shared" si="8"/>
        <v>12885.152431912</v>
      </c>
      <c r="J42" s="10">
        <f t="shared" si="6"/>
        <v>36171654211.117424</v>
      </c>
      <c r="K42" s="11">
        <f t="shared" si="7"/>
        <v>2.6474225000000073E-2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26">
        <v>3.2</v>
      </c>
      <c r="H43" s="10"/>
      <c r="I43" s="10">
        <f t="shared" si="8"/>
        <v>12564.751274414431</v>
      </c>
      <c r="J43" s="10">
        <f t="shared" si="6"/>
        <v>35238735985.91082</v>
      </c>
      <c r="K43" s="11">
        <f t="shared" si="7"/>
        <v>3.3702799999999922E-2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26">
        <v>3.97</v>
      </c>
      <c r="H44" s="10"/>
      <c r="I44" s="10">
        <f t="shared" si="8"/>
        <v>12175.146583734913</v>
      </c>
      <c r="J44" s="10">
        <f t="shared" si="6"/>
        <v>34089813809.066612</v>
      </c>
      <c r="K44" s="11">
        <f t="shared" si="7"/>
        <v>4.1779400000000022E-2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26">
        <v>2.29</v>
      </c>
      <c r="H45" s="10"/>
      <c r="I45" s="10">
        <f t="shared" si="8"/>
        <v>11710.24967176581</v>
      </c>
      <c r="J45" s="10">
        <f t="shared" si="6"/>
        <v>32722679877.396893</v>
      </c>
      <c r="K45" s="11">
        <f t="shared" si="7"/>
        <v>2.5733432999999861E-2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26">
        <v>0.94</v>
      </c>
      <c r="H46" s="10"/>
      <c r="I46" s="10">
        <f t="shared" si="8"/>
        <v>11448.088446344522</v>
      </c>
      <c r="J46" s="10">
        <f t="shared" si="6"/>
        <v>31901738623.934372</v>
      </c>
      <c r="K46" s="11">
        <f t="shared" si="7"/>
        <v>1.2508951999999907E-2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26">
        <v>6.47</v>
      </c>
      <c r="H47" s="10"/>
      <c r="I47" s="10">
        <f t="shared" si="8"/>
        <v>11341.478547993383</v>
      </c>
      <c r="J47" s="10">
        <f t="shared" si="6"/>
        <v>31507611424.984592</v>
      </c>
      <c r="K47" s="11">
        <f t="shared" si="7"/>
        <v>6.9374032999999891E-2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26">
        <v>5.01</v>
      </c>
      <c r="H48" s="10"/>
      <c r="I48" s="10">
        <f t="shared" si="8"/>
        <v>10652.276273122367</v>
      </c>
      <c r="J48" s="10">
        <f t="shared" si="6"/>
        <v>29463602493.31451</v>
      </c>
      <c r="K48" s="11">
        <f t="shared" si="7"/>
        <v>5.4520921000000167E-2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26">
        <v>3.64</v>
      </c>
      <c r="H49" s="10"/>
      <c r="I49" s="10">
        <f t="shared" si="8"/>
        <v>10144.058921171665</v>
      </c>
      <c r="J49" s="10">
        <f t="shared" si="6"/>
        <v>27940273072.414944</v>
      </c>
      <c r="K49" s="11">
        <f t="shared" si="7"/>
        <v>4.0597420000000106E-2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26">
        <v>3.37</v>
      </c>
      <c r="H50" s="10"/>
      <c r="I50" s="10">
        <f t="shared" si="8"/>
        <v>9787.7835981972839</v>
      </c>
      <c r="J50" s="10">
        <f t="shared" si="6"/>
        <v>26850223280.790897</v>
      </c>
      <c r="K50" s="11">
        <f t="shared" si="7"/>
        <v>3.9023554999999988E-2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26">
        <v>2.09</v>
      </c>
      <c r="H51" s="10"/>
      <c r="I51" s="10">
        <f t="shared" si="8"/>
        <v>9468.6887861055275</v>
      </c>
      <c r="J51" s="10">
        <f t="shared" si="6"/>
        <v>25841784963.951946</v>
      </c>
      <c r="K51" s="11">
        <f t="shared" si="7"/>
        <v>2.6617040000000092E-2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26">
        <v>3.82</v>
      </c>
      <c r="H52" s="10"/>
      <c r="I52" s="10">
        <f t="shared" si="8"/>
        <v>9274.8445353173938</v>
      </c>
      <c r="J52" s="10">
        <f t="shared" si="6"/>
        <v>25171786515.400082</v>
      </c>
      <c r="K52" s="11">
        <f t="shared" si="7"/>
        <v>4.4533020000000034E-2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26">
        <v>6.82</v>
      </c>
      <c r="H53" s="10"/>
      <c r="I53" s="10">
        <f t="shared" si="8"/>
        <v>8933.5817138483853</v>
      </c>
      <c r="J53" s="10">
        <f t="shared" si="6"/>
        <v>24098602948.33004</v>
      </c>
      <c r="K53" s="11">
        <f t="shared" si="7"/>
        <v>7.5858994000000068E-2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26">
        <v>5.33</v>
      </c>
      <c r="H54" s="10"/>
      <c r="I54" s="10">
        <f t="shared" si="8"/>
        <v>8363.2107412922542</v>
      </c>
      <c r="J54" s="10">
        <f t="shared" si="6"/>
        <v>22399406504.687397</v>
      </c>
      <c r="K54" s="11">
        <f t="shared" si="7"/>
        <v>5.9883125000000037E-2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26">
        <v>4.26</v>
      </c>
      <c r="H55" s="10"/>
      <c r="I55" s="10">
        <f t="shared" si="8"/>
        <v>7940.0082989578041</v>
      </c>
      <c r="J55" s="10">
        <f t="shared" si="6"/>
        <v>21133845776.332554</v>
      </c>
      <c r="K55" s="11">
        <f t="shared" si="7"/>
        <v>4.9053693999999926E-2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26">
        <v>5.68</v>
      </c>
      <c r="H56" s="10"/>
      <c r="I56" s="10">
        <f t="shared" si="8"/>
        <v>7615.5844033740686</v>
      </c>
      <c r="J56" s="10">
        <f t="shared" si="6"/>
        <v>20145628290.721748</v>
      </c>
      <c r="K56" s="11">
        <f t="shared" si="7"/>
        <v>6.3943968000000018E-2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26">
        <v>5.31</v>
      </c>
      <c r="H57" s="10"/>
      <c r="I57" s="10">
        <f t="shared" si="8"/>
        <v>7206.2683604977938</v>
      </c>
      <c r="J57" s="10">
        <f t="shared" si="6"/>
        <v>18934858316.450127</v>
      </c>
      <c r="K57" s="11">
        <f t="shared" si="7"/>
        <v>5.8913111999999934E-2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26">
        <v>3.05</v>
      </c>
      <c r="H58" s="10"/>
      <c r="I58" s="10">
        <f t="shared" si="8"/>
        <v>6842.9098475907267</v>
      </c>
      <c r="J58" s="10">
        <f t="shared" si="6"/>
        <v>17881408872.808563</v>
      </c>
      <c r="K58" s="11">
        <f t="shared" si="7"/>
        <v>3.7641365000000038E-2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26">
        <v>0.49</v>
      </c>
      <c r="H59" s="10"/>
      <c r="I59" s="10">
        <f t="shared" si="8"/>
        <v>6640.3783091613068</v>
      </c>
      <c r="J59" s="10">
        <f t="shared" si="6"/>
        <v>17232744834.539787</v>
      </c>
      <c r="K59" s="11">
        <f t="shared" si="7"/>
        <v>1.1230870000000115E-2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26">
        <v>4.49</v>
      </c>
      <c r="H60" s="10"/>
      <c r="I60" s="10">
        <f t="shared" si="8"/>
        <v>6607.9991135051323</v>
      </c>
      <c r="J60" s="10">
        <f t="shared" si="6"/>
        <v>17041355585.337091</v>
      </c>
      <c r="K60" s="11">
        <f t="shared" si="7"/>
        <v>5.0981317999999831E-2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26">
        <v>3.8</v>
      </c>
      <c r="H61" s="10"/>
      <c r="I61" s="10">
        <f t="shared" si="8"/>
        <v>6324.0492999379203</v>
      </c>
      <c r="J61" s="10">
        <f t="shared" si="6"/>
        <v>16214708381.083797</v>
      </c>
      <c r="K61" s="11">
        <f t="shared" si="7"/>
        <v>4.3542919999999929E-2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26">
        <v>2.91</v>
      </c>
      <c r="H62" s="10"/>
      <c r="I62" s="10">
        <f t="shared" si="8"/>
        <v>6092.5330442561853</v>
      </c>
      <c r="J62" s="10">
        <f t="shared" si="6"/>
        <v>15538132711.478508</v>
      </c>
      <c r="K62" s="11">
        <f t="shared" si="7"/>
        <v>3.4441028999999901E-2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26">
        <v>4.21</v>
      </c>
      <c r="H63" s="10"/>
      <c r="I63" s="10">
        <f t="shared" si="8"/>
        <v>5920.2536626724186</v>
      </c>
      <c r="J63" s="10">
        <f t="shared" si="6"/>
        <v>15020800873.008015</v>
      </c>
      <c r="K63" s="11">
        <f t="shared" si="7"/>
        <v>4.7831550000000167E-2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26">
        <v>2.78</v>
      </c>
      <c r="H64" s="10"/>
      <c r="I64" s="10">
        <f t="shared" si="8"/>
        <v>5681.0801868078097</v>
      </c>
      <c r="J64" s="10">
        <f t="shared" si="6"/>
        <v>14335129413.700142</v>
      </c>
      <c r="K64" s="11">
        <f t="shared" si="7"/>
        <v>3.3052057999999773E-2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26">
        <v>1.46</v>
      </c>
      <c r="H65" s="10"/>
      <c r="I65" s="10">
        <f t="shared" si="8"/>
        <v>5527.4179673164135</v>
      </c>
      <c r="J65" s="10">
        <f t="shared" si="6"/>
        <v>13876483089.780693</v>
      </c>
      <c r="K65" s="11">
        <f t="shared" si="7"/>
        <v>1.993679600000009E-2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3">
        <f>SUM(F2)</f>
        <v>3254988</v>
      </c>
      <c r="G66" s="26">
        <v>3.94</v>
      </c>
      <c r="H66" s="10"/>
      <c r="I66" s="10">
        <f t="shared" si="8"/>
        <v>5447.8789348673508</v>
      </c>
      <c r="J66" s="10">
        <f t="shared" ref="J66:J67" si="9">IF(I66="","",I66*C66)</f>
        <v>13605238230.644924</v>
      </c>
      <c r="K66" s="11">
        <f t="shared" ref="K66" si="10">IFERROR(J66/J67-1,"")</f>
        <v>4.3723904000000147E-2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26">
        <v>6.97</v>
      </c>
      <c r="H67" s="10"/>
      <c r="I67" s="10">
        <f t="shared" ref="I67" si="11">IF(H67&lt;&gt;"",H67,I66/(1+IF(G66="",0,G66)/100))</f>
        <v>5241.3689964088417</v>
      </c>
      <c r="J67" s="10">
        <f t="shared" si="9"/>
        <v>13035284694.068789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topLeftCell="A2" workbookViewId="0">
      <selection activeCell="K28" sqref="K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4">
        <v>236475569</v>
      </c>
      <c r="G2" s="26">
        <v>5.3</v>
      </c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6.1192339999999845E-2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26">
        <v>9.39</v>
      </c>
      <c r="H3" s="10"/>
      <c r="I3" s="10">
        <f t="shared" ref="I3:I34" si="5">IF(H3&lt;&gt;"",H3,I2/(1+IF(G2="",0,G2)/100))</f>
        <v>2977.2079772079774</v>
      </c>
      <c r="J3" s="10">
        <f t="shared" si="3"/>
        <v>994034633003.06812</v>
      </c>
      <c r="K3" s="11">
        <f t="shared" si="4"/>
        <v>0.1027168340000002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26">
        <v>2.19</v>
      </c>
      <c r="H4" s="10"/>
      <c r="I4" s="10">
        <f t="shared" si="5"/>
        <v>2721.6454677831402</v>
      </c>
      <c r="J4" s="10">
        <f t="shared" si="3"/>
        <v>901441423903.27197</v>
      </c>
      <c r="K4" s="11">
        <f t="shared" si="4"/>
        <v>3.0146733000000037E-2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26">
        <v>8.41</v>
      </c>
      <c r="H5" s="10"/>
      <c r="I5" s="10">
        <f t="shared" si="5"/>
        <v>2663.3187863618164</v>
      </c>
      <c r="J5" s="10">
        <f t="shared" si="3"/>
        <v>875061187912.60767</v>
      </c>
      <c r="K5" s="11">
        <f t="shared" si="4"/>
        <v>9.2924574000000204E-2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26">
        <v>9.61</v>
      </c>
      <c r="H6" s="10"/>
      <c r="I6" s="10">
        <f t="shared" si="5"/>
        <v>2456.7095160610793</v>
      </c>
      <c r="J6" s="10">
        <f t="shared" si="3"/>
        <v>800660181617.07788</v>
      </c>
      <c r="K6" s="11">
        <f t="shared" si="4"/>
        <v>0.10496744899999988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26">
        <v>11.68</v>
      </c>
      <c r="H7" s="10"/>
      <c r="I7" s="10">
        <f t="shared" si="5"/>
        <v>2241.3187811888324</v>
      </c>
      <c r="J7" s="10">
        <f t="shared" si="3"/>
        <v>724600695107.96777</v>
      </c>
      <c r="K7" s="11">
        <f t="shared" si="4"/>
        <v>0.12594659200000002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26">
        <v>8.1</v>
      </c>
      <c r="H8" s="10"/>
      <c r="I8" s="10">
        <f t="shared" si="5"/>
        <v>2006.9115161074787</v>
      </c>
      <c r="J8" s="10">
        <f t="shared" si="3"/>
        <v>643548015737.47095</v>
      </c>
      <c r="K8" s="11">
        <f t="shared" si="4"/>
        <v>9.0329029999999699E-2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26">
        <v>7.48</v>
      </c>
      <c r="H9" s="10"/>
      <c r="I9" s="10">
        <f t="shared" si="5"/>
        <v>1856.5323923288427</v>
      </c>
      <c r="J9" s="10">
        <f t="shared" si="3"/>
        <v>590232854515</v>
      </c>
      <c r="K9" s="11">
        <f t="shared" si="4"/>
        <v>8.4774143999999829E-2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26">
        <v>6.31</v>
      </c>
      <c r="H10" s="10"/>
      <c r="I10" s="10">
        <f t="shared" si="5"/>
        <v>1727.3282399784543</v>
      </c>
      <c r="J10" s="10">
        <f t="shared" si="3"/>
        <v>544106676748.92523</v>
      </c>
      <c r="K10" s="11">
        <f t="shared" si="4"/>
        <v>7.3603427999999971E-2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26">
        <v>8.99</v>
      </c>
      <c r="H11" s="10"/>
      <c r="I11" s="10">
        <f t="shared" si="5"/>
        <v>1624.803160547883</v>
      </c>
      <c r="J11" s="10">
        <f t="shared" si="3"/>
        <v>506804153711.146</v>
      </c>
      <c r="K11" s="11">
        <f t="shared" si="4"/>
        <v>0.10120226300000001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26">
        <v>10.74</v>
      </c>
      <c r="H12" s="10"/>
      <c r="I12" s="10">
        <f t="shared" si="5"/>
        <v>1490.7818703990117</v>
      </c>
      <c r="J12" s="10">
        <f t="shared" si="3"/>
        <v>460228035066.38452</v>
      </c>
      <c r="K12" s="11">
        <f t="shared" si="4"/>
        <v>0.11935991999999973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26">
        <v>6.79</v>
      </c>
      <c r="H13" s="10"/>
      <c r="I13" s="10">
        <f t="shared" si="5"/>
        <v>1346.1999913301534</v>
      </c>
      <c r="J13" s="10">
        <f t="shared" si="3"/>
        <v>411152862312.94098</v>
      </c>
      <c r="K13" s="11">
        <f t="shared" si="4"/>
        <v>7.9775048000000126E-2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26">
        <v>14.62</v>
      </c>
      <c r="H14" s="10"/>
      <c r="I14" s="10">
        <f t="shared" si="5"/>
        <v>1260.6049174362331</v>
      </c>
      <c r="J14" s="10">
        <f t="shared" si="3"/>
        <v>380776406228.77307</v>
      </c>
      <c r="K14" s="11">
        <f t="shared" si="4"/>
        <v>0.15935837599999969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26">
        <v>9.9</v>
      </c>
      <c r="H15" s="10"/>
      <c r="I15" s="10">
        <f t="shared" si="5"/>
        <v>1099.8123516281917</v>
      </c>
      <c r="J15" s="10">
        <f t="shared" si="3"/>
        <v>328437189148.12341</v>
      </c>
      <c r="K15" s="11">
        <f t="shared" si="4"/>
        <v>0.11233086999999986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26">
        <v>15.31</v>
      </c>
      <c r="H16" s="10"/>
      <c r="I16" s="10">
        <f t="shared" si="5"/>
        <v>1000.7391734560434</v>
      </c>
      <c r="J16" s="10">
        <f t="shared" si="3"/>
        <v>295269328583.97021</v>
      </c>
      <c r="K16" s="11">
        <f t="shared" si="4"/>
        <v>0.16774436999999986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26">
        <v>-19.399999999999999</v>
      </c>
      <c r="H17" s="10"/>
      <c r="I17" s="10">
        <f t="shared" si="5"/>
        <v>867.86850529532865</v>
      </c>
      <c r="J17" s="10">
        <f t="shared" si="3"/>
        <v>252854422739.77328</v>
      </c>
      <c r="K17" s="11">
        <f t="shared" si="4"/>
        <v>-0.18322377999999984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26">
        <v>10.53</v>
      </c>
      <c r="H18" s="10"/>
      <c r="I18" s="10">
        <f t="shared" si="5"/>
        <v>1076.7599321281994</v>
      </c>
      <c r="J18" s="10">
        <f t="shared" si="3"/>
        <v>309576131807.28162</v>
      </c>
      <c r="K18" s="11">
        <f t="shared" si="4"/>
        <v>0.12092894199999993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26">
        <v>8.77</v>
      </c>
      <c r="H19" s="10"/>
      <c r="I19" s="10">
        <f t="shared" si="5"/>
        <v>974.17889453379121</v>
      </c>
      <c r="J19" s="10">
        <f t="shared" si="3"/>
        <v>276178194895.14227</v>
      </c>
      <c r="K19" s="11">
        <f t="shared" si="4"/>
        <v>0.10401549999999959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26">
        <v>11.02</v>
      </c>
      <c r="H20" s="10"/>
      <c r="I20" s="10">
        <f t="shared" si="5"/>
        <v>895.63197070312708</v>
      </c>
      <c r="J20" s="10">
        <f t="shared" si="3"/>
        <v>250157896238.90457</v>
      </c>
      <c r="K20" s="11">
        <f t="shared" si="4"/>
        <v>0.12658655200000024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26">
        <v>7.38</v>
      </c>
      <c r="H21" s="10"/>
      <c r="I21" s="10">
        <f t="shared" si="5"/>
        <v>806.73029247264185</v>
      </c>
      <c r="J21" s="10">
        <f t="shared" si="3"/>
        <v>222049425137.20377</v>
      </c>
      <c r="K21" s="11">
        <f t="shared" si="4"/>
        <v>8.9874786000000206E-2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26">
        <v>9.6300000000000008</v>
      </c>
      <c r="H22" s="10"/>
      <c r="I22" s="10">
        <f t="shared" si="5"/>
        <v>751.28542789406015</v>
      </c>
      <c r="J22" s="10">
        <f t="shared" si="3"/>
        <v>203738473437.07953</v>
      </c>
      <c r="K22" s="11">
        <f t="shared" si="4"/>
        <v>0.11308435299999986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26">
        <v>5.76</v>
      </c>
      <c r="H23" s="10"/>
      <c r="I23" s="10">
        <f t="shared" si="5"/>
        <v>685.29182513368619</v>
      </c>
      <c r="J23" s="10">
        <f t="shared" si="3"/>
        <v>183039562893.82819</v>
      </c>
      <c r="K23" s="11">
        <f t="shared" si="4"/>
        <v>7.396107200000035E-2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26">
        <v>2.69</v>
      </c>
      <c r="H24" s="10"/>
      <c r="I24" s="10">
        <f t="shared" si="5"/>
        <v>647.96882104168503</v>
      </c>
      <c r="J24" s="10">
        <f t="shared" si="3"/>
        <v>170434075932.5289</v>
      </c>
      <c r="K24" s="11">
        <f t="shared" si="4"/>
        <v>4.3125019999999958E-2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26">
        <v>3.34</v>
      </c>
      <c r="H25" s="10"/>
      <c r="I25" s="10">
        <f t="shared" si="5"/>
        <v>630.99505408675145</v>
      </c>
      <c r="J25" s="10">
        <f t="shared" si="3"/>
        <v>163387966604.93188</v>
      </c>
      <c r="K25" s="11">
        <f t="shared" si="4"/>
        <v>5.0564774000000146E-2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26">
        <v>1.93</v>
      </c>
      <c r="H26" s="10"/>
      <c r="I26" s="10">
        <f t="shared" si="5"/>
        <v>610.60098131096515</v>
      </c>
      <c r="J26" s="10">
        <f t="shared" si="3"/>
        <v>155523934029.15665</v>
      </c>
      <c r="K26" s="11">
        <f t="shared" si="4"/>
        <v>3.6363082000000047E-2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26">
        <v>-3.47</v>
      </c>
      <c r="H27" s="10"/>
      <c r="I27" s="10">
        <f t="shared" si="5"/>
        <v>599.03951860194752</v>
      </c>
      <c r="J27" s="10">
        <f t="shared" si="3"/>
        <v>150067034160.48224</v>
      </c>
      <c r="K27" s="11">
        <f t="shared" si="4"/>
        <v>-1.7730026000000065E-2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26">
        <v>5.81</v>
      </c>
      <c r="H28" s="10"/>
      <c r="I28" s="10">
        <f t="shared" si="5"/>
        <v>620.57341614207758</v>
      </c>
      <c r="J28" s="10">
        <f t="shared" si="3"/>
        <v>152775752219.5036</v>
      </c>
      <c r="K28" s="11">
        <f t="shared" si="4"/>
        <v>7.7293934000000064E-2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26">
        <v>5.22</v>
      </c>
      <c r="H29" s="10"/>
      <c r="I29" s="10">
        <f t="shared" si="5"/>
        <v>586.49788880264396</v>
      </c>
      <c r="J29" s="10">
        <f t="shared" si="3"/>
        <v>141814362262.5314</v>
      </c>
      <c r="K29" s="11">
        <f t="shared" si="4"/>
        <v>7.1918227999999917E-2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26">
        <v>4.66</v>
      </c>
      <c r="H30" s="10"/>
      <c r="I30" s="10">
        <f t="shared" si="5"/>
        <v>557.40152898939743</v>
      </c>
      <c r="J30" s="10">
        <f t="shared" si="3"/>
        <v>132299608830.35884</v>
      </c>
      <c r="K30" s="11">
        <f t="shared" si="4"/>
        <v>6.6977302000000183E-2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26">
        <v>-0.43</v>
      </c>
      <c r="H31" s="10"/>
      <c r="I31" s="10">
        <f t="shared" si="5"/>
        <v>532.58315401241873</v>
      </c>
      <c r="J31" s="10">
        <f t="shared" si="3"/>
        <v>123994773443.04259</v>
      </c>
      <c r="K31" s="11">
        <f t="shared" si="4"/>
        <v>1.5783268999999933E-2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26">
        <v>3.09</v>
      </c>
      <c r="H32" s="10"/>
      <c r="I32" s="10">
        <f t="shared" si="5"/>
        <v>534.88315156414455</v>
      </c>
      <c r="J32" s="10">
        <f t="shared" si="3"/>
        <v>122068139166.2522</v>
      </c>
      <c r="K32" s="11">
        <f t="shared" si="4"/>
        <v>5.260044499999994E-2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26">
        <v>4.3499999999999996</v>
      </c>
      <c r="H33" s="10"/>
      <c r="I33" s="10">
        <f t="shared" si="5"/>
        <v>518.85066598520189</v>
      </c>
      <c r="J33" s="10">
        <f t="shared" si="3"/>
        <v>115968162227.26584</v>
      </c>
      <c r="K33" s="11">
        <f t="shared" si="4"/>
        <v>6.6008295000000272E-2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26">
        <v>-1.54</v>
      </c>
      <c r="H34" s="10"/>
      <c r="I34" s="10">
        <f t="shared" si="5"/>
        <v>497.22152945395482</v>
      </c>
      <c r="J34" s="10">
        <f t="shared" ref="J34:J65" si="6">IF(I34="","",I34*C34)</f>
        <v>108787298158.18724</v>
      </c>
      <c r="K34" s="11">
        <f t="shared" ref="K34:K65" si="7">IFERROR(J34/J35-1,"")</f>
        <v>1.9706815999999794E-2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26">
        <v>-0.42</v>
      </c>
      <c r="H35" s="10"/>
      <c r="I35" s="10">
        <f t="shared" ref="I35:I66" si="8">IF(H35&lt;&gt;"",H35,I34/(1+IF(G34="",0,G34)/100))</f>
        <v>498.4177320107807</v>
      </c>
      <c r="J35" s="10">
        <f t="shared" si="6"/>
        <v>106684878880.11455</v>
      </c>
      <c r="K35" s="11">
        <f t="shared" si="7"/>
        <v>4.5833455999999995E-2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26">
        <v>-1.47</v>
      </c>
      <c r="H36" s="10"/>
      <c r="I36" s="10">
        <f t="shared" si="8"/>
        <v>487.30712945911296</v>
      </c>
      <c r="J36" s="10">
        <f t="shared" si="6"/>
        <v>102009433976.37354</v>
      </c>
      <c r="K36" s="11">
        <f t="shared" si="7"/>
        <v>5.7138230999999928E-2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26">
        <v>-2.22</v>
      </c>
      <c r="H37" s="10"/>
      <c r="I37" s="10">
        <f t="shared" si="8"/>
        <v>471.60275763003284</v>
      </c>
      <c r="J37" s="10">
        <f t="shared" si="6"/>
        <v>96495832791.779465</v>
      </c>
      <c r="K37" s="11">
        <f t="shared" si="7"/>
        <v>5.5034107999999859E-2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26">
        <v>-0.63</v>
      </c>
      <c r="H38" s="10"/>
      <c r="I38" s="10">
        <f t="shared" si="8"/>
        <v>457.51140631551499</v>
      </c>
      <c r="J38" s="10">
        <f t="shared" si="6"/>
        <v>91462287389.650421</v>
      </c>
      <c r="K38" s="11">
        <f t="shared" si="7"/>
        <v>5.5117282999999961E-2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26">
        <v>7.19</v>
      </c>
      <c r="H39" s="10"/>
      <c r="I39" s="10">
        <f t="shared" si="8"/>
        <v>443.88416252596778</v>
      </c>
      <c r="J39" s="10">
        <f t="shared" si="6"/>
        <v>86684474667.685287</v>
      </c>
      <c r="K39" s="11">
        <f t="shared" si="7"/>
        <v>9.7454096000000101E-2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26">
        <v>8.2100000000000009</v>
      </c>
      <c r="H40" s="10"/>
      <c r="I40" s="10">
        <f t="shared" si="8"/>
        <v>414.1096767664593</v>
      </c>
      <c r="J40" s="10">
        <f t="shared" si="6"/>
        <v>78986879709.714325</v>
      </c>
      <c r="K40" s="11">
        <f t="shared" si="7"/>
        <v>0.10794054799999997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26">
        <v>1.39</v>
      </c>
      <c r="H41" s="10"/>
      <c r="I41" s="10">
        <f t="shared" si="8"/>
        <v>382.69076496299721</v>
      </c>
      <c r="J41" s="10">
        <f t="shared" si="6"/>
        <v>71291622869.383713</v>
      </c>
      <c r="K41" s="11">
        <f t="shared" si="7"/>
        <v>3.808151500000001E-2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26">
        <v>-5.66</v>
      </c>
      <c r="H42" s="10"/>
      <c r="I42" s="10">
        <f t="shared" si="8"/>
        <v>377.44428934115513</v>
      </c>
      <c r="J42" s="10">
        <f t="shared" si="6"/>
        <v>68676324391.908386</v>
      </c>
      <c r="K42" s="11">
        <f t="shared" si="7"/>
        <v>-3.4165947999999946E-2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26">
        <v>4.26</v>
      </c>
      <c r="H43" s="10"/>
      <c r="I43" s="10">
        <f t="shared" si="8"/>
        <v>400.08934634423906</v>
      </c>
      <c r="J43" s="10">
        <f t="shared" si="6"/>
        <v>71105718678.790573</v>
      </c>
      <c r="K43" s="11">
        <f t="shared" si="7"/>
        <v>6.7403453999999918E-2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26">
        <v>4.72</v>
      </c>
      <c r="H44" s="10"/>
      <c r="I44" s="10">
        <f t="shared" si="8"/>
        <v>383.74193971248712</v>
      </c>
      <c r="J44" s="10">
        <f t="shared" si="6"/>
        <v>66615597328.571671</v>
      </c>
      <c r="K44" s="11">
        <f t="shared" si="7"/>
        <v>7.2489879999999784E-2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26">
        <v>6.49</v>
      </c>
      <c r="H45" s="10"/>
      <c r="I45" s="10">
        <f t="shared" si="8"/>
        <v>366.44570255203126</v>
      </c>
      <c r="J45" s="10">
        <f t="shared" si="6"/>
        <v>62113031153.7967</v>
      </c>
      <c r="K45" s="11">
        <f t="shared" si="7"/>
        <v>9.0755772000000068E-2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26">
        <v>3.47</v>
      </c>
      <c r="H46" s="10"/>
      <c r="I46" s="10">
        <f t="shared" si="8"/>
        <v>344.11278293927251</v>
      </c>
      <c r="J46" s="10">
        <f t="shared" si="6"/>
        <v>56944948400.233353</v>
      </c>
      <c r="K46" s="11">
        <f t="shared" si="7"/>
        <v>5.9936332999999786E-2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26">
        <v>2.66</v>
      </c>
      <c r="H47" s="10"/>
      <c r="I47" s="10">
        <f t="shared" si="8"/>
        <v>332.5725166128081</v>
      </c>
      <c r="J47" s="10">
        <f t="shared" si="6"/>
        <v>53724876322.57943</v>
      </c>
      <c r="K47" s="11">
        <f t="shared" si="7"/>
        <v>5.1823561999999823E-2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26">
        <v>5.86</v>
      </c>
      <c r="H48" s="10"/>
      <c r="I48" s="10">
        <f t="shared" si="8"/>
        <v>323.9553054868577</v>
      </c>
      <c r="J48" s="10">
        <f t="shared" si="6"/>
        <v>51077840679.309143</v>
      </c>
      <c r="K48" s="11">
        <f t="shared" si="7"/>
        <v>8.4959139999999822E-2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26">
        <v>8.24</v>
      </c>
      <c r="H49" s="10"/>
      <c r="I49" s="10">
        <f t="shared" si="8"/>
        <v>306.022393242828</v>
      </c>
      <c r="J49" s="10">
        <f t="shared" si="6"/>
        <v>47078123770.918365</v>
      </c>
      <c r="K49" s="11">
        <f t="shared" si="7"/>
        <v>0.10975224799999994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26">
        <v>5.79</v>
      </c>
      <c r="H50" s="10"/>
      <c r="I50" s="10">
        <f t="shared" si="8"/>
        <v>282.72578828790466</v>
      </c>
      <c r="J50" s="10">
        <f t="shared" si="6"/>
        <v>42422192751.366585</v>
      </c>
      <c r="K50" s="11">
        <f t="shared" si="7"/>
        <v>8.5384241999999722E-2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26">
        <v>0.89</v>
      </c>
      <c r="H51" s="10"/>
      <c r="I51" s="10">
        <f t="shared" si="8"/>
        <v>267.25190309850143</v>
      </c>
      <c r="J51" s="10">
        <f t="shared" si="6"/>
        <v>39084953613.474884</v>
      </c>
      <c r="K51" s="11">
        <f t="shared" si="7"/>
        <v>3.6029321000000003E-2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26">
        <v>1.93</v>
      </c>
      <c r="H52" s="10"/>
      <c r="I52" s="10">
        <f t="shared" si="8"/>
        <v>264.89434344186884</v>
      </c>
      <c r="J52" s="10">
        <f t="shared" si="6"/>
        <v>37725721484.165298</v>
      </c>
      <c r="K52" s="11">
        <f t="shared" si="7"/>
        <v>4.7605961000000363E-2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26">
        <v>3.79</v>
      </c>
      <c r="H53" s="10"/>
      <c r="I53" s="10">
        <f t="shared" si="8"/>
        <v>259.87868482475113</v>
      </c>
      <c r="J53" s="10">
        <f t="shared" si="6"/>
        <v>36011365807.955048</v>
      </c>
      <c r="K53" s="11">
        <f t="shared" si="7"/>
        <v>6.7583939999999787E-2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26">
        <v>4.74</v>
      </c>
      <c r="H54" s="10"/>
      <c r="I54" s="10">
        <f t="shared" si="8"/>
        <v>250.38894385273255</v>
      </c>
      <c r="J54" s="10">
        <f t="shared" si="6"/>
        <v>33731648124.97559</v>
      </c>
      <c r="K54" s="11">
        <f t="shared" si="7"/>
        <v>7.8078346000000298E-2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26">
        <v>3.22</v>
      </c>
      <c r="H55" s="10"/>
      <c r="I55" s="10">
        <f t="shared" si="8"/>
        <v>239.05761299668944</v>
      </c>
      <c r="J55" s="10">
        <f t="shared" si="6"/>
        <v>31288679760.73381</v>
      </c>
      <c r="K55" s="11">
        <f t="shared" si="7"/>
        <v>6.2815051999999927E-2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26">
        <v>5.0199999999999996</v>
      </c>
      <c r="H56" s="10"/>
      <c r="I56" s="10">
        <f t="shared" si="8"/>
        <v>231.60009009561077</v>
      </c>
      <c r="J56" s="10">
        <f t="shared" si="6"/>
        <v>29439439817.732098</v>
      </c>
      <c r="K56" s="11">
        <f t="shared" si="7"/>
        <v>8.1737506000000071E-2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26">
        <v>5.62</v>
      </c>
      <c r="H57" s="10"/>
      <c r="I57" s="10">
        <f t="shared" si="8"/>
        <v>220.52950875605671</v>
      </c>
      <c r="J57" s="10">
        <f t="shared" si="6"/>
        <v>27214957098.595871</v>
      </c>
      <c r="K57" s="11">
        <f t="shared" si="7"/>
        <v>8.8223983999999867E-2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26">
        <v>4.03</v>
      </c>
      <c r="H58" s="10"/>
      <c r="I58" s="10">
        <f t="shared" si="8"/>
        <v>208.79521753082437</v>
      </c>
      <c r="J58" s="10">
        <f t="shared" si="6"/>
        <v>25008598871.862278</v>
      </c>
      <c r="K58" s="11">
        <f t="shared" si="7"/>
        <v>7.2195597999999972E-2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26">
        <v>-2.04</v>
      </c>
      <c r="H59" s="10"/>
      <c r="I59" s="10">
        <f t="shared" si="8"/>
        <v>200.70673606731171</v>
      </c>
      <c r="J59" s="10">
        <f t="shared" si="6"/>
        <v>23324661021.283432</v>
      </c>
      <c r="K59" s="11">
        <f t="shared" si="7"/>
        <v>9.6933120000002315E-3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26">
        <v>-0.16</v>
      </c>
      <c r="H60" s="10"/>
      <c r="I60" s="10">
        <f t="shared" si="8"/>
        <v>204.88641901522223</v>
      </c>
      <c r="J60" s="10">
        <f t="shared" si="6"/>
        <v>23100738356.959057</v>
      </c>
      <c r="K60" s="11">
        <f t="shared" si="7"/>
        <v>2.9090815999999853E-2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26">
        <v>-1.29</v>
      </c>
      <c r="H61" s="10"/>
      <c r="I61" s="10">
        <f t="shared" si="8"/>
        <v>205.21476263543894</v>
      </c>
      <c r="J61" s="10">
        <f t="shared" si="6"/>
        <v>22447715981.714737</v>
      </c>
      <c r="K61" s="11">
        <f t="shared" si="7"/>
        <v>1.7403969999999935E-2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26">
        <v>2.58</v>
      </c>
      <c r="H62" s="10"/>
      <c r="I62" s="10">
        <f t="shared" si="8"/>
        <v>207.89662915149322</v>
      </c>
      <c r="J62" s="10">
        <f t="shared" si="6"/>
        <v>22063719666.549698</v>
      </c>
      <c r="K62" s="11">
        <f t="shared" si="7"/>
        <v>5.7179221999999807E-2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26">
        <v>0.89</v>
      </c>
      <c r="H63" s="10"/>
      <c r="I63" s="10">
        <f t="shared" si="8"/>
        <v>202.66779991371925</v>
      </c>
      <c r="J63" s="10">
        <f t="shared" si="6"/>
        <v>20870368247.314739</v>
      </c>
      <c r="K63" s="11">
        <f t="shared" si="7"/>
        <v>3.9600826999999894E-2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26">
        <v>2.73</v>
      </c>
      <c r="H64" s="10"/>
      <c r="I64" s="10">
        <f t="shared" si="8"/>
        <v>200.87996819676803</v>
      </c>
      <c r="J64" s="10">
        <f t="shared" si="6"/>
        <v>20075367107.528034</v>
      </c>
      <c r="K64" s="11">
        <f t="shared" si="7"/>
        <v>5.8416917000000179E-2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26">
        <v>2.5099999999999998</v>
      </c>
      <c r="H65" s="10"/>
      <c r="I65" s="10">
        <f t="shared" si="8"/>
        <v>195.54168032392485</v>
      </c>
      <c r="J65" s="10">
        <f t="shared" si="6"/>
        <v>18967352831.462757</v>
      </c>
      <c r="K65" s="11">
        <f t="shared" si="7"/>
        <v>5.5976011999999686E-2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3">
        <f>SUM(F2)</f>
        <v>236475569</v>
      </c>
      <c r="G66" s="26">
        <v>2.5099999999999998</v>
      </c>
      <c r="H66" s="10"/>
      <c r="I66" s="10">
        <f t="shared" si="8"/>
        <v>190.75376092471453</v>
      </c>
      <c r="J66" s="10">
        <f t="shared" ref="J66:J67" si="9">IF(I66="","",I66*C66)</f>
        <v>17961916384.387302</v>
      </c>
      <c r="K66" s="11">
        <f t="shared" ref="K66" si="10">IFERROR(J66/J67-1,"")</f>
        <v>5.5740238999999914E-2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26">
        <v>0.83</v>
      </c>
      <c r="H67" s="10"/>
      <c r="I67" s="10">
        <f t="shared" ref="I67" si="11">IF(H67&lt;&gt;"",H67,I66/(1+IF(G66="",0,G66)/100))</f>
        <v>186.08307572404112</v>
      </c>
      <c r="J67" s="10">
        <f t="shared" si="9"/>
        <v>17013575613.44908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4">
        <v>2051970</v>
      </c>
      <c r="G2" s="29">
        <v>2.73</v>
      </c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3.5199937000000014E-2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29">
        <v>-2.5099999999999998</v>
      </c>
      <c r="H3" s="10"/>
      <c r="I3" s="10">
        <f t="shared" ref="I3:I34" si="5">IF(H3&lt;&gt;"",H3,I2/(1+IF(G2="",0,G2)/100))</f>
        <v>12709.043122748952</v>
      </c>
      <c r="J3" s="10">
        <f t="shared" si="3"/>
        <v>25877254708.14407</v>
      </c>
      <c r="K3" s="11">
        <f t="shared" si="4"/>
        <v>-1.7339796000000018E-2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29">
        <v>2.41</v>
      </c>
      <c r="H4" s="10"/>
      <c r="I4" s="10">
        <f t="shared" si="5"/>
        <v>13036.253074929688</v>
      </c>
      <c r="J4" s="10">
        <f t="shared" si="3"/>
        <v>26333878794.326416</v>
      </c>
      <c r="K4" s="11">
        <f t="shared" si="4"/>
        <v>3.2159666999999947E-2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29">
        <v>-1.03</v>
      </c>
      <c r="H5" s="10"/>
      <c r="I5" s="10">
        <f t="shared" si="5"/>
        <v>12729.472780909762</v>
      </c>
      <c r="J5" s="10">
        <f t="shared" si="3"/>
        <v>25513377083.282616</v>
      </c>
      <c r="K5" s="11">
        <f t="shared" si="4"/>
        <v>-2.7090009999999332E-3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29">
        <v>6</v>
      </c>
      <c r="H6" s="10"/>
      <c r="I6" s="10">
        <f t="shared" si="5"/>
        <v>12861.950874921453</v>
      </c>
      <c r="J6" s="10">
        <f t="shared" si="3"/>
        <v>25582680590.58519</v>
      </c>
      <c r="K6" s="11">
        <f t="shared" si="4"/>
        <v>6.8225599999999886E-2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29">
        <v>10.130000000000001</v>
      </c>
      <c r="H7" s="10"/>
      <c r="I7" s="10">
        <f t="shared" si="5"/>
        <v>12133.915919737219</v>
      </c>
      <c r="J7" s="10">
        <f t="shared" si="3"/>
        <v>23948761938.101082</v>
      </c>
      <c r="K7" s="11">
        <f t="shared" si="4"/>
        <v>0.11176235000000023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29">
        <v>-5.92</v>
      </c>
      <c r="H8" s="10"/>
      <c r="I8" s="10">
        <f t="shared" si="5"/>
        <v>11017.811604228838</v>
      </c>
      <c r="J8" s="10">
        <f t="shared" si="3"/>
        <v>21541260088.634121</v>
      </c>
      <c r="K8" s="11">
        <f t="shared" si="4"/>
        <v>-4.7562304000000166E-2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29">
        <v>4.0599999999999996</v>
      </c>
      <c r="H9" s="10"/>
      <c r="I9" s="10">
        <f t="shared" si="5"/>
        <v>11711.109273202423</v>
      </c>
      <c r="J9" s="10">
        <f t="shared" si="3"/>
        <v>22616975555.568649</v>
      </c>
      <c r="K9" s="11">
        <f t="shared" si="4"/>
        <v>5.354506399999992E-2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29">
        <v>9.01</v>
      </c>
      <c r="H10" s="10"/>
      <c r="I10" s="10">
        <f t="shared" si="5"/>
        <v>11254.189192006941</v>
      </c>
      <c r="J10" s="10">
        <f t="shared" si="3"/>
        <v>21467497051.999523</v>
      </c>
      <c r="K10" s="11">
        <f t="shared" si="4"/>
        <v>0.1038461610000001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29">
        <v>8.0500000000000007</v>
      </c>
      <c r="H11" s="10"/>
      <c r="I11" s="10">
        <f t="shared" si="5"/>
        <v>10323.997057157087</v>
      </c>
      <c r="J11" s="10">
        <f t="shared" si="3"/>
        <v>19447906610.964352</v>
      </c>
      <c r="K11" s="11">
        <f t="shared" si="4"/>
        <v>9.3768540000000122E-2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29">
        <v>8.85</v>
      </c>
      <c r="H12" s="10"/>
      <c r="I12" s="10">
        <f t="shared" si="5"/>
        <v>9554.8330006081324</v>
      </c>
      <c r="J12" s="10">
        <f t="shared" si="3"/>
        <v>17780641790.048515</v>
      </c>
      <c r="K12" s="11">
        <f t="shared" si="4"/>
        <v>0.10183412500000011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29">
        <v>9.0299999999999994</v>
      </c>
      <c r="H13" s="10"/>
      <c r="I13" s="10">
        <f t="shared" si="5"/>
        <v>8777.9816266496382</v>
      </c>
      <c r="J13" s="10">
        <f t="shared" si="3"/>
        <v>16137312674.036587</v>
      </c>
      <c r="K13" s="11">
        <f t="shared" si="4"/>
        <v>0.10060333499999996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29">
        <v>8.84</v>
      </c>
      <c r="H14" s="10"/>
      <c r="I14" s="10">
        <f t="shared" si="5"/>
        <v>8050.9782873059139</v>
      </c>
      <c r="J14" s="10">
        <f t="shared" si="3"/>
        <v>14662242209.212084</v>
      </c>
      <c r="K14" s="11">
        <f t="shared" si="4"/>
        <v>9.9294883999999861E-2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29">
        <v>-10.89</v>
      </c>
      <c r="H15" s="10"/>
      <c r="I15" s="10">
        <f t="shared" si="5"/>
        <v>7397.0767064552683</v>
      </c>
      <c r="J15" s="10">
        <f t="shared" si="3"/>
        <v>13337860862.10157</v>
      </c>
      <c r="K15" s="11">
        <f t="shared" si="4"/>
        <v>-9.9739491999999874E-2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29">
        <v>-4.41</v>
      </c>
      <c r="H16" s="10"/>
      <c r="I16" s="10">
        <f t="shared" si="5"/>
        <v>8301.0624020371088</v>
      </c>
      <c r="J16" s="10">
        <f t="shared" si="3"/>
        <v>14815556989.979136</v>
      </c>
      <c r="K16" s="11">
        <f t="shared" si="4"/>
        <v>-3.1310058000000085E-2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29">
        <v>-7.9</v>
      </c>
      <c r="H17" s="10"/>
      <c r="I17" s="10">
        <f t="shared" si="5"/>
        <v>8684.0280385365713</v>
      </c>
      <c r="J17" s="10">
        <f t="shared" si="3"/>
        <v>15294426366.593922</v>
      </c>
      <c r="K17" s="11">
        <f t="shared" si="4"/>
        <v>-5.9502430000000106E-2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29">
        <v>-3.39</v>
      </c>
      <c r="H18" s="10"/>
      <c r="I18" s="10">
        <f t="shared" si="5"/>
        <v>9428.9120939593613</v>
      </c>
      <c r="J18" s="10">
        <f t="shared" si="3"/>
        <v>16262058355.551012</v>
      </c>
      <c r="K18" s="11">
        <f t="shared" si="4"/>
        <v>-3.7190360000001199E-3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29">
        <v>3.85</v>
      </c>
      <c r="H19" s="10"/>
      <c r="I19" s="10">
        <f t="shared" si="5"/>
        <v>9759.7682372004565</v>
      </c>
      <c r="J19" s="10">
        <f t="shared" si="3"/>
        <v>16322763299.882757</v>
      </c>
      <c r="K19" s="11">
        <f t="shared" si="4"/>
        <v>7.1825464999999866E-2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29">
        <v>8.11</v>
      </c>
      <c r="H20" s="10"/>
      <c r="I20" s="10">
        <f t="shared" si="5"/>
        <v>9397.9472674053504</v>
      </c>
      <c r="J20" s="10">
        <f t="shared" si="3"/>
        <v>15228937763.559069</v>
      </c>
      <c r="K20" s="11">
        <f t="shared" si="4"/>
        <v>0.11646278100000007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29">
        <v>5.53</v>
      </c>
      <c r="H21" s="10"/>
      <c r="I21" s="10">
        <f t="shared" si="5"/>
        <v>8692.9490957407743</v>
      </c>
      <c r="J21" s="10">
        <f t="shared" si="3"/>
        <v>13640345224.870571</v>
      </c>
      <c r="K21" s="11">
        <f t="shared" si="4"/>
        <v>9.0209324000000146E-2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29">
        <v>-2.85</v>
      </c>
      <c r="H22" s="10"/>
      <c r="I22" s="10">
        <f t="shared" si="5"/>
        <v>8237.4197818068551</v>
      </c>
      <c r="J22" s="10">
        <f t="shared" si="3"/>
        <v>12511675441.211481</v>
      </c>
      <c r="K22" s="11">
        <f t="shared" si="4"/>
        <v>3.8995250000000148E-3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29">
        <v>5.84</v>
      </c>
      <c r="H23" s="10"/>
      <c r="I23" s="10">
        <f t="shared" si="5"/>
        <v>8479.0733729355179</v>
      </c>
      <c r="J23" s="10">
        <f t="shared" si="3"/>
        <v>12463075367.240046</v>
      </c>
      <c r="K23" s="11">
        <f t="shared" si="4"/>
        <v>9.2808583999999916E-2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29">
        <v>8.2100000000000009</v>
      </c>
      <c r="H24" s="10"/>
      <c r="I24" s="10">
        <f t="shared" si="5"/>
        <v>8011.218228397126</v>
      </c>
      <c r="J24" s="10">
        <f t="shared" si="3"/>
        <v>11404627992.234041</v>
      </c>
      <c r="K24" s="11">
        <f t="shared" si="4"/>
        <v>0.11841527600000012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29">
        <v>7.94</v>
      </c>
      <c r="H25" s="10"/>
      <c r="I25" s="10">
        <f t="shared" si="5"/>
        <v>7403.39915756134</v>
      </c>
      <c r="J25" s="10">
        <f t="shared" si="3"/>
        <v>10197131814.063349</v>
      </c>
      <c r="K25" s="11">
        <f t="shared" si="4"/>
        <v>0.11091847999999982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29">
        <v>9.1300000000000008</v>
      </c>
      <c r="H26" s="10"/>
      <c r="I26" s="10">
        <f t="shared" si="5"/>
        <v>6858.8096697807487</v>
      </c>
      <c r="J26" s="10">
        <f t="shared" si="3"/>
        <v>9179009979.2591</v>
      </c>
      <c r="K26" s="11">
        <f t="shared" si="4"/>
        <v>0.13476647900000005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29">
        <v>-7.16</v>
      </c>
      <c r="H27" s="10"/>
      <c r="I27" s="10">
        <f t="shared" si="5"/>
        <v>6284.9900758551721</v>
      </c>
      <c r="J27" s="10">
        <f t="shared" si="3"/>
        <v>8088897715.1915855</v>
      </c>
      <c r="K27" s="11">
        <f t="shared" si="4"/>
        <v>-4.8974891999999937E-2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29">
        <v>1.1599999999999999</v>
      </c>
      <c r="H28" s="10"/>
      <c r="I28" s="10">
        <f t="shared" si="5"/>
        <v>6769.700641808673</v>
      </c>
      <c r="J28" s="10">
        <f t="shared" si="3"/>
        <v>8505451272.6824713</v>
      </c>
      <c r="K28" s="11">
        <f t="shared" si="4"/>
        <v>1.9834424000000128E-2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29">
        <v>4.09</v>
      </c>
      <c r="H29" s="10"/>
      <c r="I29" s="10">
        <f t="shared" si="5"/>
        <v>6692.0725996527017</v>
      </c>
      <c r="J29" s="10">
        <f t="shared" si="3"/>
        <v>8340031550.7318773</v>
      </c>
      <c r="K29" s="11">
        <f t="shared" si="4"/>
        <v>3.8547566000000089E-2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29">
        <v>2.7</v>
      </c>
      <c r="H30" s="10"/>
      <c r="I30" s="10">
        <f t="shared" si="5"/>
        <v>6429.1215291120207</v>
      </c>
      <c r="J30" s="10">
        <f t="shared" si="3"/>
        <v>8030476237.9385109</v>
      </c>
      <c r="K30" s="11">
        <f t="shared" si="4"/>
        <v>2.268659999999989E-2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29">
        <v>6.15</v>
      </c>
      <c r="H31" s="10"/>
      <c r="I31" s="10">
        <f t="shared" si="5"/>
        <v>6260.0988598948597</v>
      </c>
      <c r="J31" s="10">
        <f t="shared" si="3"/>
        <v>7852333489.0068102</v>
      </c>
      <c r="K31" s="11">
        <f t="shared" si="4"/>
        <v>5.8814405000000125E-2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29">
        <v>-5.19</v>
      </c>
      <c r="H32" s="10"/>
      <c r="I32" s="10">
        <f t="shared" si="5"/>
        <v>5897.4082523738662</v>
      </c>
      <c r="J32" s="10">
        <f t="shared" si="3"/>
        <v>7416156648.3474588</v>
      </c>
      <c r="K32" s="11">
        <f t="shared" si="4"/>
        <v>-5.0695912999999981E-2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29">
        <v>1.57</v>
      </c>
      <c r="H33" s="10"/>
      <c r="I33" s="10">
        <f t="shared" si="5"/>
        <v>6220.2386376688819</v>
      </c>
      <c r="J33" s="10">
        <f t="shared" si="3"/>
        <v>7812203433.9745331</v>
      </c>
      <c r="K33" s="11">
        <f t="shared" si="4"/>
        <v>2.0544888999999955E-2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29">
        <v>3.05</v>
      </c>
      <c r="H34" s="10"/>
      <c r="I34" s="10">
        <f t="shared" si="5"/>
        <v>6124.090418104639</v>
      </c>
      <c r="J34" s="10">
        <f t="shared" ref="J34:J65" si="6">IF(I34="","",I34*C34)</f>
        <v>7654933671.3933935</v>
      </c>
      <c r="K34" s="11">
        <f t="shared" ref="K34:K65" si="7">IFERROR(J34/J35-1,"")</f>
        <v>5.0825370000000092E-2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29">
        <v>-3.44</v>
      </c>
      <c r="H35" s="10"/>
      <c r="I35" s="10">
        <f t="shared" ref="I35:I66" si="8">IF(H35&lt;&gt;"",H35,I34/(1+IF(G34="",0,G34)/100))</f>
        <v>5868.7977173978325</v>
      </c>
      <c r="J35" s="10">
        <f t="shared" si="6"/>
        <v>7284686770.9269266</v>
      </c>
      <c r="K35" s="11">
        <f t="shared" si="7"/>
        <v>-3.3268799999985887E-4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29">
        <v>-9.99</v>
      </c>
      <c r="H36" s="10"/>
      <c r="I36" s="10">
        <f t="shared" si="8"/>
        <v>5912.5505917769815</v>
      </c>
      <c r="J36" s="10">
        <f t="shared" si="6"/>
        <v>7287111105.3463411</v>
      </c>
      <c r="K36" s="11">
        <f t="shared" si="7"/>
        <v>-4.6931956000000219E-2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29">
        <v>-3.78</v>
      </c>
      <c r="H37" s="10"/>
      <c r="I37" s="10">
        <f t="shared" si="8"/>
        <v>6236.2098847979978</v>
      </c>
      <c r="J37" s="10">
        <f t="shared" si="6"/>
        <v>7645950518.6665802</v>
      </c>
      <c r="K37" s="11">
        <f t="shared" si="7"/>
        <v>1.7291312000000003E-2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29">
        <v>6.52</v>
      </c>
      <c r="H38" s="10"/>
      <c r="I38" s="10">
        <f t="shared" si="8"/>
        <v>6142.8387360106353</v>
      </c>
      <c r="J38" s="10">
        <f t="shared" si="6"/>
        <v>7515989204.3456078</v>
      </c>
      <c r="K38" s="11">
        <f t="shared" si="7"/>
        <v>0.10501061000000012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29">
        <v>-4.51</v>
      </c>
      <c r="H39" s="10"/>
      <c r="I39" s="10">
        <f t="shared" si="8"/>
        <v>5573.2523462263061</v>
      </c>
      <c r="J39" s="10">
        <f t="shared" si="6"/>
        <v>6801734875.9625092</v>
      </c>
      <c r="K39" s="11">
        <f t="shared" si="7"/>
        <v>-4.2063417999999908E-2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29">
        <v>6.93</v>
      </c>
      <c r="H40" s="10"/>
      <c r="I40" s="10">
        <f t="shared" si="8"/>
        <v>5836.4774806014311</v>
      </c>
      <c r="J40" s="10">
        <f t="shared" si="6"/>
        <v>7100402055.5950632</v>
      </c>
      <c r="K40" s="11">
        <f t="shared" si="7"/>
        <v>7.3128093999999644E-2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29">
        <v>-2.02</v>
      </c>
      <c r="H41" s="10"/>
      <c r="I41" s="10">
        <f t="shared" si="8"/>
        <v>5458.2226508944468</v>
      </c>
      <c r="J41" s="10">
        <f t="shared" si="6"/>
        <v>6616546612.9293833</v>
      </c>
      <c r="K41" s="11">
        <f t="shared" si="7"/>
        <v>-1.6045648000000079E-2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29">
        <v>-0.03</v>
      </c>
      <c r="H42" s="10"/>
      <c r="I42" s="10">
        <f t="shared" si="8"/>
        <v>5570.751838022501</v>
      </c>
      <c r="J42" s="10">
        <f t="shared" si="6"/>
        <v>6724444685.3459148</v>
      </c>
      <c r="K42" s="11">
        <f t="shared" si="7"/>
        <v>1.0496759999999883E-2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29">
        <v>5.53</v>
      </c>
      <c r="H43" s="10"/>
      <c r="I43" s="10">
        <f t="shared" si="8"/>
        <v>5572.4235650920282</v>
      </c>
      <c r="J43" s="10">
        <f t="shared" si="6"/>
        <v>6654593019.5223141</v>
      </c>
      <c r="K43" s="11">
        <f t="shared" si="7"/>
        <v>6.8005812000000221E-2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29">
        <v>2.81</v>
      </c>
      <c r="H44" s="10"/>
      <c r="I44" s="10">
        <f t="shared" si="8"/>
        <v>5280.4165309315158</v>
      </c>
      <c r="J44" s="10">
        <f t="shared" si="6"/>
        <v>6230858432.3718204</v>
      </c>
      <c r="K44" s="11">
        <f t="shared" si="7"/>
        <v>3.9326852000000079E-2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29">
        <v>7.63</v>
      </c>
      <c r="H45" s="10"/>
      <c r="I45" s="10">
        <f t="shared" si="8"/>
        <v>5136.0923362819922</v>
      </c>
      <c r="J45" s="10">
        <f t="shared" si="6"/>
        <v>5995090399.5039091</v>
      </c>
      <c r="K45" s="11">
        <f t="shared" si="7"/>
        <v>8.4178515999999703E-2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29">
        <v>5.66</v>
      </c>
      <c r="H46" s="10"/>
      <c r="I46" s="10">
        <f t="shared" si="8"/>
        <v>4771.9895347784004</v>
      </c>
      <c r="J46" s="10">
        <f t="shared" si="6"/>
        <v>5529615567.0215387</v>
      </c>
      <c r="K46" s="11">
        <f t="shared" si="7"/>
        <v>5.2986428000000085E-2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29">
        <v>3.05</v>
      </c>
      <c r="H47" s="10"/>
      <c r="I47" s="10">
        <f t="shared" si="8"/>
        <v>4516.3633681415868</v>
      </c>
      <c r="J47" s="10">
        <f t="shared" si="6"/>
        <v>5251364519.0320902</v>
      </c>
      <c r="K47" s="11">
        <f t="shared" si="7"/>
        <v>2.8068020000000082E-2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29">
        <v>22.5</v>
      </c>
      <c r="H48" s="10"/>
      <c r="I48" s="10">
        <f t="shared" si="8"/>
        <v>4382.6912839801907</v>
      </c>
      <c r="J48" s="10">
        <f t="shared" si="6"/>
        <v>5107993261.9945612</v>
      </c>
      <c r="K48" s="11">
        <f t="shared" si="7"/>
        <v>0.22367700000000013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29">
        <v>18.79</v>
      </c>
      <c r="H49" s="10"/>
      <c r="I49" s="10">
        <f t="shared" si="8"/>
        <v>3577.7071705960739</v>
      </c>
      <c r="J49" s="10">
        <f t="shared" si="6"/>
        <v>4174298660.5080924</v>
      </c>
      <c r="K49" s="11">
        <f t="shared" si="7"/>
        <v>0.18848207100000014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29">
        <v>15.23</v>
      </c>
      <c r="H50" s="10"/>
      <c r="I50" s="10">
        <f t="shared" si="8"/>
        <v>3011.7915401936812</v>
      </c>
      <c r="J50" s="10">
        <f t="shared" si="6"/>
        <v>3512294179.57967</v>
      </c>
      <c r="K50" s="11">
        <f t="shared" si="7"/>
        <v>0.15482353699999996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29">
        <v>32.590000000000003</v>
      </c>
      <c r="H51" s="10"/>
      <c r="I51" s="10">
        <f t="shared" si="8"/>
        <v>2613.7217219419263</v>
      </c>
      <c r="J51" s="10">
        <f t="shared" si="6"/>
        <v>3041412014.0847721</v>
      </c>
      <c r="K51" s="11">
        <f t="shared" si="7"/>
        <v>0.33636135099999986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29">
        <v>6.04</v>
      </c>
      <c r="H52" s="10"/>
      <c r="I52" s="10">
        <f t="shared" si="8"/>
        <v>1971.2811840575655</v>
      </c>
      <c r="J52" s="10">
        <f t="shared" si="6"/>
        <v>2275890433.2341561</v>
      </c>
      <c r="K52" s="11">
        <f t="shared" si="7"/>
        <v>7.0346551999999951E-2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29">
        <v>7.66</v>
      </c>
      <c r="H53" s="10"/>
      <c r="I53" s="10">
        <f t="shared" si="8"/>
        <v>1858.9977216687716</v>
      </c>
      <c r="J53" s="10">
        <f t="shared" si="6"/>
        <v>2126311734.2523623</v>
      </c>
      <c r="K53" s="11">
        <f t="shared" si="7"/>
        <v>8.7732044000000009E-2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29">
        <v>8.91</v>
      </c>
      <c r="H54" s="10"/>
      <c r="I54" s="10">
        <f t="shared" si="8"/>
        <v>1726.7301891777556</v>
      </c>
      <c r="J54" s="10">
        <f t="shared" si="6"/>
        <v>1954812075.254411</v>
      </c>
      <c r="K54" s="11">
        <f t="shared" si="7"/>
        <v>0.101308811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29">
        <v>8.18</v>
      </c>
      <c r="H55" s="10"/>
      <c r="I55" s="10">
        <f t="shared" si="8"/>
        <v>1585.465236596966</v>
      </c>
      <c r="J55" s="10">
        <f t="shared" si="6"/>
        <v>1774989953.5257699</v>
      </c>
      <c r="K55" s="11">
        <f t="shared" si="7"/>
        <v>9.5711948000000158E-2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29">
        <v>12.14</v>
      </c>
      <c r="H56" s="10"/>
      <c r="I56" s="10">
        <f t="shared" si="8"/>
        <v>1465.5807326649713</v>
      </c>
      <c r="J56" s="10">
        <f t="shared" si="6"/>
        <v>1619942136.0382662</v>
      </c>
      <c r="K56" s="11">
        <f t="shared" si="7"/>
        <v>0.13671832400000006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30">
        <v>8.7799999999999994</v>
      </c>
      <c r="H57" s="10"/>
      <c r="I57" s="10">
        <f t="shared" si="8"/>
        <v>1306.9205748751306</v>
      </c>
      <c r="J57" s="10">
        <f t="shared" si="6"/>
        <v>1425104268.8727398</v>
      </c>
      <c r="K57" s="11">
        <f t="shared" si="7"/>
        <v>9.8775902000000082E-2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30">
        <v>8.6999999999999993</v>
      </c>
      <c r="H58" s="10"/>
      <c r="I58" s="10">
        <f t="shared" si="8"/>
        <v>1201.4346156233962</v>
      </c>
      <c r="J58" s="10">
        <f t="shared" si="6"/>
        <v>1296992649.9832718</v>
      </c>
      <c r="K58" s="11">
        <f t="shared" si="7"/>
        <v>0.11371846000000008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30">
        <v>11.92</v>
      </c>
      <c r="H59" s="10"/>
      <c r="I59" s="10">
        <f t="shared" si="8"/>
        <v>1105.2756353481107</v>
      </c>
      <c r="J59" s="10">
        <f t="shared" si="6"/>
        <v>1164560610.7519057</v>
      </c>
      <c r="K59" s="11">
        <f t="shared" si="7"/>
        <v>0.14682185600000008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30">
        <v>11.88</v>
      </c>
      <c r="H60" s="10"/>
      <c r="I60" s="10">
        <f t="shared" si="8"/>
        <v>987.55864487858355</v>
      </c>
      <c r="J60" s="10">
        <f t="shared" si="6"/>
        <v>1015467750.8621755</v>
      </c>
      <c r="K60" s="11">
        <f t="shared" si="7"/>
        <v>0.14725108400000031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30">
        <v>9.98</v>
      </c>
      <c r="H61" s="10"/>
      <c r="I61" s="10">
        <f t="shared" si="8"/>
        <v>882.69453421396452</v>
      </c>
      <c r="J61" s="10">
        <f t="shared" si="6"/>
        <v>885131219.33313012</v>
      </c>
      <c r="K61" s="11">
        <f t="shared" si="7"/>
        <v>0.12829581800000023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30">
        <v>10.31</v>
      </c>
      <c r="H62" s="10"/>
      <c r="I62" s="10">
        <f t="shared" si="8"/>
        <v>802.59550301324282</v>
      </c>
      <c r="J62" s="10">
        <f t="shared" si="6"/>
        <v>784485066.07256603</v>
      </c>
      <c r="K62" s="11">
        <f t="shared" si="7"/>
        <v>0.13237627400000007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30">
        <v>14.91</v>
      </c>
      <c r="H63" s="10"/>
      <c r="I63" s="10">
        <f t="shared" si="8"/>
        <v>727.58181761693663</v>
      </c>
      <c r="J63" s="10">
        <f t="shared" si="6"/>
        <v>692777731.29372895</v>
      </c>
      <c r="K63" s="11">
        <f t="shared" si="7"/>
        <v>0.17943624000000002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30">
        <v>13.57</v>
      </c>
      <c r="H64" s="10"/>
      <c r="I64" s="10">
        <f t="shared" si="8"/>
        <v>633.17536995643252</v>
      </c>
      <c r="J64" s="10">
        <f t="shared" si="6"/>
        <v>587380400.73597276</v>
      </c>
      <c r="K64" s="11">
        <f t="shared" si="7"/>
        <v>0.1662276159999998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30">
        <v>7.34</v>
      </c>
      <c r="H65" s="10"/>
      <c r="I65" s="10">
        <f t="shared" si="8"/>
        <v>557.51991719330158</v>
      </c>
      <c r="J65" s="10">
        <f t="shared" si="6"/>
        <v>503658456.27168965</v>
      </c>
      <c r="K65" s="11">
        <f t="shared" si="7"/>
        <v>0.10176996199999988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3">
        <f>SUM(F2)</f>
        <v>2051970</v>
      </c>
      <c r="G66" s="30">
        <v>12.34</v>
      </c>
      <c r="H66" s="10"/>
      <c r="I66" s="10">
        <f t="shared" si="8"/>
        <v>519.39623364384352</v>
      </c>
      <c r="J66" s="10">
        <f t="shared" ref="J66:J67" si="9">IF(I66="","",I66*C66)</f>
        <v>457135766.66894984</v>
      </c>
      <c r="K66" s="11">
        <f t="shared" ref="K66" si="10">IFERROR(J66/J67-1,"")</f>
        <v>0.15291171799999992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30">
        <v>11.44</v>
      </c>
      <c r="H67" s="10"/>
      <c r="I67" s="10">
        <f t="shared" ref="I67" si="11">IF(H67&lt;&gt;"",H67,I66/(1+IF(G66="",0,G66)/100))</f>
        <v>462.34309564166239</v>
      </c>
      <c r="J67" s="10">
        <f t="shared" si="9"/>
        <v>396505438.82228965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>
      <selection activeCell="M26" sqref="M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4">
        <v>36356117</v>
      </c>
      <c r="G2" s="26">
        <v>6.58</v>
      </c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8.8959834000000182E-2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26">
        <v>13.54</v>
      </c>
      <c r="H3" s="10"/>
      <c r="I3" s="10">
        <f t="shared" ref="I3:I34" si="5">IF(H3&lt;&gt;"",H3,I2/(1+IF(G2="",0,G2)/100))</f>
        <v>1042.4094576843684</v>
      </c>
      <c r="J3" s="10">
        <f t="shared" si="3"/>
        <v>37094601965.940956</v>
      </c>
      <c r="K3" s="11">
        <f t="shared" si="4"/>
        <v>0.16130982800000027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26">
        <v>3.82</v>
      </c>
      <c r="H4" s="10"/>
      <c r="I4" s="10">
        <f t="shared" si="5"/>
        <v>918.09887060451683</v>
      </c>
      <c r="J4" s="10">
        <f t="shared" si="3"/>
        <v>31942037406.008202</v>
      </c>
      <c r="K4" s="11">
        <f t="shared" si="4"/>
        <v>6.3085654000000213E-2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26">
        <v>-4.66</v>
      </c>
      <c r="H5" s="10"/>
      <c r="I5" s="10">
        <f t="shared" si="5"/>
        <v>884.31792583752338</v>
      </c>
      <c r="J5" s="10">
        <f t="shared" si="3"/>
        <v>30046532267.481991</v>
      </c>
      <c r="K5" s="11">
        <f t="shared" si="4"/>
        <v>-2.2297834000000183E-2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26">
        <v>-1.1100000000000001</v>
      </c>
      <c r="H6" s="10"/>
      <c r="I6" s="10">
        <f t="shared" si="5"/>
        <v>927.54135288181601</v>
      </c>
      <c r="J6" s="10">
        <f t="shared" si="3"/>
        <v>30731784496.713486</v>
      </c>
      <c r="K6" s="11">
        <f t="shared" si="4"/>
        <v>1.5293741000000027E-2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26">
        <v>10.130000000000001</v>
      </c>
      <c r="H7" s="10"/>
      <c r="I7" s="10">
        <f t="shared" si="5"/>
        <v>937.95262704198205</v>
      </c>
      <c r="J7" s="10">
        <f t="shared" si="3"/>
        <v>30268860385.61079</v>
      </c>
      <c r="K7" s="11">
        <f t="shared" si="4"/>
        <v>0.13251084200000007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26">
        <v>6.8</v>
      </c>
      <c r="H8" s="10"/>
      <c r="I8" s="10">
        <f t="shared" si="5"/>
        <v>851.67767823661313</v>
      </c>
      <c r="J8" s="10">
        <f t="shared" si="3"/>
        <v>26727214665.915569</v>
      </c>
      <c r="K8" s="11">
        <f t="shared" si="4"/>
        <v>9.9730279999999949E-2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26">
        <v>2.2999999999999998</v>
      </c>
      <c r="H9" s="10"/>
      <c r="I9" s="10">
        <f t="shared" si="5"/>
        <v>797.45100958484375</v>
      </c>
      <c r="J9" s="10">
        <f t="shared" si="3"/>
        <v>24303427078.424694</v>
      </c>
      <c r="K9" s="11">
        <f t="shared" si="4"/>
        <v>5.4426559999999791E-2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26">
        <v>7.82</v>
      </c>
      <c r="H10" s="10"/>
      <c r="I10" s="10">
        <f t="shared" si="5"/>
        <v>779.52200350424619</v>
      </c>
      <c r="J10" s="10">
        <f t="shared" si="3"/>
        <v>23048951914.133022</v>
      </c>
      <c r="K10" s="11">
        <f t="shared" si="4"/>
        <v>0.1103950520000001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26">
        <v>5.41</v>
      </c>
      <c r="H11" s="10"/>
      <c r="I11" s="10">
        <f t="shared" si="5"/>
        <v>722.98460721966808</v>
      </c>
      <c r="J11" s="10">
        <f t="shared" si="3"/>
        <v>20757433917.431595</v>
      </c>
      <c r="K11" s="11">
        <f t="shared" si="4"/>
        <v>8.6355460000000051E-2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26">
        <v>6.34</v>
      </c>
      <c r="H12" s="10"/>
      <c r="I12" s="10">
        <f t="shared" si="5"/>
        <v>685.87857624482308</v>
      </c>
      <c r="J12" s="10">
        <f t="shared" si="3"/>
        <v>19107405155.796421</v>
      </c>
      <c r="K12" s="11">
        <f t="shared" si="4"/>
        <v>9.5663555999999872E-2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26">
        <v>2.72</v>
      </c>
      <c r="H13" s="10"/>
      <c r="I13" s="10">
        <f t="shared" si="5"/>
        <v>644.98643619035465</v>
      </c>
      <c r="J13" s="10">
        <f t="shared" si="3"/>
        <v>17439117191.734379</v>
      </c>
      <c r="K13" s="11">
        <f t="shared" si="4"/>
        <v>5.9166464000000252E-2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26">
        <v>2.16</v>
      </c>
      <c r="H14" s="10"/>
      <c r="I14" s="10">
        <f t="shared" si="5"/>
        <v>627.90735610431716</v>
      </c>
      <c r="J14" s="10">
        <f t="shared" si="3"/>
        <v>16464944637.573395</v>
      </c>
      <c r="K14" s="11">
        <f t="shared" si="4"/>
        <v>5.3249168000000235E-2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26">
        <v>-0.16</v>
      </c>
      <c r="H15" s="10"/>
      <c r="I15" s="10">
        <f t="shared" si="5"/>
        <v>614.63131960093688</v>
      </c>
      <c r="J15" s="10">
        <f t="shared" si="3"/>
        <v>15632525652.821966</v>
      </c>
      <c r="K15" s="11">
        <f t="shared" si="4"/>
        <v>2.9080832000000001E-2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26">
        <v>-0.12</v>
      </c>
      <c r="H16" s="10"/>
      <c r="I16" s="10">
        <f t="shared" si="5"/>
        <v>615.61630569004092</v>
      </c>
      <c r="J16" s="10">
        <f t="shared" si="3"/>
        <v>15190765551.857025</v>
      </c>
      <c r="K16" s="11">
        <f t="shared" si="4"/>
        <v>3.0981335999999748E-2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26">
        <v>-2.4900000000000002</v>
      </c>
      <c r="H17" s="10"/>
      <c r="I17" s="10">
        <f t="shared" si="5"/>
        <v>616.35593280941225</v>
      </c>
      <c r="J17" s="10">
        <f t="shared" si="3"/>
        <v>14734277936.392273</v>
      </c>
      <c r="K17" s="11">
        <f t="shared" si="4"/>
        <v>4.8112970000000477E-3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26">
        <v>1.86</v>
      </c>
      <c r="H18" s="10"/>
      <c r="I18" s="10">
        <f t="shared" si="5"/>
        <v>632.09510081982592</v>
      </c>
      <c r="J18" s="10">
        <f t="shared" si="3"/>
        <v>14663726393.585991</v>
      </c>
      <c r="K18" s="11">
        <f t="shared" si="4"/>
        <v>4.8923722000000058E-2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26">
        <v>-3.77</v>
      </c>
      <c r="H19" s="10"/>
      <c r="I19" s="10">
        <f t="shared" si="5"/>
        <v>620.55281839763006</v>
      </c>
      <c r="J19" s="10">
        <f t="shared" si="3"/>
        <v>13979783358.914244</v>
      </c>
      <c r="K19" s="11">
        <f t="shared" si="4"/>
        <v>-1.0861452999999965E-2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26">
        <v>-3.9</v>
      </c>
      <c r="H20" s="10"/>
      <c r="I20" s="10">
        <f t="shared" si="5"/>
        <v>644.86419868817416</v>
      </c>
      <c r="J20" s="10">
        <f t="shared" si="3"/>
        <v>14133291439.620989</v>
      </c>
      <c r="K20" s="11">
        <f t="shared" si="4"/>
        <v>-1.2764700000000073E-2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26">
        <v>7.73</v>
      </c>
      <c r="H21" s="10"/>
      <c r="I21" s="10">
        <f t="shared" si="5"/>
        <v>671.03454598145072</v>
      </c>
      <c r="J21" s="10">
        <f t="shared" si="3"/>
        <v>14316031284.153828</v>
      </c>
      <c r="K21" s="11">
        <f t="shared" si="4"/>
        <v>0.10677492799999988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26">
        <v>-3.31</v>
      </c>
      <c r="H22" s="10"/>
      <c r="I22" s="10">
        <f t="shared" si="5"/>
        <v>622.88549705880519</v>
      </c>
      <c r="J22" s="10">
        <f t="shared" si="3"/>
        <v>12934907470.323387</v>
      </c>
      <c r="K22" s="11">
        <f t="shared" si="4"/>
        <v>-6.31687000000003E-3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26">
        <v>5.94</v>
      </c>
      <c r="H23" s="10"/>
      <c r="I23" s="10">
        <f t="shared" si="5"/>
        <v>644.2088086242685</v>
      </c>
      <c r="J23" s="10">
        <f t="shared" si="3"/>
        <v>13017135020.017284</v>
      </c>
      <c r="K23" s="11">
        <f t="shared" si="4"/>
        <v>9.0228540000000024E-2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26">
        <v>18.2</v>
      </c>
      <c r="H24" s="10"/>
      <c r="I24" s="10">
        <f t="shared" si="5"/>
        <v>608.08836003801071</v>
      </c>
      <c r="J24" s="10">
        <f t="shared" si="3"/>
        <v>11939822287.185112</v>
      </c>
      <c r="K24" s="11">
        <f t="shared" si="4"/>
        <v>0.21624253999999965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26">
        <v>13.85</v>
      </c>
      <c r="H25" s="10"/>
      <c r="I25" s="10">
        <f t="shared" si="5"/>
        <v>514.45715739256411</v>
      </c>
      <c r="J25" s="10">
        <f t="shared" si="3"/>
        <v>9816974735.306591</v>
      </c>
      <c r="K25" s="11">
        <f t="shared" si="4"/>
        <v>0.17314455500000014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26">
        <v>9.5500000000000007</v>
      </c>
      <c r="H26" s="10"/>
      <c r="I26" s="10">
        <f t="shared" si="5"/>
        <v>451.87277768341158</v>
      </c>
      <c r="J26" s="10">
        <f t="shared" si="3"/>
        <v>8368086177.8424149</v>
      </c>
      <c r="K26" s="11">
        <f t="shared" si="4"/>
        <v>0.12931808499999975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26">
        <v>-7.01</v>
      </c>
      <c r="H27" s="10"/>
      <c r="I27" s="10">
        <f t="shared" si="5"/>
        <v>412.48085594104208</v>
      </c>
      <c r="J27" s="10">
        <f t="shared" si="3"/>
        <v>7409857584.8472462</v>
      </c>
      <c r="K27" s="11">
        <f t="shared" si="4"/>
        <v>-3.8501998000000093E-2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26">
        <v>-1.42</v>
      </c>
      <c r="H28" s="10"/>
      <c r="I28" s="10">
        <f t="shared" si="5"/>
        <v>443.57549837729016</v>
      </c>
      <c r="J28" s="10">
        <f t="shared" si="3"/>
        <v>7706576164.9364786</v>
      </c>
      <c r="K28" s="11">
        <f t="shared" si="4"/>
        <v>2.0155130000000243E-2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26">
        <v>2.91</v>
      </c>
      <c r="H29" s="10"/>
      <c r="I29" s="10">
        <f t="shared" si="5"/>
        <v>449.96500139712941</v>
      </c>
      <c r="J29" s="10">
        <f t="shared" si="3"/>
        <v>7554317905.4899988</v>
      </c>
      <c r="K29" s="11">
        <f t="shared" si="4"/>
        <v>6.5427229999999836E-2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26">
        <v>2.77</v>
      </c>
      <c r="H30" s="10"/>
      <c r="I30" s="10">
        <f t="shared" si="5"/>
        <v>437.24128014491248</v>
      </c>
      <c r="J30" s="10">
        <f t="shared" si="3"/>
        <v>7090411895.6017303</v>
      </c>
      <c r="K30" s="11">
        <f t="shared" si="4"/>
        <v>6.3916147999999895E-2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26">
        <v>4.6900000000000004</v>
      </c>
      <c r="H31" s="10"/>
      <c r="I31" s="10">
        <f t="shared" si="5"/>
        <v>425.45614493034196</v>
      </c>
      <c r="J31" s="10">
        <f t="shared" si="3"/>
        <v>6664446167.9904222</v>
      </c>
      <c r="K31" s="11">
        <f t="shared" si="4"/>
        <v>8.3855569999999879E-2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26">
        <v>4</v>
      </c>
      <c r="H32" s="10"/>
      <c r="I32" s="10">
        <f t="shared" si="5"/>
        <v>406.39616480116723</v>
      </c>
      <c r="J32" s="10">
        <f t="shared" si="3"/>
        <v>6148832328.2689991</v>
      </c>
      <c r="K32" s="11">
        <f t="shared" si="4"/>
        <v>7.7772799999999975E-2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26">
        <v>-0.35</v>
      </c>
      <c r="H33" s="10"/>
      <c r="I33" s="10">
        <f t="shared" si="5"/>
        <v>390.76554307804543</v>
      </c>
      <c r="J33" s="10">
        <f t="shared" si="3"/>
        <v>5705128509.709096</v>
      </c>
      <c r="K33" s="11">
        <f t="shared" si="4"/>
        <v>3.291211000000005E-2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26">
        <v>1.92</v>
      </c>
      <c r="H34" s="10"/>
      <c r="I34" s="10">
        <f t="shared" si="5"/>
        <v>392.13802616963915</v>
      </c>
      <c r="J34" s="10">
        <f t="shared" ref="J34:J65" si="6">IF(I34="","",I34*C34)</f>
        <v>5523343617.0180016</v>
      </c>
      <c r="K34" s="11">
        <f t="shared" ref="K34:K65" si="7">IFERROR(J34/J35-1,"")</f>
        <v>7.0412044000000007E-2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26">
        <v>-2.35</v>
      </c>
      <c r="H35" s="10"/>
      <c r="I35" s="10">
        <f t="shared" ref="I35:I66" si="8">IF(H35&lt;&gt;"",H35,I34/(1+IF(G34="",0,G34)/100))</f>
        <v>379.90508251272928</v>
      </c>
      <c r="J35" s="10">
        <f t="shared" si="6"/>
        <v>5160016320.7973042</v>
      </c>
      <c r="K35" s="11">
        <f t="shared" si="7"/>
        <v>3.9646070000000089E-2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26">
        <v>-5.07</v>
      </c>
      <c r="H36" s="10"/>
      <c r="I36" s="10">
        <f t="shared" si="8"/>
        <v>378.58005232957572</v>
      </c>
      <c r="J36" s="10">
        <f t="shared" si="6"/>
        <v>4963243232.1869917</v>
      </c>
      <c r="K36" s="11">
        <f t="shared" si="7"/>
        <v>3.2724095999999925E-2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26">
        <v>-7.6</v>
      </c>
      <c r="H37" s="10"/>
      <c r="I37" s="10">
        <f t="shared" si="8"/>
        <v>379.60498579121202</v>
      </c>
      <c r="J37" s="10">
        <f t="shared" si="6"/>
        <v>4805972138.5517006</v>
      </c>
      <c r="K37" s="11">
        <f t="shared" si="7"/>
        <v>1.2162229999999941E-2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26">
        <v>-1.87</v>
      </c>
      <c r="H38" s="10"/>
      <c r="I38" s="10">
        <f t="shared" si="8"/>
        <v>388.54143888558036</v>
      </c>
      <c r="J38" s="10">
        <f t="shared" si="6"/>
        <v>4748223156.4318504</v>
      </c>
      <c r="K38" s="11">
        <f t="shared" si="7"/>
        <v>5.3808120999999876E-2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26">
        <v>8.5500000000000007</v>
      </c>
      <c r="H39" s="10"/>
      <c r="I39" s="10">
        <f t="shared" si="8"/>
        <v>381.55891081761797</v>
      </c>
      <c r="J39" s="10">
        <f t="shared" si="6"/>
        <v>4505775825.6086273</v>
      </c>
      <c r="K39" s="11">
        <f t="shared" si="7"/>
        <v>0.1228629099999996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26">
        <v>0.83</v>
      </c>
      <c r="H40" s="10"/>
      <c r="I40" s="10">
        <f t="shared" si="8"/>
        <v>351.50521494022848</v>
      </c>
      <c r="J40" s="10">
        <f t="shared" si="6"/>
        <v>4012756842.7820177</v>
      </c>
      <c r="K40" s="11">
        <f t="shared" si="7"/>
        <v>4.3005685999999654E-2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26">
        <v>-3.39</v>
      </c>
      <c r="H41" s="10"/>
      <c r="I41" s="10">
        <f t="shared" si="8"/>
        <v>348.61173751882228</v>
      </c>
      <c r="J41" s="10">
        <f t="shared" si="6"/>
        <v>3847301023.0377774</v>
      </c>
      <c r="K41" s="11">
        <f t="shared" si="7"/>
        <v>-3.0427659999999745E-3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26">
        <v>-8.8800000000000008</v>
      </c>
      <c r="H42" s="10"/>
      <c r="I42" s="10">
        <f t="shared" si="8"/>
        <v>360.84436136923949</v>
      </c>
      <c r="J42" s="10">
        <f t="shared" si="6"/>
        <v>3859043188.4441066</v>
      </c>
      <c r="K42" s="11">
        <f t="shared" si="7"/>
        <v>-5.8712175999999894E-2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26">
        <v>2.61</v>
      </c>
      <c r="H43" s="10"/>
      <c r="I43" s="10">
        <f t="shared" si="8"/>
        <v>396.01005418046475</v>
      </c>
      <c r="J43" s="10">
        <f t="shared" si="6"/>
        <v>4099748334.1971989</v>
      </c>
      <c r="K43" s="11">
        <f t="shared" si="7"/>
        <v>6.0412783999999942E-2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26">
        <v>6.53</v>
      </c>
      <c r="H44" s="10"/>
      <c r="I44" s="10">
        <f t="shared" si="8"/>
        <v>385.93709597550406</v>
      </c>
      <c r="J44" s="10">
        <f t="shared" si="6"/>
        <v>3866181543.6932707</v>
      </c>
      <c r="K44" s="11">
        <f t="shared" si="7"/>
        <v>0.10185044300000023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26">
        <v>5.64</v>
      </c>
      <c r="H45" s="10"/>
      <c r="I45" s="10">
        <f t="shared" si="8"/>
        <v>362.28019898198073</v>
      </c>
      <c r="J45" s="10">
        <f t="shared" si="6"/>
        <v>3508807904.2441063</v>
      </c>
      <c r="K45" s="11">
        <f t="shared" si="7"/>
        <v>9.3109899999999968E-2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26">
        <v>6.3</v>
      </c>
      <c r="H46" s="10"/>
      <c r="I46" s="10">
        <f t="shared" si="8"/>
        <v>342.93846931274209</v>
      </c>
      <c r="J46" s="10">
        <f t="shared" si="6"/>
        <v>3209931502.9935293</v>
      </c>
      <c r="K46" s="11">
        <f t="shared" si="7"/>
        <v>9.999239999999987E-2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26">
        <v>10.84</v>
      </c>
      <c r="H47" s="10"/>
      <c r="I47" s="10">
        <f t="shared" si="8"/>
        <v>322.61379991791352</v>
      </c>
      <c r="J47" s="10">
        <f t="shared" si="6"/>
        <v>2918139709.8684769</v>
      </c>
      <c r="K47" s="11">
        <f t="shared" si="7"/>
        <v>0.15033077200000022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26">
        <v>8.27</v>
      </c>
      <c r="H48" s="10"/>
      <c r="I48" s="10">
        <f t="shared" si="8"/>
        <v>291.06261270111287</v>
      </c>
      <c r="J48" s="10">
        <f t="shared" si="6"/>
        <v>2536783141.7696581</v>
      </c>
      <c r="K48" s="11">
        <f t="shared" si="7"/>
        <v>0.12508770499999988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26">
        <v>4.3600000000000003</v>
      </c>
      <c r="H49" s="10"/>
      <c r="I49" s="10">
        <f t="shared" si="8"/>
        <v>268.83034330942354</v>
      </c>
      <c r="J49" s="10">
        <f t="shared" si="6"/>
        <v>2254742568.5090551</v>
      </c>
      <c r="K49" s="11">
        <f t="shared" si="7"/>
        <v>8.4634352000000135E-2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26">
        <v>4.07</v>
      </c>
      <c r="H50" s="10"/>
      <c r="I50" s="10">
        <f t="shared" si="8"/>
        <v>257.59902578518927</v>
      </c>
      <c r="J50" s="10">
        <f t="shared" si="6"/>
        <v>2078804312.5791159</v>
      </c>
      <c r="K50" s="11">
        <f t="shared" si="7"/>
        <v>8.2078231999999973E-2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26">
        <v>5.81</v>
      </c>
      <c r="H51" s="10"/>
      <c r="I51" s="10">
        <f t="shared" si="8"/>
        <v>247.52476773824279</v>
      </c>
      <c r="J51" s="10">
        <f t="shared" si="6"/>
        <v>1921122014.1975057</v>
      </c>
      <c r="K51" s="11">
        <f t="shared" si="7"/>
        <v>9.9969017000000049E-2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26">
        <v>10.27</v>
      </c>
      <c r="H52" s="10"/>
      <c r="I52" s="10">
        <f t="shared" si="8"/>
        <v>233.93324613764557</v>
      </c>
      <c r="J52" s="10">
        <f t="shared" si="6"/>
        <v>1746523751.5844553</v>
      </c>
      <c r="K52" s="11">
        <f t="shared" si="7"/>
        <v>0.146984432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26">
        <v>8.57</v>
      </c>
      <c r="H53" s="10"/>
      <c r="I53" s="10">
        <f t="shared" si="8"/>
        <v>212.14586572743772</v>
      </c>
      <c r="J53" s="10">
        <f t="shared" si="6"/>
        <v>1522709204.1162555</v>
      </c>
      <c r="K53" s="11">
        <f t="shared" si="7"/>
        <v>0.12855257899999994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26">
        <v>4.07</v>
      </c>
      <c r="H54" s="10"/>
      <c r="I54" s="10">
        <f t="shared" si="8"/>
        <v>195.40007896052106</v>
      </c>
      <c r="J54" s="10">
        <f t="shared" si="6"/>
        <v>1349258539.1683869</v>
      </c>
      <c r="K54" s="11">
        <f t="shared" si="7"/>
        <v>8.1360148999999771E-2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26">
        <v>6.37</v>
      </c>
      <c r="H55" s="10"/>
      <c r="I55" s="10">
        <f t="shared" si="8"/>
        <v>187.75831551890175</v>
      </c>
      <c r="J55" s="10">
        <f t="shared" si="6"/>
        <v>1247742059.309407</v>
      </c>
      <c r="K55" s="11">
        <f t="shared" si="7"/>
        <v>0.10475882000000025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26">
        <v>6.18</v>
      </c>
      <c r="H56" s="10"/>
      <c r="I56" s="10">
        <f t="shared" si="8"/>
        <v>176.51435133863095</v>
      </c>
      <c r="J56" s="10">
        <f t="shared" si="6"/>
        <v>1129424845.2430611</v>
      </c>
      <c r="K56" s="11">
        <f t="shared" si="7"/>
        <v>0.10205283800000009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26">
        <v>2.31</v>
      </c>
      <c r="H57" s="10"/>
      <c r="I57" s="10">
        <f t="shared" si="8"/>
        <v>166.24067747092761</v>
      </c>
      <c r="J57" s="10">
        <f t="shared" si="6"/>
        <v>1024837291.1889919</v>
      </c>
      <c r="K57" s="11">
        <f t="shared" si="7"/>
        <v>6.0617076999999631E-2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26">
        <v>1.41</v>
      </c>
      <c r="H58" s="10"/>
      <c r="I58" s="10">
        <f t="shared" si="8"/>
        <v>162.48722262821585</v>
      </c>
      <c r="J58" s="10">
        <f t="shared" si="6"/>
        <v>966265123.7784965</v>
      </c>
      <c r="K58" s="11">
        <f t="shared" si="7"/>
        <v>5.0029563000000055E-2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26">
        <v>0.12</v>
      </c>
      <c r="H59" s="10"/>
      <c r="I59" s="10">
        <f t="shared" si="8"/>
        <v>160.2280077193727</v>
      </c>
      <c r="J59" s="10">
        <f t="shared" si="6"/>
        <v>920226589.63793051</v>
      </c>
      <c r="K59" s="11">
        <f t="shared" si="7"/>
        <v>3.3708964000000119E-2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26">
        <v>2.0299999999999998</v>
      </c>
      <c r="H60" s="10"/>
      <c r="I60" s="10">
        <f t="shared" si="8"/>
        <v>160.0359645618984</v>
      </c>
      <c r="J60" s="10">
        <f t="shared" si="6"/>
        <v>890218254.54338455</v>
      </c>
      <c r="K60" s="11">
        <f t="shared" si="7"/>
        <v>5.3633201000000019E-2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26">
        <v>3.07</v>
      </c>
      <c r="H61" s="10"/>
      <c r="I61" s="10">
        <f t="shared" si="8"/>
        <v>156.85187156904675</v>
      </c>
      <c r="J61" s="10">
        <f t="shared" si="6"/>
        <v>844903381.64978206</v>
      </c>
      <c r="K61" s="11">
        <f t="shared" si="7"/>
        <v>6.248678799999996E-2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26">
        <v>8.82</v>
      </c>
      <c r="H62" s="10"/>
      <c r="I62" s="10">
        <f t="shared" si="8"/>
        <v>152.1799471903044</v>
      </c>
      <c r="J62" s="10">
        <f t="shared" si="6"/>
        <v>795213071.06341362</v>
      </c>
      <c r="K62" s="11">
        <f t="shared" si="7"/>
        <v>0.11975779999999991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26">
        <v>0.54</v>
      </c>
      <c r="H63" s="10"/>
      <c r="I63" s="10">
        <f t="shared" si="8"/>
        <v>139.84556808519059</v>
      </c>
      <c r="J63" s="10">
        <f t="shared" si="6"/>
        <v>710165243.82631111</v>
      </c>
      <c r="K63" s="11">
        <f t="shared" si="7"/>
        <v>3.2797150000000164E-2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26">
        <v>6.53</v>
      </c>
      <c r="H64" s="10"/>
      <c r="I64" s="10">
        <f t="shared" si="8"/>
        <v>139.09445801192618</v>
      </c>
      <c r="J64" s="10">
        <f t="shared" si="6"/>
        <v>687613481.33688307</v>
      </c>
      <c r="K64" s="11">
        <f t="shared" si="7"/>
        <v>9.2092294999999602E-2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26">
        <v>5.64</v>
      </c>
      <c r="H65" s="10"/>
      <c r="I65" s="10">
        <f t="shared" si="8"/>
        <v>130.5683450783124</v>
      </c>
      <c r="J65" s="10">
        <f t="shared" si="6"/>
        <v>629629459.41934633</v>
      </c>
      <c r="K65" s="11">
        <f t="shared" si="7"/>
        <v>8.1912060000000064E-2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3">
        <f>SUM(F2)</f>
        <v>36356117</v>
      </c>
      <c r="G66" s="26">
        <v>1.83</v>
      </c>
      <c r="H66" s="10"/>
      <c r="I66" s="10">
        <f t="shared" si="8"/>
        <v>123.59744895713025</v>
      </c>
      <c r="J66" s="10">
        <f t="shared" ref="J66:J67" si="9">IF(I66="","",I66*C66)</f>
        <v>581959923.26709652</v>
      </c>
      <c r="K66" s="11">
        <f t="shared" ref="K66" si="10">IFERROR(J66/J67-1,"")</f>
        <v>4.1415409999999708E-2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26">
        <v>8.5500000000000007</v>
      </c>
      <c r="H67" s="10"/>
      <c r="I67" s="10">
        <f t="shared" ref="I67" si="11">IF(H67&lt;&gt;"",H67,I66/(1+IF(G66="",0,G66)/100))</f>
        <v>121.37626333804405</v>
      </c>
      <c r="J67" s="10">
        <f t="shared" si="9"/>
        <v>558816316.40835488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4">
        <v>12783095</v>
      </c>
      <c r="G2" s="26">
        <v>3.72</v>
      </c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5.2125307999999926E-2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26">
        <v>3.86</v>
      </c>
      <c r="H3" s="10"/>
      <c r="I3" s="10">
        <f t="shared" ref="I3:I34" si="5">IF(H3&lt;&gt;"",H3,I2/(1+IF(G2="",0,G2)/100))</f>
        <v>6962.9772464327043</v>
      </c>
      <c r="J3" s="10">
        <f t="shared" si="3"/>
        <v>87745874088.361481</v>
      </c>
      <c r="K3" s="11">
        <f t="shared" si="4"/>
        <v>5.3368891999999724E-2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26">
        <v>3.4</v>
      </c>
      <c r="H4" s="10"/>
      <c r="I4" s="10">
        <f t="shared" si="5"/>
        <v>6704.1953075608553</v>
      </c>
      <c r="J4" s="10">
        <f t="shared" si="3"/>
        <v>83300232952.352554</v>
      </c>
      <c r="K4" s="11">
        <f t="shared" si="4"/>
        <v>4.8910280000000084E-2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26">
        <v>3.51</v>
      </c>
      <c r="H5" s="10"/>
      <c r="I5" s="10">
        <f t="shared" si="5"/>
        <v>6483.7478796526648</v>
      </c>
      <c r="J5" s="10">
        <f t="shared" si="3"/>
        <v>79415975360.974197</v>
      </c>
      <c r="K5" s="11">
        <f t="shared" si="4"/>
        <v>5.1185454000000297E-2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26">
        <v>4.1500000000000004</v>
      </c>
      <c r="H6" s="10"/>
      <c r="I6" s="10">
        <f t="shared" si="5"/>
        <v>6263.8854986500482</v>
      </c>
      <c r="J6" s="10">
        <f t="shared" si="3"/>
        <v>75548967176.798645</v>
      </c>
      <c r="K6" s="11">
        <f t="shared" si="4"/>
        <v>5.848686500000011E-2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26">
        <v>4.4000000000000004</v>
      </c>
      <c r="H7" s="10"/>
      <c r="I7" s="10">
        <f t="shared" si="5"/>
        <v>6014.2923654825227</v>
      </c>
      <c r="J7" s="10">
        <f t="shared" si="3"/>
        <v>71374496628.069763</v>
      </c>
      <c r="K7" s="11">
        <f t="shared" si="4"/>
        <v>6.1246880000000115E-2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26">
        <v>3.36</v>
      </c>
      <c r="H8" s="10"/>
      <c r="I8" s="10">
        <f t="shared" si="5"/>
        <v>5760.8164420330677</v>
      </c>
      <c r="J8" s="10">
        <f t="shared" si="3"/>
        <v>67255318223.474785</v>
      </c>
      <c r="K8" s="11">
        <f t="shared" si="4"/>
        <v>5.1202208000000304E-2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26">
        <v>5.46</v>
      </c>
      <c r="H9" s="10"/>
      <c r="I9" s="10">
        <f t="shared" si="5"/>
        <v>5573.5453193044377</v>
      </c>
      <c r="J9" s="10">
        <f t="shared" si="3"/>
        <v>63979430134.030663</v>
      </c>
      <c r="K9" s="11">
        <f t="shared" si="4"/>
        <v>7.2623113999999989E-2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26">
        <v>5.76</v>
      </c>
      <c r="H10" s="10"/>
      <c r="I10" s="10">
        <f t="shared" si="5"/>
        <v>5284.985131143977</v>
      </c>
      <c r="J10" s="10">
        <f t="shared" si="3"/>
        <v>59647633263.691414</v>
      </c>
      <c r="K10" s="11">
        <f t="shared" si="4"/>
        <v>7.5589776000000164E-2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26">
        <v>4.87</v>
      </c>
      <c r="H11" s="10"/>
      <c r="I11" s="10">
        <f t="shared" si="5"/>
        <v>4997.1493297503557</v>
      </c>
      <c r="J11" s="10">
        <f t="shared" si="3"/>
        <v>55455745856.486656</v>
      </c>
      <c r="K11" s="11">
        <f t="shared" si="4"/>
        <v>6.668520499999997E-2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26">
        <v>1.78</v>
      </c>
      <c r="H12" s="10"/>
      <c r="I12" s="10">
        <f t="shared" si="5"/>
        <v>4765.0894724424106</v>
      </c>
      <c r="J12" s="10">
        <f t="shared" si="3"/>
        <v>51988858190.347412</v>
      </c>
      <c r="K12" s="11">
        <f t="shared" si="4"/>
        <v>3.532651600000003E-2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26">
        <v>4.33</v>
      </c>
      <c r="H13" s="10"/>
      <c r="I13" s="10">
        <f t="shared" si="5"/>
        <v>4681.7542468485071</v>
      </c>
      <c r="J13" s="10">
        <f t="shared" si="3"/>
        <v>50214939332.576134</v>
      </c>
      <c r="K13" s="11">
        <f t="shared" si="4"/>
        <v>6.1432553999999584E-2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26">
        <v>5.93</v>
      </c>
      <c r="H14" s="10"/>
      <c r="I14" s="10">
        <f t="shared" si="5"/>
        <v>4487.4477588886302</v>
      </c>
      <c r="J14" s="10">
        <f t="shared" si="3"/>
        <v>47308648244.621437</v>
      </c>
      <c r="K14" s="11">
        <f t="shared" si="4"/>
        <v>7.8017831000000148E-2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26">
        <v>1.61</v>
      </c>
      <c r="H15" s="10"/>
      <c r="I15" s="10">
        <f t="shared" si="5"/>
        <v>4236.2387981578686</v>
      </c>
      <c r="J15" s="10">
        <f t="shared" si="3"/>
        <v>43884847619.576553</v>
      </c>
      <c r="K15" s="11">
        <f t="shared" si="4"/>
        <v>3.3993520999999971E-2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26">
        <v>3.35</v>
      </c>
      <c r="H16" s="10"/>
      <c r="I16" s="10">
        <f t="shared" si="5"/>
        <v>4169.1160300736819</v>
      </c>
      <c r="J16" s="10">
        <f t="shared" si="3"/>
        <v>42442091491.186966</v>
      </c>
      <c r="K16" s="11">
        <f t="shared" si="4"/>
        <v>5.1441559999999997E-2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26">
        <v>8.1999999999999993</v>
      </c>
      <c r="H17" s="10"/>
      <c r="I17" s="10">
        <f t="shared" si="5"/>
        <v>4033.9777746237846</v>
      </c>
      <c r="J17" s="10">
        <f t="shared" si="3"/>
        <v>40365620977.724113</v>
      </c>
      <c r="K17" s="11">
        <f t="shared" si="4"/>
        <v>0.10067532000000035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26">
        <v>2.61</v>
      </c>
      <c r="H18" s="10"/>
      <c r="I18" s="10">
        <f t="shared" si="5"/>
        <v>3728.2604201698559</v>
      </c>
      <c r="J18" s="10">
        <f t="shared" si="3"/>
        <v>36673504206.239586</v>
      </c>
      <c r="K18" s="11">
        <f t="shared" si="4"/>
        <v>4.4025967000000055E-2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26">
        <v>6.07</v>
      </c>
      <c r="H19" s="10"/>
      <c r="I19" s="10">
        <f t="shared" si="5"/>
        <v>3633.42795065769</v>
      </c>
      <c r="J19" s="10">
        <f t="shared" si="3"/>
        <v>35127003892.078079</v>
      </c>
      <c r="K19" s="11">
        <f t="shared" si="4"/>
        <v>7.9866849000000073E-2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26">
        <v>5.69</v>
      </c>
      <c r="H20" s="10"/>
      <c r="I20" s="10">
        <f t="shared" si="5"/>
        <v>3425.5000948974171</v>
      </c>
      <c r="J20" s="10">
        <f t="shared" si="3"/>
        <v>32529014039.65414</v>
      </c>
      <c r="K20" s="11">
        <f t="shared" si="4"/>
        <v>7.6114441999999949E-2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26">
        <v>5.59</v>
      </c>
      <c r="H21" s="10"/>
      <c r="I21" s="10">
        <f t="shared" si="5"/>
        <v>3241.0825006125624</v>
      </c>
      <c r="J21" s="10">
        <f t="shared" si="3"/>
        <v>30228210653.132504</v>
      </c>
      <c r="K21" s="11">
        <f t="shared" si="4"/>
        <v>7.5708684000000082E-2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26">
        <v>4.29</v>
      </c>
      <c r="H22" s="10"/>
      <c r="I22" s="10">
        <f t="shared" si="5"/>
        <v>3069.497585578712</v>
      </c>
      <c r="J22" s="10">
        <f t="shared" si="3"/>
        <v>28100740565.493565</v>
      </c>
      <c r="K22" s="11">
        <f t="shared" si="4"/>
        <v>6.2631668000000085E-2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26">
        <v>4.1399999999999997</v>
      </c>
      <c r="H23" s="10"/>
      <c r="I23" s="10">
        <f t="shared" si="5"/>
        <v>2943.2328944085839</v>
      </c>
      <c r="J23" s="10">
        <f t="shared" si="3"/>
        <v>26444478751.873188</v>
      </c>
      <c r="K23" s="11">
        <f t="shared" si="4"/>
        <v>6.1311568000000261E-2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26">
        <v>5.08</v>
      </c>
      <c r="H24" s="10"/>
      <c r="I24" s="10">
        <f t="shared" si="5"/>
        <v>2826.2270927679888</v>
      </c>
      <c r="J24" s="10">
        <f t="shared" si="3"/>
        <v>24916791213.071167</v>
      </c>
      <c r="K24" s="11">
        <f t="shared" si="4"/>
        <v>7.138517199999983E-2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26">
        <v>6.51</v>
      </c>
      <c r="H25" s="10"/>
      <c r="I25" s="10">
        <f t="shared" si="5"/>
        <v>2689.5956345336781</v>
      </c>
      <c r="J25" s="10">
        <f t="shared" si="3"/>
        <v>23256613834.367283</v>
      </c>
      <c r="K25" s="11">
        <f t="shared" si="4"/>
        <v>8.749905300000016E-2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26">
        <v>1.44</v>
      </c>
      <c r="H26" s="10"/>
      <c r="I26" s="10">
        <f t="shared" si="5"/>
        <v>2525.2048019281551</v>
      </c>
      <c r="J26" s="10">
        <f t="shared" si="3"/>
        <v>21385410654.116016</v>
      </c>
      <c r="K26" s="11">
        <f t="shared" si="4"/>
        <v>3.5793696000000041E-2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26">
        <v>-7.19</v>
      </c>
      <c r="H27" s="10"/>
      <c r="I27" s="10">
        <f t="shared" si="5"/>
        <v>2489.3580460648218</v>
      </c>
      <c r="J27" s="10">
        <f t="shared" si="3"/>
        <v>20646399699.768028</v>
      </c>
      <c r="K27" s="11">
        <f t="shared" si="4"/>
        <v>-5.1361146999999829E-2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26">
        <v>4.47</v>
      </c>
      <c r="H28" s="10"/>
      <c r="I28" s="10">
        <f t="shared" si="5"/>
        <v>2682.2088633388876</v>
      </c>
      <c r="J28" s="10">
        <f t="shared" si="3"/>
        <v>21764235814.794342</v>
      </c>
      <c r="K28" s="11">
        <f t="shared" si="4"/>
        <v>6.8352007999999964E-2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26">
        <v>6.79</v>
      </c>
      <c r="H29" s="10"/>
      <c r="I29" s="10">
        <f t="shared" si="5"/>
        <v>2567.4441115524914</v>
      </c>
      <c r="J29" s="10">
        <f t="shared" si="3"/>
        <v>20371783505.642406</v>
      </c>
      <c r="K29" s="11">
        <f t="shared" si="4"/>
        <v>9.2461699999999869E-2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26">
        <v>8.89</v>
      </c>
      <c r="H30" s="10"/>
      <c r="I30" s="10">
        <f t="shared" si="5"/>
        <v>2404.1989994873034</v>
      </c>
      <c r="J30" s="10">
        <f t="shared" si="3"/>
        <v>18647595156.555519</v>
      </c>
      <c r="K30" s="11">
        <f t="shared" si="4"/>
        <v>0.11482670900000014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26">
        <v>9.74</v>
      </c>
      <c r="H31" s="10"/>
      <c r="I31" s="10">
        <f t="shared" si="5"/>
        <v>2207.9153269237795</v>
      </c>
      <c r="J31" s="10">
        <f t="shared" si="3"/>
        <v>16726900249.171835</v>
      </c>
      <c r="K31" s="11">
        <f t="shared" si="4"/>
        <v>0.1242753259999998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26">
        <v>6.95</v>
      </c>
      <c r="H32" s="10"/>
      <c r="I32" s="10">
        <f t="shared" si="5"/>
        <v>2011.9512729394748</v>
      </c>
      <c r="J32" s="10">
        <f t="shared" si="3"/>
        <v>14877939471.182381</v>
      </c>
      <c r="K32" s="11">
        <f t="shared" si="4"/>
        <v>9.6601130000000035E-2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26">
        <v>4.7</v>
      </c>
      <c r="H33" s="10"/>
      <c r="I33" s="10">
        <f t="shared" si="5"/>
        <v>1881.2073613272321</v>
      </c>
      <c r="J33" s="10">
        <f t="shared" si="3"/>
        <v>13567320937.543062</v>
      </c>
      <c r="K33" s="11">
        <f t="shared" si="4"/>
        <v>7.4326699999999857E-2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26">
        <v>-0.92</v>
      </c>
      <c r="H34" s="10"/>
      <c r="I34" s="10">
        <f t="shared" si="5"/>
        <v>1796.759657428111</v>
      </c>
      <c r="J34" s="10">
        <f t="shared" ref="J34:J65" si="6">IF(I34="","",I34*C34)</f>
        <v>12628673323.992659</v>
      </c>
      <c r="K34" s="11">
        <f t="shared" ref="K34:K65" si="7">IFERROR(J34/J35-1,"")</f>
        <v>3.0139712000000207E-2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26">
        <v>2.8</v>
      </c>
      <c r="H35" s="10"/>
      <c r="I35" s="10">
        <f t="shared" ref="I35:I66" si="8">IF(H35&lt;&gt;"",H35,I34/(1+IF(G34="",0,G34)/100))</f>
        <v>1789.957817720772</v>
      </c>
      <c r="J35" s="10">
        <f t="shared" si="6"/>
        <v>12259185018.189705</v>
      </c>
      <c r="K35" s="11">
        <f t="shared" si="7"/>
        <v>8.2725399999999949E-2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26">
        <v>1.08</v>
      </c>
      <c r="H36" s="10"/>
      <c r="I36" s="10">
        <f t="shared" si="8"/>
        <v>1696.6424812519167</v>
      </c>
      <c r="J36" s="10">
        <f t="shared" si="6"/>
        <v>11322524638.462997</v>
      </c>
      <c r="K36" s="11">
        <f t="shared" si="7"/>
        <v>8.688996399999982E-2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26">
        <v>-15.36</v>
      </c>
      <c r="H37" s="10"/>
      <c r="I37" s="10">
        <f t="shared" si="8"/>
        <v>1602.4201749640317</v>
      </c>
      <c r="J37" s="10">
        <f t="shared" si="6"/>
        <v>10417360554.874899</v>
      </c>
      <c r="K37" s="11">
        <f t="shared" si="7"/>
        <v>-7.6415133999999885E-2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26">
        <v>-0.18</v>
      </c>
      <c r="H38" s="10"/>
      <c r="I38" s="10">
        <f t="shared" si="8"/>
        <v>1781.6546308250297</v>
      </c>
      <c r="J38" s="10">
        <f t="shared" si="6"/>
        <v>11279267275.125422</v>
      </c>
      <c r="K38" s="11">
        <f t="shared" si="7"/>
        <v>6.3129696000000068E-2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26">
        <v>3.83</v>
      </c>
      <c r="H39" s="10"/>
      <c r="I39" s="10">
        <f t="shared" si="8"/>
        <v>1721.0728659438078</v>
      </c>
      <c r="J39" s="10">
        <f t="shared" si="6"/>
        <v>10609493195.010349</v>
      </c>
      <c r="K39" s="11">
        <f t="shared" si="7"/>
        <v>6.6614440999999802E-2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26">
        <v>6.55</v>
      </c>
      <c r="H40" s="10"/>
      <c r="I40" s="10">
        <f t="shared" si="8"/>
        <v>1657.5872733735989</v>
      </c>
      <c r="J40" s="10">
        <f t="shared" si="6"/>
        <v>9946886885.4461269</v>
      </c>
      <c r="K40" s="11">
        <f t="shared" si="7"/>
        <v>9.490780000000032E-2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26">
        <v>3.75</v>
      </c>
      <c r="H41" s="10"/>
      <c r="I41" s="10">
        <f t="shared" si="8"/>
        <v>1555.6896042924436</v>
      </c>
      <c r="J41" s="10">
        <f t="shared" si="6"/>
        <v>9084679902.2220173</v>
      </c>
      <c r="K41" s="11">
        <f t="shared" si="7"/>
        <v>6.6425500000000026E-2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26">
        <v>-6.91</v>
      </c>
      <c r="H42" s="10"/>
      <c r="I42" s="10">
        <f t="shared" si="8"/>
        <v>1499.4598595589816</v>
      </c>
      <c r="J42" s="10">
        <f t="shared" si="6"/>
        <v>8518813458.8135948</v>
      </c>
      <c r="K42" s="11">
        <f t="shared" si="7"/>
        <v>-4.2783456999999858E-2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26">
        <v>8.81</v>
      </c>
      <c r="H43" s="10"/>
      <c r="I43" s="10">
        <f t="shared" si="8"/>
        <v>1610.763626124161</v>
      </c>
      <c r="J43" s="10">
        <f t="shared" si="6"/>
        <v>8899567732.2028828</v>
      </c>
      <c r="K43" s="11">
        <f t="shared" si="7"/>
        <v>0.11926318400000002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26">
        <v>11.98</v>
      </c>
      <c r="H44" s="10"/>
      <c r="I44" s="10">
        <f t="shared" si="8"/>
        <v>1480.3452128702884</v>
      </c>
      <c r="J44" s="10">
        <f t="shared" si="6"/>
        <v>7951273533.716876</v>
      </c>
      <c r="K44" s="11">
        <f t="shared" si="7"/>
        <v>0.15227419999999992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26">
        <v>8.35</v>
      </c>
      <c r="H45" s="10"/>
      <c r="I45" s="10">
        <f t="shared" si="8"/>
        <v>1321.9728637884341</v>
      </c>
      <c r="J45" s="10">
        <f t="shared" si="6"/>
        <v>6900504700.8054829</v>
      </c>
      <c r="K45" s="11">
        <f t="shared" si="7"/>
        <v>0.11521404499999988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26">
        <v>4.2699999999999996</v>
      </c>
      <c r="H46" s="10"/>
      <c r="I46" s="10">
        <f t="shared" si="8"/>
        <v>1220.0949365836957</v>
      </c>
      <c r="J46" s="10">
        <f t="shared" si="6"/>
        <v>6187605627.586482</v>
      </c>
      <c r="K46" s="11">
        <f t="shared" si="7"/>
        <v>7.3438796000000028E-2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26">
        <v>-0.4</v>
      </c>
      <c r="H47" s="10"/>
      <c r="I47" s="10">
        <f t="shared" si="8"/>
        <v>1170.1303697935127</v>
      </c>
      <c r="J47" s="10">
        <f t="shared" si="6"/>
        <v>5764283581.5545483</v>
      </c>
      <c r="K47" s="11">
        <f t="shared" si="7"/>
        <v>2.5521439999999895E-2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26">
        <v>4.93</v>
      </c>
      <c r="H48" s="10"/>
      <c r="I48" s="10">
        <f t="shared" si="8"/>
        <v>1174.8296885477037</v>
      </c>
      <c r="J48" s="10">
        <f t="shared" si="6"/>
        <v>5620831858.5270615</v>
      </c>
      <c r="K48" s="11">
        <f t="shared" si="7"/>
        <v>8.0537661000000149E-2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26">
        <v>-6.89</v>
      </c>
      <c r="H49" s="10"/>
      <c r="I49" s="10">
        <f t="shared" si="8"/>
        <v>1119.6318388904067</v>
      </c>
      <c r="J49" s="10">
        <f t="shared" si="6"/>
        <v>5201884266.8798571</v>
      </c>
      <c r="K49" s="11">
        <f t="shared" si="7"/>
        <v>-4.1088042999999908E-2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26">
        <v>4.38</v>
      </c>
      <c r="H50" s="10"/>
      <c r="I50" s="10">
        <f t="shared" si="8"/>
        <v>1202.4829114922206</v>
      </c>
      <c r="J50" s="10">
        <f t="shared" si="6"/>
        <v>5424777769.1230278</v>
      </c>
      <c r="K50" s="11">
        <f t="shared" si="7"/>
        <v>7.495742999999977E-2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26">
        <v>-3.57</v>
      </c>
      <c r="H51" s="10"/>
      <c r="I51" s="10">
        <f t="shared" si="8"/>
        <v>1152.0242493698224</v>
      </c>
      <c r="J51" s="10">
        <f t="shared" si="6"/>
        <v>5046504743.097621</v>
      </c>
      <c r="K51" s="11">
        <f t="shared" si="7"/>
        <v>-7.0024319999997253E-3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26">
        <v>3.2</v>
      </c>
      <c r="H52" s="10"/>
      <c r="I52" s="10">
        <f t="shared" si="8"/>
        <v>1194.6741152855152</v>
      </c>
      <c r="J52" s="10">
        <f t="shared" si="6"/>
        <v>5082091744.9594593</v>
      </c>
      <c r="K52" s="11">
        <f t="shared" si="7"/>
        <v>6.2536879999999906E-2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26">
        <v>-6.89</v>
      </c>
      <c r="H53" s="10"/>
      <c r="I53" s="10">
        <f t="shared" si="8"/>
        <v>1157.6299566720108</v>
      </c>
      <c r="J53" s="10">
        <f t="shared" si="6"/>
        <v>4782979151.7066774</v>
      </c>
      <c r="K53" s="11">
        <f t="shared" si="7"/>
        <v>-4.1572215000000079E-2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26">
        <v>13.89</v>
      </c>
      <c r="H54" s="10"/>
      <c r="I54" s="10">
        <f t="shared" si="8"/>
        <v>1243.2928328557737</v>
      </c>
      <c r="J54" s="10">
        <f t="shared" si="6"/>
        <v>4990442917.6233425</v>
      </c>
      <c r="K54" s="11">
        <f t="shared" si="7"/>
        <v>0.17198504499999978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26">
        <v>22.81</v>
      </c>
      <c r="H55" s="10"/>
      <c r="I55" s="10">
        <f t="shared" si="8"/>
        <v>1091.6611053259933</v>
      </c>
      <c r="J55" s="10">
        <f t="shared" si="6"/>
        <v>4258111431.4674067</v>
      </c>
      <c r="K55" s="11">
        <f t="shared" si="7"/>
        <v>0.26338331299999984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26">
        <v>22.85</v>
      </c>
      <c r="H56" s="10"/>
      <c r="I56" s="10">
        <f t="shared" si="8"/>
        <v>888.9024552772521</v>
      </c>
      <c r="J56" s="10">
        <f t="shared" si="6"/>
        <v>3370403414.1120615</v>
      </c>
      <c r="K56" s="11">
        <f t="shared" si="7"/>
        <v>0.26342625499999972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26">
        <v>6.28</v>
      </c>
      <c r="H57" s="10"/>
      <c r="I57" s="10">
        <f t="shared" si="8"/>
        <v>723.56732216300543</v>
      </c>
      <c r="J57" s="10">
        <f t="shared" si="6"/>
        <v>2667669284.8306069</v>
      </c>
      <c r="K57" s="11">
        <f t="shared" si="7"/>
        <v>9.2579656000000066E-2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26">
        <v>5.77</v>
      </c>
      <c r="H58" s="10"/>
      <c r="I58" s="10">
        <f t="shared" si="8"/>
        <v>680.81230914848084</v>
      </c>
      <c r="J58" s="10">
        <f t="shared" si="6"/>
        <v>2441624526.1211481</v>
      </c>
      <c r="K58" s="11">
        <f t="shared" si="7"/>
        <v>8.6998290000000145E-2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26">
        <v>2.83</v>
      </c>
      <c r="H59" s="10"/>
      <c r="I59" s="10">
        <f t="shared" si="8"/>
        <v>643.67241103193794</v>
      </c>
      <c r="J59" s="10">
        <f t="shared" si="6"/>
        <v>2246208249.4362965</v>
      </c>
      <c r="K59" s="11">
        <f t="shared" si="7"/>
        <v>5.6444570999999888E-2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26">
        <v>3.8</v>
      </c>
      <c r="H60" s="10"/>
      <c r="I60" s="10">
        <f t="shared" si="8"/>
        <v>625.95780514629769</v>
      </c>
      <c r="J60" s="10">
        <f t="shared" si="6"/>
        <v>2126196026.8394401</v>
      </c>
      <c r="K60" s="11">
        <f t="shared" si="7"/>
        <v>6.6098659999999976E-2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26">
        <v>3.79</v>
      </c>
      <c r="H61" s="10"/>
      <c r="I61" s="10">
        <f t="shared" si="8"/>
        <v>603.04220148968943</v>
      </c>
      <c r="J61" s="10">
        <f t="shared" si="6"/>
        <v>1994370790.0725062</v>
      </c>
      <c r="K61" s="11">
        <f t="shared" si="7"/>
        <v>6.5715720000000033E-2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26">
        <v>3.19</v>
      </c>
      <c r="H62" s="10"/>
      <c r="I62" s="10">
        <f t="shared" si="8"/>
        <v>581.02148712755502</v>
      </c>
      <c r="J62" s="10">
        <f t="shared" si="6"/>
        <v>1871390984.1477294</v>
      </c>
      <c r="K62" s="11">
        <f t="shared" si="7"/>
        <v>5.9317583000000118E-2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26">
        <v>5.64</v>
      </c>
      <c r="H63" s="10"/>
      <c r="I63" s="10">
        <f t="shared" si="8"/>
        <v>563.05987704967049</v>
      </c>
      <c r="J63" s="10">
        <f t="shared" si="6"/>
        <v>1766600511.668963</v>
      </c>
      <c r="K63" s="11">
        <f t="shared" si="7"/>
        <v>8.4267831999999876E-2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26">
        <v>3.88</v>
      </c>
      <c r="H64" s="10"/>
      <c r="I64" s="10">
        <f t="shared" si="8"/>
        <v>532.99874768049085</v>
      </c>
      <c r="J64" s="10">
        <f t="shared" si="6"/>
        <v>1629302705.0432343</v>
      </c>
      <c r="K64" s="11">
        <f t="shared" si="7"/>
        <v>6.600617200000003E-2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26">
        <v>3.09</v>
      </c>
      <c r="H65" s="10"/>
      <c r="I65" s="10">
        <f t="shared" si="8"/>
        <v>513.09082372014905</v>
      </c>
      <c r="J65" s="10">
        <f t="shared" si="6"/>
        <v>1528417703.2356191</v>
      </c>
      <c r="K65" s="11">
        <f t="shared" si="7"/>
        <v>5.7703400000000071E-2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3">
        <f>SUM(F2)</f>
        <v>12783095</v>
      </c>
      <c r="G66" s="26">
        <v>5.7</v>
      </c>
      <c r="H66" s="10"/>
      <c r="I66" s="10">
        <f t="shared" si="8"/>
        <v>497.71153722004954</v>
      </c>
      <c r="J66" s="10">
        <f t="shared" ref="J66:J67" si="9">IF(I66="","",I66*C66)</f>
        <v>1445034310.4083991</v>
      </c>
      <c r="K66" s="11">
        <f t="shared" ref="K66" si="10">IFERROR(J66/J67-1,"")</f>
        <v>8.4207180000000159E-2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26">
        <v>3.09</v>
      </c>
      <c r="H67" s="10"/>
      <c r="I67" s="10">
        <f t="shared" ref="I67" si="11">IF(H67&lt;&gt;"",H67,I66/(1+IF(G66="",0,G66)/100))</f>
        <v>470.87184221385957</v>
      </c>
      <c r="J67" s="10">
        <f t="shared" si="9"/>
        <v>1332802749.3863294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>
      <selection activeCell="N13" sqref="N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4">
        <v>35956798</v>
      </c>
      <c r="G2" s="26">
        <v>4.26</v>
      </c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4.8667931999999858E-2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26">
        <v>6.09</v>
      </c>
      <c r="H3" s="10"/>
      <c r="I3" s="10">
        <f t="shared" ref="I3:I34" si="5">IF(H3&lt;&gt;"",H3,I2/(1+IF(G2="",0,G2)/100))</f>
        <v>1431.0377901400345</v>
      </c>
      <c r="J3" s="10">
        <f t="shared" si="3"/>
        <v>51160353648.669212</v>
      </c>
      <c r="K3" s="11">
        <f t="shared" si="4"/>
        <v>6.6851648999999957E-2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26">
        <v>5.61</v>
      </c>
      <c r="H4" s="10"/>
      <c r="I4" s="10">
        <f t="shared" si="5"/>
        <v>1348.8903668018047</v>
      </c>
      <c r="J4" s="10">
        <f t="shared" si="3"/>
        <v>47954515228.639084</v>
      </c>
      <c r="K4" s="11">
        <f t="shared" si="4"/>
        <v>6.1929671999999991E-2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26">
        <v>5.0599999999999996</v>
      </c>
      <c r="H5" s="10"/>
      <c r="I5" s="10">
        <f t="shared" si="5"/>
        <v>1277.2373513888881</v>
      </c>
      <c r="J5" s="10">
        <f t="shared" si="3"/>
        <v>45157901217.999947</v>
      </c>
      <c r="K5" s="11">
        <f t="shared" si="4"/>
        <v>5.6220709999999841E-2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26">
        <v>5.09</v>
      </c>
      <c r="H6" s="10"/>
      <c r="I6" s="10">
        <f t="shared" si="5"/>
        <v>1215.7218269454484</v>
      </c>
      <c r="J6" s="10">
        <f t="shared" si="3"/>
        <v>42754228155.590652</v>
      </c>
      <c r="K6" s="11">
        <f t="shared" si="4"/>
        <v>5.6585368999999996E-2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26">
        <v>6.04</v>
      </c>
      <c r="H7" s="10"/>
      <c r="I7" s="10">
        <f t="shared" si="5"/>
        <v>1156.8387353177736</v>
      </c>
      <c r="J7" s="10">
        <f t="shared" si="3"/>
        <v>40464527912.264374</v>
      </c>
      <c r="K7" s="11">
        <f t="shared" si="4"/>
        <v>6.6433675999999942E-2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26">
        <v>4.3</v>
      </c>
      <c r="H8" s="10"/>
      <c r="I8" s="10">
        <f t="shared" si="5"/>
        <v>1090.9456198771913</v>
      </c>
      <c r="J8" s="10">
        <f t="shared" si="3"/>
        <v>37943782930.823708</v>
      </c>
      <c r="K8" s="11">
        <f t="shared" si="4"/>
        <v>4.9299720000000047E-2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26">
        <v>2.65</v>
      </c>
      <c r="H9" s="10"/>
      <c r="I9" s="10">
        <f t="shared" si="5"/>
        <v>1045.9689548199342</v>
      </c>
      <c r="J9" s="10">
        <f t="shared" si="3"/>
        <v>36161053136.299042</v>
      </c>
      <c r="K9" s="11">
        <f t="shared" si="4"/>
        <v>3.3469935000000062E-2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26">
        <v>5.37</v>
      </c>
      <c r="H10" s="10"/>
      <c r="I10" s="10">
        <f t="shared" si="5"/>
        <v>1018.9663466341298</v>
      </c>
      <c r="J10" s="10">
        <f t="shared" si="3"/>
        <v>34989942050.224266</v>
      </c>
      <c r="K10" s="11">
        <f t="shared" si="4"/>
        <v>6.0770326999999957E-2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26">
        <v>7.07</v>
      </c>
      <c r="H11" s="10"/>
      <c r="I11" s="10">
        <f t="shared" si="5"/>
        <v>967.03648726784638</v>
      </c>
      <c r="J11" s="10">
        <f t="shared" si="3"/>
        <v>32985408018.699478</v>
      </c>
      <c r="K11" s="11">
        <f t="shared" si="4"/>
        <v>7.5850066999999965E-2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26">
        <v>2.5299999999999998</v>
      </c>
      <c r="H12" s="10"/>
      <c r="I12" s="10">
        <f t="shared" si="5"/>
        <v>903.18155157172544</v>
      </c>
      <c r="J12" s="10">
        <f t="shared" si="3"/>
        <v>30659855894.86372</v>
      </c>
      <c r="K12" s="11">
        <f t="shared" si="4"/>
        <v>3.0631560000000224E-2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26">
        <v>12.27</v>
      </c>
      <c r="H13" s="10"/>
      <c r="I13" s="10">
        <f t="shared" si="5"/>
        <v>880.8949103401203</v>
      </c>
      <c r="J13" s="10">
        <f t="shared" si="3"/>
        <v>29748609575.728218</v>
      </c>
      <c r="K13" s="11">
        <f t="shared" si="4"/>
        <v>0.12909939000000015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26">
        <v>4.24</v>
      </c>
      <c r="H14" s="10"/>
      <c r="I14" s="10">
        <f t="shared" si="5"/>
        <v>784.62181378829632</v>
      </c>
      <c r="J14" s="10">
        <f t="shared" si="3"/>
        <v>26347201884.263008</v>
      </c>
      <c r="K14" s="11">
        <f t="shared" si="4"/>
        <v>4.9050512000000213E-2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26">
        <v>-0.79</v>
      </c>
      <c r="H15" s="10"/>
      <c r="I15" s="10">
        <f t="shared" si="5"/>
        <v>752.7070354837839</v>
      </c>
      <c r="J15" s="10">
        <f t="shared" si="3"/>
        <v>25115284328.904655</v>
      </c>
      <c r="K15" s="11">
        <f t="shared" si="4"/>
        <v>-6.7751200000010225E-4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26">
        <v>-3.18</v>
      </c>
      <c r="H16" s="10"/>
      <c r="I16" s="10">
        <f t="shared" si="5"/>
        <v>758.70077157926005</v>
      </c>
      <c r="J16" s="10">
        <f t="shared" si="3"/>
        <v>25132311771.717739</v>
      </c>
      <c r="K16" s="11">
        <f t="shared" si="4"/>
        <v>-2.3473480000000158E-2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26">
        <v>-15.49</v>
      </c>
      <c r="H17" s="10"/>
      <c r="I17" s="10">
        <f t="shared" si="5"/>
        <v>783.61988388686234</v>
      </c>
      <c r="J17" s="10">
        <f t="shared" si="3"/>
        <v>25736435475.114124</v>
      </c>
      <c r="K17" s="11">
        <f t="shared" si="4"/>
        <v>-0.14657576500000002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26">
        <v>8.3699999999999992</v>
      </c>
      <c r="H18" s="10"/>
      <c r="I18" s="10">
        <f t="shared" si="5"/>
        <v>927.2510754784787</v>
      </c>
      <c r="J18" s="10">
        <f t="shared" si="3"/>
        <v>30156672871.041828</v>
      </c>
      <c r="K18" s="11">
        <f t="shared" si="4"/>
        <v>9.5263078999999751E-2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26">
        <v>6.29</v>
      </c>
      <c r="H19" s="10"/>
      <c r="I19" s="10">
        <f t="shared" si="5"/>
        <v>855.63447031325904</v>
      </c>
      <c r="J19" s="10">
        <f t="shared" si="3"/>
        <v>27533725411.958157</v>
      </c>
      <c r="K19" s="11">
        <f t="shared" si="4"/>
        <v>7.463441599999987E-2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26">
        <v>4.22</v>
      </c>
      <c r="H20" s="10"/>
      <c r="I20" s="10">
        <f t="shared" si="5"/>
        <v>804.99997207005276</v>
      </c>
      <c r="J20" s="10">
        <f t="shared" si="3"/>
        <v>25621481130.712418</v>
      </c>
      <c r="K20" s="11">
        <f t="shared" si="4"/>
        <v>5.749949600000015E-2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26">
        <v>3.19</v>
      </c>
      <c r="H21" s="10"/>
      <c r="I21" s="10">
        <f t="shared" si="5"/>
        <v>772.40450208218454</v>
      </c>
      <c r="J21" s="10">
        <f t="shared" si="3"/>
        <v>24228362498.162754</v>
      </c>
      <c r="K21" s="11">
        <f t="shared" si="4"/>
        <v>5.1506099999999888E-2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26">
        <v>3.9</v>
      </c>
      <c r="H22" s="10"/>
      <c r="I22" s="10">
        <f t="shared" si="5"/>
        <v>748.5265065240668</v>
      </c>
      <c r="J22" s="10">
        <f t="shared" si="3"/>
        <v>23041580546.382713</v>
      </c>
      <c r="K22" s="11">
        <f t="shared" si="4"/>
        <v>6.042418000000005E-2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26">
        <v>1.73</v>
      </c>
      <c r="H23" s="10"/>
      <c r="I23" s="10">
        <f t="shared" si="5"/>
        <v>720.42974641392379</v>
      </c>
      <c r="J23" s="10">
        <f t="shared" si="3"/>
        <v>21728644990.330864</v>
      </c>
      <c r="K23" s="11">
        <f t="shared" si="4"/>
        <v>3.966025399999995E-2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26">
        <v>-1.58</v>
      </c>
      <c r="H24" s="10"/>
      <c r="I24" s="10">
        <f t="shared" si="5"/>
        <v>708.17826247313849</v>
      </c>
      <c r="J24" s="10">
        <f t="shared" si="3"/>
        <v>20899755383.291649</v>
      </c>
      <c r="K24" s="11">
        <f t="shared" si="4"/>
        <v>5.8327160000000156E-3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26">
        <v>7.19</v>
      </c>
      <c r="H25" s="10"/>
      <c r="I25" s="10">
        <f t="shared" si="5"/>
        <v>719.54710675994568</v>
      </c>
      <c r="J25" s="10">
        <f t="shared" si="3"/>
        <v>20778559944.247875</v>
      </c>
      <c r="K25" s="11">
        <f t="shared" si="4"/>
        <v>0.11104578799999998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26">
        <v>8.17</v>
      </c>
      <c r="H26" s="10"/>
      <c r="I26" s="10">
        <f t="shared" si="5"/>
        <v>671.28193559095587</v>
      </c>
      <c r="J26" s="10">
        <f t="shared" si="3"/>
        <v>18701803443.80899</v>
      </c>
      <c r="K26" s="11">
        <f t="shared" si="4"/>
        <v>0.12457858799999988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26">
        <v>-4.05</v>
      </c>
      <c r="H27" s="10"/>
      <c r="I27" s="10">
        <f t="shared" si="5"/>
        <v>620.58050808075791</v>
      </c>
      <c r="J27" s="10">
        <f t="shared" si="3"/>
        <v>16630054709.710506</v>
      </c>
      <c r="K27" s="11">
        <f t="shared" si="4"/>
        <v>-1.4291599999999294E-3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26">
        <v>1.86</v>
      </c>
      <c r="H28" s="10"/>
      <c r="I28" s="10">
        <f t="shared" si="5"/>
        <v>646.77489117327559</v>
      </c>
      <c r="J28" s="10">
        <f t="shared" si="3"/>
        <v>16653855734.171555</v>
      </c>
      <c r="K28" s="11">
        <f t="shared" si="4"/>
        <v>5.961902199999991E-2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26">
        <v>0.81</v>
      </c>
      <c r="H29" s="10"/>
      <c r="I29" s="10">
        <f t="shared" si="5"/>
        <v>634.96455053335524</v>
      </c>
      <c r="J29" s="10">
        <f t="shared" si="3"/>
        <v>15716833492.416821</v>
      </c>
      <c r="K29" s="11">
        <f t="shared" si="4"/>
        <v>6.1388165999999744E-2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26">
        <v>3.55</v>
      </c>
      <c r="H30" s="10"/>
      <c r="I30" s="10">
        <f t="shared" si="5"/>
        <v>629.86266296335214</v>
      </c>
      <c r="J30" s="10">
        <f t="shared" si="3"/>
        <v>14807809240.655151</v>
      </c>
      <c r="K30" s="11">
        <f t="shared" si="4"/>
        <v>7.578095000000018E-2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26">
        <v>4.7699999999999996</v>
      </c>
      <c r="H31" s="10"/>
      <c r="I31" s="10">
        <f t="shared" si="5"/>
        <v>608.2691095734931</v>
      </c>
      <c r="J31" s="10">
        <f t="shared" si="3"/>
        <v>13764706691.129965</v>
      </c>
      <c r="K31" s="11">
        <f t="shared" si="4"/>
        <v>8.8277420999999912E-2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26">
        <v>0.46</v>
      </c>
      <c r="H32" s="10"/>
      <c r="I32" s="10">
        <f t="shared" si="5"/>
        <v>580.57565101984642</v>
      </c>
      <c r="J32" s="10">
        <f t="shared" si="3"/>
        <v>12648159766.543541</v>
      </c>
      <c r="K32" s="11">
        <f t="shared" si="4"/>
        <v>4.5316437999999959E-2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26">
        <v>-0.24</v>
      </c>
      <c r="H33" s="10"/>
      <c r="I33" s="10">
        <f t="shared" si="5"/>
        <v>577.91723175377911</v>
      </c>
      <c r="J33" s="10">
        <f t="shared" si="3"/>
        <v>12099838198.989023</v>
      </c>
      <c r="K33" s="11">
        <f t="shared" si="4"/>
        <v>3.0141712000000043E-2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26">
        <v>-3.12</v>
      </c>
      <c r="H34" s="10"/>
      <c r="I34" s="10">
        <f t="shared" si="5"/>
        <v>579.30756992159093</v>
      </c>
      <c r="J34" s="10">
        <f t="shared" ref="J34:J65" si="6">IF(I34="","",I34*C34)</f>
        <v>11745799687.595819</v>
      </c>
      <c r="K34" s="11">
        <f t="shared" ref="K34:K65" si="7">IFERROR(J34/J35-1,"")</f>
        <v>1.3757589999999986E-2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26">
        <v>-3.1</v>
      </c>
      <c r="H35" s="10"/>
      <c r="I35" s="10">
        <f t="shared" ref="I35:I66" si="8">IF(H35&lt;&gt;"",H35,I34/(1+IF(G34="",0,G34)/100))</f>
        <v>590.04641466855867</v>
      </c>
      <c r="J35" s="10">
        <f t="shared" si="6"/>
        <v>11586398763.826586</v>
      </c>
      <c r="K35" s="11">
        <f t="shared" si="7"/>
        <v>2.9067200000000071E-2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26">
        <v>-3.83</v>
      </c>
      <c r="H36" s="10"/>
      <c r="I36" s="10">
        <f t="shared" si="8"/>
        <v>592.41607898449661</v>
      </c>
      <c r="J36" s="10">
        <f t="shared" si="6"/>
        <v>11259127454.287325</v>
      </c>
      <c r="K36" s="11">
        <f t="shared" si="7"/>
        <v>4.3292719000000091E-2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26">
        <v>-0.3</v>
      </c>
      <c r="H37" s="10"/>
      <c r="I37" s="10">
        <f t="shared" si="8"/>
        <v>586.72484795929142</v>
      </c>
      <c r="J37" s="10">
        <f t="shared" si="6"/>
        <v>10791916064.629725</v>
      </c>
      <c r="K37" s="11">
        <f t="shared" si="7"/>
        <v>8.4859999999999935E-2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26">
        <v>2.39</v>
      </c>
      <c r="H38" s="10"/>
      <c r="I38" s="10">
        <f t="shared" si="8"/>
        <v>558.78556948503945</v>
      </c>
      <c r="J38" s="10">
        <f t="shared" si="6"/>
        <v>9947749999.6586895</v>
      </c>
      <c r="K38" s="11">
        <f t="shared" si="7"/>
        <v>9.5983963000000116E-2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26">
        <v>7.18</v>
      </c>
      <c r="H39" s="10"/>
      <c r="I39" s="10">
        <f t="shared" si="8"/>
        <v>526.70899187957343</v>
      </c>
      <c r="J39" s="10">
        <f t="shared" si="6"/>
        <v>9076547044.0179138</v>
      </c>
      <c r="K39" s="11">
        <f t="shared" si="7"/>
        <v>0.10715868200000012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26">
        <v>2.2999999999999998</v>
      </c>
      <c r="H40" s="10"/>
      <c r="I40" s="10">
        <f t="shared" si="8"/>
        <v>491.42469852544633</v>
      </c>
      <c r="J40" s="10">
        <f t="shared" si="6"/>
        <v>8198054345.4004297</v>
      </c>
      <c r="K40" s="11">
        <f t="shared" si="7"/>
        <v>5.6646470000000004E-2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26">
        <v>6.23</v>
      </c>
      <c r="H41" s="10"/>
      <c r="I41" s="10">
        <f t="shared" si="8"/>
        <v>480.37604938948817</v>
      </c>
      <c r="J41" s="10">
        <f t="shared" si="6"/>
        <v>7758559346.1552286</v>
      </c>
      <c r="K41" s="11">
        <f t="shared" si="7"/>
        <v>9.531628400000014E-2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26">
        <v>3.44</v>
      </c>
      <c r="H42" s="10"/>
      <c r="I42" s="10">
        <f t="shared" si="8"/>
        <v>452.20375542642205</v>
      </c>
      <c r="J42" s="10">
        <f t="shared" si="6"/>
        <v>7083396329.8907986</v>
      </c>
      <c r="K42" s="11">
        <f t="shared" si="7"/>
        <v>6.5069959999999982E-2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26">
        <v>0.26</v>
      </c>
      <c r="H43" s="10"/>
      <c r="I43" s="10">
        <f t="shared" si="8"/>
        <v>437.16527013381869</v>
      </c>
      <c r="J43" s="10">
        <f t="shared" si="6"/>
        <v>6650639484.6501904</v>
      </c>
      <c r="K43" s="11">
        <f t="shared" si="7"/>
        <v>3.1725530000000113E-2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26">
        <v>1.21</v>
      </c>
      <c r="H44" s="10"/>
      <c r="I44" s="10">
        <f t="shared" si="8"/>
        <v>436.03158800500569</v>
      </c>
      <c r="J44" s="10">
        <f t="shared" si="6"/>
        <v>6446132514.1873636</v>
      </c>
      <c r="K44" s="11">
        <f t="shared" si="7"/>
        <v>4.0793035000000089E-2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26">
        <v>6</v>
      </c>
      <c r="H45" s="10"/>
      <c r="I45" s="10">
        <f t="shared" si="8"/>
        <v>430.81868195336989</v>
      </c>
      <c r="J45" s="10">
        <f t="shared" si="6"/>
        <v>6193481602.4084587</v>
      </c>
      <c r="K45" s="11">
        <f t="shared" si="7"/>
        <v>8.9415000000000022E-2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26">
        <v>11.01</v>
      </c>
      <c r="H46" s="10"/>
      <c r="I46" s="10">
        <f t="shared" si="8"/>
        <v>406.43271882393384</v>
      </c>
      <c r="J46" s="10">
        <f t="shared" si="6"/>
        <v>5685144414.578887</v>
      </c>
      <c r="K46" s="11">
        <f t="shared" si="7"/>
        <v>0.14019481099999997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26">
        <v>7.01</v>
      </c>
      <c r="H47" s="10"/>
      <c r="I47" s="10">
        <f t="shared" si="8"/>
        <v>366.12261852439764</v>
      </c>
      <c r="J47" s="10">
        <f t="shared" si="6"/>
        <v>4986116722.9771643</v>
      </c>
      <c r="K47" s="11">
        <f t="shared" si="7"/>
        <v>9.8350640000000045E-2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26">
        <v>6.92</v>
      </c>
      <c r="H48" s="10"/>
      <c r="I48" s="10">
        <f t="shared" si="8"/>
        <v>342.1386959390689</v>
      </c>
      <c r="J48" s="10">
        <f t="shared" si="6"/>
        <v>4539640203.5848627</v>
      </c>
      <c r="K48" s="11">
        <f t="shared" si="7"/>
        <v>9.6646363999999929E-2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26">
        <v>7.01</v>
      </c>
      <c r="H49" s="10"/>
      <c r="I49" s="10">
        <f t="shared" si="8"/>
        <v>319.99503922471843</v>
      </c>
      <c r="J49" s="10">
        <f t="shared" si="6"/>
        <v>4139566183.4199662</v>
      </c>
      <c r="K49" s="11">
        <f t="shared" si="7"/>
        <v>9.6702686000000204E-2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26">
        <v>7.01</v>
      </c>
      <c r="H50" s="10"/>
      <c r="I50" s="10">
        <f t="shared" si="8"/>
        <v>299.03283732802396</v>
      </c>
      <c r="J50" s="10">
        <f t="shared" si="6"/>
        <v>3774556437.4590816</v>
      </c>
      <c r="K50" s="11">
        <f t="shared" si="7"/>
        <v>9.5771699000000154E-2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26">
        <v>7.4</v>
      </c>
      <c r="H51" s="10"/>
      <c r="I51" s="10">
        <f t="shared" si="8"/>
        <v>279.44382518271556</v>
      </c>
      <c r="J51" s="10">
        <f t="shared" si="6"/>
        <v>3444655890.3681645</v>
      </c>
      <c r="K51" s="11">
        <f t="shared" si="7"/>
        <v>0.10286912000000004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26">
        <v>7.5</v>
      </c>
      <c r="H52" s="10"/>
      <c r="I52" s="10">
        <f t="shared" si="8"/>
        <v>260.18978136193255</v>
      </c>
      <c r="J52" s="10">
        <f t="shared" si="6"/>
        <v>3123358726.7074485</v>
      </c>
      <c r="K52" s="11">
        <f t="shared" si="7"/>
        <v>0.10307899999999992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26">
        <v>7.4</v>
      </c>
      <c r="H53" s="10"/>
      <c r="I53" s="10">
        <f t="shared" si="8"/>
        <v>242.0370059180768</v>
      </c>
      <c r="J53" s="10">
        <f t="shared" si="6"/>
        <v>2831491422.3799462</v>
      </c>
      <c r="K53" s="11">
        <f t="shared" si="7"/>
        <v>0.10014116000000017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26">
        <v>6.5</v>
      </c>
      <c r="H54" s="10"/>
      <c r="I54" s="10">
        <f t="shared" si="8"/>
        <v>225.36034070584429</v>
      </c>
      <c r="J54" s="10">
        <f t="shared" si="6"/>
        <v>2573752828.5733314</v>
      </c>
      <c r="K54" s="11">
        <f t="shared" si="7"/>
        <v>8.9697349999999787E-2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26">
        <v>3.9</v>
      </c>
      <c r="H55" s="10"/>
      <c r="I55" s="10">
        <f t="shared" si="8"/>
        <v>211.6059537144078</v>
      </c>
      <c r="J55" s="10">
        <f t="shared" si="6"/>
        <v>2361896932.7339668</v>
      </c>
      <c r="K55" s="11">
        <f t="shared" si="7"/>
        <v>6.2606080000000119E-2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26">
        <v>7.9</v>
      </c>
      <c r="H56" s="10"/>
      <c r="I56" s="10">
        <f t="shared" si="8"/>
        <v>203.66309308412687</v>
      </c>
      <c r="J56" s="10">
        <f t="shared" si="6"/>
        <v>2222739900.6920481</v>
      </c>
      <c r="K56" s="11">
        <f t="shared" si="7"/>
        <v>0.10340697999999993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26">
        <v>7.8</v>
      </c>
      <c r="H57" s="10"/>
      <c r="I57" s="10">
        <f t="shared" si="8"/>
        <v>188.75170814098877</v>
      </c>
      <c r="J57" s="10">
        <f t="shared" si="6"/>
        <v>2014433423.9140377</v>
      </c>
      <c r="K57" s="11">
        <f t="shared" si="7"/>
        <v>0.10254605999999988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26">
        <v>7</v>
      </c>
      <c r="H58" s="10"/>
      <c r="I58" s="10">
        <f t="shared" si="8"/>
        <v>175.09434892485044</v>
      </c>
      <c r="J58" s="10">
        <f t="shared" si="6"/>
        <v>1827074166.7826903</v>
      </c>
      <c r="K58" s="11">
        <f t="shared" si="7"/>
        <v>9.4706300000000132E-2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26">
        <v>6.7</v>
      </c>
      <c r="H59" s="10"/>
      <c r="I59" s="10">
        <f t="shared" si="8"/>
        <v>163.63957843443964</v>
      </c>
      <c r="J59" s="10">
        <f t="shared" si="6"/>
        <v>1669008543.0061834</v>
      </c>
      <c r="K59" s="11">
        <f t="shared" si="7"/>
        <v>9.1925119999999971E-2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26">
        <v>10.3</v>
      </c>
      <c r="H60" s="10"/>
      <c r="I60" s="10">
        <f t="shared" si="8"/>
        <v>153.36417847651327</v>
      </c>
      <c r="J60" s="10">
        <f t="shared" si="6"/>
        <v>1528500913.1452012</v>
      </c>
      <c r="K60" s="11">
        <f t="shared" si="7"/>
        <v>0.12893152999999979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26">
        <v>3.71</v>
      </c>
      <c r="H61" s="10"/>
      <c r="I61" s="10">
        <f t="shared" si="8"/>
        <v>139.04277287081894</v>
      </c>
      <c r="J61" s="10">
        <f t="shared" si="6"/>
        <v>1353935887.6310253</v>
      </c>
      <c r="K61" s="11">
        <f t="shared" si="7"/>
        <v>6.1648157000000037E-2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26">
        <v>3.26</v>
      </c>
      <c r="H62" s="10"/>
      <c r="I62" s="10">
        <f t="shared" si="8"/>
        <v>134.0688196613817</v>
      </c>
      <c r="J62" s="10">
        <f t="shared" si="6"/>
        <v>1275315064.3212819</v>
      </c>
      <c r="K62" s="11">
        <f t="shared" si="7"/>
        <v>5.7299791999999794E-2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26">
        <v>5.62</v>
      </c>
      <c r="H63" s="10"/>
      <c r="I63" s="10">
        <f t="shared" si="8"/>
        <v>129.83616081869232</v>
      </c>
      <c r="J63" s="10">
        <f t="shared" si="6"/>
        <v>1206200052.2187581</v>
      </c>
      <c r="K63" s="11">
        <f t="shared" si="7"/>
        <v>8.1654420000000005E-2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26">
        <v>3.88</v>
      </c>
      <c r="H64" s="10"/>
      <c r="I64" s="10">
        <f t="shared" si="8"/>
        <v>122.9276281184362</v>
      </c>
      <c r="J64" s="10">
        <f t="shared" si="6"/>
        <v>1115143644.6945393</v>
      </c>
      <c r="K64" s="11">
        <f t="shared" si="7"/>
        <v>6.4188271999999991E-2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26">
        <v>3.08</v>
      </c>
      <c r="H65" s="10"/>
      <c r="I65" s="10">
        <f t="shared" si="8"/>
        <v>118.33618417254159</v>
      </c>
      <c r="J65" s="10">
        <f t="shared" si="6"/>
        <v>1047881915.2919017</v>
      </c>
      <c r="K65" s="11">
        <f t="shared" si="7"/>
        <v>5.628137600000005E-2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3">
        <f>SUM(F2)</f>
        <v>35956798</v>
      </c>
      <c r="G66" s="26">
        <v>3.08</v>
      </c>
      <c r="H66" s="10"/>
      <c r="I66" s="10">
        <f t="shared" si="8"/>
        <v>114.80033388876755</v>
      </c>
      <c r="J66" s="10">
        <f t="shared" ref="J66:J67" si="9">IF(I66="","",I66*C66)</f>
        <v>992048084.06268978</v>
      </c>
      <c r="K66" s="11">
        <f t="shared" ref="K66" si="10">IFERROR(J66/J67-1,"")</f>
        <v>5.6662772000000139E-2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26">
        <v>3.08</v>
      </c>
      <c r="H67" s="10"/>
      <c r="I67" s="10">
        <f t="shared" ref="I67" si="11">IF(H67&lt;&gt;"",H67,I66/(1+IF(G66="",0,G66)/100))</f>
        <v>111.37013376869186</v>
      </c>
      <c r="J67" s="10">
        <f t="shared" si="9"/>
        <v>938850227.67007232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>
      <selection activeCell="H9" sqref="H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4">
        <v>37482</v>
      </c>
      <c r="G2" s="29">
        <v>4.91</v>
      </c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6.4259494999999944E-2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29">
        <v>7.19</v>
      </c>
      <c r="H3" s="10"/>
      <c r="I3" s="10">
        <f t="shared" ref="I3:I34" si="5">IF(H3&lt;&gt;"",H3,I2/(1+IF(G2="",0,G2)/100))</f>
        <v>4198.8370984653511</v>
      </c>
      <c r="J3" s="10">
        <f t="shared" si="3"/>
        <v>155075254.19322306</v>
      </c>
      <c r="K3" s="11">
        <f t="shared" si="4"/>
        <v>8.7764120000000112E-2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29">
        <v>9.58</v>
      </c>
      <c r="H4" s="10"/>
      <c r="I4" s="10">
        <f t="shared" si="5"/>
        <v>3917.1910611674139</v>
      </c>
      <c r="J4" s="10">
        <f t="shared" si="3"/>
        <v>142563310.68653288</v>
      </c>
      <c r="K4" s="11">
        <f t="shared" si="4"/>
        <v>0.11248903400000021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29">
        <v>1.01</v>
      </c>
      <c r="H5" s="10"/>
      <c r="I5" s="10">
        <f t="shared" si="5"/>
        <v>3574.7317586853565</v>
      </c>
      <c r="J5" s="10">
        <f t="shared" si="3"/>
        <v>128148059.28822564</v>
      </c>
      <c r="K5" s="11">
        <f t="shared" si="4"/>
        <v>2.6544428000000009E-2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29">
        <v>2</v>
      </c>
      <c r="H6" s="10"/>
      <c r="I6" s="10">
        <f t="shared" si="5"/>
        <v>3538.9879800864828</v>
      </c>
      <c r="J6" s="10">
        <f t="shared" si="3"/>
        <v>124834401.50553876</v>
      </c>
      <c r="K6" s="11">
        <f t="shared" si="4"/>
        <v>3.6758599999999975E-2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29">
        <v>7.0000000000000007E-2</v>
      </c>
      <c r="H7" s="10"/>
      <c r="I7" s="10">
        <f t="shared" si="5"/>
        <v>3469.5960589083165</v>
      </c>
      <c r="J7" s="10">
        <f t="shared" si="3"/>
        <v>120408358.8074782</v>
      </c>
      <c r="K7" s="11">
        <f t="shared" si="4"/>
        <v>1.7131493999999803E-2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29">
        <v>0.34</v>
      </c>
      <c r="H8" s="10"/>
      <c r="I8" s="10">
        <f t="shared" si="5"/>
        <v>3467.1690405799109</v>
      </c>
      <c r="J8" s="10">
        <f t="shared" si="3"/>
        <v>118380326.94667324</v>
      </c>
      <c r="K8" s="11">
        <f t="shared" si="4"/>
        <v>2.0026338000000088E-2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29">
        <v>0.75</v>
      </c>
      <c r="H9" s="10"/>
      <c r="I9" s="10">
        <f t="shared" si="5"/>
        <v>3455.4206105041962</v>
      </c>
      <c r="J9" s="10">
        <f t="shared" si="3"/>
        <v>116056147.31359342</v>
      </c>
      <c r="K9" s="11">
        <f t="shared" si="4"/>
        <v>2.4405850000000173E-2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29">
        <v>14.44</v>
      </c>
      <c r="H10" s="10"/>
      <c r="I10" s="10">
        <f t="shared" si="5"/>
        <v>3429.6978764309638</v>
      </c>
      <c r="J10" s="10">
        <f t="shared" si="3"/>
        <v>113291179.77371313</v>
      </c>
      <c r="K10" s="11">
        <f t="shared" si="4"/>
        <v>0.16393490799999988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29">
        <v>5.82</v>
      </c>
      <c r="H11" s="10"/>
      <c r="I11" s="10">
        <f t="shared" si="5"/>
        <v>2996.9397731832955</v>
      </c>
      <c r="J11" s="10">
        <f t="shared" si="3"/>
        <v>97334635.291918859</v>
      </c>
      <c r="K11" s="11">
        <f t="shared" si="4"/>
        <v>7.6538606000000176E-2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29">
        <v>1.9</v>
      </c>
      <c r="H12" s="10"/>
      <c r="I12" s="10">
        <f t="shared" si="5"/>
        <v>2832.1109177691319</v>
      </c>
      <c r="J12" s="10">
        <f t="shared" si="3"/>
        <v>90414440.085503861</v>
      </c>
      <c r="K12" s="11">
        <f t="shared" si="4"/>
        <v>3.6954779999999854E-2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29">
        <v>2.4700000000000002</v>
      </c>
      <c r="H13" s="10"/>
      <c r="I13" s="10">
        <f t="shared" si="5"/>
        <v>2779.3041391257429</v>
      </c>
      <c r="J13" s="10">
        <f t="shared" si="3"/>
        <v>87192268.968087375</v>
      </c>
      <c r="K13" s="11">
        <f t="shared" si="4"/>
        <v>4.3113858999999977E-2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29">
        <v>1.0900000000000001</v>
      </c>
      <c r="H14" s="10"/>
      <c r="I14" s="10">
        <f t="shared" si="5"/>
        <v>2712.3100801461337</v>
      </c>
      <c r="J14" s="10">
        <f t="shared" si="3"/>
        <v>83588448.390165031</v>
      </c>
      <c r="K14" s="11">
        <f t="shared" si="4"/>
        <v>2.9379252000000022E-2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29">
        <v>1.03</v>
      </c>
      <c r="H15" s="10"/>
      <c r="I15" s="10">
        <f t="shared" si="5"/>
        <v>2683.0646751866002</v>
      </c>
      <c r="J15" s="10">
        <f t="shared" si="3"/>
        <v>81202771.697369546</v>
      </c>
      <c r="K15" s="11">
        <f t="shared" si="4"/>
        <v>2.8859211000000107E-2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29">
        <v>2.19</v>
      </c>
      <c r="H16" s="10"/>
      <c r="I16" s="10">
        <f t="shared" si="5"/>
        <v>2655.7108533966152</v>
      </c>
      <c r="J16" s="10">
        <f t="shared" si="3"/>
        <v>78925056.82915011</v>
      </c>
      <c r="K16" s="11">
        <f t="shared" si="4"/>
        <v>3.9497117999999887E-2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29">
        <v>3.91</v>
      </c>
      <c r="H17" s="10"/>
      <c r="I17" s="10">
        <f t="shared" si="5"/>
        <v>2598.7971948298418</v>
      </c>
      <c r="J17" s="10">
        <f t="shared" si="3"/>
        <v>75926191.099983528</v>
      </c>
      <c r="K17" s="11">
        <f t="shared" si="4"/>
        <v>5.6993301999999968E-2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29">
        <v>3.3</v>
      </c>
      <c r="H18" s="10"/>
      <c r="I18" s="10">
        <f t="shared" si="5"/>
        <v>2501.0077902317794</v>
      </c>
      <c r="J18" s="10">
        <f t="shared" si="3"/>
        <v>71832234.846066728</v>
      </c>
      <c r="K18" s="11">
        <f t="shared" si="4"/>
        <v>5.1356409999999908E-2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29">
        <v>3.5</v>
      </c>
      <c r="H19" s="10"/>
      <c r="I19" s="10">
        <f t="shared" si="5"/>
        <v>2421.1111231672598</v>
      </c>
      <c r="J19" s="10">
        <f t="shared" si="3"/>
        <v>68323390.776745945</v>
      </c>
      <c r="K19" s="11">
        <f t="shared" si="4"/>
        <v>5.4043999999999981E-2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29">
        <v>2.2400000000000002</v>
      </c>
      <c r="H20" s="10"/>
      <c r="I20" s="10">
        <f t="shared" si="5"/>
        <v>2339.2378001616039</v>
      </c>
      <c r="J20" s="10">
        <f t="shared" si="3"/>
        <v>64820245.432587206</v>
      </c>
      <c r="K20" s="11">
        <f t="shared" si="4"/>
        <v>4.1917616000000102E-2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29">
        <v>1.1100000000000001</v>
      </c>
      <c r="H21" s="10"/>
      <c r="I21" s="10">
        <f t="shared" si="5"/>
        <v>2287.9868937417878</v>
      </c>
      <c r="J21" s="10">
        <f t="shared" si="3"/>
        <v>62212447.929843999</v>
      </c>
      <c r="K21" s="11">
        <f t="shared" si="4"/>
        <v>3.1109669000000117E-2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29">
        <v>2.12</v>
      </c>
      <c r="H22" s="10"/>
      <c r="I22" s="10">
        <f t="shared" si="5"/>
        <v>2262.8690473165734</v>
      </c>
      <c r="J22" s="10">
        <f t="shared" si="3"/>
        <v>60335432.592906848</v>
      </c>
      <c r="K22" s="11">
        <f t="shared" si="4"/>
        <v>4.2236720000000005E-2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29">
        <v>2.2200000000000002</v>
      </c>
      <c r="H23" s="10"/>
      <c r="I23" s="10">
        <f t="shared" si="5"/>
        <v>2215.8921340741999</v>
      </c>
      <c r="J23" s="10">
        <f t="shared" si="3"/>
        <v>57890334.734038964</v>
      </c>
      <c r="K23" s="11">
        <f t="shared" si="4"/>
        <v>4.4330630000000149E-2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29">
        <v>-0.91</v>
      </c>
      <c r="H24" s="10"/>
      <c r="I24" s="10">
        <f t="shared" si="5"/>
        <v>2167.767691326746</v>
      </c>
      <c r="J24" s="10">
        <f t="shared" si="3"/>
        <v>55432956.834789917</v>
      </c>
      <c r="K24" s="11">
        <f t="shared" si="4"/>
        <v>1.3670881999999995E-2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29">
        <v>1.37</v>
      </c>
      <c r="H25" s="10"/>
      <c r="I25" s="10">
        <f t="shared" si="5"/>
        <v>2187.6755387291814</v>
      </c>
      <c r="J25" s="10">
        <f t="shared" si="3"/>
        <v>54685359.734728888</v>
      </c>
      <c r="K25" s="11">
        <f t="shared" si="4"/>
        <v>2.9219747000000185E-2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29">
        <v>1.02</v>
      </c>
      <c r="H26" s="10"/>
      <c r="I26" s="10">
        <f t="shared" si="5"/>
        <v>2158.1094394092743</v>
      </c>
      <c r="J26" s="10">
        <f t="shared" si="3"/>
        <v>53132831.831226885</v>
      </c>
      <c r="K26" s="11">
        <f t="shared" si="4"/>
        <v>2.3332599999999815E-2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29">
        <v>-5.64</v>
      </c>
      <c r="H27" s="10"/>
      <c r="I27" s="10">
        <f t="shared" si="5"/>
        <v>2136.3189857545776</v>
      </c>
      <c r="J27" s="10">
        <f t="shared" si="3"/>
        <v>51921371.244526848</v>
      </c>
      <c r="K27" s="11">
        <f t="shared" si="4"/>
        <v>-4.3472680000000041E-2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29">
        <v>4.16</v>
      </c>
      <c r="H28" s="10"/>
      <c r="I28" s="10">
        <f t="shared" si="5"/>
        <v>2264.0090989344826</v>
      </c>
      <c r="J28" s="10">
        <f t="shared" si="3"/>
        <v>54281116.868179835</v>
      </c>
      <c r="K28" s="11">
        <f t="shared" si="4"/>
        <v>5.6421968000000211E-2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29">
        <v>4.5999999999999996</v>
      </c>
      <c r="H29" s="10"/>
      <c r="I29" s="10">
        <f t="shared" si="5"/>
        <v>2173.5878445991575</v>
      </c>
      <c r="J29" s="10">
        <f t="shared" si="3"/>
        <v>51382040.995364673</v>
      </c>
      <c r="K29" s="11">
        <f t="shared" si="4"/>
        <v>6.1438960000000264E-2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29">
        <v>2.48</v>
      </c>
      <c r="H30" s="10"/>
      <c r="I30" s="10">
        <f t="shared" si="5"/>
        <v>2077.9998514332287</v>
      </c>
      <c r="J30" s="10">
        <f t="shared" si="3"/>
        <v>48407909.386861645</v>
      </c>
      <c r="K30" s="11">
        <f t="shared" si="4"/>
        <v>4.0530680000000041E-2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29">
        <v>2.4500000000000002</v>
      </c>
      <c r="H31" s="10"/>
      <c r="I31" s="10">
        <f t="shared" si="5"/>
        <v>2027.7125794625574</v>
      </c>
      <c r="J31" s="10">
        <f t="shared" si="3"/>
        <v>46522327.805713184</v>
      </c>
      <c r="K31" s="11">
        <f t="shared" si="4"/>
        <v>4.0728080000000277E-2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29">
        <v>1.71</v>
      </c>
      <c r="H32" s="10"/>
      <c r="I32" s="10">
        <f t="shared" si="5"/>
        <v>1979.2216490605733</v>
      </c>
      <c r="J32" s="10">
        <f t="shared" si="3"/>
        <v>44701712.867892615</v>
      </c>
      <c r="K32" s="11">
        <f t="shared" si="4"/>
        <v>3.3627875000000085E-2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29">
        <v>1.48</v>
      </c>
      <c r="H33" s="10"/>
      <c r="I33" s="10">
        <f t="shared" si="5"/>
        <v>1945.9459729235803</v>
      </c>
      <c r="J33" s="10">
        <f t="shared" si="3"/>
        <v>43247394.878831625</v>
      </c>
      <c r="K33" s="11">
        <f t="shared" si="4"/>
        <v>3.1737012000000009E-2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29">
        <v>-0.11</v>
      </c>
      <c r="H34" s="10"/>
      <c r="I34" s="10">
        <f t="shared" si="5"/>
        <v>1917.5659961801148</v>
      </c>
      <c r="J34" s="10">
        <f t="shared" ref="J34:J65" si="6">IF(I34="","",I34*C34)</f>
        <v>41917072.253710739</v>
      </c>
      <c r="K34" s="11">
        <f t="shared" ref="K34:K65" si="7">IFERROR(J34/J35-1,"")</f>
        <v>2.9375512999999964E-2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29">
        <v>-0.27</v>
      </c>
      <c r="H35" s="10"/>
      <c r="I35" s="10">
        <f t="shared" ref="I35:I66" si="8">IF(H35&lt;&gt;"",H35,I34/(1+IF(G34="",0,G34)/100))</f>
        <v>1895.0153139441791</v>
      </c>
      <c r="J35" s="10">
        <f t="shared" si="6"/>
        <v>40720875.641920134</v>
      </c>
      <c r="K35" s="11">
        <f t="shared" si="7"/>
        <v>3.7892460999999988E-2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29">
        <v>-3.88</v>
      </c>
      <c r="H36" s="10"/>
      <c r="I36" s="10">
        <f t="shared" si="8"/>
        <v>1850.0588830852084</v>
      </c>
      <c r="J36" s="10">
        <f t="shared" si="6"/>
        <v>39234195.42202469</v>
      </c>
      <c r="K36" s="11">
        <f t="shared" si="7"/>
        <v>1.7949764000000146E-2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29">
        <v>-3.61</v>
      </c>
      <c r="H37" s="10"/>
      <c r="I37" s="10">
        <f t="shared" si="8"/>
        <v>1833.1935028589064</v>
      </c>
      <c r="J37" s="10">
        <f t="shared" si="6"/>
        <v>38542368.994571216</v>
      </c>
      <c r="K37" s="11">
        <f t="shared" si="7"/>
        <v>2.5330100999999772E-2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29">
        <v>-0.17</v>
      </c>
      <c r="H38" s="10"/>
      <c r="I38" s="10">
        <f t="shared" si="8"/>
        <v>1802.7274096360572</v>
      </c>
      <c r="J38" s="10">
        <f t="shared" si="6"/>
        <v>37590205.297768027</v>
      </c>
      <c r="K38" s="11">
        <f t="shared" si="7"/>
        <v>4.3540987999999947E-2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29">
        <v>3.95</v>
      </c>
      <c r="H39" s="10"/>
      <c r="I39" s="10">
        <f t="shared" si="8"/>
        <v>1741.2608998706244</v>
      </c>
      <c r="J39" s="10">
        <f t="shared" si="6"/>
        <v>36021781.348341279</v>
      </c>
      <c r="K39" s="11">
        <f t="shared" si="7"/>
        <v>4.755612500000006E-2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29">
        <v>3.55</v>
      </c>
      <c r="H40" s="10"/>
      <c r="I40" s="10">
        <f t="shared" si="8"/>
        <v>1675.0946607702012</v>
      </c>
      <c r="J40" s="10">
        <f t="shared" si="6"/>
        <v>34386492.989424579</v>
      </c>
      <c r="K40" s="11">
        <f t="shared" si="7"/>
        <v>4.3400865000000177E-2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29">
        <v>4.41</v>
      </c>
      <c r="H41" s="10"/>
      <c r="I41" s="10">
        <f t="shared" si="8"/>
        <v>1617.6674657365534</v>
      </c>
      <c r="J41" s="10">
        <f t="shared" si="6"/>
        <v>32956166.841422517</v>
      </c>
      <c r="K41" s="11">
        <f t="shared" si="7"/>
        <v>5.2066483000000163E-2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29">
        <v>-8.9700000000000006</v>
      </c>
      <c r="H42" s="10"/>
      <c r="I42" s="10">
        <f t="shared" si="8"/>
        <v>1549.3415053505921</v>
      </c>
      <c r="J42" s="10">
        <f t="shared" si="6"/>
        <v>31325175.142398782</v>
      </c>
      <c r="K42" s="11">
        <f t="shared" si="7"/>
        <v>-8.9417806999999905E-2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29">
        <v>4.47</v>
      </c>
      <c r="H43" s="10"/>
      <c r="I43" s="10">
        <f t="shared" si="8"/>
        <v>1702.0119799523147</v>
      </c>
      <c r="J43" s="10">
        <f t="shared" si="6"/>
        <v>34401260.405933261</v>
      </c>
      <c r="K43" s="11">
        <f t="shared" si="7"/>
        <v>3.2257623000000013E-2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29">
        <v>6.55</v>
      </c>
      <c r="H44" s="10"/>
      <c r="I44" s="10">
        <f t="shared" si="8"/>
        <v>1629.1873073153199</v>
      </c>
      <c r="J44" s="10">
        <f t="shared" si="6"/>
        <v>33326235.27250354</v>
      </c>
      <c r="K44" s="11">
        <f t="shared" si="7"/>
        <v>6.9559555000000106E-2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29">
        <v>4.6500000000000004</v>
      </c>
      <c r="H45" s="10"/>
      <c r="I45" s="10">
        <f t="shared" si="8"/>
        <v>1529.0354831678271</v>
      </c>
      <c r="J45" s="10">
        <f t="shared" si="6"/>
        <v>31158840.212973028</v>
      </c>
      <c r="K45" s="11">
        <f t="shared" si="7"/>
        <v>5.791731500000008E-2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29">
        <v>5.23</v>
      </c>
      <c r="H46" s="10"/>
      <c r="I46" s="10">
        <f t="shared" si="8"/>
        <v>1461.0945849668678</v>
      </c>
      <c r="J46" s="10">
        <f t="shared" si="6"/>
        <v>29453001.450281609</v>
      </c>
      <c r="K46" s="11">
        <f t="shared" si="7"/>
        <v>6.3254442999999938E-2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26">
        <v>2.52</v>
      </c>
      <c r="H47" s="10"/>
      <c r="I47" s="10">
        <f t="shared" si="8"/>
        <v>1388.4772260447285</v>
      </c>
      <c r="J47" s="10">
        <f t="shared" si="6"/>
        <v>27700802.610501397</v>
      </c>
      <c r="K47" s="11">
        <f t="shared" si="7"/>
        <v>3.5328975999999734E-2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26">
        <v>2.37</v>
      </c>
      <c r="H48" s="10"/>
      <c r="I48" s="10">
        <f t="shared" si="8"/>
        <v>1354.347664889513</v>
      </c>
      <c r="J48" s="10">
        <f t="shared" si="6"/>
        <v>26755556.207384083</v>
      </c>
      <c r="K48" s="11">
        <f t="shared" si="7"/>
        <v>3.3466098000000111E-2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26">
        <v>3.39</v>
      </c>
      <c r="H49" s="10"/>
      <c r="I49" s="10">
        <f t="shared" si="8"/>
        <v>1322.9927370220894</v>
      </c>
      <c r="J49" s="10">
        <f t="shared" si="6"/>
        <v>25889147.461307511</v>
      </c>
      <c r="K49" s="11">
        <f t="shared" si="7"/>
        <v>4.3577304000000039E-2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26">
        <v>-2.4900000000000002</v>
      </c>
      <c r="H50" s="10"/>
      <c r="I50" s="10">
        <f t="shared" si="8"/>
        <v>1279.6138282445975</v>
      </c>
      <c r="J50" s="10">
        <f t="shared" si="6"/>
        <v>24808078.291924514</v>
      </c>
      <c r="K50" s="11">
        <f t="shared" si="7"/>
        <v>-1.5812068000000123E-2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26">
        <v>3.41</v>
      </c>
      <c r="H51" s="10"/>
      <c r="I51" s="10">
        <f t="shared" si="8"/>
        <v>1312.2898453949313</v>
      </c>
      <c r="J51" s="10">
        <f t="shared" si="6"/>
        <v>25206647.516507566</v>
      </c>
      <c r="K51" s="11">
        <f t="shared" si="7"/>
        <v>4.3820540000000241E-2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26">
        <v>2.78</v>
      </c>
      <c r="H52" s="10"/>
      <c r="I52" s="10">
        <f t="shared" si="8"/>
        <v>1269.0163866114797</v>
      </c>
      <c r="J52" s="10">
        <f t="shared" si="6"/>
        <v>24148449.422644585</v>
      </c>
      <c r="K52" s="11">
        <f t="shared" si="7"/>
        <v>3.6865195999999933E-2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26">
        <v>-5.99</v>
      </c>
      <c r="H53" s="10"/>
      <c r="I53" s="10">
        <f t="shared" si="8"/>
        <v>1234.6919503906204</v>
      </c>
      <c r="J53" s="10">
        <f t="shared" si="6"/>
        <v>23289864.020707842</v>
      </c>
      <c r="K53" s="11">
        <f t="shared" si="7"/>
        <v>-5.2256987000000032E-2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26">
        <v>6.9</v>
      </c>
      <c r="H54" s="10"/>
      <c r="I54" s="10">
        <f t="shared" si="8"/>
        <v>1313.362355484119</v>
      </c>
      <c r="J54" s="10">
        <f t="shared" si="6"/>
        <v>24574028.720070176</v>
      </c>
      <c r="K54" s="11">
        <f t="shared" si="7"/>
        <v>7.8792039999999952E-2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26">
        <v>7.14</v>
      </c>
      <c r="H55" s="10"/>
      <c r="I55" s="10">
        <f t="shared" si="8"/>
        <v>1228.5896683668093</v>
      </c>
      <c r="J55" s="10">
        <f t="shared" si="6"/>
        <v>22779208.41914089</v>
      </c>
      <c r="K55" s="11">
        <f t="shared" si="7"/>
        <v>8.211400000000002E-2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26">
        <v>8.57</v>
      </c>
      <c r="H56" s="10"/>
      <c r="I56" s="10">
        <f t="shared" si="8"/>
        <v>1146.7142695228761</v>
      </c>
      <c r="J56" s="10">
        <f t="shared" si="6"/>
        <v>21050654.939443432</v>
      </c>
      <c r="K56" s="11">
        <f t="shared" si="7"/>
        <v>9.6437573000000221E-2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26">
        <v>4.18</v>
      </c>
      <c r="H57" s="10"/>
      <c r="I57" s="10">
        <f t="shared" si="8"/>
        <v>1056.1980929565036</v>
      </c>
      <c r="J57" s="10">
        <f t="shared" si="6"/>
        <v>19199136.784273107</v>
      </c>
      <c r="K57" s="11">
        <f t="shared" si="7"/>
        <v>6.3396513999999904E-2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26">
        <v>4.43</v>
      </c>
      <c r="H58" s="10"/>
      <c r="I58" s="10">
        <f t="shared" si="8"/>
        <v>1013.8204002270144</v>
      </c>
      <c r="J58" s="10">
        <f t="shared" si="6"/>
        <v>18054541.77393806</v>
      </c>
      <c r="K58" s="11">
        <f t="shared" si="7"/>
        <v>6.5572391000000119E-2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26">
        <v>2.48</v>
      </c>
      <c r="H59" s="10"/>
      <c r="I59" s="10">
        <f t="shared" si="8"/>
        <v>970.81336802357021</v>
      </c>
      <c r="J59" s="10">
        <f t="shared" si="6"/>
        <v>16943514.984462522</v>
      </c>
      <c r="K59" s="11">
        <f t="shared" si="7"/>
        <v>4.453764799999993E-2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26">
        <v>1.9</v>
      </c>
      <c r="H60" s="10"/>
      <c r="I60" s="10">
        <f t="shared" si="8"/>
        <v>947.31983608857365</v>
      </c>
      <c r="J60" s="10">
        <f t="shared" si="6"/>
        <v>16221066.820238272</v>
      </c>
      <c r="K60" s="11">
        <f t="shared" si="7"/>
        <v>3.754579999999974E-2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26">
        <v>1.1000000000000001</v>
      </c>
      <c r="H61" s="10"/>
      <c r="I61" s="10">
        <f t="shared" si="8"/>
        <v>929.65636515071026</v>
      </c>
      <c r="J61" s="10">
        <f t="shared" si="6"/>
        <v>15634073.040667964</v>
      </c>
      <c r="K61" s="11">
        <f t="shared" si="7"/>
        <v>2.8601509999999886E-2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26">
        <v>3.1</v>
      </c>
      <c r="H62" s="10"/>
      <c r="I62" s="10">
        <f t="shared" si="8"/>
        <v>919.54140964461953</v>
      </c>
      <c r="J62" s="10">
        <f t="shared" si="6"/>
        <v>15199348.716363411</v>
      </c>
      <c r="K62" s="11">
        <f t="shared" si="7"/>
        <v>4.8289869999999846E-2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26">
        <v>-9.4</v>
      </c>
      <c r="H63" s="10"/>
      <c r="I63" s="10">
        <f t="shared" si="8"/>
        <v>891.89273486384059</v>
      </c>
      <c r="J63" s="10">
        <f t="shared" si="6"/>
        <v>14499184.959560292</v>
      </c>
      <c r="K63" s="11">
        <f t="shared" si="7"/>
        <v>-7.9232200000000086E-2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26">
        <v>4.9000000000000004</v>
      </c>
      <c r="H64" s="10"/>
      <c r="I64" s="10">
        <f t="shared" si="8"/>
        <v>984.42906717863195</v>
      </c>
      <c r="J64" s="10">
        <f t="shared" si="6"/>
        <v>15746841.885174843</v>
      </c>
      <c r="K64" s="11">
        <f t="shared" si="7"/>
        <v>6.5658119999999709E-2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26">
        <v>2.78</v>
      </c>
      <c r="H65" s="10"/>
      <c r="I65" s="10">
        <f t="shared" si="8"/>
        <v>938.44524993196569</v>
      </c>
      <c r="J65" s="10">
        <f t="shared" si="6"/>
        <v>14776635.761171553</v>
      </c>
      <c r="K65" s="11">
        <f t="shared" si="7"/>
        <v>4.3710343999999957E-2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3">
        <f>SUM(F2)</f>
        <v>37482</v>
      </c>
      <c r="G66" s="26">
        <v>-4.04</v>
      </c>
      <c r="H66" s="10"/>
      <c r="I66" s="10">
        <f t="shared" si="8"/>
        <v>913.06212291493057</v>
      </c>
      <c r="J66" s="10">
        <f t="shared" ref="J66:J67" si="9">IF(I66="","",I66*C66)</f>
        <v>14157793.727079852</v>
      </c>
      <c r="K66" s="11">
        <f t="shared" ref="K66" si="10">IFERROR(J66/J67-1,"")</f>
        <v>-2.6217111999999876E-2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26">
        <v>5.82</v>
      </c>
      <c r="H67" s="10"/>
      <c r="I67" s="10">
        <f t="shared" ref="I67" si="11">IF(H67&lt;&gt;"",H67,I66/(1+IF(G66="",0,G66)/100))</f>
        <v>951.5028375520327</v>
      </c>
      <c r="J67" s="10">
        <f t="shared" si="9"/>
        <v>14538963.35779506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>
      <selection activeCell="G68" sqref="G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4">
        <v>13153004</v>
      </c>
      <c r="G2" s="29">
        <v>2.8</v>
      </c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5.6043840000000067E-2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29">
        <v>5.63</v>
      </c>
      <c r="H3" s="10"/>
      <c r="I3" s="10">
        <f t="shared" ref="I3:I34" si="5">IF(H3&lt;&gt;"",H3,I2/(1+IF(G2="",0,G2)/100))</f>
        <v>833.65758754863816</v>
      </c>
      <c r="J3" s="10">
        <f t="shared" si="3"/>
        <v>10674620270.484388</v>
      </c>
      <c r="K3" s="11">
        <f t="shared" si="4"/>
        <v>8.566514000000014E-2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29">
        <v>5.41</v>
      </c>
      <c r="H4" s="10"/>
      <c r="I4" s="10">
        <f t="shared" si="5"/>
        <v>789.22426161946237</v>
      </c>
      <c r="J4" s="10">
        <f t="shared" si="3"/>
        <v>9832332159.5131874</v>
      </c>
      <c r="K4" s="11">
        <f t="shared" si="4"/>
        <v>8.3931030000000018E-2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29">
        <v>1.9</v>
      </c>
      <c r="H5" s="10"/>
      <c r="I5" s="10">
        <f t="shared" si="5"/>
        <v>748.71858611086452</v>
      </c>
      <c r="J5" s="10">
        <f t="shared" si="3"/>
        <v>9070994267.5164375</v>
      </c>
      <c r="K5" s="11">
        <f t="shared" si="4"/>
        <v>4.8000739999999986E-2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29">
        <v>4.93</v>
      </c>
      <c r="H6" s="10"/>
      <c r="I6" s="10">
        <f t="shared" si="5"/>
        <v>734.75818067798286</v>
      </c>
      <c r="J6" s="10">
        <f t="shared" si="3"/>
        <v>8655522769.4938812</v>
      </c>
      <c r="K6" s="11">
        <f t="shared" si="4"/>
        <v>7.9687727999999902E-2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29">
        <v>6.87</v>
      </c>
      <c r="H7" s="10"/>
      <c r="I7" s="10">
        <f t="shared" si="5"/>
        <v>700.23652023061368</v>
      </c>
      <c r="J7" s="10">
        <f t="shared" si="3"/>
        <v>8016690886.657815</v>
      </c>
      <c r="K7" s="11">
        <f t="shared" si="4"/>
        <v>0.10006634499999989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29">
        <v>8.33</v>
      </c>
      <c r="H8" s="10"/>
      <c r="I8" s="10">
        <f t="shared" si="5"/>
        <v>655.22271940733015</v>
      </c>
      <c r="J8" s="10">
        <f t="shared" si="3"/>
        <v>7287461272.76334</v>
      </c>
      <c r="K8" s="11">
        <f t="shared" si="4"/>
        <v>0.11537651299999996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29">
        <v>7.64</v>
      </c>
      <c r="H9" s="10"/>
      <c r="I9" s="10">
        <f t="shared" si="5"/>
        <v>604.83958220929583</v>
      </c>
      <c r="J9" s="10">
        <f t="shared" si="3"/>
        <v>6533633430.3493986</v>
      </c>
      <c r="K9" s="11">
        <f t="shared" si="4"/>
        <v>0.10817532799999996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29">
        <v>9.6</v>
      </c>
      <c r="H10" s="10"/>
      <c r="I10" s="10">
        <f t="shared" si="5"/>
        <v>561.90968246868806</v>
      </c>
      <c r="J10" s="10">
        <f t="shared" si="3"/>
        <v>5895848125.5318098</v>
      </c>
      <c r="K10" s="11">
        <f t="shared" si="4"/>
        <v>0.12729080000000037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29">
        <v>4.7</v>
      </c>
      <c r="H11" s="10"/>
      <c r="I11" s="10">
        <f t="shared" si="5"/>
        <v>512.69131612106571</v>
      </c>
      <c r="J11" s="10">
        <f t="shared" si="3"/>
        <v>5230104002.9172668</v>
      </c>
      <c r="K11" s="11">
        <f t="shared" si="4"/>
        <v>7.6169420000000043E-2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29">
        <v>3.27</v>
      </c>
      <c r="H12" s="10"/>
      <c r="I12" s="10">
        <f t="shared" si="5"/>
        <v>489.67651969538275</v>
      </c>
      <c r="J12" s="10">
        <f t="shared" si="3"/>
        <v>4859926239.9755487</v>
      </c>
      <c r="K12" s="11">
        <f t="shared" si="4"/>
        <v>6.0820421000000069E-2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29">
        <v>5.42</v>
      </c>
      <c r="H13" s="10"/>
      <c r="I13" s="10">
        <f t="shared" si="5"/>
        <v>474.17112394246419</v>
      </c>
      <c r="J13" s="10">
        <f t="shared" si="3"/>
        <v>4581290238.9211721</v>
      </c>
      <c r="K13" s="11">
        <f t="shared" si="4"/>
        <v>8.1936001999999952E-2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29">
        <v>5.71</v>
      </c>
      <c r="H14" s="10"/>
      <c r="I14" s="10">
        <f t="shared" si="5"/>
        <v>449.79237710345683</v>
      </c>
      <c r="J14" s="10">
        <f t="shared" si="3"/>
        <v>4234344943.1874733</v>
      </c>
      <c r="K14" s="11">
        <f t="shared" si="4"/>
        <v>8.3950339999999901E-2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29">
        <v>1.7</v>
      </c>
      <c r="H15" s="10"/>
      <c r="I15" s="10">
        <f t="shared" si="5"/>
        <v>425.49652549754694</v>
      </c>
      <c r="J15" s="10">
        <f t="shared" si="3"/>
        <v>3906401231.6168227</v>
      </c>
      <c r="K15" s="11">
        <f t="shared" si="4"/>
        <v>4.2069050000000052E-2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29">
        <v>-4.97</v>
      </c>
      <c r="H16" s="10"/>
      <c r="I16" s="10">
        <f t="shared" si="5"/>
        <v>418.38399753937756</v>
      </c>
      <c r="J16" s="10">
        <f t="shared" si="3"/>
        <v>3748697105.6446047</v>
      </c>
      <c r="K16" s="11">
        <f t="shared" si="4"/>
        <v>-2.6588704000000019E-2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29">
        <v>1.58</v>
      </c>
      <c r="H17" s="10"/>
      <c r="I17" s="10">
        <f t="shared" si="5"/>
        <v>440.26517682771498</v>
      </c>
      <c r="J17" s="10">
        <f t="shared" si="3"/>
        <v>3851092668.6889453</v>
      </c>
      <c r="K17" s="11">
        <f t="shared" si="4"/>
        <v>4.0250306000000124E-2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29">
        <v>3.04</v>
      </c>
      <c r="H18" s="10"/>
      <c r="I18" s="10">
        <f t="shared" si="5"/>
        <v>433.41718529997536</v>
      </c>
      <c r="J18" s="10">
        <f t="shared" si="3"/>
        <v>3702082706.8989539</v>
      </c>
      <c r="K18" s="11">
        <f t="shared" si="4"/>
        <v>5.5016256000000041E-2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29">
        <v>3.9</v>
      </c>
      <c r="H19" s="10"/>
      <c r="I19" s="10">
        <f t="shared" si="5"/>
        <v>420.63003231752265</v>
      </c>
      <c r="J19" s="10">
        <f t="shared" si="3"/>
        <v>3509029065.5189238</v>
      </c>
      <c r="K19" s="11">
        <f t="shared" si="4"/>
        <v>6.2678810000000196E-2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29">
        <v>3.79</v>
      </c>
      <c r="H20" s="10"/>
      <c r="I20" s="10">
        <f t="shared" si="5"/>
        <v>404.84122455969458</v>
      </c>
      <c r="J20" s="10">
        <f t="shared" si="3"/>
        <v>3302059881.5919962</v>
      </c>
      <c r="K20" s="11">
        <f t="shared" si="4"/>
        <v>5.9104296999999972E-2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29">
        <v>7.32</v>
      </c>
      <c r="H21" s="10"/>
      <c r="I21" s="10">
        <f t="shared" si="5"/>
        <v>390.05802539714284</v>
      </c>
      <c r="J21" s="10">
        <f t="shared" si="3"/>
        <v>3117785369.1514163</v>
      </c>
      <c r="K21" s="11">
        <f t="shared" si="4"/>
        <v>9.4331307999999892E-2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29">
        <v>16.73</v>
      </c>
      <c r="H22" s="10"/>
      <c r="I22" s="10">
        <f t="shared" si="5"/>
        <v>363.45324766785581</v>
      </c>
      <c r="J22" s="10">
        <f t="shared" si="3"/>
        <v>2849032414.91782</v>
      </c>
      <c r="K22" s="11">
        <f t="shared" si="4"/>
        <v>0.19034250200000025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29">
        <v>-10.24</v>
      </c>
      <c r="H23" s="10"/>
      <c r="I23" s="10">
        <f t="shared" si="5"/>
        <v>311.36232987908488</v>
      </c>
      <c r="J23" s="10">
        <f t="shared" si="3"/>
        <v>2393456009.6198425</v>
      </c>
      <c r="K23" s="11">
        <f t="shared" si="4"/>
        <v>-0.12270371200000019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29">
        <v>9.69</v>
      </c>
      <c r="H24" s="10"/>
      <c r="I24" s="10">
        <f t="shared" si="5"/>
        <v>346.88316608632454</v>
      </c>
      <c r="J24" s="10">
        <f t="shared" si="3"/>
        <v>2728218553.2510118</v>
      </c>
      <c r="K24" s="11">
        <f t="shared" si="4"/>
        <v>9.601151100000016E-2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29">
        <v>-7.33</v>
      </c>
      <c r="H25" s="10"/>
      <c r="I25" s="10">
        <f t="shared" si="5"/>
        <v>316.23955336523341</v>
      </c>
      <c r="J25" s="10">
        <f t="shared" si="3"/>
        <v>2489224361.121707</v>
      </c>
      <c r="K25" s="11">
        <f t="shared" si="4"/>
        <v>-4.5295125999999963E-2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29">
        <v>8.73</v>
      </c>
      <c r="H26" s="10"/>
      <c r="I26" s="10">
        <f t="shared" si="5"/>
        <v>341.25342976716672</v>
      </c>
      <c r="J26" s="10">
        <f t="shared" si="3"/>
        <v>2607323403.192039</v>
      </c>
      <c r="K26" s="11">
        <f t="shared" si="4"/>
        <v>0.11773352699999995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29">
        <v>-16.690000000000001</v>
      </c>
      <c r="H27" s="10"/>
      <c r="I27" s="10">
        <f t="shared" si="5"/>
        <v>313.85397752889429</v>
      </c>
      <c r="J27" s="10">
        <f t="shared" si="3"/>
        <v>2332687836.7781477</v>
      </c>
      <c r="K27" s="11">
        <f t="shared" si="4"/>
        <v>-0.13885785399999995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29">
        <v>1.34</v>
      </c>
      <c r="H28" s="10"/>
      <c r="I28" s="10">
        <f t="shared" si="5"/>
        <v>376.73025750677505</v>
      </c>
      <c r="J28" s="10">
        <f t="shared" si="3"/>
        <v>2708830182.8141479</v>
      </c>
      <c r="K28" s="11">
        <f t="shared" si="4"/>
        <v>5.957050400000008E-2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29">
        <v>3.18</v>
      </c>
      <c r="H29" s="10"/>
      <c r="I29" s="10">
        <f t="shared" si="5"/>
        <v>371.74882327489149</v>
      </c>
      <c r="J29" s="10">
        <f t="shared" si="3"/>
        <v>2556536042.2812862</v>
      </c>
      <c r="K29" s="11">
        <f t="shared" si="4"/>
        <v>8.2255020000000068E-2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29">
        <v>1.63</v>
      </c>
      <c r="H30" s="10"/>
      <c r="I30" s="10">
        <f t="shared" si="5"/>
        <v>360.29155192371729</v>
      </c>
      <c r="J30" s="10">
        <f t="shared" si="3"/>
        <v>2362230708.1387215</v>
      </c>
      <c r="K30" s="11">
        <f t="shared" si="4"/>
        <v>7.6637730999999931E-2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29">
        <v>-0.21</v>
      </c>
      <c r="H31" s="10"/>
      <c r="I31" s="10">
        <f t="shared" si="5"/>
        <v>354.51299018372259</v>
      </c>
      <c r="J31" s="10">
        <f t="shared" si="3"/>
        <v>2194081295.9848995</v>
      </c>
      <c r="K31" s="11">
        <f t="shared" si="4"/>
        <v>3.3385324000000161E-2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29">
        <v>4.57</v>
      </c>
      <c r="H32" s="10"/>
      <c r="I32" s="10">
        <f t="shared" si="5"/>
        <v>355.25903415544906</v>
      </c>
      <c r="J32" s="10">
        <f t="shared" si="3"/>
        <v>2123197654.3774676</v>
      </c>
      <c r="K32" s="11">
        <f t="shared" si="4"/>
        <v>8.561436900000019E-2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29">
        <v>5.36</v>
      </c>
      <c r="H33" s="10"/>
      <c r="I33" s="10">
        <f t="shared" si="5"/>
        <v>339.73322573916903</v>
      </c>
      <c r="J33" s="10">
        <f t="shared" si="3"/>
        <v>1955756772.3916774</v>
      </c>
      <c r="K33" s="11">
        <f t="shared" si="4"/>
        <v>9.4490216000000071E-2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29">
        <v>2.42</v>
      </c>
      <c r="H34" s="10"/>
      <c r="I34" s="10">
        <f t="shared" si="5"/>
        <v>322.44991053451878</v>
      </c>
      <c r="J34" s="10">
        <f t="shared" ref="J34:J65" si="6">IF(I34="","",I34*C34)</f>
        <v>1786911151.69519</v>
      </c>
      <c r="K34" s="11">
        <f t="shared" ref="K34:K65" si="7">IFERROR(J34/J35-1,"")</f>
        <v>7.8034563999999751E-2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29">
        <v>-2.2</v>
      </c>
      <c r="H35" s="10"/>
      <c r="I35" s="10">
        <f t="shared" ref="I35:I66" si="8">IF(H35&lt;&gt;"",H35,I34/(1+IF(G34="",0,G34)/100))</f>
        <v>310.8849889457374</v>
      </c>
      <c r="J35" s="10">
        <f t="shared" si="6"/>
        <v>1657563877.2331519</v>
      </c>
      <c r="K35" s="11">
        <f t="shared" si="7"/>
        <v>4.4747749999999975E-2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29">
        <v>-10.09</v>
      </c>
      <c r="H36" s="10"/>
      <c r="I36" s="10">
        <f t="shared" si="8"/>
        <v>309.3382974584452</v>
      </c>
      <c r="J36" s="10">
        <f t="shared" si="6"/>
        <v>1586568506.3529947</v>
      </c>
      <c r="K36" s="11">
        <f t="shared" si="7"/>
        <v>-1.5574788999999978E-2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29">
        <v>-4.89</v>
      </c>
      <c r="H37" s="10"/>
      <c r="I37" s="10">
        <f t="shared" si="8"/>
        <v>326.61629971327756</v>
      </c>
      <c r="J37" s="10">
        <f t="shared" si="6"/>
        <v>1611669925.3784091</v>
      </c>
      <c r="K37" s="11">
        <f t="shared" si="7"/>
        <v>4.338039199999999E-2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29">
        <v>0.7</v>
      </c>
      <c r="H38" s="10"/>
      <c r="I38" s="10">
        <f t="shared" si="8"/>
        <v>325.2826408856464</v>
      </c>
      <c r="J38" s="10">
        <f t="shared" si="6"/>
        <v>1544661887.2040381</v>
      </c>
      <c r="K38" s="11">
        <f t="shared" si="7"/>
        <v>8.3578040000000131E-2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29">
        <v>9.75</v>
      </c>
      <c r="H39" s="10"/>
      <c r="I39" s="10">
        <f t="shared" si="8"/>
        <v>311.57341081000612</v>
      </c>
      <c r="J39" s="10">
        <f t="shared" si="6"/>
        <v>1425519741.2491286</v>
      </c>
      <c r="K39" s="11">
        <f t="shared" si="7"/>
        <v>0.1369331749999998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29">
        <v>4.92</v>
      </c>
      <c r="H40" s="10"/>
      <c r="I40" s="10">
        <f t="shared" si="8"/>
        <v>283.89376839180517</v>
      </c>
      <c r="J40" s="10">
        <f t="shared" si="6"/>
        <v>1253828960.7470808</v>
      </c>
      <c r="K40" s="11">
        <f t="shared" si="7"/>
        <v>8.3131127999999999E-2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29">
        <v>5</v>
      </c>
      <c r="H41" s="10"/>
      <c r="I41" s="10">
        <f t="shared" si="8"/>
        <v>270.58117460141557</v>
      </c>
      <c r="J41" s="10">
        <f t="shared" si="6"/>
        <v>1157596645.8117349</v>
      </c>
      <c r="K41" s="11">
        <f t="shared" si="7"/>
        <v>8.1174499999999705E-2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29">
        <v>-6.09</v>
      </c>
      <c r="H42" s="10"/>
      <c r="I42" s="10">
        <f t="shared" si="8"/>
        <v>257.69635676325294</v>
      </c>
      <c r="J42" s="10">
        <f t="shared" si="6"/>
        <v>1070684376.8621395</v>
      </c>
      <c r="K42" s="11">
        <f t="shared" si="7"/>
        <v>-3.4182605000000033E-2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29">
        <v>7.18</v>
      </c>
      <c r="H43" s="10"/>
      <c r="I43" s="10">
        <f t="shared" si="8"/>
        <v>274.40779125040245</v>
      </c>
      <c r="J43" s="10">
        <f t="shared" si="6"/>
        <v>1108578477.0548055</v>
      </c>
      <c r="K43" s="11">
        <f t="shared" si="7"/>
        <v>0.1013280900000002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29">
        <v>2.2999999999999998</v>
      </c>
      <c r="H44" s="10"/>
      <c r="I44" s="10">
        <f t="shared" si="8"/>
        <v>256.02518310356635</v>
      </c>
      <c r="J44" s="10">
        <f t="shared" si="6"/>
        <v>1006583312.5665625</v>
      </c>
      <c r="K44" s="11">
        <f t="shared" si="7"/>
        <v>5.0222030000000029E-2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29">
        <v>6.23</v>
      </c>
      <c r="H45" s="10"/>
      <c r="I45" s="10">
        <f t="shared" si="8"/>
        <v>250.26899619116946</v>
      </c>
      <c r="J45" s="10">
        <f t="shared" si="6"/>
        <v>958448103.17544234</v>
      </c>
      <c r="K45" s="11">
        <f t="shared" si="7"/>
        <v>8.9707339999999913E-2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29">
        <v>16.22</v>
      </c>
      <c r="H46" s="10"/>
      <c r="I46" s="10">
        <f t="shared" si="8"/>
        <v>235.59163719398424</v>
      </c>
      <c r="J46" s="10">
        <f t="shared" si="6"/>
        <v>879546340.55731177</v>
      </c>
      <c r="K46" s="11">
        <f t="shared" si="7"/>
        <v>0.19162690400000004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29">
        <v>0.48</v>
      </c>
      <c r="H47" s="10"/>
      <c r="I47" s="10">
        <f t="shared" si="8"/>
        <v>202.711785573898</v>
      </c>
      <c r="J47" s="10">
        <f t="shared" si="6"/>
        <v>738105473.78956437</v>
      </c>
      <c r="K47" s="11">
        <f t="shared" si="7"/>
        <v>2.9668799999999829E-2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29">
        <v>5.88</v>
      </c>
      <c r="H48" s="10"/>
      <c r="I48" s="10">
        <f t="shared" si="8"/>
        <v>201.74341717147493</v>
      </c>
      <c r="J48" s="10">
        <f t="shared" si="6"/>
        <v>716837757.72322559</v>
      </c>
      <c r="K48" s="11">
        <f t="shared" si="7"/>
        <v>8.47617759999999E-2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29">
        <v>-1.92</v>
      </c>
      <c r="H49" s="10"/>
      <c r="I49" s="10">
        <f t="shared" si="8"/>
        <v>190.53968376603225</v>
      </c>
      <c r="J49" s="10">
        <f t="shared" si="6"/>
        <v>660825052.63646531</v>
      </c>
      <c r="K49" s="11">
        <f t="shared" si="7"/>
        <v>5.1238399999999906E-3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29">
        <v>7.28</v>
      </c>
      <c r="H50" s="10"/>
      <c r="I50" s="10">
        <f t="shared" si="8"/>
        <v>194.26966126226779</v>
      </c>
      <c r="J50" s="10">
        <f t="shared" si="6"/>
        <v>657456351.48447514</v>
      </c>
      <c r="K50" s="11">
        <f t="shared" si="7"/>
        <v>9.9394712000000052E-2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29">
        <v>13.25</v>
      </c>
      <c r="H51" s="10"/>
      <c r="I51" s="10">
        <f t="shared" si="8"/>
        <v>181.08655971501472</v>
      </c>
      <c r="J51" s="10">
        <f t="shared" si="6"/>
        <v>598016657.99214351</v>
      </c>
      <c r="K51" s="11">
        <f t="shared" si="7"/>
        <v>0.16042745000000003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29">
        <v>13.62</v>
      </c>
      <c r="H52" s="10"/>
      <c r="I52" s="10">
        <f t="shared" si="8"/>
        <v>159.89983197793794</v>
      </c>
      <c r="J52" s="10">
        <f t="shared" si="6"/>
        <v>515341702.74250537</v>
      </c>
      <c r="K52" s="11">
        <f t="shared" si="7"/>
        <v>0.16394600400000003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29">
        <v>2.66</v>
      </c>
      <c r="H53" s="10"/>
      <c r="I53" s="10">
        <f t="shared" si="8"/>
        <v>140.73211756551481</v>
      </c>
      <c r="J53" s="10">
        <f t="shared" si="6"/>
        <v>442753960.21077394</v>
      </c>
      <c r="K53" s="11">
        <f t="shared" si="7"/>
        <v>5.1679837999999867E-2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29">
        <v>-1.39</v>
      </c>
      <c r="H54" s="10"/>
      <c r="I54" s="10">
        <f t="shared" si="8"/>
        <v>137.08563955339451</v>
      </c>
      <c r="J54" s="10">
        <f t="shared" si="6"/>
        <v>420996908.19666922</v>
      </c>
      <c r="K54" s="11">
        <f t="shared" si="7"/>
        <v>1.0358059999999725E-2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29">
        <v>0.67</v>
      </c>
      <c r="H55" s="10"/>
      <c r="I55" s="10">
        <f t="shared" si="8"/>
        <v>139.01798960895906</v>
      </c>
      <c r="J55" s="10">
        <f t="shared" si="6"/>
        <v>416680902.40866619</v>
      </c>
      <c r="K55" s="11">
        <f t="shared" si="7"/>
        <v>3.1152742999999816E-2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29">
        <v>7.64</v>
      </c>
      <c r="H56" s="10"/>
      <c r="I56" s="10">
        <f t="shared" si="8"/>
        <v>138.09276806293738</v>
      </c>
      <c r="J56" s="10">
        <f t="shared" si="6"/>
        <v>404092318.26934707</v>
      </c>
      <c r="K56" s="11">
        <f t="shared" si="7"/>
        <v>0.10221207199999993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30">
        <v>2.71</v>
      </c>
      <c r="H57" s="10"/>
      <c r="I57" s="10">
        <f t="shared" si="8"/>
        <v>128.2913118384777</v>
      </c>
      <c r="J57" s="10">
        <f t="shared" si="6"/>
        <v>366619390.7095468</v>
      </c>
      <c r="K57" s="11">
        <f t="shared" si="7"/>
        <v>5.1370372999999914E-2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30">
        <v>3.61</v>
      </c>
      <c r="H58" s="10"/>
      <c r="I58" s="10">
        <f t="shared" si="8"/>
        <v>124.90634975998219</v>
      </c>
      <c r="J58" s="10">
        <f t="shared" si="6"/>
        <v>348706222.01710719</v>
      </c>
      <c r="K58" s="11">
        <f t="shared" si="7"/>
        <v>6.0137520000000055E-2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30">
        <v>3.62</v>
      </c>
      <c r="H59" s="10"/>
      <c r="I59" s="10">
        <f t="shared" si="8"/>
        <v>120.55433815267078</v>
      </c>
      <c r="J59" s="10">
        <f t="shared" si="6"/>
        <v>328925460.55450159</v>
      </c>
      <c r="K59" s="11">
        <f t="shared" si="7"/>
        <v>5.9597396000000247E-2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30">
        <v>4.08</v>
      </c>
      <c r="H60" s="10"/>
      <c r="I60" s="10">
        <f t="shared" si="8"/>
        <v>116.34273128032308</v>
      </c>
      <c r="J60" s="10">
        <f t="shared" si="6"/>
        <v>310424942.33772308</v>
      </c>
      <c r="K60" s="11">
        <f t="shared" si="7"/>
        <v>6.360392799999981E-2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30">
        <v>8.4</v>
      </c>
      <c r="H61" s="10"/>
      <c r="I61" s="10">
        <f t="shared" si="8"/>
        <v>111.78202467363863</v>
      </c>
      <c r="J61" s="10">
        <f t="shared" si="6"/>
        <v>291861410.2163443</v>
      </c>
      <c r="K61" s="11">
        <f t="shared" si="7"/>
        <v>0.10710004000000017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30">
        <v>1.6</v>
      </c>
      <c r="H62" s="10"/>
      <c r="I62" s="10">
        <f t="shared" si="8"/>
        <v>103.11994896092123</v>
      </c>
      <c r="J62" s="10">
        <f t="shared" si="6"/>
        <v>263626953.00448573</v>
      </c>
      <c r="K62" s="11">
        <f t="shared" si="7"/>
        <v>3.6919440000000137E-2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30">
        <v>4.3</v>
      </c>
      <c r="H63" s="10"/>
      <c r="I63" s="10">
        <f t="shared" si="8"/>
        <v>101.49601275681223</v>
      </c>
      <c r="J63" s="10">
        <f t="shared" si="6"/>
        <v>254240534.83314547</v>
      </c>
      <c r="K63" s="11">
        <f t="shared" si="7"/>
        <v>6.3713979999999948E-2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30">
        <v>4.3099999999999996</v>
      </c>
      <c r="H64" s="10"/>
      <c r="I64" s="10">
        <f t="shared" si="8"/>
        <v>97.311613381411547</v>
      </c>
      <c r="J64" s="10">
        <f t="shared" si="6"/>
        <v>239012121.31586865</v>
      </c>
      <c r="K64" s="11">
        <f t="shared" si="7"/>
        <v>6.3638639000000108E-2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30">
        <v>3.92</v>
      </c>
      <c r="H65" s="10"/>
      <c r="I65" s="10">
        <f t="shared" si="8"/>
        <v>93.29078073186804</v>
      </c>
      <c r="J65" s="10">
        <f t="shared" si="6"/>
        <v>224711770.09945822</v>
      </c>
      <c r="K65" s="11">
        <f t="shared" si="7"/>
        <v>5.9007151999999952E-2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3">
        <f>SUM(F2)</f>
        <v>13153004</v>
      </c>
      <c r="G66" s="30">
        <v>4.32</v>
      </c>
      <c r="H66" s="10"/>
      <c r="I66" s="10">
        <f t="shared" si="8"/>
        <v>89.771728956762942</v>
      </c>
      <c r="J66" s="10">
        <f t="shared" ref="J66:J67" si="9">IF(I66="","",I66*C66)</f>
        <v>212190984.42826968</v>
      </c>
      <c r="K66" s="11">
        <f t="shared" ref="K66" si="10">IFERROR(J66/J67-1,"")</f>
        <v>6.2196671999999786E-2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30">
        <v>3.62</v>
      </c>
      <c r="H67" s="10"/>
      <c r="I67" s="10">
        <f t="shared" ref="I67" si="11">IF(H67&lt;&gt;"",H67,I66/(1+IF(G66="",0,G66)/100))</f>
        <v>86.054188033706822</v>
      </c>
      <c r="J67" s="10">
        <f t="shared" si="9"/>
        <v>199766192.10144702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>
      <selection activeCell="K17" sqref="K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4">
        <v>22993720</v>
      </c>
      <c r="G2" s="26">
        <v>2.36</v>
      </c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4.4512147999999918E-2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26">
        <v>-7.82</v>
      </c>
      <c r="H3" s="10"/>
      <c r="I3" s="10">
        <f t="shared" ref="I3:I34" si="5">IF(H3&lt;&gt;"",H3,I2/(1+IF(G2="",0,G2)/100))</f>
        <v>426.92457991402887</v>
      </c>
      <c r="J3" s="10">
        <f t="shared" si="3"/>
        <v>9619958222.4791679</v>
      </c>
      <c r="K3" s="11">
        <f t="shared" si="4"/>
        <v>-5.8325991999999993E-2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26">
        <v>14.66</v>
      </c>
      <c r="H4" s="10"/>
      <c r="I4" s="10">
        <f t="shared" si="5"/>
        <v>463.14230843353101</v>
      </c>
      <c r="J4" s="10">
        <f t="shared" si="3"/>
        <v>10215805194.528814</v>
      </c>
      <c r="K4" s="11">
        <f t="shared" si="4"/>
        <v>0.1741069340000001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26">
        <v>10.58</v>
      </c>
      <c r="H5" s="10"/>
      <c r="I5" s="10">
        <f t="shared" si="5"/>
        <v>403.92666006761817</v>
      </c>
      <c r="J5" s="10">
        <f t="shared" si="3"/>
        <v>8700915477.7113457</v>
      </c>
      <c r="K5" s="11">
        <f t="shared" si="4"/>
        <v>0.13022712199999975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26">
        <v>8.1</v>
      </c>
      <c r="H6" s="10"/>
      <c r="I6" s="10">
        <f t="shared" si="5"/>
        <v>365.28003261676452</v>
      </c>
      <c r="J6" s="10">
        <f t="shared" si="3"/>
        <v>7698377882.0619621</v>
      </c>
      <c r="K6" s="11">
        <f t="shared" si="4"/>
        <v>0.10565760999999996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26">
        <v>6.36</v>
      </c>
      <c r="H7" s="10"/>
      <c r="I7" s="10">
        <f t="shared" si="5"/>
        <v>337.90937337351022</v>
      </c>
      <c r="J7" s="10">
        <f t="shared" si="3"/>
        <v>6962714146.2554235</v>
      </c>
      <c r="K7" s="11">
        <f t="shared" si="4"/>
        <v>8.4063664000000093E-2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26">
        <v>1.53</v>
      </c>
      <c r="H8" s="10"/>
      <c r="I8" s="10">
        <f t="shared" si="5"/>
        <v>317.70343491304078</v>
      </c>
      <c r="J8" s="10">
        <f t="shared" si="3"/>
        <v>6422790817.0672007</v>
      </c>
      <c r="K8" s="11">
        <f t="shared" si="4"/>
        <v>3.4712536000000238E-2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26">
        <v>3.69</v>
      </c>
      <c r="H9" s="10"/>
      <c r="I9" s="10">
        <f t="shared" si="5"/>
        <v>312.91582282383604</v>
      </c>
      <c r="J9" s="10">
        <f t="shared" si="3"/>
        <v>6207319031.7152967</v>
      </c>
      <c r="K9" s="11">
        <f t="shared" si="4"/>
        <v>5.6227816000000042E-2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26">
        <v>3.75</v>
      </c>
      <c r="H10" s="10"/>
      <c r="I10" s="10">
        <f t="shared" si="5"/>
        <v>301.78013581235996</v>
      </c>
      <c r="J10" s="10">
        <f t="shared" si="3"/>
        <v>5876875175.6820774</v>
      </c>
      <c r="K10" s="11">
        <f t="shared" si="4"/>
        <v>5.6901249999999903E-2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26">
        <v>4.28</v>
      </c>
      <c r="H11" s="10"/>
      <c r="I11" s="10">
        <f t="shared" si="5"/>
        <v>290.87242006010598</v>
      </c>
      <c r="J11" s="10">
        <f t="shared" si="3"/>
        <v>5560477079.2749825</v>
      </c>
      <c r="K11" s="11">
        <f t="shared" si="4"/>
        <v>6.2665340000000125E-2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26">
        <v>4.3499999999999996</v>
      </c>
      <c r="H12" s="10"/>
      <c r="I12" s="10">
        <f t="shared" si="5"/>
        <v>278.93404301889717</v>
      </c>
      <c r="J12" s="10">
        <f t="shared" si="3"/>
        <v>5232575929.572505</v>
      </c>
      <c r="K12" s="11">
        <f t="shared" si="4"/>
        <v>6.4390869999999989E-2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26">
        <v>6.48</v>
      </c>
      <c r="H13" s="10"/>
      <c r="I13" s="10">
        <f t="shared" si="5"/>
        <v>267.3062223468109</v>
      </c>
      <c r="J13" s="10">
        <f t="shared" si="3"/>
        <v>4916028572.8235388</v>
      </c>
      <c r="K13" s="11">
        <f t="shared" si="4"/>
        <v>8.6553863999999869E-2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26">
        <v>9.48</v>
      </c>
      <c r="H14" s="10"/>
      <c r="I14" s="10">
        <f t="shared" si="5"/>
        <v>251.03890152780889</v>
      </c>
      <c r="J14" s="10">
        <f t="shared" si="3"/>
        <v>4524422337.1732807</v>
      </c>
      <c r="K14" s="11">
        <f t="shared" si="4"/>
        <v>0.11763752800000016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26">
        <v>26.52</v>
      </c>
      <c r="H15" s="10"/>
      <c r="I15" s="10">
        <f t="shared" si="5"/>
        <v>229.30115229065481</v>
      </c>
      <c r="J15" s="10">
        <f t="shared" si="3"/>
        <v>4048201875.6740246</v>
      </c>
      <c r="K15" s="11">
        <f t="shared" si="4"/>
        <v>0.29183246000000018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26">
        <v>-6.35</v>
      </c>
      <c r="H16" s="10"/>
      <c r="I16" s="10">
        <f t="shared" si="5"/>
        <v>181.2370789524619</v>
      </c>
      <c r="J16" s="10">
        <f t="shared" si="3"/>
        <v>3133689546.4556017</v>
      </c>
      <c r="K16" s="11">
        <f t="shared" si="4"/>
        <v>-4.3805404999999742E-2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26">
        <v>6.65</v>
      </c>
      <c r="H17" s="10"/>
      <c r="I17" s="10">
        <f t="shared" si="5"/>
        <v>193.52597859312536</v>
      </c>
      <c r="J17" s="10">
        <f t="shared" si="3"/>
        <v>3277250847.0993824</v>
      </c>
      <c r="K17" s="11">
        <f t="shared" si="4"/>
        <v>8.9387090000000002E-2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26">
        <v>-1.98</v>
      </c>
      <c r="H18" s="10"/>
      <c r="I18" s="10">
        <f t="shared" si="5"/>
        <v>181.45895789322583</v>
      </c>
      <c r="J18" s="10">
        <f t="shared" si="3"/>
        <v>3008343753.274497</v>
      </c>
      <c r="K18" s="11">
        <f t="shared" si="4"/>
        <v>1.5389540000001478E-3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26">
        <v>1.79</v>
      </c>
      <c r="H19" s="10"/>
      <c r="I19" s="10">
        <f t="shared" si="5"/>
        <v>185.12442143769215</v>
      </c>
      <c r="J19" s="10">
        <f t="shared" si="3"/>
        <v>3003721164.5733919</v>
      </c>
      <c r="K19" s="11">
        <f t="shared" si="4"/>
        <v>4.1169194000000076E-2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26">
        <v>-5.88</v>
      </c>
      <c r="H20" s="10"/>
      <c r="I20" s="10">
        <f t="shared" si="5"/>
        <v>181.86896692965138</v>
      </c>
      <c r="J20" s="10">
        <f t="shared" si="3"/>
        <v>2884950094.4544773</v>
      </c>
      <c r="K20" s="11">
        <f t="shared" si="4"/>
        <v>-3.9204215999999903E-2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26">
        <v>1.75</v>
      </c>
      <c r="H21" s="10"/>
      <c r="I21" s="10">
        <f t="shared" si="5"/>
        <v>193.23094658908985</v>
      </c>
      <c r="J21" s="10">
        <f t="shared" si="3"/>
        <v>3002667312.3437405</v>
      </c>
      <c r="K21" s="11">
        <f t="shared" si="4"/>
        <v>3.8491025000000123E-2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26">
        <v>-8</v>
      </c>
      <c r="H22" s="10"/>
      <c r="I22" s="10">
        <f t="shared" si="5"/>
        <v>189.90756421532171</v>
      </c>
      <c r="J22" s="10">
        <f t="shared" si="3"/>
        <v>2891375312.8908749</v>
      </c>
      <c r="K22" s="11">
        <f t="shared" si="4"/>
        <v>-6.082719999999997E-2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26">
        <v>-1.95</v>
      </c>
      <c r="H23" s="10"/>
      <c r="I23" s="10">
        <f t="shared" si="5"/>
        <v>206.42126545143662</v>
      </c>
      <c r="J23" s="10">
        <f t="shared" si="3"/>
        <v>3078640387.4674339</v>
      </c>
      <c r="K23" s="11">
        <f t="shared" si="4"/>
        <v>1.3356250000000625E-3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26">
        <v>1.37</v>
      </c>
      <c r="H24" s="10"/>
      <c r="I24" s="10">
        <f t="shared" si="5"/>
        <v>210.52653284185274</v>
      </c>
      <c r="J24" s="10">
        <f t="shared" si="3"/>
        <v>3074533963.0430441</v>
      </c>
      <c r="K24" s="11">
        <f t="shared" si="4"/>
        <v>3.5839208000000067E-2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26">
        <v>3.01</v>
      </c>
      <c r="H25" s="10"/>
      <c r="I25" s="10">
        <f t="shared" si="5"/>
        <v>207.68129904493711</v>
      </c>
      <c r="J25" s="10">
        <f t="shared" si="3"/>
        <v>2968157547.3276005</v>
      </c>
      <c r="K25" s="11">
        <f t="shared" si="4"/>
        <v>5.5172634000000054E-2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26">
        <v>2.35</v>
      </c>
      <c r="H26" s="10"/>
      <c r="I26" s="10">
        <f t="shared" si="5"/>
        <v>201.6127551159471</v>
      </c>
      <c r="J26" s="10">
        <f t="shared" si="3"/>
        <v>2812959180.0308199</v>
      </c>
      <c r="K26" s="11">
        <f t="shared" si="4"/>
        <v>4.7490840000000034E-2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26">
        <v>-19.010000000000002</v>
      </c>
      <c r="H27" s="10"/>
      <c r="I27" s="10">
        <f t="shared" si="5"/>
        <v>196.98363958568351</v>
      </c>
      <c r="J27" s="10">
        <f t="shared" si="3"/>
        <v>2685426041.5592937</v>
      </c>
      <c r="K27" s="11">
        <f t="shared" si="4"/>
        <v>-0.16432898200000012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26">
        <v>0.73</v>
      </c>
      <c r="H28" s="10"/>
      <c r="I28" s="10">
        <f t="shared" si="5"/>
        <v>243.21970562499507</v>
      </c>
      <c r="J28" s="10">
        <f t="shared" si="3"/>
        <v>3213496679.5740833</v>
      </c>
      <c r="K28" s="11">
        <f t="shared" si="4"/>
        <v>3.4194910000000078E-2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26">
        <v>-7.08</v>
      </c>
      <c r="H29" s="10"/>
      <c r="I29" s="10">
        <f t="shared" si="5"/>
        <v>241.45706902114071</v>
      </c>
      <c r="J29" s="10">
        <f t="shared" si="3"/>
        <v>3107244725.8264723</v>
      </c>
      <c r="K29" s="11">
        <f t="shared" si="4"/>
        <v>-4.5005407999999858E-2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26">
        <v>7.23</v>
      </c>
      <c r="H30" s="10"/>
      <c r="I30" s="10">
        <f t="shared" si="5"/>
        <v>259.85478801242004</v>
      </c>
      <c r="J30" s="10">
        <f t="shared" si="3"/>
        <v>3253677823.7865372</v>
      </c>
      <c r="K30" s="11">
        <f t="shared" si="4"/>
        <v>0.10216355499999996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26">
        <v>1.24</v>
      </c>
      <c r="H31" s="10"/>
      <c r="I31" s="10">
        <f t="shared" si="5"/>
        <v>242.3340371280612</v>
      </c>
      <c r="J31" s="10">
        <f t="shared" si="3"/>
        <v>2952082573.431252</v>
      </c>
      <c r="K31" s="11">
        <f t="shared" si="4"/>
        <v>4.0352363999999863E-2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26">
        <v>-5.31</v>
      </c>
      <c r="H32" s="10"/>
      <c r="I32" s="10">
        <f t="shared" si="5"/>
        <v>239.3658999684524</v>
      </c>
      <c r="J32" s="10">
        <f t="shared" si="3"/>
        <v>2837579531.3050804</v>
      </c>
      <c r="K32" s="11">
        <f t="shared" si="4"/>
        <v>-2.5081228999999872E-2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26">
        <v>4.09</v>
      </c>
      <c r="H33" s="10"/>
      <c r="I33" s="10">
        <f t="shared" si="5"/>
        <v>252.78899563676461</v>
      </c>
      <c r="J33" s="10">
        <f t="shared" si="3"/>
        <v>2910580466.5085068</v>
      </c>
      <c r="K33" s="11">
        <f t="shared" si="4"/>
        <v>7.2064546000000007E-2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26">
        <v>-3.4</v>
      </c>
      <c r="H34" s="10"/>
      <c r="I34" s="10">
        <f t="shared" si="5"/>
        <v>242.85617795827133</v>
      </c>
      <c r="J34" s="10">
        <f t="shared" ref="J34:J65" si="6">IF(I34="","",I34*C34)</f>
        <v>2714930250.5788741</v>
      </c>
      <c r="K34" s="11">
        <f t="shared" ref="K34:K65" si="7">IFERROR(J34/J35-1,"")</f>
        <v>8.6637000000000519E-3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26">
        <v>2.08</v>
      </c>
      <c r="H35" s="10"/>
      <c r="I35" s="10">
        <f t="shared" ref="I35:I66" si="8">IF(H35&lt;&gt;"",H35,I34/(1+IF(G34="",0,G34)/100))</f>
        <v>248.06555460497583</v>
      </c>
      <c r="J35" s="10">
        <f t="shared" si="6"/>
        <v>2691610940.8704548</v>
      </c>
      <c r="K35" s="11">
        <f t="shared" si="7"/>
        <v>7.7379394000000268E-2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26">
        <v>-1.92</v>
      </c>
      <c r="H36" s="10"/>
      <c r="I36" s="10">
        <f t="shared" si="8"/>
        <v>236.74895457623194</v>
      </c>
      <c r="J36" s="10">
        <f t="shared" si="6"/>
        <v>2498294431.7110767</v>
      </c>
      <c r="K36" s="11">
        <f t="shared" si="7"/>
        <v>5.6392416000000001E-2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26">
        <v>-0.46</v>
      </c>
      <c r="H37" s="10"/>
      <c r="I37" s="10">
        <f t="shared" si="8"/>
        <v>230.12145662541985</v>
      </c>
      <c r="J37" s="10">
        <f t="shared" si="6"/>
        <v>2364930298.5066838</v>
      </c>
      <c r="K37" s="11">
        <f t="shared" si="7"/>
        <v>7.6612444000000002E-2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26">
        <v>0.81</v>
      </c>
      <c r="H38" s="10"/>
      <c r="I38" s="10">
        <f t="shared" si="8"/>
        <v>219.49776480867976</v>
      </c>
      <c r="J38" s="10">
        <f t="shared" si="6"/>
        <v>2196640315.3581643</v>
      </c>
      <c r="K38" s="11">
        <f t="shared" si="7"/>
        <v>7.1478323999999871E-2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26">
        <v>2.41</v>
      </c>
      <c r="H39" s="10"/>
      <c r="I39" s="10">
        <f t="shared" si="8"/>
        <v>210.02560980641067</v>
      </c>
      <c r="J39" s="10">
        <f t="shared" si="6"/>
        <v>2050102429.6578908</v>
      </c>
      <c r="K39" s="11">
        <f t="shared" si="7"/>
        <v>4.9446475000000101E-2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26">
        <v>0.05</v>
      </c>
      <c r="H40" s="10"/>
      <c r="I40" s="10">
        <f t="shared" si="8"/>
        <v>205.08310692941185</v>
      </c>
      <c r="J40" s="10">
        <f t="shared" si="6"/>
        <v>1953508328.9101434</v>
      </c>
      <c r="K40" s="11">
        <f t="shared" si="7"/>
        <v>2.4852169999999951E-2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26">
        <v>-0.45</v>
      </c>
      <c r="H41" s="10"/>
      <c r="I41" s="10">
        <f t="shared" si="8"/>
        <v>204.98061662110132</v>
      </c>
      <c r="J41" s="10">
        <f t="shared" si="6"/>
        <v>1906136695.7052386</v>
      </c>
      <c r="K41" s="11">
        <f t="shared" si="7"/>
        <v>1.8386545000000254E-2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26">
        <v>-6.67</v>
      </c>
      <c r="H42" s="10"/>
      <c r="I42" s="10">
        <f t="shared" si="8"/>
        <v>205.90719901667634</v>
      </c>
      <c r="J42" s="10">
        <f t="shared" si="6"/>
        <v>1871722191.405463</v>
      </c>
      <c r="K42" s="11">
        <f t="shared" si="7"/>
        <v>-4.4478126999999867E-2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26">
        <v>3.5</v>
      </c>
      <c r="H43" s="10"/>
      <c r="I43" s="10">
        <f t="shared" si="8"/>
        <v>220.62273547270581</v>
      </c>
      <c r="J43" s="10">
        <f t="shared" si="6"/>
        <v>1958848085.317941</v>
      </c>
      <c r="K43" s="11">
        <f t="shared" si="7"/>
        <v>5.9146549999999909E-2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26">
        <v>2.2599999999999998</v>
      </c>
      <c r="H44" s="10"/>
      <c r="I44" s="10">
        <f t="shared" si="8"/>
        <v>213.16206325865298</v>
      </c>
      <c r="J44" s="10">
        <f t="shared" si="6"/>
        <v>1849458967.9945056</v>
      </c>
      <c r="K44" s="11">
        <f t="shared" si="7"/>
        <v>4.6007314000000132E-2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26">
        <v>0.9</v>
      </c>
      <c r="H45" s="10"/>
      <c r="I45" s="10">
        <f t="shared" si="8"/>
        <v>208.45106909705945</v>
      </c>
      <c r="J45" s="10">
        <f t="shared" si="6"/>
        <v>1768112845.1406846</v>
      </c>
      <c r="K45" s="11">
        <f t="shared" si="7"/>
        <v>3.2317989999999686E-2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26">
        <v>3.47</v>
      </c>
      <c r="H46" s="10"/>
      <c r="I46" s="10">
        <f t="shared" si="8"/>
        <v>206.59174340640186</v>
      </c>
      <c r="J46" s="10">
        <f t="shared" si="6"/>
        <v>1712759888.2013915</v>
      </c>
      <c r="K46" s="11">
        <f t="shared" si="7"/>
        <v>5.8404976999999914E-2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26">
        <v>8.6199999999999992</v>
      </c>
      <c r="H47" s="10"/>
      <c r="I47" s="10">
        <f t="shared" si="8"/>
        <v>199.66342264076724</v>
      </c>
      <c r="J47" s="10">
        <f t="shared" si="6"/>
        <v>1618246253.0137854</v>
      </c>
      <c r="K47" s="11">
        <f t="shared" si="7"/>
        <v>0.11151932200000014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26">
        <v>8.5299999999999994</v>
      </c>
      <c r="H48" s="10"/>
      <c r="I48" s="10">
        <f t="shared" si="8"/>
        <v>183.81828635681018</v>
      </c>
      <c r="J48" s="10">
        <f t="shared" si="6"/>
        <v>1455886749.7705858</v>
      </c>
      <c r="K48" s="11">
        <f t="shared" si="7"/>
        <v>0.11155340699999994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26">
        <v>-2.02</v>
      </c>
      <c r="H49" s="10"/>
      <c r="I49" s="10">
        <f t="shared" si="8"/>
        <v>169.37094476809193</v>
      </c>
      <c r="J49" s="10">
        <f t="shared" si="6"/>
        <v>1309776696.829994</v>
      </c>
      <c r="K49" s="11">
        <f t="shared" si="7"/>
        <v>3.814898000000122E-3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26">
        <v>-0.04</v>
      </c>
      <c r="H50" s="10"/>
      <c r="I50" s="10">
        <f t="shared" si="8"/>
        <v>172.86277277821182</v>
      </c>
      <c r="J50" s="10">
        <f t="shared" si="6"/>
        <v>1304799021.6518922</v>
      </c>
      <c r="K50" s="11">
        <f t="shared" si="7"/>
        <v>2.429011999999986E-2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26">
        <v>-1.7</v>
      </c>
      <c r="H51" s="10"/>
      <c r="I51" s="10">
        <f t="shared" si="8"/>
        <v>172.93194555643439</v>
      </c>
      <c r="J51" s="10">
        <f t="shared" si="6"/>
        <v>1273856885.0511732</v>
      </c>
      <c r="K51" s="11">
        <f t="shared" si="7"/>
        <v>7.5553400000001325E-3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26">
        <v>-9.18</v>
      </c>
      <c r="H52" s="10"/>
      <c r="I52" s="10">
        <f t="shared" si="8"/>
        <v>175.9226302710421</v>
      </c>
      <c r="J52" s="10">
        <f t="shared" si="6"/>
        <v>1264304633.6801441</v>
      </c>
      <c r="K52" s="11">
        <f t="shared" si="7"/>
        <v>-6.8958770000000058E-2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26">
        <v>6.69</v>
      </c>
      <c r="H53" s="10"/>
      <c r="I53" s="10">
        <f t="shared" si="8"/>
        <v>193.70472392759535</v>
      </c>
      <c r="J53" s="10">
        <f t="shared" si="6"/>
        <v>1357946987.6754482</v>
      </c>
      <c r="K53" s="11">
        <f t="shared" si="7"/>
        <v>9.4426020000000221E-2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26">
        <v>1.7</v>
      </c>
      <c r="H54" s="10"/>
      <c r="I54" s="10">
        <f t="shared" si="8"/>
        <v>181.55846276839006</v>
      </c>
      <c r="J54" s="10">
        <f t="shared" si="6"/>
        <v>1240784633.0951159</v>
      </c>
      <c r="K54" s="11">
        <f t="shared" si="7"/>
        <v>4.3706419999999691E-2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26">
        <v>4.54</v>
      </c>
      <c r="H55" s="10"/>
      <c r="I55" s="10">
        <f t="shared" si="8"/>
        <v>178.52356221080638</v>
      </c>
      <c r="J55" s="10">
        <f t="shared" si="6"/>
        <v>1188825333.7515316</v>
      </c>
      <c r="K55" s="11">
        <f t="shared" si="7"/>
        <v>7.2914927999999879E-2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26">
        <v>1.81</v>
      </c>
      <c r="H56" s="10"/>
      <c r="I56" s="10">
        <f t="shared" si="8"/>
        <v>170.7705779709263</v>
      </c>
      <c r="J56" s="10">
        <f t="shared" si="6"/>
        <v>1108033174.6036921</v>
      </c>
      <c r="K56" s="11">
        <f t="shared" si="7"/>
        <v>4.4896392000000063E-2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26">
        <v>3.11</v>
      </c>
      <c r="H57" s="10"/>
      <c r="I57" s="10">
        <f t="shared" si="8"/>
        <v>167.73458203607336</v>
      </c>
      <c r="J57" s="10">
        <f t="shared" si="6"/>
        <v>1060423964.6026952</v>
      </c>
      <c r="K57" s="11">
        <f t="shared" si="7"/>
        <v>5.7259006999999862E-2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26">
        <v>5.85</v>
      </c>
      <c r="H58" s="10"/>
      <c r="I58" s="10">
        <f t="shared" si="8"/>
        <v>162.67537778690075</v>
      </c>
      <c r="J58" s="10">
        <f t="shared" si="6"/>
        <v>1002993549.9075823</v>
      </c>
      <c r="K58" s="11">
        <f t="shared" si="7"/>
        <v>8.5004839999999859E-2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26">
        <v>2.88</v>
      </c>
      <c r="H59" s="10"/>
      <c r="I59" s="10">
        <f t="shared" si="8"/>
        <v>153.68481604808764</v>
      </c>
      <c r="J59" s="10">
        <f t="shared" si="6"/>
        <v>924413894.69523692</v>
      </c>
      <c r="K59" s="11">
        <f t="shared" si="7"/>
        <v>5.2760751999999966E-2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26">
        <v>3.59</v>
      </c>
      <c r="H60" s="10"/>
      <c r="I60" s="10">
        <f t="shared" si="8"/>
        <v>149.38259724736358</v>
      </c>
      <c r="J60" s="10">
        <f t="shared" si="6"/>
        <v>878085446.23179209</v>
      </c>
      <c r="K60" s="11">
        <f t="shared" si="7"/>
        <v>6.1414217000000049E-2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26">
        <v>3.91</v>
      </c>
      <c r="H61" s="10"/>
      <c r="I61" s="10">
        <f t="shared" si="8"/>
        <v>144.20561564568354</v>
      </c>
      <c r="J61" s="10">
        <f t="shared" si="6"/>
        <v>827278768.42805851</v>
      </c>
      <c r="K61" s="11">
        <f t="shared" si="7"/>
        <v>6.4609904999999968E-2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26">
        <v>3.49</v>
      </c>
      <c r="H62" s="10"/>
      <c r="I62" s="10">
        <f t="shared" si="8"/>
        <v>138.77934332180112</v>
      </c>
      <c r="J62" s="10">
        <f t="shared" si="6"/>
        <v>777072206.95833981</v>
      </c>
      <c r="K62" s="11">
        <f t="shared" si="7"/>
        <v>6.0368889000000037E-2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26">
        <v>5.61</v>
      </c>
      <c r="H63" s="10"/>
      <c r="I63" s="10">
        <f t="shared" si="8"/>
        <v>134.09927850207859</v>
      </c>
      <c r="J63" s="10">
        <f t="shared" si="6"/>
        <v>732831955.95371699</v>
      </c>
      <c r="K63" s="11">
        <f t="shared" si="7"/>
        <v>8.2470816999999919E-2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26">
        <v>3.89</v>
      </c>
      <c r="H64" s="10"/>
      <c r="I64" s="10">
        <f t="shared" si="8"/>
        <v>126.97592889127789</v>
      </c>
      <c r="J64" s="10">
        <f t="shared" si="6"/>
        <v>676999272.81616223</v>
      </c>
      <c r="K64" s="11">
        <f t="shared" si="7"/>
        <v>6.446732899999974E-2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26">
        <v>3.04</v>
      </c>
      <c r="H65" s="10"/>
      <c r="I65" s="10">
        <f t="shared" si="8"/>
        <v>122.22151207168919</v>
      </c>
      <c r="J65" s="10">
        <f t="shared" si="6"/>
        <v>635998169.57478678</v>
      </c>
      <c r="K65" s="11">
        <f t="shared" si="7"/>
        <v>5.4696832000000084E-2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3">
        <f>SUM(F2)</f>
        <v>22993720</v>
      </c>
      <c r="G66" s="26">
        <v>5.84</v>
      </c>
      <c r="H66" s="10"/>
      <c r="I66" s="10">
        <f t="shared" si="8"/>
        <v>118.6155978956611</v>
      </c>
      <c r="J66" s="10">
        <f t="shared" ref="J66:J67" si="9">IF(I66="","",I66*C66)</f>
        <v>603015151.15842009</v>
      </c>
      <c r="K66" s="11">
        <f t="shared" ref="K66" si="10">IFERROR(J66/J67-1,"")</f>
        <v>8.1758888000000196E-2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26">
        <v>5.85</v>
      </c>
      <c r="H67" s="10"/>
      <c r="I67" s="10">
        <f t="shared" ref="I67" si="11">IF(H67&lt;&gt;"",H67,I66/(1+IF(G66="",0,G66)/100))</f>
        <v>112.07067072530337</v>
      </c>
      <c r="J67" s="10">
        <f t="shared" si="9"/>
        <v>557439516.18765903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topLeftCell="A10" workbookViewId="0">
      <selection activeCell="L39" sqref="L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4">
        <v>12584520</v>
      </c>
      <c r="G2" s="26">
        <v>1.7</v>
      </c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2.9366720000000068E-2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26">
        <v>2.06</v>
      </c>
      <c r="H3" s="10"/>
      <c r="I3" s="10">
        <f t="shared" ref="I3:I34" si="5">IF(H3&lt;&gt;"",H3,I2/(1+IF(G2="",0,G2)/100))</f>
        <v>2856.4405113077682</v>
      </c>
      <c r="J3" s="10">
        <f t="shared" si="3"/>
        <v>35515272057.419266</v>
      </c>
      <c r="K3" s="11">
        <f t="shared" si="4"/>
        <v>3.3826976000000064E-2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26">
        <v>4.09</v>
      </c>
      <c r="H4" s="10"/>
      <c r="I4" s="10">
        <f t="shared" si="5"/>
        <v>2798.7855294020856</v>
      </c>
      <c r="J4" s="10">
        <f t="shared" si="3"/>
        <v>34353206950.38554</v>
      </c>
      <c r="K4" s="11">
        <f t="shared" si="4"/>
        <v>5.4993786000000267E-2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26">
        <v>4.09</v>
      </c>
      <c r="H5" s="10"/>
      <c r="I5" s="10">
        <f t="shared" si="5"/>
        <v>2688.8130746489437</v>
      </c>
      <c r="J5" s="10">
        <f t="shared" si="3"/>
        <v>32562473264.070518</v>
      </c>
      <c r="K5" s="11">
        <f t="shared" si="4"/>
        <v>5.508746699999989E-2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26">
        <v>1.84</v>
      </c>
      <c r="H6" s="10"/>
      <c r="I6" s="10">
        <f t="shared" si="5"/>
        <v>2583.1617587174023</v>
      </c>
      <c r="J6" s="10">
        <f t="shared" si="3"/>
        <v>30862344860.049904</v>
      </c>
      <c r="K6" s="11">
        <f t="shared" si="4"/>
        <v>3.0753191999999929E-2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26">
        <v>3.82</v>
      </c>
      <c r="H7" s="10"/>
      <c r="I7" s="10">
        <f t="shared" si="5"/>
        <v>2536.4903365253363</v>
      </c>
      <c r="J7" s="10">
        <f t="shared" si="3"/>
        <v>29941546724.843811</v>
      </c>
      <c r="K7" s="11">
        <f t="shared" si="4"/>
        <v>5.0274265999999956E-2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26">
        <v>1.43</v>
      </c>
      <c r="H8" s="10"/>
      <c r="I8" s="10">
        <f t="shared" si="5"/>
        <v>2443.161564751817</v>
      </c>
      <c r="J8" s="10">
        <f t="shared" si="3"/>
        <v>28508312251.500805</v>
      </c>
      <c r="K8" s="11">
        <f t="shared" si="4"/>
        <v>2.4919720999999839E-2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26">
        <v>1.44</v>
      </c>
      <c r="H9" s="10"/>
      <c r="I9" s="10">
        <f t="shared" si="5"/>
        <v>2408.7169128973846</v>
      </c>
      <c r="J9" s="10">
        <f t="shared" si="3"/>
        <v>27815166073.383427</v>
      </c>
      <c r="K9" s="11">
        <f t="shared" si="4"/>
        <v>2.718143999999989E-2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26">
        <v>4.32</v>
      </c>
      <c r="H10" s="10"/>
      <c r="I10" s="10">
        <f t="shared" si="5"/>
        <v>2374.5237706007342</v>
      </c>
      <c r="J10" s="10">
        <f t="shared" si="3"/>
        <v>27079116687.878853</v>
      </c>
      <c r="K10" s="11">
        <f t="shared" si="4"/>
        <v>5.6897215999999862E-2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26">
        <v>6.73</v>
      </c>
      <c r="H11" s="10"/>
      <c r="I11" s="10">
        <f t="shared" si="5"/>
        <v>2276.192264762974</v>
      </c>
      <c r="J11" s="10">
        <f t="shared" si="3"/>
        <v>25621334106.985531</v>
      </c>
      <c r="K11" s="11">
        <f t="shared" si="4"/>
        <v>8.1751242000000168E-2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26">
        <v>5.99</v>
      </c>
      <c r="H12" s="10"/>
      <c r="I12" s="10">
        <f t="shared" si="5"/>
        <v>2132.6639789777701</v>
      </c>
      <c r="J12" s="10">
        <f t="shared" si="3"/>
        <v>23685051712.642754</v>
      </c>
      <c r="K12" s="11">
        <f t="shared" si="4"/>
        <v>7.3498516999999985E-2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26">
        <v>3.62</v>
      </c>
      <c r="H13" s="10"/>
      <c r="I13" s="10">
        <f t="shared" si="5"/>
        <v>2012.1369742218794</v>
      </c>
      <c r="J13" s="10">
        <f t="shared" si="3"/>
        <v>22063422853.003117</v>
      </c>
      <c r="K13" s="11">
        <f t="shared" si="4"/>
        <v>4.894525999999999E-2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26">
        <v>4.54</v>
      </c>
      <c r="H14" s="10"/>
      <c r="I14" s="10">
        <f t="shared" si="5"/>
        <v>1941.8422835571121</v>
      </c>
      <c r="J14" s="10">
        <f t="shared" si="3"/>
        <v>21033912535.152805</v>
      </c>
      <c r="K14" s="11">
        <f t="shared" si="4"/>
        <v>5.4641336000000207E-2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26">
        <v>4.09</v>
      </c>
      <c r="H15" s="10"/>
      <c r="I15" s="10">
        <f t="shared" si="5"/>
        <v>1857.5112718166365</v>
      </c>
      <c r="J15" s="10">
        <f t="shared" si="3"/>
        <v>19944138179.648216</v>
      </c>
      <c r="K15" s="11">
        <f t="shared" si="4"/>
        <v>5.0216055000000148E-2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26">
        <v>1.41</v>
      </c>
      <c r="H16" s="10"/>
      <c r="I16" s="10">
        <f t="shared" si="5"/>
        <v>1784.5242307778237</v>
      </c>
      <c r="J16" s="10">
        <f t="shared" si="3"/>
        <v>18990509700.071396</v>
      </c>
      <c r="K16" s="11">
        <f t="shared" si="4"/>
        <v>2.3216758999999865E-2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26">
        <v>1.76</v>
      </c>
      <c r="H17" s="10"/>
      <c r="I17" s="10">
        <f t="shared" si="5"/>
        <v>1759.712287523739</v>
      </c>
      <c r="J17" s="10">
        <f t="shared" si="3"/>
        <v>18559615578.062866</v>
      </c>
      <c r="K17" s="11">
        <f t="shared" si="4"/>
        <v>2.7531776000000008E-2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26">
        <v>2.95</v>
      </c>
      <c r="H18" s="10"/>
      <c r="I18" s="10">
        <f t="shared" si="5"/>
        <v>1729.2770121105925</v>
      </c>
      <c r="J18" s="10">
        <f t="shared" si="3"/>
        <v>18062327619.990669</v>
      </c>
      <c r="K18" s="11">
        <f t="shared" si="4"/>
        <v>3.8250750000000222E-2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26">
        <v>2.6</v>
      </c>
      <c r="H19" s="10"/>
      <c r="I19" s="10">
        <f t="shared" si="5"/>
        <v>1679.7251210399149</v>
      </c>
      <c r="J19" s="10">
        <f t="shared" si="3"/>
        <v>17396883768.194405</v>
      </c>
      <c r="K19" s="11">
        <f t="shared" si="4"/>
        <v>3.6290779999999856E-2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26">
        <v>3.1</v>
      </c>
      <c r="H20" s="10"/>
      <c r="I20" s="10">
        <f t="shared" si="5"/>
        <v>1637.1589873683381</v>
      </c>
      <c r="J20" s="10">
        <f t="shared" si="3"/>
        <v>16787646965.453466</v>
      </c>
      <c r="K20" s="11">
        <f t="shared" si="4"/>
        <v>4.3825639999999888E-2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26">
        <v>3.84</v>
      </c>
      <c r="H21" s="10"/>
      <c r="I21" s="10">
        <f t="shared" si="5"/>
        <v>1587.9330624329177</v>
      </c>
      <c r="J21" s="10">
        <f t="shared" si="3"/>
        <v>16082807628.15279</v>
      </c>
      <c r="K21" s="11">
        <f t="shared" si="4"/>
        <v>5.3217968000000004E-2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26">
        <v>4.83</v>
      </c>
      <c r="H22" s="10"/>
      <c r="I22" s="10">
        <f t="shared" si="5"/>
        <v>1529.2113467189115</v>
      </c>
      <c r="J22" s="10">
        <f t="shared" si="3"/>
        <v>15270160704.429598</v>
      </c>
      <c r="K22" s="11">
        <f t="shared" si="4"/>
        <v>6.3458417999999961E-2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26">
        <v>2.4</v>
      </c>
      <c r="H23" s="10"/>
      <c r="I23" s="10">
        <f t="shared" si="5"/>
        <v>1458.7535502422127</v>
      </c>
      <c r="J23" s="10">
        <f t="shared" si="3"/>
        <v>14358963590.835575</v>
      </c>
      <c r="K23" s="11">
        <f t="shared" si="4"/>
        <v>3.869440000000024E-2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26">
        <v>3.11</v>
      </c>
      <c r="H24" s="10"/>
      <c r="I24" s="10">
        <f t="shared" si="5"/>
        <v>1424.5640139084107</v>
      </c>
      <c r="J24" s="10">
        <f t="shared" si="3"/>
        <v>13824050260.438078</v>
      </c>
      <c r="K24" s="11">
        <f t="shared" si="4"/>
        <v>4.4896117999999818E-2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26">
        <v>3.23</v>
      </c>
      <c r="H25" s="10"/>
      <c r="I25" s="10">
        <f t="shared" si="5"/>
        <v>1381.5963668978866</v>
      </c>
      <c r="J25" s="10">
        <f t="shared" si="3"/>
        <v>13230071413.12595</v>
      </c>
      <c r="K25" s="11">
        <f t="shared" si="4"/>
        <v>4.5719899999999924E-2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26">
        <v>8.76</v>
      </c>
      <c r="H26" s="10"/>
      <c r="I26" s="10">
        <f t="shared" si="5"/>
        <v>1338.3671092685136</v>
      </c>
      <c r="J26" s="10">
        <f t="shared" si="3"/>
        <v>12651639710.715988</v>
      </c>
      <c r="K26" s="11">
        <f t="shared" si="4"/>
        <v>0.10048805999999999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26">
        <v>-13.02</v>
      </c>
      <c r="H27" s="10"/>
      <c r="I27" s="10">
        <f t="shared" si="5"/>
        <v>1230.5692435348599</v>
      </c>
      <c r="J27" s="10">
        <f t="shared" si="3"/>
        <v>11496389802.462727</v>
      </c>
      <c r="K27" s="11">
        <f t="shared" si="4"/>
        <v>-0.12060610599999999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26">
        <v>12.91</v>
      </c>
      <c r="H28" s="10"/>
      <c r="I28" s="10">
        <f t="shared" si="5"/>
        <v>1414.7726414518968</v>
      </c>
      <c r="J28" s="10">
        <f t="shared" si="3"/>
        <v>13073083496.373158</v>
      </c>
      <c r="K28" s="11">
        <f t="shared" si="4"/>
        <v>0.13654076900000001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26">
        <v>6.57</v>
      </c>
      <c r="H29" s="10"/>
      <c r="I29" s="10">
        <f t="shared" si="5"/>
        <v>1253.0091590221386</v>
      </c>
      <c r="J29" s="10">
        <f t="shared" si="3"/>
        <v>11502520501.64085</v>
      </c>
      <c r="K29" s="11">
        <f t="shared" si="4"/>
        <v>8.4530919000000093E-2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26">
        <v>14.61</v>
      </c>
      <c r="H30" s="10"/>
      <c r="I30" s="10">
        <f t="shared" si="5"/>
        <v>1175.76162055188</v>
      </c>
      <c r="J30" s="10">
        <f t="shared" si="3"/>
        <v>10605986699.066944</v>
      </c>
      <c r="K30" s="11">
        <f t="shared" si="4"/>
        <v>0.15962398000000011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26">
        <v>12.26</v>
      </c>
      <c r="H31" s="10"/>
      <c r="I31" s="10">
        <f t="shared" si="5"/>
        <v>1025.880482114894</v>
      </c>
      <c r="J31" s="10">
        <f t="shared" si="3"/>
        <v>9146056723.5483894</v>
      </c>
      <c r="K31" s="11">
        <f t="shared" si="4"/>
        <v>0.13730606000000023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26">
        <v>3.79</v>
      </c>
      <c r="H32" s="10"/>
      <c r="I32" s="10">
        <f t="shared" si="5"/>
        <v>913.84329424095313</v>
      </c>
      <c r="J32" s="10">
        <f t="shared" si="3"/>
        <v>8041860538.0053883</v>
      </c>
      <c r="K32" s="11">
        <f t="shared" si="4"/>
        <v>5.2067335000000048E-2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26">
        <v>6.16</v>
      </c>
      <c r="H33" s="10"/>
      <c r="I33" s="10">
        <f t="shared" si="5"/>
        <v>880.47335411981226</v>
      </c>
      <c r="J33" s="10">
        <f t="shared" si="3"/>
        <v>7643864865.3656645</v>
      </c>
      <c r="K33" s="11">
        <f t="shared" si="4"/>
        <v>7.6526096000000043E-2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26">
        <v>-0.1</v>
      </c>
      <c r="H34" s="10"/>
      <c r="I34" s="10">
        <f t="shared" si="5"/>
        <v>829.38334035400544</v>
      </c>
      <c r="J34" s="10">
        <f t="shared" ref="J34:J65" si="6">IF(I34="","",I34*C34)</f>
        <v>7100491937.6944342</v>
      </c>
      <c r="K34" s="11">
        <f t="shared" ref="K34:K65" si="7">IFERROR(J34/J35-1,"")</f>
        <v>2.9416519999999835E-2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26">
        <v>-1.53</v>
      </c>
      <c r="H35" s="10"/>
      <c r="I35" s="10">
        <f t="shared" ref="I35:I66" si="8">IF(H35&lt;&gt;"",H35,I34/(1+IF(G34="",0,G34)/100))</f>
        <v>819.54875529051924</v>
      </c>
      <c r="J35" s="10">
        <f t="shared" si="6"/>
        <v>6897588876.5554638</v>
      </c>
      <c r="K35" s="11">
        <f t="shared" si="7"/>
        <v>2.8554921999999872E-2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26">
        <v>9.84</v>
      </c>
      <c r="H36" s="10"/>
      <c r="I36" s="10">
        <f t="shared" si="8"/>
        <v>810.07092546260674</v>
      </c>
      <c r="J36" s="10">
        <f t="shared" si="6"/>
        <v>6706096805.3541279</v>
      </c>
      <c r="K36" s="11">
        <f t="shared" si="7"/>
        <v>0.16498314400000025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26">
        <v>7.15</v>
      </c>
      <c r="H37" s="10"/>
      <c r="I37" s="10">
        <f t="shared" si="8"/>
        <v>706.62153302739591</v>
      </c>
      <c r="J37" s="10">
        <f t="shared" si="6"/>
        <v>5756389557.9884262</v>
      </c>
      <c r="K37" s="11">
        <f t="shared" si="7"/>
        <v>0.14208718000000031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26">
        <v>-0.59</v>
      </c>
      <c r="H38" s="10"/>
      <c r="I38" s="10">
        <f t="shared" si="8"/>
        <v>628.38731260773307</v>
      </c>
      <c r="J38" s="10">
        <f t="shared" si="6"/>
        <v>5040236558.8136845</v>
      </c>
      <c r="K38" s="11">
        <f t="shared" si="7"/>
        <v>4.7247025999999748E-2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26">
        <v>1.33</v>
      </c>
      <c r="H39" s="10"/>
      <c r="I39" s="10">
        <f t="shared" si="8"/>
        <v>609.43391776523436</v>
      </c>
      <c r="J39" s="10">
        <f t="shared" si="6"/>
        <v>4812843993.5179968</v>
      </c>
      <c r="K39" s="11">
        <f t="shared" si="7"/>
        <v>3.452863500000003E-2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26">
        <v>1.01</v>
      </c>
      <c r="H40" s="10"/>
      <c r="I40" s="10">
        <f t="shared" si="8"/>
        <v>601.43483446682558</v>
      </c>
      <c r="J40" s="10">
        <f t="shared" si="6"/>
        <v>4652209548.0885324</v>
      </c>
      <c r="K40" s="11">
        <f t="shared" si="7"/>
        <v>3.5211086000000114E-2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26">
        <v>-2.12</v>
      </c>
      <c r="H41" s="10"/>
      <c r="I41" s="10">
        <f t="shared" si="8"/>
        <v>595.42108154323887</v>
      </c>
      <c r="J41" s="10">
        <f t="shared" si="6"/>
        <v>4493971916.4565935</v>
      </c>
      <c r="K41" s="11">
        <f t="shared" si="7"/>
        <v>3.407031999999921E-3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26">
        <v>13.91</v>
      </c>
      <c r="H42" s="10"/>
      <c r="I42" s="10">
        <f t="shared" si="8"/>
        <v>608.31741064899757</v>
      </c>
      <c r="J42" s="10">
        <f t="shared" si="6"/>
        <v>4478712798.6328421</v>
      </c>
      <c r="K42" s="11">
        <f t="shared" si="7"/>
        <v>0.15879503899999992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26">
        <v>5.74</v>
      </c>
      <c r="H43" s="10"/>
      <c r="I43" s="10">
        <f t="shared" si="8"/>
        <v>534.03336901852128</v>
      </c>
      <c r="J43" s="10">
        <f t="shared" si="6"/>
        <v>3864974087.6504064</v>
      </c>
      <c r="K43" s="11">
        <f t="shared" si="7"/>
        <v>7.5629575999999865E-2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26">
        <v>9.02</v>
      </c>
      <c r="H44" s="10"/>
      <c r="I44" s="10">
        <f t="shared" si="8"/>
        <v>505.04385191840487</v>
      </c>
      <c r="J44" s="10">
        <f t="shared" si="6"/>
        <v>3593220355.6760573</v>
      </c>
      <c r="K44" s="11">
        <f t="shared" si="7"/>
        <v>0.10914767600000008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26">
        <v>5.42</v>
      </c>
      <c r="H45" s="10"/>
      <c r="I45" s="10">
        <f t="shared" si="8"/>
        <v>463.25798194680317</v>
      </c>
      <c r="J45" s="10">
        <f t="shared" si="6"/>
        <v>3239623030.753262</v>
      </c>
      <c r="K45" s="11">
        <f t="shared" si="7"/>
        <v>7.3049095999999869E-2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26">
        <v>13.74</v>
      </c>
      <c r="H46" s="10"/>
      <c r="I46" s="10">
        <f t="shared" si="8"/>
        <v>439.4403167774646</v>
      </c>
      <c r="J46" s="10">
        <f t="shared" si="6"/>
        <v>3019081832.163682</v>
      </c>
      <c r="K46" s="11">
        <f t="shared" si="7"/>
        <v>0.15862388399999983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26">
        <v>4.9000000000000004</v>
      </c>
      <c r="H47" s="10"/>
      <c r="I47" s="10">
        <f t="shared" si="8"/>
        <v>386.35512289209129</v>
      </c>
      <c r="J47" s="10">
        <f t="shared" si="6"/>
        <v>2605747968.6511297</v>
      </c>
      <c r="K47" s="11">
        <f t="shared" si="7"/>
        <v>6.9392559999999825E-2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26">
        <v>7.5</v>
      </c>
      <c r="H48" s="10"/>
      <c r="I48" s="10">
        <f t="shared" si="8"/>
        <v>368.30802944908612</v>
      </c>
      <c r="J48" s="10">
        <f t="shared" si="6"/>
        <v>2436661770.5392771</v>
      </c>
      <c r="K48" s="11">
        <f t="shared" si="7"/>
        <v>9.6865499999999827E-2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26">
        <v>7.7</v>
      </c>
      <c r="H49" s="10"/>
      <c r="I49" s="10">
        <f t="shared" si="8"/>
        <v>342.61212041775457</v>
      </c>
      <c r="J49" s="10">
        <f t="shared" si="6"/>
        <v>2221477264.5682425</v>
      </c>
      <c r="K49" s="11">
        <f t="shared" si="7"/>
        <v>0.10020934999999986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26">
        <v>5.9</v>
      </c>
      <c r="H50" s="10"/>
      <c r="I50" s="10">
        <f t="shared" si="8"/>
        <v>318.11710345195411</v>
      </c>
      <c r="J50" s="10">
        <f t="shared" si="6"/>
        <v>2019140506.8210361</v>
      </c>
      <c r="K50" s="11">
        <f t="shared" si="7"/>
        <v>8.3176969999999795E-2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26">
        <v>5.2</v>
      </c>
      <c r="H51" s="10"/>
      <c r="I51" s="10">
        <f t="shared" si="8"/>
        <v>300.39386539372441</v>
      </c>
      <c r="J51" s="10">
        <f t="shared" si="6"/>
        <v>1864091060.5965307</v>
      </c>
      <c r="K51" s="11">
        <f t="shared" si="7"/>
        <v>7.8499880000000077E-2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26">
        <v>6</v>
      </c>
      <c r="H52" s="10"/>
      <c r="I52" s="10">
        <f t="shared" si="8"/>
        <v>285.54549942369238</v>
      </c>
      <c r="J52" s="10">
        <f t="shared" si="6"/>
        <v>1728411004.177887</v>
      </c>
      <c r="K52" s="11">
        <f t="shared" si="7"/>
        <v>8.8270200000000187E-2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26">
        <v>6.2</v>
      </c>
      <c r="H53" s="10"/>
      <c r="I53" s="10">
        <f t="shared" si="8"/>
        <v>269.38254662612485</v>
      </c>
      <c r="J53" s="10">
        <f t="shared" si="6"/>
        <v>1588218628.2210858</v>
      </c>
      <c r="K53" s="11">
        <f t="shared" si="7"/>
        <v>9.2617459999999818E-2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26">
        <v>5.4</v>
      </c>
      <c r="H54" s="10"/>
      <c r="I54" s="10">
        <f t="shared" si="8"/>
        <v>253.65588194550361</v>
      </c>
      <c r="J54" s="10">
        <f t="shared" si="6"/>
        <v>1453590745.4939315</v>
      </c>
      <c r="K54" s="11">
        <f t="shared" si="7"/>
        <v>8.6157540000000088E-2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26">
        <v>5.3</v>
      </c>
      <c r="H55" s="10"/>
      <c r="I55" s="10">
        <f t="shared" si="8"/>
        <v>240.66022954981366</v>
      </c>
      <c r="J55" s="10">
        <f t="shared" si="6"/>
        <v>1338287211.5346467</v>
      </c>
      <c r="K55" s="11">
        <f t="shared" si="7"/>
        <v>8.5758830000000064E-2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29">
        <v>0.8</v>
      </c>
      <c r="H56" s="10"/>
      <c r="I56" s="10">
        <f t="shared" si="8"/>
        <v>228.54722654303293</v>
      </c>
      <c r="J56" s="10">
        <f t="shared" si="6"/>
        <v>1232582388.05633</v>
      </c>
      <c r="K56" s="11">
        <f t="shared" si="7"/>
        <v>3.9641120000000196E-2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26">
        <v>13.7</v>
      </c>
      <c r="H57" s="10"/>
      <c r="I57" s="10">
        <f t="shared" si="8"/>
        <v>226.73335966570727</v>
      </c>
      <c r="J57" s="10">
        <f t="shared" si="6"/>
        <v>1185584490.9792812</v>
      </c>
      <c r="K57" s="11">
        <f t="shared" si="7"/>
        <v>0.1722811099999999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26">
        <v>5.79</v>
      </c>
      <c r="H58" s="10"/>
      <c r="I58" s="10">
        <f t="shared" si="8"/>
        <v>199.41368484231069</v>
      </c>
      <c r="J58" s="10">
        <f t="shared" si="6"/>
        <v>1011348285.7190126</v>
      </c>
      <c r="K58" s="11">
        <f t="shared" si="7"/>
        <v>8.9721632000000273E-2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26">
        <v>2.78</v>
      </c>
      <c r="H59" s="10"/>
      <c r="I59" s="10">
        <f t="shared" si="8"/>
        <v>188.49956030088919</v>
      </c>
      <c r="J59" s="10">
        <f t="shared" si="6"/>
        <v>928079480.13554013</v>
      </c>
      <c r="K59" s="11">
        <f t="shared" si="7"/>
        <v>5.74109180000002E-2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26">
        <v>3.83</v>
      </c>
      <c r="H60" s="10"/>
      <c r="I60" s="10">
        <f t="shared" si="8"/>
        <v>183.40101216276432</v>
      </c>
      <c r="J60" s="10">
        <f t="shared" si="6"/>
        <v>877690464.82981372</v>
      </c>
      <c r="K60" s="11">
        <f t="shared" si="7"/>
        <v>6.6655973000000035E-2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26">
        <v>3.97</v>
      </c>
      <c r="H61" s="10"/>
      <c r="I61" s="10">
        <f t="shared" si="8"/>
        <v>176.63585877180421</v>
      </c>
      <c r="J61" s="10">
        <f t="shared" si="6"/>
        <v>822843060.03676569</v>
      </c>
      <c r="K61" s="11">
        <f t="shared" si="7"/>
        <v>6.645148100000009E-2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26">
        <v>3.18</v>
      </c>
      <c r="H62" s="10"/>
      <c r="I62" s="10">
        <f t="shared" si="8"/>
        <v>169.8911789668214</v>
      </c>
      <c r="J62" s="10">
        <f t="shared" si="6"/>
        <v>771571022.87034631</v>
      </c>
      <c r="K62" s="11">
        <f t="shared" si="7"/>
        <v>5.6594153999999897E-2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26">
        <v>5.58</v>
      </c>
      <c r="H63" s="10"/>
      <c r="I63" s="10">
        <f t="shared" si="8"/>
        <v>164.65514534485501</v>
      </c>
      <c r="J63" s="10">
        <f t="shared" si="6"/>
        <v>730243509.25033259</v>
      </c>
      <c r="K63" s="11">
        <f t="shared" si="7"/>
        <v>7.9354898000000063E-2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26">
        <v>3.97</v>
      </c>
      <c r="H64" s="10"/>
      <c r="I64" s="10">
        <f t="shared" si="8"/>
        <v>155.95296963899887</v>
      </c>
      <c r="J64" s="10">
        <f t="shared" si="6"/>
        <v>676555515.33924901</v>
      </c>
      <c r="K64" s="11">
        <f t="shared" si="7"/>
        <v>6.1263377999999813E-2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26">
        <v>3.13</v>
      </c>
      <c r="H65" s="10"/>
      <c r="I65" s="10">
        <f t="shared" si="8"/>
        <v>149.99804716648924</v>
      </c>
      <c r="J65" s="10">
        <f t="shared" si="6"/>
        <v>637500105.40667987</v>
      </c>
      <c r="K65" s="11">
        <f t="shared" si="7"/>
        <v>5.1152525000000226E-2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3">
        <f>SUM(F2)</f>
        <v>12584520</v>
      </c>
      <c r="G66" s="26">
        <v>5.49</v>
      </c>
      <c r="H66" s="10"/>
      <c r="I66" s="10">
        <f t="shared" si="8"/>
        <v>145.44559988993427</v>
      </c>
      <c r="J66" s="10">
        <f t="shared" ref="J66:J67" si="9">IF(I66="","",I66*C66)</f>
        <v>606477262.09541261</v>
      </c>
      <c r="K66" s="11">
        <f t="shared" ref="K66" si="10">IFERROR(J66/J67-1,"")</f>
        <v>7.3824906000000245E-2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26">
        <v>5.58</v>
      </c>
      <c r="H67" s="10"/>
      <c r="I67" s="10">
        <f t="shared" ref="I67" si="11">IF(H67&lt;&gt;"",H67,I66/(1+IF(G66="",0,G66)/100))</f>
        <v>137.87619669156723</v>
      </c>
      <c r="J67" s="10">
        <f t="shared" si="9"/>
        <v>564782264.50766683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>
      <selection activeCell="K8" sqref="K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4">
        <v>4348275</v>
      </c>
      <c r="G2" s="29">
        <v>2.38</v>
      </c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4.5965269999999947E-2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29">
        <v>7.89</v>
      </c>
      <c r="H3" s="10"/>
      <c r="I3" s="10">
        <f t="shared" ref="I3:I34" si="5">IF(H3&lt;&gt;"",H3,I2/(1+IF(G2="",0,G2)/100))</f>
        <v>7170.3457706583313</v>
      </c>
      <c r="J3" s="10">
        <f t="shared" si="3"/>
        <v>30517739838.634094</v>
      </c>
      <c r="K3" s="11">
        <f t="shared" si="4"/>
        <v>0.10206398300000008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29">
        <v>11.65</v>
      </c>
      <c r="H4" s="10"/>
      <c r="I4" s="10">
        <f t="shared" si="5"/>
        <v>6645.9780986730293</v>
      </c>
      <c r="J4" s="10">
        <f t="shared" si="3"/>
        <v>27691441068.203468</v>
      </c>
      <c r="K4" s="11">
        <f t="shared" si="4"/>
        <v>0.13990184000000006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29">
        <v>12.32</v>
      </c>
      <c r="H5" s="10"/>
      <c r="I5" s="10">
        <f t="shared" si="5"/>
        <v>5952.5106123358973</v>
      </c>
      <c r="J5" s="10">
        <f t="shared" si="3"/>
        <v>24292829519.604485</v>
      </c>
      <c r="K5" s="11">
        <f t="shared" si="4"/>
        <v>0.14452956800000027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29">
        <v>17.29</v>
      </c>
      <c r="H6" s="10"/>
      <c r="I6" s="10">
        <f t="shared" si="5"/>
        <v>5299.5999041452078</v>
      </c>
      <c r="J6" s="10">
        <f t="shared" si="3"/>
        <v>21225165516.741356</v>
      </c>
      <c r="K6" s="11">
        <f t="shared" si="4"/>
        <v>0.19319117000000019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29">
        <v>6.37</v>
      </c>
      <c r="H7" s="10"/>
      <c r="I7" s="10">
        <f t="shared" si="5"/>
        <v>4518.3731811281505</v>
      </c>
      <c r="J7" s="10">
        <f t="shared" si="3"/>
        <v>17788570725.629284</v>
      </c>
      <c r="K7" s="11">
        <f t="shared" si="4"/>
        <v>7.921938300000031E-2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29">
        <v>-1.27</v>
      </c>
      <c r="H8" s="10"/>
      <c r="I8" s="10">
        <f t="shared" si="5"/>
        <v>4247.7890205209642</v>
      </c>
      <c r="J8" s="10">
        <f t="shared" si="3"/>
        <v>16482812490.061882</v>
      </c>
      <c r="K8" s="11">
        <f t="shared" si="4"/>
        <v>-3.2913100000020457E-4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29">
        <v>8.9</v>
      </c>
      <c r="H9" s="10"/>
      <c r="I9" s="10">
        <f t="shared" si="5"/>
        <v>4302.4298799969256</v>
      </c>
      <c r="J9" s="10">
        <f t="shared" si="3"/>
        <v>16488239280.744596</v>
      </c>
      <c r="K9" s="11">
        <f t="shared" si="4"/>
        <v>0.10073942000000002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29">
        <v>10.25</v>
      </c>
      <c r="H10" s="10"/>
      <c r="I10" s="10">
        <f t="shared" si="5"/>
        <v>3950.8079706124204</v>
      </c>
      <c r="J10" s="10">
        <f t="shared" si="3"/>
        <v>14979239392.321024</v>
      </c>
      <c r="K10" s="11">
        <f t="shared" si="4"/>
        <v>0.11286350000000001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29">
        <v>8.56</v>
      </c>
      <c r="H11" s="10"/>
      <c r="I11" s="10">
        <f t="shared" si="5"/>
        <v>3583.4992930724902</v>
      </c>
      <c r="J11" s="10">
        <f t="shared" si="3"/>
        <v>13460086877.070749</v>
      </c>
      <c r="K11" s="11">
        <f t="shared" si="4"/>
        <v>9.4805888000000227E-2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29">
        <v>7.25</v>
      </c>
      <c r="H12" s="10"/>
      <c r="I12" s="10">
        <f t="shared" si="5"/>
        <v>3300.9389214005992</v>
      </c>
      <c r="J12" s="10">
        <f t="shared" si="3"/>
        <v>12294496243.219645</v>
      </c>
      <c r="K12" s="11">
        <f t="shared" si="4"/>
        <v>8.1155075000000076E-2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29">
        <v>10.63</v>
      </c>
      <c r="H13" s="10"/>
      <c r="I13" s="10">
        <f t="shared" si="5"/>
        <v>3077.7985281124465</v>
      </c>
      <c r="J13" s="10">
        <f t="shared" si="3"/>
        <v>11371630700.822123</v>
      </c>
      <c r="K13" s="11">
        <f t="shared" si="4"/>
        <v>0.11528315599999983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29">
        <v>7</v>
      </c>
      <c r="H14" s="10"/>
      <c r="I14" s="10">
        <f t="shared" si="5"/>
        <v>2782.06501682405</v>
      </c>
      <c r="J14" s="10">
        <f t="shared" si="3"/>
        <v>10196182592.41613</v>
      </c>
      <c r="K14" s="11">
        <f t="shared" si="4"/>
        <v>7.9041500000000209E-2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29">
        <v>4.7300000000000004</v>
      </c>
      <c r="H15" s="10"/>
      <c r="I15" s="10">
        <f t="shared" si="5"/>
        <v>2600.0607633869622</v>
      </c>
      <c r="J15" s="10">
        <f t="shared" si="3"/>
        <v>9449296058.0442257</v>
      </c>
      <c r="K15" s="11">
        <f t="shared" si="4"/>
        <v>5.6579077999999949E-2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29">
        <v>2.95</v>
      </c>
      <c r="H16" s="10"/>
      <c r="I16" s="10">
        <f t="shared" si="5"/>
        <v>2482.6322576023704</v>
      </c>
      <c r="J16" s="10">
        <f t="shared" si="3"/>
        <v>8943292797.2895432</v>
      </c>
      <c r="K16" s="11">
        <f t="shared" si="4"/>
        <v>3.8889040000000152E-2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29">
        <v>1.1499999999999999</v>
      </c>
      <c r="H17" s="10"/>
      <c r="I17" s="10">
        <f t="shared" si="5"/>
        <v>2411.493207967334</v>
      </c>
      <c r="J17" s="10">
        <f t="shared" si="3"/>
        <v>8608515878.9330788</v>
      </c>
      <c r="K17" s="11">
        <f t="shared" si="4"/>
        <v>2.0745110000000011E-2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29">
        <v>3.07</v>
      </c>
      <c r="H18" s="10"/>
      <c r="I18" s="10">
        <f t="shared" si="5"/>
        <v>2384.0763301703746</v>
      </c>
      <c r="J18" s="10">
        <f t="shared" si="3"/>
        <v>8433560733.8183365</v>
      </c>
      <c r="K18" s="11">
        <f t="shared" si="4"/>
        <v>3.9110511999999931E-2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29">
        <v>3.34</v>
      </c>
      <c r="H19" s="10"/>
      <c r="I19" s="10">
        <f t="shared" si="5"/>
        <v>2313.0652276805808</v>
      </c>
      <c r="J19" s="10">
        <f t="shared" si="3"/>
        <v>8116134555.8770914</v>
      </c>
      <c r="K19" s="11">
        <f t="shared" si="4"/>
        <v>4.310362599999995E-2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29">
        <v>3.9</v>
      </c>
      <c r="H20" s="10"/>
      <c r="I20" s="10">
        <f t="shared" si="5"/>
        <v>2238.3058135093679</v>
      </c>
      <c r="J20" s="10">
        <f t="shared" si="3"/>
        <v>7780755769.2039804</v>
      </c>
      <c r="K20" s="11">
        <f t="shared" si="4"/>
        <v>4.9722480000000013E-2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29">
        <v>2.2400000000000002</v>
      </c>
      <c r="H21" s="10"/>
      <c r="I21" s="10">
        <f t="shared" si="5"/>
        <v>2154.2885596817787</v>
      </c>
      <c r="J21" s="10">
        <f t="shared" si="3"/>
        <v>7412202670.1800079</v>
      </c>
      <c r="K21" s="11">
        <f t="shared" si="4"/>
        <v>3.3932671999999942E-2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29">
        <v>6.38</v>
      </c>
      <c r="H22" s="10"/>
      <c r="I22" s="10">
        <f t="shared" si="5"/>
        <v>2107.0897492975146</v>
      </c>
      <c r="J22" s="10">
        <f t="shared" si="3"/>
        <v>7168941335.263278</v>
      </c>
      <c r="K22" s="11">
        <f t="shared" si="4"/>
        <v>7.6927292000000147E-2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29">
        <v>2.13</v>
      </c>
      <c r="H23" s="10"/>
      <c r="I23" s="10">
        <f t="shared" si="5"/>
        <v>1980.7198244947494</v>
      </c>
      <c r="J23" s="10">
        <f t="shared" si="3"/>
        <v>6656848042.1269493</v>
      </c>
      <c r="K23" s="11">
        <f t="shared" si="4"/>
        <v>3.5077336999999931E-2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29">
        <v>-3.17</v>
      </c>
      <c r="H24" s="10"/>
      <c r="I24" s="10">
        <f t="shared" si="5"/>
        <v>1939.4103833298241</v>
      </c>
      <c r="J24" s="10">
        <f t="shared" si="3"/>
        <v>6431256684.0857706</v>
      </c>
      <c r="K24" s="11">
        <f t="shared" si="4"/>
        <v>-1.7495038999999823E-2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29">
        <v>-9.26</v>
      </c>
      <c r="H25" s="10"/>
      <c r="I25" s="10">
        <f t="shared" si="5"/>
        <v>2002.9023890631249</v>
      </c>
      <c r="J25" s="10">
        <f t="shared" si="3"/>
        <v>6545775277.8571157</v>
      </c>
      <c r="K25" s="11">
        <f t="shared" si="4"/>
        <v>-7.8244932000000156E-2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29">
        <v>-8.69</v>
      </c>
      <c r="H26" s="10"/>
      <c r="I26" s="10">
        <f t="shared" si="5"/>
        <v>2207.2982026263226</v>
      </c>
      <c r="J26" s="10">
        <f t="shared" si="3"/>
        <v>7101425861.492651</v>
      </c>
      <c r="K26" s="11">
        <f t="shared" si="4"/>
        <v>-7.145034799999983E-2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29">
        <v>3.18</v>
      </c>
      <c r="H27" s="10"/>
      <c r="I27" s="10">
        <f t="shared" si="5"/>
        <v>2417.3674325115785</v>
      </c>
      <c r="J27" s="10">
        <f t="shared" si="3"/>
        <v>7647868744.7643881</v>
      </c>
      <c r="K27" s="11">
        <f t="shared" si="4"/>
        <v>5.0444626000000214E-2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29">
        <v>4.18</v>
      </c>
      <c r="H28" s="10"/>
      <c r="I28" s="10">
        <f t="shared" si="5"/>
        <v>2342.8643462992618</v>
      </c>
      <c r="J28" s="10">
        <f t="shared" si="3"/>
        <v>7280601523.8392839</v>
      </c>
      <c r="K28" s="11">
        <f t="shared" si="4"/>
        <v>6.2240116000000123E-2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29">
        <v>5.1100000000000003</v>
      </c>
      <c r="H29" s="10"/>
      <c r="I29" s="10">
        <f t="shared" si="5"/>
        <v>2248.8619181217714</v>
      </c>
      <c r="J29" s="10">
        <f t="shared" si="3"/>
        <v>6854007313.5773783</v>
      </c>
      <c r="K29" s="11">
        <f t="shared" si="4"/>
        <v>7.8470644000000034E-2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29">
        <v>3.46</v>
      </c>
      <c r="H30" s="10"/>
      <c r="I30" s="10">
        <f t="shared" si="5"/>
        <v>2139.5318410444024</v>
      </c>
      <c r="J30" s="10">
        <f t="shared" si="3"/>
        <v>6355302623.8675976</v>
      </c>
      <c r="K30" s="11">
        <f t="shared" si="4"/>
        <v>6.1706519999999987E-2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29">
        <v>9.3699999999999992</v>
      </c>
      <c r="H31" s="10"/>
      <c r="I31" s="10">
        <f t="shared" si="5"/>
        <v>2067.9797419721654</v>
      </c>
      <c r="J31" s="10">
        <f t="shared" si="3"/>
        <v>5985931614.9509916</v>
      </c>
      <c r="K31" s="11">
        <f t="shared" si="4"/>
        <v>0.12182996399999979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29">
        <v>5.71</v>
      </c>
      <c r="H32" s="10"/>
      <c r="I32" s="10">
        <f t="shared" si="5"/>
        <v>1890.8107725812979</v>
      </c>
      <c r="J32" s="10">
        <f t="shared" si="3"/>
        <v>5335863550.6646109</v>
      </c>
      <c r="K32" s="11">
        <f t="shared" si="4"/>
        <v>8.3633209999999902E-2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29">
        <v>5.93</v>
      </c>
      <c r="H33" s="10"/>
      <c r="I33" s="10">
        <f t="shared" si="5"/>
        <v>1788.6772988187474</v>
      </c>
      <c r="J33" s="10">
        <f t="shared" si="3"/>
        <v>4924049485.9553185</v>
      </c>
      <c r="K33" s="11">
        <f t="shared" si="4"/>
        <v>8.5358779999999967E-2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29">
        <v>4.53</v>
      </c>
      <c r="H34" s="10"/>
      <c r="I34" s="10">
        <f t="shared" si="5"/>
        <v>1688.5464918519283</v>
      </c>
      <c r="J34" s="10">
        <f t="shared" ref="J34:J65" si="6">IF(I34="","",I34*C34)</f>
        <v>4536794262.5896654</v>
      </c>
      <c r="K34" s="11">
        <f t="shared" ref="K34:K65" si="7">IFERROR(J34/J35-1,"")</f>
        <v>8.3995524000000099E-2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29">
        <v>5.64</v>
      </c>
      <c r="H35" s="10"/>
      <c r="I35" s="10">
        <f t="shared" ref="I35:I66" si="8">IF(H35&lt;&gt;"",H35,I34/(1+IF(G34="",0,G34)/100))</f>
        <v>1595.5272530019165</v>
      </c>
      <c r="J35" s="10">
        <f t="shared" si="6"/>
        <v>4185251841.1226068</v>
      </c>
      <c r="K35" s="11">
        <f t="shared" si="7"/>
        <v>0.10953160799999972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29">
        <v>-0.97</v>
      </c>
      <c r="H36" s="10"/>
      <c r="I36" s="10">
        <f t="shared" si="8"/>
        <v>1472.7037594627254</v>
      </c>
      <c r="J36" s="10">
        <f t="shared" si="6"/>
        <v>3772088880.5202994</v>
      </c>
      <c r="K36" s="11">
        <f t="shared" si="7"/>
        <v>6.3302264000000052E-2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29">
        <v>-2.74</v>
      </c>
      <c r="H37" s="10"/>
      <c r="I37" s="10">
        <f t="shared" si="8"/>
        <v>1418.3798126386646</v>
      </c>
      <c r="J37" s="10">
        <f t="shared" si="6"/>
        <v>3547522664.2800593</v>
      </c>
      <c r="K37" s="11">
        <f t="shared" si="7"/>
        <v>5.0368240000000064E-2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29">
        <v>-10.99</v>
      </c>
      <c r="H38" s="10"/>
      <c r="I38" s="10">
        <f t="shared" si="8"/>
        <v>1382.9756363481517</v>
      </c>
      <c r="J38" s="10">
        <f t="shared" si="6"/>
        <v>3377408540.3420606</v>
      </c>
      <c r="K38" s="11">
        <f t="shared" si="7"/>
        <v>-5.0387097499999922E-2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29">
        <v>17.98</v>
      </c>
      <c r="H39" s="10"/>
      <c r="I39" s="10">
        <f t="shared" si="8"/>
        <v>1491.6739144975911</v>
      </c>
      <c r="J39" s="10">
        <f t="shared" si="6"/>
        <v>3556616102.6777544</v>
      </c>
      <c r="K39" s="11">
        <f t="shared" si="7"/>
        <v>0.21047480000000029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29">
        <v>20.3</v>
      </c>
      <c r="H40" s="10"/>
      <c r="I40" s="10">
        <f>IF(H40&lt;&gt;"",H40,I39/(1+IF(G39="",0,G39)/100))</f>
        <v>1264.3447317321504</v>
      </c>
      <c r="J40" s="10">
        <f t="shared" si="6"/>
        <v>2938199211.3158851</v>
      </c>
      <c r="K40" s="11">
        <f t="shared" si="7"/>
        <v>0.23684039000000001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29">
        <v>19.07</v>
      </c>
      <c r="H41" s="10"/>
      <c r="I41" s="10">
        <f t="shared" si="8"/>
        <v>1050.9931269593935</v>
      </c>
      <c r="J41" s="10">
        <f t="shared" si="6"/>
        <v>2375568614.2460833</v>
      </c>
      <c r="K41" s="11">
        <f t="shared" si="7"/>
        <v>0.22509932300000024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29">
        <v>-5.31</v>
      </c>
      <c r="H42" s="10"/>
      <c r="I42" s="10">
        <f t="shared" si="8"/>
        <v>882.66828500830889</v>
      </c>
      <c r="J42" s="10">
        <f t="shared" si="6"/>
        <v>1939082464.2926383</v>
      </c>
      <c r="K42" s="11">
        <f t="shared" si="7"/>
        <v>-2.5715652000000033E-2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29">
        <v>11.55</v>
      </c>
      <c r="H43" s="10"/>
      <c r="I43" s="10">
        <f t="shared" si="8"/>
        <v>932.16631640966193</v>
      </c>
      <c r="J43" s="10">
        <f t="shared" si="6"/>
        <v>1990263384.8867276</v>
      </c>
      <c r="K43" s="11">
        <f t="shared" si="7"/>
        <v>0.14748138499999985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29">
        <v>9.69</v>
      </c>
      <c r="H44" s="10"/>
      <c r="I44" s="10">
        <f t="shared" si="8"/>
        <v>835.64887172538056</v>
      </c>
      <c r="J44" s="10">
        <f t="shared" si="6"/>
        <v>1734462459.1768239</v>
      </c>
      <c r="K44" s="11">
        <f t="shared" si="7"/>
        <v>0.12784354900000006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29">
        <v>6.68</v>
      </c>
      <c r="H45" s="10"/>
      <c r="I45" s="10">
        <f t="shared" si="8"/>
        <v>761.82776162401365</v>
      </c>
      <c r="J45" s="10">
        <f t="shared" si="6"/>
        <v>1537857321.3586948</v>
      </c>
      <c r="K45" s="11">
        <f t="shared" si="7"/>
        <v>9.6243680000000165E-2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29">
        <v>3.23</v>
      </c>
      <c r="H46" s="10"/>
      <c r="I46" s="10">
        <f t="shared" si="8"/>
        <v>714.12426098988908</v>
      </c>
      <c r="J46" s="10">
        <f t="shared" si="6"/>
        <v>1402842588.2087591</v>
      </c>
      <c r="K46" s="11">
        <f t="shared" si="7"/>
        <v>6.006886999999983E-2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29">
        <v>3.42</v>
      </c>
      <c r="H47" s="10"/>
      <c r="I47" s="10">
        <f t="shared" si="8"/>
        <v>691.77977428062491</v>
      </c>
      <c r="J47" s="10">
        <f t="shared" si="6"/>
        <v>1323350423.6463044</v>
      </c>
      <c r="K47" s="11">
        <f t="shared" si="7"/>
        <v>6.1202962000000083E-2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29">
        <v>3.84</v>
      </c>
      <c r="H48" s="10"/>
      <c r="I48" s="10">
        <f t="shared" si="8"/>
        <v>668.90328203502702</v>
      </c>
      <c r="J48" s="10">
        <f t="shared" si="6"/>
        <v>1247028580.8025329</v>
      </c>
      <c r="K48" s="11">
        <f t="shared" si="7"/>
        <v>6.4858431999999855E-2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29">
        <v>1.34</v>
      </c>
      <c r="H49" s="10"/>
      <c r="I49" s="10">
        <f t="shared" si="8"/>
        <v>644.16725927872403</v>
      </c>
      <c r="J49" s="10">
        <f t="shared" si="6"/>
        <v>1171074523.456028</v>
      </c>
      <c r="K49" s="11">
        <f t="shared" si="7"/>
        <v>4.0224698000000281E-2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29">
        <v>-0.53</v>
      </c>
      <c r="H50" s="10"/>
      <c r="I50" s="10">
        <f t="shared" si="8"/>
        <v>635.64955523852768</v>
      </c>
      <c r="J50" s="10">
        <f t="shared" si="6"/>
        <v>1125789962.2145174</v>
      </c>
      <c r="K50" s="11">
        <f t="shared" si="7"/>
        <v>2.2382501000000055E-2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29">
        <v>3.67</v>
      </c>
      <c r="H51" s="10"/>
      <c r="I51" s="10">
        <f t="shared" si="8"/>
        <v>639.03644841512789</v>
      </c>
      <c r="J51" s="10">
        <f t="shared" si="6"/>
        <v>1101143614.1692309</v>
      </c>
      <c r="K51" s="11">
        <f t="shared" si="7"/>
        <v>6.6256316999999898E-2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29">
        <v>1.05</v>
      </c>
      <c r="H52" s="10"/>
      <c r="I52" s="10">
        <f t="shared" si="8"/>
        <v>616.41405268170922</v>
      </c>
      <c r="J52" s="10">
        <f t="shared" si="6"/>
        <v>1032719428.3522646</v>
      </c>
      <c r="K52" s="11">
        <f t="shared" si="7"/>
        <v>3.9076940000000171E-2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29">
        <v>11.29</v>
      </c>
      <c r="H53" s="10"/>
      <c r="I53" s="10">
        <f t="shared" si="8"/>
        <v>610.00895861623871</v>
      </c>
      <c r="J53" s="10">
        <f t="shared" si="6"/>
        <v>993881577.57813823</v>
      </c>
      <c r="K53" s="11">
        <f t="shared" si="7"/>
        <v>0.14314862199999978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29">
        <v>6.45</v>
      </c>
      <c r="H54" s="10"/>
      <c r="I54" s="10">
        <f t="shared" si="8"/>
        <v>548.12558056989735</v>
      </c>
      <c r="J54" s="10">
        <f t="shared" si="6"/>
        <v>869424638.62598121</v>
      </c>
      <c r="K54" s="11">
        <f t="shared" si="7"/>
        <v>9.2166354999999811E-2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29">
        <v>8.11</v>
      </c>
      <c r="H55" s="10"/>
      <c r="I55" s="10">
        <f t="shared" si="8"/>
        <v>514.91365013611778</v>
      </c>
      <c r="J55" s="10">
        <f t="shared" si="6"/>
        <v>796055138.16252041</v>
      </c>
      <c r="K55" s="11">
        <f t="shared" si="7"/>
        <v>0.11432220299999996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29">
        <v>4.3</v>
      </c>
      <c r="H56" s="10"/>
      <c r="I56" s="10">
        <f t="shared" si="8"/>
        <v>476.28679135706022</v>
      </c>
      <c r="J56" s="10">
        <f t="shared" si="6"/>
        <v>714385063.8705442</v>
      </c>
      <c r="K56" s="11">
        <f t="shared" si="7"/>
        <v>7.6407289999999906E-2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30">
        <v>5.93</v>
      </c>
      <c r="H57" s="10"/>
      <c r="I57" s="10">
        <f>IF(H57&lt;&gt;"",H57,I56/(1+IF(G56="",0,G56)/100))</f>
        <v>456.65080667023994</v>
      </c>
      <c r="J57" s="10">
        <f t="shared" si="6"/>
        <v>663675423.33399129</v>
      </c>
      <c r="K57" s="11">
        <f t="shared" si="7"/>
        <v>9.2953960999999863E-2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30">
        <v>5.88</v>
      </c>
      <c r="H58" s="10"/>
      <c r="I58" s="10">
        <f t="shared" si="8"/>
        <v>431.08732811313132</v>
      </c>
      <c r="J58" s="10">
        <f t="shared" si="6"/>
        <v>607230905.43243051</v>
      </c>
      <c r="K58" s="11">
        <f t="shared" si="7"/>
        <v>9.1559272000000025E-2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30">
        <v>5.44</v>
      </c>
      <c r="H59" s="10"/>
      <c r="I59" s="10">
        <f t="shared" si="8"/>
        <v>407.14707981973112</v>
      </c>
      <c r="J59" s="10">
        <f t="shared" si="6"/>
        <v>556296777.47121966</v>
      </c>
      <c r="K59" s="11">
        <f t="shared" si="7"/>
        <v>8.5293920000000023E-2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30">
        <v>5.48</v>
      </c>
      <c r="H60" s="10"/>
      <c r="I60" s="10">
        <f t="shared" si="8"/>
        <v>386.14100893373586</v>
      </c>
      <c r="J60" s="10">
        <f t="shared" si="6"/>
        <v>512577069.87911588</v>
      </c>
      <c r="K60" s="11">
        <f t="shared" si="7"/>
        <v>8.4534811999999793E-2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30">
        <v>5.25</v>
      </c>
      <c r="H61" s="10"/>
      <c r="I61" s="10">
        <f t="shared" si="8"/>
        <v>366.07983402894945</v>
      </c>
      <c r="J61" s="10">
        <f t="shared" si="6"/>
        <v>472623897.55278409</v>
      </c>
      <c r="K61" s="11">
        <f t="shared" si="7"/>
        <v>8.1980525000000082E-2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30">
        <v>4.87</v>
      </c>
      <c r="H62" s="10"/>
      <c r="I62" s="10">
        <f t="shared" si="8"/>
        <v>347.81931974246982</v>
      </c>
      <c r="J62" s="10">
        <f t="shared" si="6"/>
        <v>436813682.53165561</v>
      </c>
      <c r="K62" s="11">
        <f t="shared" si="7"/>
        <v>6.7576599999999987E-2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30">
        <v>4.88</v>
      </c>
      <c r="H63" s="10"/>
      <c r="I63" s="10">
        <f t="shared" si="8"/>
        <v>331.66713048771794</v>
      </c>
      <c r="J63" s="10">
        <f t="shared" si="6"/>
        <v>409163785.0920071</v>
      </c>
      <c r="K63" s="11">
        <f t="shared" si="7"/>
        <v>6.648276799999997E-2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30">
        <v>4.7300000000000004</v>
      </c>
      <c r="H64" s="10"/>
      <c r="I64" s="10">
        <f t="shared" si="8"/>
        <v>316.23486888607738</v>
      </c>
      <c r="J64" s="10">
        <f t="shared" si="6"/>
        <v>383657192.94210583</v>
      </c>
      <c r="K64" s="11">
        <f t="shared" si="7"/>
        <v>6.4444301000000204E-2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30">
        <v>4.7300000000000004</v>
      </c>
      <c r="H65" s="10"/>
      <c r="I65" s="10">
        <f t="shared" si="8"/>
        <v>301.95251492989343</v>
      </c>
      <c r="J65" s="10">
        <f t="shared" si="6"/>
        <v>360429561.77385348</v>
      </c>
      <c r="K65" s="11">
        <f t="shared" si="7"/>
        <v>6.4098691999999957E-2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3">
        <f>SUM(F2)</f>
        <v>4348275</v>
      </c>
      <c r="G66" s="30">
        <v>4.28</v>
      </c>
      <c r="H66" s="10"/>
      <c r="I66" s="10">
        <f t="shared" si="8"/>
        <v>288.31520570027067</v>
      </c>
      <c r="J66" s="10">
        <f t="shared" ref="J66:J67" si="9">IF(I66="","",I66*C66)</f>
        <v>338718170.1129781</v>
      </c>
      <c r="K66" s="11">
        <f t="shared" ref="K66" si="10">IFERROR(J66/J67-1,"")</f>
        <v>5.9317952000000007E-2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30">
        <v>5.48</v>
      </c>
      <c r="H67" s="10"/>
      <c r="I67" s="10">
        <f t="shared" ref="I67" si="11">IF(H67&lt;&gt;"",H67,I66/(1+IF(G66="",0,G66)/100))</f>
        <v>276.48178528986449</v>
      </c>
      <c r="J67" s="10">
        <f t="shared" si="9"/>
        <v>319751184.68772829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topLeftCell="A9" workbookViewId="0">
      <selection activeCell="L26" sqref="L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4">
        <v>820937</v>
      </c>
      <c r="G2" s="26">
        <v>3.42</v>
      </c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3.6423530000000204E-2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26">
        <v>-1.78</v>
      </c>
      <c r="H3" s="10"/>
      <c r="I3" s="10">
        <f t="shared" ref="I3:I34" si="5">IF(H3&lt;&gt;"",H3,I2/(1+IF(G2="",0,G2)/100))</f>
        <v>17650.357764455617</v>
      </c>
      <c r="J3" s="10">
        <f t="shared" si="3"/>
        <v>14459454446.024181</v>
      </c>
      <c r="K3" s="11">
        <f t="shared" si="4"/>
        <v>-1.9734934000000259E-2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26">
        <v>-6.59</v>
      </c>
      <c r="H4" s="10"/>
      <c r="I4" s="10">
        <f t="shared" si="5"/>
        <v>17970.227819645304</v>
      </c>
      <c r="J4" s="10">
        <f t="shared" si="3"/>
        <v>14750555689.010124</v>
      </c>
      <c r="K4" s="11">
        <f t="shared" si="4"/>
        <v>-6.8982529999999875E-2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26">
        <v>-3.45</v>
      </c>
      <c r="H5" s="10"/>
      <c r="I5" s="10">
        <f t="shared" si="5"/>
        <v>19238.012867621565</v>
      </c>
      <c r="J5" s="10">
        <f t="shared" si="3"/>
        <v>15843478951.055691</v>
      </c>
      <c r="K5" s="11">
        <f t="shared" si="4"/>
        <v>-3.8178555000000003E-2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26">
        <v>0.42</v>
      </c>
      <c r="H6" s="10"/>
      <c r="I6" s="10">
        <f t="shared" si="5"/>
        <v>19925.440567189606</v>
      </c>
      <c r="J6" s="10">
        <f t="shared" si="3"/>
        <v>16472370244.412352</v>
      </c>
      <c r="K6" s="11">
        <f t="shared" si="4"/>
        <v>8.359300000002623E-4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26">
        <v>2.2799999999999998</v>
      </c>
      <c r="H7" s="10"/>
      <c r="I7" s="10">
        <f t="shared" si="5"/>
        <v>19842.103731517233</v>
      </c>
      <c r="J7" s="10">
        <f t="shared" si="3"/>
        <v>16458611996.885792</v>
      </c>
      <c r="K7" s="11">
        <f t="shared" si="4"/>
        <v>1.9925932000000035E-2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26">
        <v>-2.02</v>
      </c>
      <c r="H8" s="10"/>
      <c r="I8" s="10">
        <f t="shared" si="5"/>
        <v>19399.788552519782</v>
      </c>
      <c r="J8" s="10">
        <f t="shared" si="3"/>
        <v>16137065918.710058</v>
      </c>
      <c r="K8" s="11">
        <f t="shared" si="4"/>
        <v>-2.1973438000000067E-2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26">
        <v>3.65</v>
      </c>
      <c r="H9" s="10"/>
      <c r="I9" s="10">
        <f t="shared" si="5"/>
        <v>19799.743368564792</v>
      </c>
      <c r="J9" s="10">
        <f t="shared" si="3"/>
        <v>16499619279.982357</v>
      </c>
      <c r="K9" s="11">
        <f t="shared" si="4"/>
        <v>3.4426999999999763E-2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26">
        <v>5.0999999999999996</v>
      </c>
      <c r="H10" s="10"/>
      <c r="I10" s="10">
        <f t="shared" si="5"/>
        <v>19102.502043960245</v>
      </c>
      <c r="J10" s="10">
        <f t="shared" si="3"/>
        <v>15950491702.152361</v>
      </c>
      <c r="K10" s="11">
        <f t="shared" si="4"/>
        <v>4.7405579999999947E-2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26">
        <v>4.71</v>
      </c>
      <c r="H11" s="10"/>
      <c r="I11" s="10">
        <f t="shared" si="5"/>
        <v>18175.549042778541</v>
      </c>
      <c r="J11" s="10">
        <f t="shared" si="3"/>
        <v>15228572395.186554</v>
      </c>
      <c r="K11" s="11">
        <f t="shared" si="4"/>
        <v>4.1068703999999956E-2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26">
        <v>4.8499999999999996</v>
      </c>
      <c r="H12" s="10"/>
      <c r="I12" s="10">
        <f t="shared" si="5"/>
        <v>17357.987816615932</v>
      </c>
      <c r="J12" s="10">
        <f t="shared" si="3"/>
        <v>14627826517.765108</v>
      </c>
      <c r="K12" s="11">
        <f t="shared" si="4"/>
        <v>4.2177544999999927E-2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26">
        <v>5.03</v>
      </c>
      <c r="H13" s="10"/>
      <c r="I13" s="10">
        <f t="shared" si="5"/>
        <v>16555.067064011382</v>
      </c>
      <c r="J13" s="10">
        <f t="shared" si="3"/>
        <v>14035829679.831675</v>
      </c>
      <c r="K13" s="11">
        <f t="shared" si="4"/>
        <v>4.4533853000000123E-2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26">
        <v>2.62</v>
      </c>
      <c r="H14" s="10"/>
      <c r="I14" s="10">
        <f t="shared" si="5"/>
        <v>15762.227043712637</v>
      </c>
      <c r="J14" s="10">
        <f t="shared" si="3"/>
        <v>13437410036.562668</v>
      </c>
      <c r="K14" s="11">
        <f t="shared" si="4"/>
        <v>1.9570747999999805E-2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26">
        <v>3.72</v>
      </c>
      <c r="H15" s="10"/>
      <c r="I15" s="10">
        <f t="shared" si="5"/>
        <v>15359.800276469146</v>
      </c>
      <c r="J15" s="10">
        <f t="shared" si="3"/>
        <v>13179477797.810133</v>
      </c>
      <c r="K15" s="11">
        <f t="shared" si="4"/>
        <v>3.0956055999999732E-2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26">
        <v>3.95</v>
      </c>
      <c r="H16" s="10"/>
      <c r="I16" s="10">
        <f t="shared" si="5"/>
        <v>14808.908866630494</v>
      </c>
      <c r="J16" s="10">
        <f t="shared" si="3"/>
        <v>12783743517.589983</v>
      </c>
      <c r="K16" s="11">
        <f t="shared" si="4"/>
        <v>3.2639300000000038E-2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26">
        <v>5.97</v>
      </c>
      <c r="H17" s="10"/>
      <c r="I17" s="10">
        <f t="shared" si="5"/>
        <v>14246.18457588311</v>
      </c>
      <c r="J17" s="10">
        <f t="shared" si="3"/>
        <v>12379679446.240311</v>
      </c>
      <c r="K17" s="11">
        <f t="shared" si="4"/>
        <v>5.3267621000000043E-2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26">
        <v>5</v>
      </c>
      <c r="H18" s="10"/>
      <c r="I18" s="10">
        <f t="shared" si="5"/>
        <v>13443.601562596121</v>
      </c>
      <c r="J18" s="10">
        <f t="shared" si="3"/>
        <v>11753593483.189692</v>
      </c>
      <c r="K18" s="11">
        <f t="shared" si="4"/>
        <v>4.6503499999999809E-2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26">
        <v>6.11</v>
      </c>
      <c r="H19" s="10"/>
      <c r="I19" s="10">
        <f t="shared" si="5"/>
        <v>12803.430059615353</v>
      </c>
      <c r="J19" s="10">
        <f t="shared" si="3"/>
        <v>11231298780.357346</v>
      </c>
      <c r="K19" s="11">
        <f t="shared" si="4"/>
        <v>5.3152360999999981E-2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26">
        <v>2.64</v>
      </c>
      <c r="H20" s="10"/>
      <c r="I20" s="10">
        <f t="shared" si="5"/>
        <v>12066.186089544204</v>
      </c>
      <c r="J20" s="10">
        <f t="shared" si="3"/>
        <v>10664457676.088661</v>
      </c>
      <c r="K20" s="11">
        <f t="shared" si="4"/>
        <v>1.9174144000000171E-2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26">
        <v>1.25</v>
      </c>
      <c r="H21" s="10"/>
      <c r="I21" s="10">
        <f t="shared" si="5"/>
        <v>11755.832121535663</v>
      </c>
      <c r="J21" s="10">
        <f t="shared" si="3"/>
        <v>10463822830.34906</v>
      </c>
      <c r="K21" s="11">
        <f t="shared" si="4"/>
        <v>9.9799999999983235E-4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26">
        <v>4.3600000000000003</v>
      </c>
      <c r="H22" s="10"/>
      <c r="I22" s="10">
        <f t="shared" si="5"/>
        <v>11610.69839164016</v>
      </c>
      <c r="J22" s="10">
        <f t="shared" si="3"/>
        <v>10453390346.782972</v>
      </c>
      <c r="K22" s="11">
        <f t="shared" si="4"/>
        <v>2.9260936000000015E-2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26">
        <v>5.9</v>
      </c>
      <c r="H23" s="10"/>
      <c r="I23" s="10">
        <f t="shared" si="5"/>
        <v>11125.621302836489</v>
      </c>
      <c r="J23" s="10">
        <f t="shared" si="3"/>
        <v>10156210132.104898</v>
      </c>
      <c r="K23" s="11">
        <f t="shared" si="4"/>
        <v>4.0403959999999906E-2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26">
        <v>0.7</v>
      </c>
      <c r="H24" s="10"/>
      <c r="I24" s="10">
        <f t="shared" si="5"/>
        <v>10505.780267078839</v>
      </c>
      <c r="J24" s="10">
        <f t="shared" si="3"/>
        <v>9761794959.0511932</v>
      </c>
      <c r="K24" s="11">
        <f t="shared" si="4"/>
        <v>-1.3975810000000033E-2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26">
        <v>2.4</v>
      </c>
      <c r="H25" s="10"/>
      <c r="I25" s="10">
        <f t="shared" si="5"/>
        <v>10432.751010008778</v>
      </c>
      <c r="J25" s="10">
        <f t="shared" si="3"/>
        <v>9900157681.7818165</v>
      </c>
      <c r="K25" s="11">
        <f t="shared" si="4"/>
        <v>-2.8595200000001153E-3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26">
        <v>0.74</v>
      </c>
      <c r="H26" s="10"/>
      <c r="I26" s="10">
        <f t="shared" si="5"/>
        <v>10188.233408211698</v>
      </c>
      <c r="J26" s="10">
        <f t="shared" si="3"/>
        <v>9928548564.9743328</v>
      </c>
      <c r="K26" s="11">
        <f t="shared" si="4"/>
        <v>1.0030100000002484E-3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26">
        <v>-5.3</v>
      </c>
      <c r="H27" s="10"/>
      <c r="I27" s="10">
        <f t="shared" si="5"/>
        <v>10113.394290462276</v>
      </c>
      <c r="J27" s="10">
        <f t="shared" si="3"/>
        <v>9918600109.8781223</v>
      </c>
      <c r="K27" s="11">
        <f t="shared" si="4"/>
        <v>-5.294318000000009E-2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26">
        <v>1.95</v>
      </c>
      <c r="H28" s="10"/>
      <c r="I28" s="10">
        <f t="shared" si="5"/>
        <v>10679.402629844009</v>
      </c>
      <c r="J28" s="10">
        <f t="shared" si="3"/>
        <v>10473078172.731096</v>
      </c>
      <c r="K28" s="11">
        <f t="shared" si="4"/>
        <v>2.2966299999999995E-2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26">
        <v>4.6500000000000004</v>
      </c>
      <c r="H29" s="10"/>
      <c r="I29" s="10">
        <f t="shared" si="5"/>
        <v>10475.137449577252</v>
      </c>
      <c r="J29" s="10">
        <f t="shared" si="3"/>
        <v>10237950333.975904</v>
      </c>
      <c r="K29" s="11">
        <f t="shared" si="4"/>
        <v>5.4317355000000012E-2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26">
        <v>2</v>
      </c>
      <c r="H30" s="10"/>
      <c r="I30" s="10">
        <f t="shared" si="5"/>
        <v>10009.687003896084</v>
      </c>
      <c r="J30" s="10">
        <f t="shared" si="3"/>
        <v>9710501572.8171368</v>
      </c>
      <c r="K30" s="11">
        <f t="shared" si="4"/>
        <v>2.7935599999999949E-2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26">
        <v>3.7</v>
      </c>
      <c r="H31" s="10"/>
      <c r="I31" s="10">
        <f t="shared" si="5"/>
        <v>9813.4186312706697</v>
      </c>
      <c r="J31" s="10">
        <f t="shared" si="3"/>
        <v>9446604994.337328</v>
      </c>
      <c r="K31" s="11">
        <f t="shared" si="4"/>
        <v>4.4621950000000021E-2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26">
        <v>4.88</v>
      </c>
      <c r="H32" s="10"/>
      <c r="I32" s="10">
        <f t="shared" si="5"/>
        <v>9463.2773686313121</v>
      </c>
      <c r="J32" s="10">
        <f t="shared" si="3"/>
        <v>9043084911.5676041</v>
      </c>
      <c r="K32" s="11">
        <f t="shared" si="4"/>
        <v>5.5218655999999644E-2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26">
        <v>3.76</v>
      </c>
      <c r="H33" s="10"/>
      <c r="I33" s="10">
        <f t="shared" si="5"/>
        <v>9022.9570639123885</v>
      </c>
      <c r="J33" s="10">
        <f t="shared" si="3"/>
        <v>8569868301.8428421</v>
      </c>
      <c r="K33" s="11">
        <f t="shared" si="4"/>
        <v>4.4448159999999959E-2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26">
        <v>4.28</v>
      </c>
      <c r="H34" s="10"/>
      <c r="I34" s="10">
        <f t="shared" si="5"/>
        <v>8695.9879181885008</v>
      </c>
      <c r="J34" s="10">
        <f t="shared" ref="J34:J65" si="6">IF(I34="","",I34*C34)</f>
        <v>8205163865.5219059</v>
      </c>
      <c r="K34" s="11">
        <f t="shared" ref="K34:K65" si="7">IFERROR(J34/J35-1,"")</f>
        <v>6.3338412000000011E-2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26">
        <v>1.32</v>
      </c>
      <c r="H35" s="10"/>
      <c r="I35" s="10">
        <f t="shared" ref="I35:I66" si="8">IF(H35&lt;&gt;"",H35,I34/(1+IF(G34="",0,G34)/100))</f>
        <v>8236.3969674071795</v>
      </c>
      <c r="J35" s="10">
        <f t="shared" si="6"/>
        <v>7716418190.9774799</v>
      </c>
      <c r="K35" s="11">
        <f t="shared" si="7"/>
        <v>4.7096525999999805E-2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26">
        <v>-2.28</v>
      </c>
      <c r="H36" s="10"/>
      <c r="I36" s="10">
        <f t="shared" si="8"/>
        <v>7918.0897590916929</v>
      </c>
      <c r="J36" s="10">
        <f t="shared" si="6"/>
        <v>7369347523.7234058</v>
      </c>
      <c r="K36" s="11">
        <f t="shared" si="7"/>
        <v>3.1566491999999835E-2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26">
        <v>0.45</v>
      </c>
      <c r="H37" s="10"/>
      <c r="I37" s="10">
        <f t="shared" si="8"/>
        <v>7723.4586023133961</v>
      </c>
      <c r="J37" s="10">
        <f t="shared" si="6"/>
        <v>7143841507.9145536</v>
      </c>
      <c r="K37" s="11">
        <f t="shared" si="7"/>
        <v>6.3612350000000095E-2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26">
        <v>6.21</v>
      </c>
      <c r="H38" s="10"/>
      <c r="I38" s="10">
        <f t="shared" si="8"/>
        <v>7303.5069525422177</v>
      </c>
      <c r="J38" s="10">
        <f t="shared" si="6"/>
        <v>6716583826.7246084</v>
      </c>
      <c r="K38" s="11">
        <f t="shared" si="7"/>
        <v>0.10535387899999993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26">
        <v>7.78</v>
      </c>
      <c r="H39" s="10"/>
      <c r="I39" s="10">
        <f t="shared" si="8"/>
        <v>6644.9885838797363</v>
      </c>
      <c r="J39" s="10">
        <f t="shared" si="6"/>
        <v>6076410418.7167816</v>
      </c>
      <c r="K39" s="11">
        <f t="shared" si="7"/>
        <v>8.610983800000005E-2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26">
        <v>16.36</v>
      </c>
      <c r="H40" s="10"/>
      <c r="I40" s="10">
        <f t="shared" si="8"/>
        <v>6165.3262051212987</v>
      </c>
      <c r="J40" s="10">
        <f t="shared" si="6"/>
        <v>5594655536.7789431</v>
      </c>
      <c r="K40" s="11">
        <f t="shared" si="7"/>
        <v>0.17331606000000011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26">
        <v>-5.65</v>
      </c>
      <c r="H41" s="10"/>
      <c r="I41" s="10">
        <f t="shared" si="8"/>
        <v>5298.4927854256612</v>
      </c>
      <c r="J41" s="10">
        <f t="shared" si="6"/>
        <v>4768242528.5979147</v>
      </c>
      <c r="K41" s="11">
        <f t="shared" si="7"/>
        <v>-4.906522000000002E-2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26">
        <v>20.27</v>
      </c>
      <c r="H42" s="10"/>
      <c r="I42" s="10">
        <f t="shared" si="8"/>
        <v>5615.7846162434143</v>
      </c>
      <c r="J42" s="10">
        <f t="shared" si="6"/>
        <v>5014268726.8183784</v>
      </c>
      <c r="K42" s="11">
        <f t="shared" si="7"/>
        <v>0.21235768099999985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29">
        <v>3.32</v>
      </c>
      <c r="H43" s="10"/>
      <c r="I43" s="10">
        <f t="shared" si="8"/>
        <v>4669.3145557856606</v>
      </c>
      <c r="J43" s="10">
        <f t="shared" si="6"/>
        <v>4135964827.3786774</v>
      </c>
      <c r="K43" s="11">
        <f t="shared" si="7"/>
        <v>4.2343819999999921E-2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29">
        <v>7.9</v>
      </c>
      <c r="H44" s="10"/>
      <c r="I44" s="10">
        <f t="shared" si="8"/>
        <v>4519.2746378103575</v>
      </c>
      <c r="J44" s="10">
        <f t="shared" si="6"/>
        <v>3967946802.2160649</v>
      </c>
      <c r="K44" s="11">
        <f t="shared" si="7"/>
        <v>8.8193080000000146E-2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26">
        <v>2.66</v>
      </c>
      <c r="H45" s="10"/>
      <c r="I45" s="10">
        <f t="shared" si="8"/>
        <v>4188.3916939855026</v>
      </c>
      <c r="J45" s="10">
        <f t="shared" si="6"/>
        <v>3646362833.161983</v>
      </c>
      <c r="K45" s="11">
        <f t="shared" si="7"/>
        <v>3.5726474000000064E-2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26">
        <v>4.71</v>
      </c>
      <c r="H46" s="10"/>
      <c r="I46" s="10">
        <f t="shared" si="8"/>
        <v>4079.8672257797612</v>
      </c>
      <c r="J46" s="10">
        <f t="shared" si="6"/>
        <v>3520584753.501225</v>
      </c>
      <c r="K46" s="11">
        <f t="shared" si="7"/>
        <v>5.704745E-2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26">
        <v>1.77</v>
      </c>
      <c r="H47" s="10"/>
      <c r="I47" s="10">
        <f t="shared" si="8"/>
        <v>3896.3491794286711</v>
      </c>
      <c r="J47" s="10">
        <f t="shared" si="6"/>
        <v>3330583460.0908642</v>
      </c>
      <c r="K47" s="11">
        <f t="shared" si="7"/>
        <v>2.6849122999999864E-2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26">
        <v>3.07</v>
      </c>
      <c r="H48" s="10"/>
      <c r="I48" s="10">
        <f t="shared" si="8"/>
        <v>3828.5832558009934</v>
      </c>
      <c r="J48" s="10">
        <f t="shared" si="6"/>
        <v>3243498373.3154187</v>
      </c>
      <c r="K48" s="11">
        <f t="shared" si="7"/>
        <v>4.147081500000005E-2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26">
        <v>-1.32</v>
      </c>
      <c r="H49" s="10"/>
      <c r="I49" s="10">
        <f t="shared" si="8"/>
        <v>3714.5466729416839</v>
      </c>
      <c r="J49" s="10">
        <f t="shared" si="6"/>
        <v>3114343989.8653507</v>
      </c>
      <c r="K49" s="11">
        <f t="shared" si="7"/>
        <v>-2.3155959999997533E-3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26">
        <v>3.48</v>
      </c>
      <c r="H50" s="10"/>
      <c r="I50" s="10">
        <f t="shared" si="8"/>
        <v>3764.2345692558611</v>
      </c>
      <c r="J50" s="10">
        <f t="shared" si="6"/>
        <v>3121572290.1741881</v>
      </c>
      <c r="K50" s="11">
        <f t="shared" si="7"/>
        <v>4.5592963999999681E-2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26">
        <v>1.05</v>
      </c>
      <c r="H51" s="10"/>
      <c r="I51" s="10">
        <f t="shared" si="8"/>
        <v>3637.6445392886176</v>
      </c>
      <c r="J51" s="10">
        <f t="shared" si="6"/>
        <v>2985456480.3423724</v>
      </c>
      <c r="K51" s="11">
        <f t="shared" si="7"/>
        <v>2.0908149999999903E-2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29">
        <v>5.16</v>
      </c>
      <c r="H52" s="10"/>
      <c r="I52" s="10">
        <f t="shared" si="8"/>
        <v>3599.846154664639</v>
      </c>
      <c r="J52" s="10">
        <f t="shared" si="6"/>
        <v>2924314474.6590304</v>
      </c>
      <c r="K52" s="11">
        <f t="shared" si="7"/>
        <v>6.2831088000000035E-2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29">
        <v>3.66</v>
      </c>
      <c r="H53" s="10"/>
      <c r="I53" s="10">
        <f t="shared" si="8"/>
        <v>3423.2085913509309</v>
      </c>
      <c r="J53" s="10">
        <f t="shared" si="6"/>
        <v>2751438594.2190566</v>
      </c>
      <c r="K53" s="11">
        <f t="shared" si="7"/>
        <v>4.8852611999999906E-2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29">
        <v>2.5</v>
      </c>
      <c r="H54" s="10"/>
      <c r="I54" s="10">
        <f t="shared" si="8"/>
        <v>3302.3428432866399</v>
      </c>
      <c r="J54" s="10">
        <f t="shared" si="6"/>
        <v>2623284303.9523811</v>
      </c>
      <c r="K54" s="11">
        <f t="shared" si="7"/>
        <v>3.639799999999993E-2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29">
        <v>3.81</v>
      </c>
      <c r="H55" s="10"/>
      <c r="I55" s="10">
        <f t="shared" si="8"/>
        <v>3221.797895889405</v>
      </c>
      <c r="J55" s="10">
        <f t="shared" si="6"/>
        <v>2531155312.8743796</v>
      </c>
      <c r="K55" s="11">
        <f t="shared" si="7"/>
        <v>4.9903197000000121E-2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29">
        <v>3.64</v>
      </c>
      <c r="H56" s="10"/>
      <c r="I56" s="10">
        <f t="shared" si="8"/>
        <v>3103.5525439643629</v>
      </c>
      <c r="J56" s="10">
        <f t="shared" si="6"/>
        <v>2410846371.4625487</v>
      </c>
      <c r="K56" s="11">
        <f t="shared" si="7"/>
        <v>4.8733160000000053E-2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29">
        <v>5.18</v>
      </c>
      <c r="H57" s="10"/>
      <c r="I57" s="10">
        <f t="shared" si="8"/>
        <v>2994.5508915132796</v>
      </c>
      <c r="J57" s="10">
        <f t="shared" si="6"/>
        <v>2298817719.7167568</v>
      </c>
      <c r="K57" s="11">
        <f t="shared" si="7"/>
        <v>6.4495226000000017E-2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29">
        <v>4.46</v>
      </c>
      <c r="H58" s="10"/>
      <c r="I58" s="10">
        <f t="shared" si="8"/>
        <v>2847.0725342396649</v>
      </c>
      <c r="J58" s="10">
        <f t="shared" si="6"/>
        <v>2159537838.7509618</v>
      </c>
      <c r="K58" s="11">
        <f t="shared" si="7"/>
        <v>5.0042366000000005E-2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29">
        <v>4.6100000000000003</v>
      </c>
      <c r="H59" s="10"/>
      <c r="I59" s="10">
        <f t="shared" si="8"/>
        <v>2725.5145838020917</v>
      </c>
      <c r="J59" s="10">
        <f t="shared" si="6"/>
        <v>2056619721.9045939</v>
      </c>
      <c r="K59" s="11">
        <f t="shared" si="7"/>
        <v>5.7220042999999832E-2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26">
        <v>4.0199999999999996</v>
      </c>
      <c r="H60" s="10"/>
      <c r="I60" s="10">
        <f t="shared" si="8"/>
        <v>2605.4053950885113</v>
      </c>
      <c r="J60" s="10">
        <f t="shared" si="6"/>
        <v>1945309054.1763349</v>
      </c>
      <c r="K60" s="11">
        <f t="shared" si="7"/>
        <v>4.9374564000000065E-2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29">
        <v>-1.73</v>
      </c>
      <c r="H61" s="10"/>
      <c r="I61" s="10">
        <f t="shared" si="8"/>
        <v>2504.7158191583458</v>
      </c>
      <c r="J61" s="10">
        <f t="shared" si="6"/>
        <v>1853779499.629967</v>
      </c>
      <c r="K61" s="11">
        <f t="shared" si="7"/>
        <v>-8.357429999999888E-3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29">
        <v>-0.04</v>
      </c>
      <c r="H62" s="10"/>
      <c r="I62" s="10">
        <f t="shared" si="8"/>
        <v>2548.810236245391</v>
      </c>
      <c r="J62" s="10">
        <f t="shared" si="6"/>
        <v>1869402903.5380831</v>
      </c>
      <c r="K62" s="11">
        <f t="shared" si="7"/>
        <v>9.7759280000002668E-3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29">
        <v>-0.48</v>
      </c>
      <c r="H63" s="10"/>
      <c r="I63" s="10">
        <f t="shared" si="8"/>
        <v>2549.8301683127161</v>
      </c>
      <c r="J63" s="10">
        <f t="shared" si="6"/>
        <v>1851304682.2582631</v>
      </c>
      <c r="K63" s="11">
        <f t="shared" si="7"/>
        <v>5.7690240000001225E-3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29">
        <v>-1.02</v>
      </c>
      <c r="H64" s="10"/>
      <c r="I64" s="10">
        <f t="shared" si="8"/>
        <v>2562.1283845585972</v>
      </c>
      <c r="J64" s="10">
        <f t="shared" si="6"/>
        <v>1840685722.1507182</v>
      </c>
      <c r="K64" s="11">
        <f t="shared" si="7"/>
        <v>2.5228799999998941E-4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29">
        <v>9.6</v>
      </c>
      <c r="H65" s="10"/>
      <c r="I65" s="10">
        <f t="shared" si="8"/>
        <v>2588.5314048884593</v>
      </c>
      <c r="J65" s="10">
        <f t="shared" si="6"/>
        <v>1840221456.3599362</v>
      </c>
      <c r="K65" s="11">
        <f t="shared" si="7"/>
        <v>0.10906431999999988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3">
        <f>SUM(F2)</f>
        <v>820937</v>
      </c>
      <c r="G66" s="29">
        <v>5.9</v>
      </c>
      <c r="H66" s="10"/>
      <c r="I66" s="10">
        <f t="shared" si="8"/>
        <v>2361.7987270880103</v>
      </c>
      <c r="J66" s="10">
        <f t="shared" ref="J66:J67" si="9">IF(I66="","",I66*C66)</f>
        <v>1659255845.8286138</v>
      </c>
      <c r="K66" s="11">
        <f t="shared" ref="K66" si="10">IFERROR(J66/J67-1,"")</f>
        <v>7.2184550000000014E-2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29">
        <v>3.3</v>
      </c>
      <c r="H67" s="10"/>
      <c r="I67" s="10">
        <f t="shared" ref="I67" si="11">IF(H67&lt;&gt;"",H67,I66/(1+IF(G66="",0,G66)/100))</f>
        <v>2230.215984030227</v>
      </c>
      <c r="J67" s="10">
        <f t="shared" si="9"/>
        <v>1547546871.3185744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topLeftCell="A36" workbookViewId="0">
      <selection activeCell="L44" sqref="L4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4">
        <v>9164021</v>
      </c>
      <c r="G2" s="29">
        <v>6.37</v>
      </c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8.2123284000000352E-2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29">
        <v>6.22</v>
      </c>
      <c r="H3" s="10"/>
      <c r="I3" s="10">
        <f t="shared" ref="I3:I34" si="5">IF(H3&lt;&gt;"",H3,I2/(1+IF(G2="",0,G2)/100))</f>
        <v>6043.9973676788559</v>
      </c>
      <c r="J3" s="10">
        <f t="shared" si="3"/>
        <v>54447934989.422585</v>
      </c>
      <c r="K3" s="11">
        <f t="shared" si="4"/>
        <v>8.1521418000000123E-2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29">
        <v>2.41</v>
      </c>
      <c r="H4" s="10"/>
      <c r="I4" s="10">
        <f t="shared" si="5"/>
        <v>5690.0747200893011</v>
      </c>
      <c r="J4" s="10">
        <f t="shared" si="3"/>
        <v>50343834235.026291</v>
      </c>
      <c r="K4" s="11">
        <f t="shared" si="4"/>
        <v>4.3496453999999796E-2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29">
        <v>4</v>
      </c>
      <c r="H5" s="10"/>
      <c r="I5" s="10">
        <f t="shared" si="5"/>
        <v>5556.1709990130857</v>
      </c>
      <c r="J5" s="10">
        <f t="shared" si="3"/>
        <v>48245333313.826767</v>
      </c>
      <c r="K5" s="11">
        <f t="shared" si="4"/>
        <v>6.0633600000000287E-2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29">
        <v>1.33</v>
      </c>
      <c r="H6" s="10"/>
      <c r="I6" s="10">
        <f t="shared" si="5"/>
        <v>5342.472114435659</v>
      </c>
      <c r="J6" s="10">
        <f t="shared" si="3"/>
        <v>45487276014.852592</v>
      </c>
      <c r="K6" s="11">
        <f t="shared" si="4"/>
        <v>3.4153714000000113E-2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29">
        <v>3.39</v>
      </c>
      <c r="H7" s="10"/>
      <c r="I7" s="10">
        <f t="shared" si="5"/>
        <v>5272.3498612806261</v>
      </c>
      <c r="J7" s="10">
        <f t="shared" si="3"/>
        <v>43985024082.070442</v>
      </c>
      <c r="K7" s="11">
        <f t="shared" si="4"/>
        <v>5.5932409000000183E-2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29">
        <v>2.75</v>
      </c>
      <c r="H8" s="10"/>
      <c r="I8" s="10">
        <f t="shared" si="5"/>
        <v>5099.4775716032746</v>
      </c>
      <c r="J8" s="10">
        <f t="shared" si="3"/>
        <v>41655151131.998672</v>
      </c>
      <c r="K8" s="11">
        <f t="shared" si="4"/>
        <v>5.0742050000000205E-2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29">
        <v>3.7</v>
      </c>
      <c r="H9" s="10"/>
      <c r="I9" s="10">
        <f t="shared" si="5"/>
        <v>4962.9952035068363</v>
      </c>
      <c r="J9" s="10">
        <f t="shared" si="3"/>
        <v>39643555839.417168</v>
      </c>
      <c r="K9" s="11">
        <f t="shared" si="4"/>
        <v>6.1452459999999931E-2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29">
        <v>2.83</v>
      </c>
      <c r="H10" s="10"/>
      <c r="I10" s="10">
        <f t="shared" si="5"/>
        <v>4785.9163003923204</v>
      </c>
      <c r="J10" s="10">
        <f t="shared" si="3"/>
        <v>37348404505.480324</v>
      </c>
      <c r="K10" s="11">
        <f t="shared" si="4"/>
        <v>5.3082029999999891E-2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29">
        <v>2.33</v>
      </c>
      <c r="H11" s="10"/>
      <c r="I11" s="10">
        <f t="shared" si="5"/>
        <v>4654.202373229914</v>
      </c>
      <c r="J11" s="10">
        <f t="shared" si="3"/>
        <v>35465807450.42276</v>
      </c>
      <c r="K11" s="11">
        <f t="shared" si="4"/>
        <v>4.8227588000000043E-2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29">
        <v>4.3099999999999996</v>
      </c>
      <c r="H12" s="10"/>
      <c r="I12" s="10">
        <f t="shared" si="5"/>
        <v>4548.228645783166</v>
      </c>
      <c r="J12" s="10">
        <f t="shared" si="3"/>
        <v>33834071776.426819</v>
      </c>
      <c r="K12" s="11">
        <f t="shared" si="4"/>
        <v>6.8676812000000087E-2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29">
        <v>4.6399999999999997</v>
      </c>
      <c r="H13" s="10"/>
      <c r="I13" s="10">
        <f t="shared" si="5"/>
        <v>4360.2997275267626</v>
      </c>
      <c r="J13" s="10">
        <f t="shared" si="3"/>
        <v>31659779080.550327</v>
      </c>
      <c r="K13" s="11">
        <f t="shared" si="4"/>
        <v>7.231932799999985E-2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29">
        <v>5.59</v>
      </c>
      <c r="H14" s="10"/>
      <c r="I14" s="10">
        <f t="shared" si="5"/>
        <v>4166.9531035232822</v>
      </c>
      <c r="J14" s="10">
        <f t="shared" si="3"/>
        <v>29524581208.099171</v>
      </c>
      <c r="K14" s="11">
        <f t="shared" si="4"/>
        <v>8.2508680000000112E-2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29">
        <v>7.0000000000000007E-2</v>
      </c>
      <c r="H15" s="10"/>
      <c r="I15" s="10">
        <f t="shared" si="5"/>
        <v>3946.3520253085348</v>
      </c>
      <c r="J15" s="10">
        <f t="shared" si="3"/>
        <v>27274221217.421711</v>
      </c>
      <c r="K15" s="11">
        <f t="shared" si="4"/>
        <v>2.6798256000000187E-2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29">
        <v>4.3099999999999996</v>
      </c>
      <c r="H16" s="10"/>
      <c r="I16" s="10">
        <f t="shared" si="5"/>
        <v>3943.5915112506596</v>
      </c>
      <c r="J16" s="10">
        <f t="shared" si="3"/>
        <v>26562395346.94117</v>
      </c>
      <c r="K16" s="11">
        <f t="shared" si="4"/>
        <v>6.5787424999999899E-2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29">
        <v>3.89</v>
      </c>
      <c r="H17" s="10"/>
      <c r="I17" s="10">
        <f t="shared" si="5"/>
        <v>3780.6456823417311</v>
      </c>
      <c r="J17" s="10">
        <f t="shared" si="3"/>
        <v>24922789220.318649</v>
      </c>
      <c r="K17" s="11">
        <f t="shared" si="4"/>
        <v>4.9933117999999999E-2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29">
        <v>6.28</v>
      </c>
      <c r="H18" s="10"/>
      <c r="I18" s="10">
        <f t="shared" si="5"/>
        <v>3639.0852655132653</v>
      </c>
      <c r="J18" s="10">
        <f t="shared" si="3"/>
        <v>23737501744.67651</v>
      </c>
      <c r="K18" s="11">
        <f t="shared" si="4"/>
        <v>7.4915920000000025E-2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29">
        <v>5.9</v>
      </c>
      <c r="H19" s="10"/>
      <c r="I19" s="10">
        <f t="shared" si="5"/>
        <v>3424.054634468635</v>
      </c>
      <c r="J19" s="10">
        <f t="shared" si="3"/>
        <v>22083124180.239613</v>
      </c>
      <c r="K19" s="11">
        <f t="shared" si="4"/>
        <v>7.2226909999999922E-2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29">
        <v>3.05</v>
      </c>
      <c r="H20" s="10"/>
      <c r="I20" s="10">
        <f t="shared" si="5"/>
        <v>3233.2904952489471</v>
      </c>
      <c r="J20" s="10">
        <f t="shared" si="3"/>
        <v>20595569812.96022</v>
      </c>
      <c r="K20" s="11">
        <f t="shared" si="4"/>
        <v>4.4597240000000093E-2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29">
        <v>2.02</v>
      </c>
      <c r="H21" s="10"/>
      <c r="I21" s="10">
        <f t="shared" si="5"/>
        <v>3137.5938818524473</v>
      </c>
      <c r="J21" s="10">
        <f t="shared" si="3"/>
        <v>19716278221.221626</v>
      </c>
      <c r="K21" s="11">
        <f t="shared" si="4"/>
        <v>3.5227545999999998E-2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29">
        <v>5.47</v>
      </c>
      <c r="H22" s="10"/>
      <c r="I22" s="10">
        <f t="shared" si="5"/>
        <v>3075.469399972993</v>
      </c>
      <c r="J22" s="10">
        <f t="shared" si="3"/>
        <v>19045357030.348598</v>
      </c>
      <c r="K22" s="11">
        <f t="shared" si="4"/>
        <v>7.1248242999999878E-2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29">
        <v>-0.05</v>
      </c>
      <c r="H23" s="10"/>
      <c r="I23" s="10">
        <f t="shared" si="5"/>
        <v>2915.9660566729808</v>
      </c>
      <c r="J23" s="10">
        <f t="shared" si="3"/>
        <v>17778658826.093029</v>
      </c>
      <c r="K23" s="11">
        <f t="shared" si="4"/>
        <v>1.6131680000000204E-2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29">
        <v>1.36</v>
      </c>
      <c r="H24" s="10"/>
      <c r="I24" s="10">
        <f t="shared" si="5"/>
        <v>2917.4247690575094</v>
      </c>
      <c r="J24" s="10">
        <f t="shared" si="3"/>
        <v>17496412301.694035</v>
      </c>
      <c r="K24" s="11">
        <f t="shared" si="4"/>
        <v>3.1642080000000128E-2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29">
        <v>1.32</v>
      </c>
      <c r="H25" s="10"/>
      <c r="I25" s="10">
        <f t="shared" si="5"/>
        <v>2878.2801588965167</v>
      </c>
      <c r="J25" s="10">
        <f t="shared" si="3"/>
        <v>16959769905.56069</v>
      </c>
      <c r="K25" s="11">
        <f t="shared" si="4"/>
        <v>3.2116443999999911E-2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29">
        <v>12.66</v>
      </c>
      <c r="H26" s="10"/>
      <c r="I26" s="10">
        <f t="shared" si="5"/>
        <v>2840.7818386266449</v>
      </c>
      <c r="J26" s="10">
        <f t="shared" si="3"/>
        <v>16432031486.517708</v>
      </c>
      <c r="K26" s="11">
        <f t="shared" si="4"/>
        <v>0.14842224199999987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29">
        <v>-6.75</v>
      </c>
      <c r="H27" s="10"/>
      <c r="I27" s="10">
        <f t="shared" si="5"/>
        <v>2521.5532031125908</v>
      </c>
      <c r="J27" s="10">
        <f t="shared" si="3"/>
        <v>14308353570.287008</v>
      </c>
      <c r="K27" s="11">
        <f t="shared" si="4"/>
        <v>-4.4765649999999879E-2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29">
        <v>3.97</v>
      </c>
      <c r="H28" s="10"/>
      <c r="I28" s="10">
        <f t="shared" si="5"/>
        <v>2704.0785019974164</v>
      </c>
      <c r="J28" s="10">
        <f t="shared" si="3"/>
        <v>14978893472.881294</v>
      </c>
      <c r="K28" s="11">
        <f t="shared" si="4"/>
        <v>6.5734088000000135E-2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29">
        <v>-0.82</v>
      </c>
      <c r="H29" s="10"/>
      <c r="I29" s="10">
        <f t="shared" si="5"/>
        <v>2600.825720878538</v>
      </c>
      <c r="J29" s="10">
        <f t="shared" si="3"/>
        <v>14055000812.624184</v>
      </c>
      <c r="K29" s="11">
        <f t="shared" si="4"/>
        <v>1.7894258000000107E-2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29">
        <v>6.26</v>
      </c>
      <c r="H30" s="10"/>
      <c r="I30" s="10">
        <f t="shared" si="5"/>
        <v>2622.3288171794093</v>
      </c>
      <c r="J30" s="10">
        <f t="shared" si="3"/>
        <v>13807918359.064152</v>
      </c>
      <c r="K30" s="11">
        <f t="shared" si="4"/>
        <v>9.0216974000000061E-2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29">
        <v>3.13</v>
      </c>
      <c r="H31" s="10"/>
      <c r="I31" s="10">
        <f t="shared" si="5"/>
        <v>2467.8419134005358</v>
      </c>
      <c r="J31" s="10">
        <f t="shared" si="3"/>
        <v>12665293871.185087</v>
      </c>
      <c r="K31" s="11">
        <f t="shared" si="4"/>
        <v>5.5215846999999929E-2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29">
        <v>3.46</v>
      </c>
      <c r="H32" s="10"/>
      <c r="I32" s="10">
        <f t="shared" si="5"/>
        <v>2392.9428036464033</v>
      </c>
      <c r="J32" s="10">
        <f t="shared" si="3"/>
        <v>12002562231.407701</v>
      </c>
      <c r="K32" s="11">
        <f t="shared" si="4"/>
        <v>5.7506043999999923E-2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29">
        <v>3.94</v>
      </c>
      <c r="H33" s="10"/>
      <c r="I33" s="10">
        <f t="shared" si="5"/>
        <v>2312.9159130547105</v>
      </c>
      <c r="J33" s="10">
        <f t="shared" si="3"/>
        <v>11349875775.658169</v>
      </c>
      <c r="K33" s="11">
        <f t="shared" si="4"/>
        <v>6.0136030000000007E-2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29">
        <v>-6.95</v>
      </c>
      <c r="H34" s="10"/>
      <c r="I34" s="10">
        <f t="shared" si="5"/>
        <v>2225.2414018228883</v>
      </c>
      <c r="J34" s="10">
        <f t="shared" ref="J34:J65" si="6">IF(I34="","",I34*C34)</f>
        <v>10706056066.84094</v>
      </c>
      <c r="K34" s="11">
        <f t="shared" ref="K34:K65" si="7">IFERROR(J34/J35-1,"")</f>
        <v>-3.9281124999999806E-2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29">
        <v>5.31</v>
      </c>
      <c r="H35" s="10"/>
      <c r="I35" s="10">
        <f t="shared" ref="I35:I66" si="8">IF(H35&lt;&gt;"",H35,I34/(1+IF(G34="",0,G34)/100))</f>
        <v>2358.4964513226159</v>
      </c>
      <c r="J35" s="10">
        <f t="shared" si="6"/>
        <v>11143796947.718903</v>
      </c>
      <c r="K35" s="11">
        <f t="shared" si="7"/>
        <v>9.9487795000000157E-2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29">
        <v>0.38</v>
      </c>
      <c r="H36" s="10"/>
      <c r="I36" s="10">
        <f t="shared" si="8"/>
        <v>2183.5908261481491</v>
      </c>
      <c r="J36" s="10">
        <f t="shared" si="6"/>
        <v>10135443975.272961</v>
      </c>
      <c r="K36" s="11">
        <f t="shared" si="7"/>
        <v>7.2141811999999916E-2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29">
        <v>-1.31</v>
      </c>
      <c r="H37" s="10"/>
      <c r="I37" s="10">
        <f t="shared" si="8"/>
        <v>2076.0513654194228</v>
      </c>
      <c r="J37" s="10">
        <f t="shared" si="6"/>
        <v>9453454628.6988392</v>
      </c>
      <c r="K37" s="11">
        <f t="shared" si="7"/>
        <v>6.3079371000000162E-2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29">
        <v>3.3</v>
      </c>
      <c r="H38" s="10"/>
      <c r="I38" s="10">
        <f t="shared" si="8"/>
        <v>1996.3951970568542</v>
      </c>
      <c r="J38" s="10">
        <f t="shared" si="6"/>
        <v>8892520056.9044228</v>
      </c>
      <c r="K38" s="11">
        <f t="shared" si="7"/>
        <v>9.6535999999999955E-2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29">
        <v>-3.95</v>
      </c>
      <c r="H39" s="10"/>
      <c r="I39" s="10">
        <f t="shared" si="8"/>
        <v>1865.7899037914524</v>
      </c>
      <c r="J39" s="10">
        <f t="shared" si="6"/>
        <v>8109647158.7840462</v>
      </c>
      <c r="K39" s="11">
        <f t="shared" si="7"/>
        <v>-1.3585710000000084E-2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29">
        <v>-2.68</v>
      </c>
      <c r="H40" s="10"/>
      <c r="I40" s="10">
        <f t="shared" si="8"/>
        <v>1942.5194209177016</v>
      </c>
      <c r="J40" s="10">
        <f t="shared" si="6"/>
        <v>8221339898.4558983</v>
      </c>
      <c r="K40" s="11">
        <f t="shared" si="7"/>
        <v>-6.2092000000013581E-4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29">
        <v>8.92</v>
      </c>
      <c r="H41" s="10"/>
      <c r="I41" s="10">
        <f t="shared" si="8"/>
        <v>1996.0125574575645</v>
      </c>
      <c r="J41" s="10">
        <f t="shared" si="6"/>
        <v>8226447864.4639025</v>
      </c>
      <c r="K41" s="11">
        <f t="shared" si="7"/>
        <v>0.11738849599999979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29">
        <v>-7.54</v>
      </c>
      <c r="H42" s="10"/>
      <c r="I42" s="10">
        <f t="shared" si="8"/>
        <v>1832.5491713712493</v>
      </c>
      <c r="J42" s="10">
        <f t="shared" si="6"/>
        <v>7362209199.3185368</v>
      </c>
      <c r="K42" s="11">
        <f t="shared" si="7"/>
        <v>-5.271031600000009E-2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29">
        <v>4.2</v>
      </c>
      <c r="H43" s="10"/>
      <c r="I43" s="10">
        <f t="shared" si="8"/>
        <v>1981.9913166463868</v>
      </c>
      <c r="J43" s="10">
        <f t="shared" si="6"/>
        <v>7771866751.7111244</v>
      </c>
      <c r="K43" s="11">
        <f t="shared" si="7"/>
        <v>6.5924320000000147E-2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29">
        <v>-5.58</v>
      </c>
      <c r="H44" s="10"/>
      <c r="I44" s="10">
        <f t="shared" si="8"/>
        <v>1902.1029910234038</v>
      </c>
      <c r="J44" s="10">
        <f t="shared" si="6"/>
        <v>7291199389.9446096</v>
      </c>
      <c r="K44" s="11">
        <f t="shared" si="7"/>
        <v>-3.5225881999999875E-2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29">
        <v>6.38</v>
      </c>
      <c r="H45" s="10"/>
      <c r="I45" s="10">
        <f t="shared" si="8"/>
        <v>2014.5128055744585</v>
      </c>
      <c r="J45" s="10">
        <f t="shared" si="6"/>
        <v>7557416035.4337044</v>
      </c>
      <c r="K45" s="11">
        <f t="shared" si="7"/>
        <v>8.6246180000000061E-2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29">
        <v>-0.14000000000000001</v>
      </c>
      <c r="H46" s="10"/>
      <c r="I46" s="10">
        <f t="shared" si="8"/>
        <v>1893.6950607016904</v>
      </c>
      <c r="J46" s="10">
        <f t="shared" si="6"/>
        <v>6957369493.7492933</v>
      </c>
      <c r="K46" s="11">
        <f t="shared" si="7"/>
        <v>2.0149787999999891E-2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29">
        <v>8.56</v>
      </c>
      <c r="H47" s="10"/>
      <c r="I47" s="10">
        <f t="shared" si="8"/>
        <v>1896.3499506325759</v>
      </c>
      <c r="J47" s="10">
        <f t="shared" si="6"/>
        <v>6819948967.8757782</v>
      </c>
      <c r="K47" s="11">
        <f t="shared" si="7"/>
        <v>0.10930950400000006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29">
        <v>-6.55</v>
      </c>
      <c r="H48" s="10"/>
      <c r="I48" s="10">
        <f t="shared" si="8"/>
        <v>1746.8219884235225</v>
      </c>
      <c r="J48" s="10">
        <f t="shared" si="6"/>
        <v>6147922598.0522909</v>
      </c>
      <c r="K48" s="11">
        <f t="shared" si="7"/>
        <v>-4.8398650000000099E-2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29">
        <v>6.29</v>
      </c>
      <c r="H49" s="10"/>
      <c r="I49" s="10">
        <f t="shared" si="8"/>
        <v>1869.2584145784083</v>
      </c>
      <c r="J49" s="10">
        <f t="shared" si="6"/>
        <v>6460607268.0038671</v>
      </c>
      <c r="K49" s="11">
        <f t="shared" si="7"/>
        <v>8.0586656000000145E-2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29">
        <v>-1.22</v>
      </c>
      <c r="H50" s="10"/>
      <c r="I50" s="10">
        <f t="shared" si="8"/>
        <v>1758.6399610296437</v>
      </c>
      <c r="J50" s="10">
        <f t="shared" si="6"/>
        <v>5978796084.6370716</v>
      </c>
      <c r="K50" s="11">
        <f t="shared" si="7"/>
        <v>2.4885859999999038E-3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29">
        <v>2.88</v>
      </c>
      <c r="H51" s="10"/>
      <c r="I51" s="10">
        <f t="shared" si="8"/>
        <v>1780.3603573897992</v>
      </c>
      <c r="J51" s="10">
        <f t="shared" si="6"/>
        <v>5963954271.5322971</v>
      </c>
      <c r="K51" s="11">
        <f t="shared" si="7"/>
        <v>4.2225839999999959E-2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29">
        <v>1.33</v>
      </c>
      <c r="H52" s="10"/>
      <c r="I52" s="10">
        <f t="shared" si="8"/>
        <v>1730.5213427194783</v>
      </c>
      <c r="J52" s="10">
        <f t="shared" si="6"/>
        <v>5722324320.3529644</v>
      </c>
      <c r="K52" s="11">
        <f t="shared" si="7"/>
        <v>2.5226541000000102E-2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29">
        <v>3.88</v>
      </c>
      <c r="H53" s="10"/>
      <c r="I53" s="10">
        <f t="shared" si="8"/>
        <v>1707.8075029305026</v>
      </c>
      <c r="J53" s="10">
        <f t="shared" si="6"/>
        <v>5581521831.0398417</v>
      </c>
      <c r="K53" s="11">
        <f t="shared" si="7"/>
        <v>5.0309903999999683E-2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29">
        <v>1.86</v>
      </c>
      <c r="H54" s="10"/>
      <c r="I54" s="10">
        <f t="shared" si="8"/>
        <v>1644.0195446000218</v>
      </c>
      <c r="J54" s="10">
        <f t="shared" si="6"/>
        <v>5314166618.6172066</v>
      </c>
      <c r="K54" s="11">
        <f t="shared" si="7"/>
        <v>2.9101765999999918E-2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29">
        <v>-0.14000000000000001</v>
      </c>
      <c r="H55" s="10"/>
      <c r="I55" s="10">
        <f t="shared" si="8"/>
        <v>1613.9991602199311</v>
      </c>
      <c r="J55" s="10">
        <f t="shared" si="6"/>
        <v>5163888348.2561302</v>
      </c>
      <c r="K55" s="11">
        <f t="shared" si="7"/>
        <v>8.5959860000002219E-3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29">
        <v>2.99</v>
      </c>
      <c r="H56" s="10"/>
      <c r="I56" s="10">
        <f t="shared" si="8"/>
        <v>1616.2619269176157</v>
      </c>
      <c r="J56" s="10">
        <f t="shared" si="6"/>
        <v>5119877949.084094</v>
      </c>
      <c r="K56" s="11">
        <f t="shared" si="7"/>
        <v>4.0343186000000086E-2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30">
        <v>2.13</v>
      </c>
      <c r="H57" s="10"/>
      <c r="I57" s="10">
        <f t="shared" si="8"/>
        <v>1569.3386997937816</v>
      </c>
      <c r="J57" s="10">
        <f t="shared" si="6"/>
        <v>4921335591.9304247</v>
      </c>
      <c r="K57" s="11">
        <f t="shared" si="7"/>
        <v>3.1686621000000192E-2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30">
        <v>3.64</v>
      </c>
      <c r="H58" s="10"/>
      <c r="I58" s="10">
        <f t="shared" si="8"/>
        <v>1536.6089295934412</v>
      </c>
      <c r="J58" s="10">
        <f t="shared" si="6"/>
        <v>4770184561.6261253</v>
      </c>
      <c r="K58" s="11">
        <f t="shared" si="7"/>
        <v>4.7955860000000072E-2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30">
        <v>3.7</v>
      </c>
      <c r="H59" s="10"/>
      <c r="I59" s="10">
        <f t="shared" si="8"/>
        <v>1482.6408043163269</v>
      </c>
      <c r="J59" s="10">
        <f t="shared" si="6"/>
        <v>4551894544.1329231</v>
      </c>
      <c r="K59" s="11">
        <f t="shared" si="7"/>
        <v>4.8168489999999675E-2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30">
        <v>3.75</v>
      </c>
      <c r="H60" s="10"/>
      <c r="I60" s="10">
        <f t="shared" si="8"/>
        <v>1429.740409176786</v>
      </c>
      <c r="J60" s="10">
        <f t="shared" si="6"/>
        <v>4342712634.0469599</v>
      </c>
      <c r="K60" s="11">
        <f t="shared" si="7"/>
        <v>4.7833500000000306E-2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30">
        <v>3.68</v>
      </c>
      <c r="H61" s="10"/>
      <c r="I61" s="10">
        <f t="shared" si="8"/>
        <v>1378.063044989673</v>
      </c>
      <c r="J61" s="10">
        <f t="shared" si="6"/>
        <v>4144468213.7447972</v>
      </c>
      <c r="K61" s="11">
        <f t="shared" si="7"/>
        <v>4.6898432000000101E-2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30">
        <v>3.65</v>
      </c>
      <c r="H62" s="10"/>
      <c r="I62" s="10">
        <f t="shared" si="8"/>
        <v>1329.1503134545458</v>
      </c>
      <c r="J62" s="10">
        <f t="shared" si="6"/>
        <v>3958806400.9487381</v>
      </c>
      <c r="K62" s="11">
        <f t="shared" si="7"/>
        <v>4.6191274999999976E-2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30">
        <v>3.77</v>
      </c>
      <c r="H63" s="10"/>
      <c r="I63" s="10">
        <f t="shared" si="8"/>
        <v>1282.3447307810379</v>
      </c>
      <c r="J63" s="10">
        <f t="shared" si="6"/>
        <v>3784017794.4025946</v>
      </c>
      <c r="K63" s="11">
        <f t="shared" si="7"/>
        <v>4.798360700000015E-2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30">
        <v>3.6</v>
      </c>
      <c r="H64" s="10"/>
      <c r="I64" s="10">
        <f t="shared" si="8"/>
        <v>1235.7567030751063</v>
      </c>
      <c r="J64" s="10">
        <f t="shared" si="6"/>
        <v>3610760482.441968</v>
      </c>
      <c r="K64" s="11">
        <f t="shared" si="7"/>
        <v>4.7219879999999881E-2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30">
        <v>3.68</v>
      </c>
      <c r="H65" s="10"/>
      <c r="I65" s="10">
        <f t="shared" si="8"/>
        <v>1192.8153504585969</v>
      </c>
      <c r="J65" s="10">
        <f t="shared" si="6"/>
        <v>3447948755.9403176</v>
      </c>
      <c r="K65" s="11">
        <f t="shared" si="7"/>
        <v>4.9749631999999711E-2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3">
        <f>SUM(F2)</f>
        <v>9164021</v>
      </c>
      <c r="G66" s="30">
        <v>3.65</v>
      </c>
      <c r="H66" s="10"/>
      <c r="I66" s="10">
        <f t="shared" si="8"/>
        <v>1150.4777685750357</v>
      </c>
      <c r="J66" s="10">
        <f t="shared" ref="J66:J67" si="9">IF(I66="","",I66*C66)</f>
        <v>3284543905.3607769</v>
      </c>
      <c r="K66" s="11">
        <f t="shared" ref="K66" si="10">IFERROR(J66/J67-1,"")</f>
        <v>5.1280489999999901E-2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30">
        <v>3.68</v>
      </c>
      <c r="H67" s="10"/>
      <c r="I67" s="10">
        <f t="shared" ref="I67" si="11">IF(H67&lt;&gt;"",H67,I66/(1+IF(G66="",0,G66)/100))</f>
        <v>1109.9640796671836</v>
      </c>
      <c r="J67" s="10">
        <f t="shared" si="9"/>
        <v>3124326891.4471884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topLeftCell="A38" workbookViewId="0">
      <selection activeCell="K62" sqref="K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4">
        <v>6524522</v>
      </c>
      <c r="G2" s="29">
        <v>2.1</v>
      </c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2.0979579999999887E-2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29">
        <v>1.28</v>
      </c>
      <c r="H3" s="10"/>
      <c r="I3" s="10">
        <f t="shared" ref="I3:I34" si="5">IF(H3&lt;&gt;"",H3,I2/(1+IF(G2="",0,G2)/100))</f>
        <v>24213.516160626838</v>
      </c>
      <c r="J3" s="10">
        <f t="shared" si="3"/>
        <v>157979755305.77588</v>
      </c>
      <c r="K3" s="11">
        <f t="shared" si="4"/>
        <v>1.2881023999999908E-2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29">
        <v>1.39</v>
      </c>
      <c r="H4" s="10"/>
      <c r="I4" s="10">
        <f t="shared" si="5"/>
        <v>23907.500158596802</v>
      </c>
      <c r="J4" s="10">
        <f t="shared" si="3"/>
        <v>155970693065.1076</v>
      </c>
      <c r="K4" s="11">
        <f t="shared" si="4"/>
        <v>1.4123058000000022E-2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29">
        <v>0.01</v>
      </c>
      <c r="H5" s="10"/>
      <c r="I5" s="10">
        <f t="shared" si="5"/>
        <v>23579.741748295495</v>
      </c>
      <c r="J5" s="10">
        <f t="shared" si="3"/>
        <v>153798586704.75827</v>
      </c>
      <c r="K5" s="11">
        <f t="shared" si="4"/>
        <v>4.7003699999992321E-4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29">
        <v>1.31</v>
      </c>
      <c r="H6" s="10"/>
      <c r="I6" s="10">
        <f t="shared" si="5"/>
        <v>23577.384009894507</v>
      </c>
      <c r="J6" s="10">
        <f t="shared" si="3"/>
        <v>153726329641.95236</v>
      </c>
      <c r="K6" s="11">
        <f t="shared" si="4"/>
        <v>1.4802007999999978E-2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29">
        <v>1.58</v>
      </c>
      <c r="H7" s="10"/>
      <c r="I7" s="10">
        <f t="shared" si="5"/>
        <v>23272.514075505384</v>
      </c>
      <c r="J7" s="10">
        <f t="shared" si="3"/>
        <v>151484061353.91916</v>
      </c>
      <c r="K7" s="11">
        <f t="shared" si="4"/>
        <v>2.0127307999999955E-2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29">
        <v>1.97</v>
      </c>
      <c r="H8" s="10"/>
      <c r="I8" s="10">
        <f t="shared" si="5"/>
        <v>22910.527737256725</v>
      </c>
      <c r="J8" s="10">
        <f t="shared" si="3"/>
        <v>148495251686.68375</v>
      </c>
      <c r="K8" s="11">
        <f t="shared" si="4"/>
        <v>2.0342410999999894E-2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29">
        <v>-0.42</v>
      </c>
      <c r="H9" s="10"/>
      <c r="I9" s="10">
        <f t="shared" si="5"/>
        <v>22467.909911990511</v>
      </c>
      <c r="J9" s="10">
        <f t="shared" si="3"/>
        <v>145534724506.01071</v>
      </c>
      <c r="K9" s="11">
        <f t="shared" si="4"/>
        <v>-4.4987399999998345E-3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29">
        <v>0.99</v>
      </c>
      <c r="H10" s="10"/>
      <c r="I10" s="10">
        <f t="shared" si="5"/>
        <v>22562.673139175047</v>
      </c>
      <c r="J10" s="10">
        <f t="shared" si="3"/>
        <v>146192406131.16922</v>
      </c>
      <c r="K10" s="11">
        <f t="shared" si="4"/>
        <v>8.90019899999972E-3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29">
        <v>3.82</v>
      </c>
      <c r="H11" s="10"/>
      <c r="I11" s="10">
        <f t="shared" si="5"/>
        <v>22341.492364763886</v>
      </c>
      <c r="J11" s="10">
        <f t="shared" si="3"/>
        <v>144902742883.85709</v>
      </c>
      <c r="K11" s="11">
        <f t="shared" si="4"/>
        <v>3.6455824000000137E-2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29">
        <v>2.36</v>
      </c>
      <c r="H12" s="10"/>
      <c r="I12" s="10">
        <f t="shared" si="5"/>
        <v>21519.449397769105</v>
      </c>
      <c r="J12" s="10">
        <f t="shared" si="3"/>
        <v>139805999955.34116</v>
      </c>
      <c r="K12" s="11">
        <f t="shared" si="4"/>
        <v>2.2463804000000032E-2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29">
        <v>2.78</v>
      </c>
      <c r="H13" s="10"/>
      <c r="I13" s="10">
        <f t="shared" si="5"/>
        <v>21023.299528887361</v>
      </c>
      <c r="J13" s="10">
        <f t="shared" si="3"/>
        <v>136734424640.17157</v>
      </c>
      <c r="K13" s="11">
        <f t="shared" si="4"/>
        <v>2.6618030000000292E-2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29">
        <v>0.44</v>
      </c>
      <c r="H14" s="10"/>
      <c r="I14" s="10">
        <f t="shared" si="5"/>
        <v>20454.659981404318</v>
      </c>
      <c r="J14" s="10">
        <f t="shared" si="3"/>
        <v>133189190764.72049</v>
      </c>
      <c r="K14" s="11">
        <f t="shared" si="4"/>
        <v>3.6667879999998654E-3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29">
        <v>0.46</v>
      </c>
      <c r="H15" s="10"/>
      <c r="I15" s="10">
        <f t="shared" si="5"/>
        <v>20365.053744926641</v>
      </c>
      <c r="J15" s="10">
        <f t="shared" si="3"/>
        <v>132702598469.08524</v>
      </c>
      <c r="K15" s="11">
        <f t="shared" si="4"/>
        <v>3.9771480000001525E-3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29">
        <v>0.95</v>
      </c>
      <c r="H16" s="10"/>
      <c r="I16" s="10">
        <f t="shared" si="5"/>
        <v>20271.803449060961</v>
      </c>
      <c r="J16" s="10">
        <f t="shared" si="3"/>
        <v>132176911330.54077</v>
      </c>
      <c r="K16" s="11">
        <f t="shared" si="4"/>
        <v>9.1769600000000118E-3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29">
        <v>3.72</v>
      </c>
      <c r="H17" s="10"/>
      <c r="I17" s="10">
        <f t="shared" si="5"/>
        <v>20081.03362957995</v>
      </c>
      <c r="J17" s="10">
        <f t="shared" si="3"/>
        <v>130974959367.42429</v>
      </c>
      <c r="K17" s="11">
        <f t="shared" si="4"/>
        <v>3.6951071999999696E-2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29">
        <v>2.97</v>
      </c>
      <c r="H18" s="10"/>
      <c r="I18" s="10">
        <f t="shared" si="5"/>
        <v>19360.81144386806</v>
      </c>
      <c r="J18" s="10">
        <f t="shared" si="3"/>
        <v>126307752510.25954</v>
      </c>
      <c r="K18" s="11">
        <f t="shared" si="4"/>
        <v>2.8361390000000153E-2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29">
        <v>2.33</v>
      </c>
      <c r="H19" s="10"/>
      <c r="I19" s="10">
        <f t="shared" si="5"/>
        <v>18802.380736008603</v>
      </c>
      <c r="J19" s="10">
        <f t="shared" si="3"/>
        <v>122824285060.19612</v>
      </c>
      <c r="K19" s="11">
        <f t="shared" si="4"/>
        <v>2.2563223999999993E-2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29">
        <v>3.17</v>
      </c>
      <c r="H20" s="10"/>
      <c r="I20" s="10">
        <f t="shared" si="5"/>
        <v>18374.260467124597</v>
      </c>
      <c r="J20" s="10">
        <f t="shared" si="3"/>
        <v>120114123193.02823</v>
      </c>
      <c r="K20" s="11">
        <f t="shared" si="4"/>
        <v>3.1266686000000155E-2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29">
        <v>2.9</v>
      </c>
      <c r="H21" s="10"/>
      <c r="I21" s="10">
        <f t="shared" si="5"/>
        <v>17809.69319290937</v>
      </c>
      <c r="J21" s="10">
        <f t="shared" si="3"/>
        <v>116472416712.03197</v>
      </c>
      <c r="K21" s="11">
        <f t="shared" si="4"/>
        <v>2.8855939999999913E-2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29">
        <v>3.04</v>
      </c>
      <c r="H22" s="10"/>
      <c r="I22" s="10">
        <f t="shared" si="5"/>
        <v>17307.767923138359</v>
      </c>
      <c r="J22" s="10">
        <f t="shared" si="3"/>
        <v>113205758147.27957</v>
      </c>
      <c r="K22" s="11">
        <f t="shared" si="4"/>
        <v>3.0255743999999973E-2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29">
        <v>5.29</v>
      </c>
      <c r="H23" s="10"/>
      <c r="I23" s="10">
        <f t="shared" si="5"/>
        <v>16797.135018573717</v>
      </c>
      <c r="J23" s="10">
        <f t="shared" si="3"/>
        <v>109881220082.06885</v>
      </c>
      <c r="K23" s="11">
        <f t="shared" si="4"/>
        <v>5.4174008999999801E-2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29">
        <v>-0.08</v>
      </c>
      <c r="H24" s="10"/>
      <c r="I24" s="10">
        <f t="shared" si="5"/>
        <v>15953.210199044275</v>
      </c>
      <c r="J24" s="10">
        <f t="shared" si="3"/>
        <v>104234423486.02702</v>
      </c>
      <c r="K24" s="11">
        <f t="shared" si="4"/>
        <v>5.6890400000009222E-4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29">
        <v>2.02</v>
      </c>
      <c r="H25" s="10"/>
      <c r="I25" s="10">
        <f t="shared" si="5"/>
        <v>15965.982985432622</v>
      </c>
      <c r="J25" s="10">
        <f t="shared" si="3"/>
        <v>104175157822.04141</v>
      </c>
      <c r="K25" s="11">
        <f t="shared" si="4"/>
        <v>2.206696599999991E-2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29">
        <v>1.46</v>
      </c>
      <c r="H26" s="10"/>
      <c r="I26" s="10">
        <f t="shared" si="5"/>
        <v>15649.855896326821</v>
      </c>
      <c r="J26" s="10">
        <f t="shared" si="3"/>
        <v>101925961103.84554</v>
      </c>
      <c r="K26" s="11">
        <f t="shared" si="4"/>
        <v>1.703503999999989E-2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29">
        <v>-3.66</v>
      </c>
      <c r="H27" s="10"/>
      <c r="I27" s="10">
        <f t="shared" si="5"/>
        <v>15424.655919896335</v>
      </c>
      <c r="J27" s="10">
        <f t="shared" si="3"/>
        <v>100218731012.30174</v>
      </c>
      <c r="K27" s="11">
        <f t="shared" si="4"/>
        <v>-3.3979551999999913E-2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29">
        <v>0.7</v>
      </c>
      <c r="H28" s="10"/>
      <c r="I28" s="10">
        <f t="shared" si="5"/>
        <v>16010.645546913363</v>
      </c>
      <c r="J28" s="10">
        <f t="shared" si="3"/>
        <v>103743902336.42522</v>
      </c>
      <c r="K28" s="11">
        <f t="shared" si="4"/>
        <v>1.0484219999999933E-2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29">
        <v>0.27</v>
      </c>
      <c r="H29" s="10"/>
      <c r="I29" s="10">
        <f t="shared" si="5"/>
        <v>15899.350096239687</v>
      </c>
      <c r="J29" s="10">
        <f t="shared" si="3"/>
        <v>102667513537.64359</v>
      </c>
      <c r="K29" s="11">
        <f t="shared" si="4"/>
        <v>5.5978030000001233E-3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29">
        <v>0.46</v>
      </c>
      <c r="H30" s="10"/>
      <c r="I30" s="10">
        <f t="shared" si="5"/>
        <v>15856.537445137816</v>
      </c>
      <c r="J30" s="10">
        <f t="shared" si="3"/>
        <v>102096000241.20535</v>
      </c>
      <c r="K30" s="11">
        <f t="shared" si="4"/>
        <v>9.8038279999999034E-3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29">
        <v>4.7300000000000004</v>
      </c>
      <c r="H31" s="10"/>
      <c r="I31" s="10">
        <f t="shared" si="5"/>
        <v>15783.931360877779</v>
      </c>
      <c r="J31" s="10">
        <f t="shared" si="3"/>
        <v>101104786306.28183</v>
      </c>
      <c r="K31" s="11">
        <f t="shared" si="4"/>
        <v>5.3761841000000032E-2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29">
        <v>4.1500000000000004</v>
      </c>
      <c r="H32" s="10"/>
      <c r="I32" s="10">
        <f t="shared" si="5"/>
        <v>15071.06976117424</v>
      </c>
      <c r="J32" s="10">
        <f t="shared" si="3"/>
        <v>95946524511.017883</v>
      </c>
      <c r="K32" s="11">
        <f t="shared" si="4"/>
        <v>4.9123780000000172E-2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29">
        <v>4.34</v>
      </c>
      <c r="H33" s="10"/>
      <c r="I33" s="10">
        <f t="shared" si="5"/>
        <v>14470.542257488467</v>
      </c>
      <c r="J33" s="10">
        <f t="shared" si="3"/>
        <v>91453960285.809052</v>
      </c>
      <c r="K33" s="11">
        <f t="shared" si="4"/>
        <v>5.2383674000000102E-2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29">
        <v>1.35</v>
      </c>
      <c r="H34" s="10"/>
      <c r="I34" s="10">
        <f t="shared" si="5"/>
        <v>13868.643144995654</v>
      </c>
      <c r="J34" s="10">
        <f t="shared" ref="J34:J65" si="6">IF(I34="","",I34*C34)</f>
        <v>86901728471.520401</v>
      </c>
      <c r="K34" s="11">
        <f t="shared" ref="K34:K65" si="7">IFERROR(J34/J35-1,"")</f>
        <v>3.6231220000000119E-2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29">
        <v>1.19</v>
      </c>
      <c r="H35" s="10"/>
      <c r="I35" s="10">
        <f t="shared" ref="I35:I66" si="8">IF(H35&lt;&gt;"",H35,I34/(1+IF(G34="",0,G34)/100))</f>
        <v>13510.611928880326</v>
      </c>
      <c r="J35" s="10">
        <f t="shared" si="6"/>
        <v>83863260239.853027</v>
      </c>
      <c r="K35" s="11">
        <f t="shared" si="7"/>
        <v>4.8478658000000063E-2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29">
        <v>-5.54</v>
      </c>
      <c r="H36" s="10"/>
      <c r="I36" s="10">
        <f t="shared" si="8"/>
        <v>13004.728009317862</v>
      </c>
      <c r="J36" s="10">
        <f t="shared" si="6"/>
        <v>79985662655.093384</v>
      </c>
      <c r="K36" s="11">
        <f t="shared" si="7"/>
        <v>1.7517719999999848E-3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29">
        <v>-6.05</v>
      </c>
      <c r="H37" s="10"/>
      <c r="I37" s="10">
        <f t="shared" si="8"/>
        <v>13101.68044460796</v>
      </c>
      <c r="J37" s="10">
        <f t="shared" si="6"/>
        <v>79845791034.042099</v>
      </c>
      <c r="K37" s="11">
        <f t="shared" si="7"/>
        <v>1.3630250000002953E-3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29">
        <v>0.35</v>
      </c>
      <c r="H38" s="10"/>
      <c r="I38" s="10">
        <f t="shared" si="8"/>
        <v>13200.685586506761</v>
      </c>
      <c r="J38" s="10">
        <f t="shared" si="6"/>
        <v>79737107363.278244</v>
      </c>
      <c r="K38" s="11">
        <f t="shared" si="7"/>
        <v>5.0499204999999714E-2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29">
        <v>2.42</v>
      </c>
      <c r="H39" s="10"/>
      <c r="I39" s="10">
        <f t="shared" si="8"/>
        <v>12686.867454595638</v>
      </c>
      <c r="J39" s="10">
        <f t="shared" si="6"/>
        <v>75904014951.899246</v>
      </c>
      <c r="K39" s="11">
        <f t="shared" si="7"/>
        <v>3.2690617999999949E-2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29">
        <v>1.99</v>
      </c>
      <c r="H40" s="10"/>
      <c r="I40" s="10">
        <f t="shared" si="8"/>
        <v>12387.099643229485</v>
      </c>
      <c r="J40" s="10">
        <f t="shared" si="6"/>
        <v>73501214815.819351</v>
      </c>
      <c r="K40" s="11">
        <f t="shared" si="7"/>
        <v>2.9374871000000136E-2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29">
        <v>5.99</v>
      </c>
      <c r="H41" s="10"/>
      <c r="I41" s="10">
        <f t="shared" si="8"/>
        <v>12145.406062584061</v>
      </c>
      <c r="J41" s="10">
        <f t="shared" si="6"/>
        <v>71403739188.246948</v>
      </c>
      <c r="K41" s="11">
        <f t="shared" si="7"/>
        <v>7.0477802000000311E-2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29">
        <v>-7.41</v>
      </c>
      <c r="H42" s="10"/>
      <c r="I42" s="10">
        <f t="shared" si="8"/>
        <v>11459.011286521427</v>
      </c>
      <c r="J42" s="10">
        <f t="shared" si="6"/>
        <v>66702680854.139687</v>
      </c>
      <c r="K42" s="11">
        <f t="shared" si="7"/>
        <v>-6.5313209000000261E-2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29">
        <v>-0.96</v>
      </c>
      <c r="H43" s="10"/>
      <c r="I43" s="10">
        <f t="shared" si="8"/>
        <v>12376.078719647292</v>
      </c>
      <c r="J43" s="10">
        <f t="shared" si="6"/>
        <v>71363671228.065643</v>
      </c>
      <c r="K43" s="11">
        <f t="shared" si="7"/>
        <v>-1.3177600000002787E-4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29">
        <v>4.72</v>
      </c>
      <c r="H44" s="10"/>
      <c r="I44" s="10">
        <f t="shared" si="8"/>
        <v>12496.040710467783</v>
      </c>
      <c r="J44" s="10">
        <f t="shared" si="6"/>
        <v>71373076486.592743</v>
      </c>
      <c r="K44" s="11">
        <f t="shared" si="7"/>
        <v>5.6520079999999862E-2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29">
        <v>3.8</v>
      </c>
      <c r="H45" s="10"/>
      <c r="I45" s="10">
        <f t="shared" si="8"/>
        <v>11932.811984785891</v>
      </c>
      <c r="J45" s="10">
        <f t="shared" si="6"/>
        <v>67554869838.908081</v>
      </c>
      <c r="K45" s="11">
        <f t="shared" si="7"/>
        <v>4.6978700000000151E-2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29">
        <v>3.18</v>
      </c>
      <c r="H46" s="10"/>
      <c r="I46" s="10">
        <f t="shared" si="8"/>
        <v>11495.965303261937</v>
      </c>
      <c r="J46" s="10">
        <f t="shared" si="6"/>
        <v>64523633421.489929</v>
      </c>
      <c r="K46" s="11">
        <f t="shared" si="7"/>
        <v>3.9848039999999862E-2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29">
        <v>1.86</v>
      </c>
      <c r="H47" s="10"/>
      <c r="I47" s="10">
        <f t="shared" si="8"/>
        <v>11141.660499381602</v>
      </c>
      <c r="J47" s="10">
        <f t="shared" si="6"/>
        <v>62051021821.890373</v>
      </c>
      <c r="K47" s="11">
        <f t="shared" si="7"/>
        <v>2.4915320000000074E-2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29">
        <v>6.8</v>
      </c>
      <c r="H48" s="10"/>
      <c r="I48" s="10">
        <f t="shared" si="8"/>
        <v>10938.209797154528</v>
      </c>
      <c r="J48" s="10">
        <f t="shared" si="6"/>
        <v>60542583968.683746</v>
      </c>
      <c r="K48" s="11">
        <f t="shared" si="7"/>
        <v>7.5860480000000008E-2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29">
        <v>5.85</v>
      </c>
      <c r="H49" s="10"/>
      <c r="I49" s="10">
        <f t="shared" si="8"/>
        <v>10241.769472991131</v>
      </c>
      <c r="J49" s="10">
        <f t="shared" si="6"/>
        <v>56273638723.753235</v>
      </c>
      <c r="K49" s="11">
        <f t="shared" si="7"/>
        <v>6.6777470000000116E-2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29">
        <v>5.89</v>
      </c>
      <c r="H50" s="10"/>
      <c r="I50" s="10">
        <f t="shared" si="8"/>
        <v>9675.7387557781112</v>
      </c>
      <c r="J50" s="10">
        <f t="shared" si="6"/>
        <v>52751056622.664925</v>
      </c>
      <c r="K50" s="11">
        <f t="shared" si="7"/>
        <v>6.718059799999998E-2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29">
        <v>2.74</v>
      </c>
      <c r="H51" s="10"/>
      <c r="I51" s="10">
        <f t="shared" si="8"/>
        <v>9137.5377805062908</v>
      </c>
      <c r="J51" s="10">
        <f t="shared" si="6"/>
        <v>49430299540.232956</v>
      </c>
      <c r="K51" s="11">
        <f t="shared" si="7"/>
        <v>3.624591399999999E-2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29">
        <v>4.5599999999999996</v>
      </c>
      <c r="H52" s="10"/>
      <c r="I52" s="10">
        <f t="shared" si="8"/>
        <v>8893.8463894357501</v>
      </c>
      <c r="J52" s="10">
        <f t="shared" si="6"/>
        <v>47701321541.937538</v>
      </c>
      <c r="K52" s="11">
        <f t="shared" si="7"/>
        <v>5.5219520000000299E-2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29">
        <v>9.27</v>
      </c>
      <c r="H53" s="10"/>
      <c r="I53" s="10">
        <f t="shared" si="8"/>
        <v>8505.9739761244728</v>
      </c>
      <c r="J53" s="10">
        <f t="shared" si="6"/>
        <v>45205116696.417374</v>
      </c>
      <c r="K53" s="11">
        <f t="shared" si="7"/>
        <v>0.10336475200000006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29">
        <v>0.64</v>
      </c>
      <c r="H54" s="10"/>
      <c r="I54" s="10">
        <f t="shared" si="8"/>
        <v>7784.3634813988037</v>
      </c>
      <c r="J54" s="10">
        <f t="shared" si="6"/>
        <v>40970238186.85244</v>
      </c>
      <c r="K54" s="11">
        <f t="shared" si="7"/>
        <v>1.7420079999999949E-2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29">
        <v>5.67</v>
      </c>
      <c r="H55" s="10"/>
      <c r="I55" s="10">
        <f t="shared" si="8"/>
        <v>7734.8603749988115</v>
      </c>
      <c r="J55" s="10">
        <f t="shared" si="6"/>
        <v>40268753283.159538</v>
      </c>
      <c r="K55" s="11">
        <f t="shared" si="7"/>
        <v>6.8408236000000011E-2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29">
        <v>6.38</v>
      </c>
      <c r="H56" s="10"/>
      <c r="I56" s="10">
        <f t="shared" si="8"/>
        <v>7319.8262278781222</v>
      </c>
      <c r="J56" s="10">
        <f t="shared" si="6"/>
        <v>37690418256.153854</v>
      </c>
      <c r="K56" s="11">
        <f t="shared" si="7"/>
        <v>7.7310259999999742E-2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30">
        <v>2.8</v>
      </c>
      <c r="H57" s="10"/>
      <c r="I57" s="10">
        <f t="shared" si="8"/>
        <v>6880.8293174263226</v>
      </c>
      <c r="J57" s="10">
        <f t="shared" si="6"/>
        <v>34985667226.592514</v>
      </c>
      <c r="K57" s="11">
        <f t="shared" si="7"/>
        <v>4.2834039999999796E-2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30">
        <v>7.44</v>
      </c>
      <c r="H58" s="10"/>
      <c r="I58" s="10">
        <f t="shared" si="8"/>
        <v>6693.4137329049827</v>
      </c>
      <c r="J58" s="10">
        <f t="shared" si="6"/>
        <v>33548643297.635853</v>
      </c>
      <c r="K58" s="11">
        <f t="shared" si="7"/>
        <v>9.1375520000000154E-2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30">
        <v>2.25</v>
      </c>
      <c r="H59" s="10"/>
      <c r="I59" s="10">
        <f t="shared" si="8"/>
        <v>6229.9085377000956</v>
      </c>
      <c r="J59" s="10">
        <f t="shared" si="6"/>
        <v>30739779922.529186</v>
      </c>
      <c r="K59" s="11">
        <f t="shared" si="7"/>
        <v>4.097657499999996E-2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30">
        <v>7.58</v>
      </c>
      <c r="H60" s="10"/>
      <c r="I60" s="10">
        <f t="shared" si="8"/>
        <v>6092.820085770265</v>
      </c>
      <c r="J60" s="10">
        <f t="shared" si="6"/>
        <v>29529751831.859604</v>
      </c>
      <c r="K60" s="11">
        <f t="shared" si="7"/>
        <v>9.9435326000000268E-2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30">
        <v>1.22</v>
      </c>
      <c r="H61" s="10"/>
      <c r="I61" s="10">
        <f t="shared" si="8"/>
        <v>5663.5248984665031</v>
      </c>
      <c r="J61" s="10">
        <f t="shared" si="6"/>
        <v>26859016745.710423</v>
      </c>
      <c r="K61" s="11">
        <f t="shared" si="7"/>
        <v>2.9296057999999903E-2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30">
        <v>1.08</v>
      </c>
      <c r="H62" s="10"/>
      <c r="I62" s="10">
        <f t="shared" si="8"/>
        <v>5595.2626936045281</v>
      </c>
      <c r="J62" s="10">
        <f t="shared" si="6"/>
        <v>26094549315.480255</v>
      </c>
      <c r="K62" s="11">
        <f t="shared" si="7"/>
        <v>2.868105200000004E-2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30">
        <v>1.93</v>
      </c>
      <c r="H63" s="10"/>
      <c r="I63" s="10">
        <f t="shared" si="8"/>
        <v>5535.4795148442108</v>
      </c>
      <c r="J63" s="10">
        <f t="shared" si="6"/>
        <v>25366997151.105545</v>
      </c>
      <c r="K63" s="11">
        <f t="shared" si="7"/>
        <v>3.7229487000000283E-2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30">
        <v>5.7</v>
      </c>
      <c r="H64" s="10"/>
      <c r="I64" s="10">
        <f t="shared" si="8"/>
        <v>5430.6676295930638</v>
      </c>
      <c r="J64" s="10">
        <f t="shared" si="6"/>
        <v>24456494410.388412</v>
      </c>
      <c r="K64" s="11">
        <f t="shared" si="7"/>
        <v>7.5624339999999846E-2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30">
        <v>0.98</v>
      </c>
      <c r="H65" s="10"/>
      <c r="I65" s="10">
        <f t="shared" si="8"/>
        <v>5137.8123269565413</v>
      </c>
      <c r="J65" s="10">
        <f t="shared" si="6"/>
        <v>22737022119.068462</v>
      </c>
      <c r="K65" s="11">
        <f t="shared" si="7"/>
        <v>2.7410911999999898E-2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3">
        <f>SUM(F2)</f>
        <v>6524522</v>
      </c>
      <c r="G66" s="30">
        <v>0.66</v>
      </c>
      <c r="H66" s="10"/>
      <c r="I66" s="10">
        <f t="shared" si="8"/>
        <v>5087.9504129100233</v>
      </c>
      <c r="J66" s="10">
        <f t="shared" ref="J66:J67" si="9">IF(I66="","",I66*C66)</f>
        <v>22130407467.453941</v>
      </c>
      <c r="K66" s="11">
        <f t="shared" ref="K66" si="10">IFERROR(J66/J67-1,"")</f>
        <v>2.4638272000000017E-2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30">
        <v>7.95</v>
      </c>
      <c r="H67" s="10"/>
      <c r="I67" s="10">
        <f t="shared" ref="I67" si="11">IF(H67&lt;&gt;"",H67,I66/(1+IF(G66="",0,G66)/100))</f>
        <v>5054.5901181303634</v>
      </c>
      <c r="J67" s="10">
        <f t="shared" si="9"/>
        <v>21598263574.771042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>
      <selection activeCell="K54" sqref="K5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4">
        <v>2170550</v>
      </c>
      <c r="G2" s="26">
        <v>5.27</v>
      </c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5.3615848999999827E-2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26">
        <v>4.63</v>
      </c>
      <c r="H3" s="10"/>
      <c r="I3" s="10">
        <f t="shared" ref="I3:I34" si="5">IF(H3&lt;&gt;"",H3,I2/(1+IF(G2="",0,G2)/100))</f>
        <v>7915.8354706944046</v>
      </c>
      <c r="J3" s="10">
        <f t="shared" si="3"/>
        <v>17163207627.395113</v>
      </c>
      <c r="K3" s="11">
        <f t="shared" si="4"/>
        <v>4.7660190000000213E-2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26">
        <v>6.32</v>
      </c>
      <c r="H4" s="10"/>
      <c r="I4" s="10">
        <f t="shared" si="5"/>
        <v>7565.5504833168352</v>
      </c>
      <c r="J4" s="10">
        <f t="shared" si="3"/>
        <v>16382418451.344524</v>
      </c>
      <c r="K4" s="11">
        <f t="shared" si="4"/>
        <v>6.4677847999999871E-2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26">
        <v>9.6300000000000008</v>
      </c>
      <c r="H5" s="10"/>
      <c r="I5" s="10">
        <f t="shared" si="5"/>
        <v>7115.8300256930361</v>
      </c>
      <c r="J5" s="10">
        <f t="shared" si="3"/>
        <v>15387207014.890881</v>
      </c>
      <c r="K5" s="11">
        <f t="shared" si="4"/>
        <v>9.8207562000000248E-2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26">
        <v>11.91</v>
      </c>
      <c r="H6" s="10"/>
      <c r="I6" s="10">
        <f t="shared" si="5"/>
        <v>6490.768973541034</v>
      </c>
      <c r="J6" s="10">
        <f t="shared" si="3"/>
        <v>14011201112.901167</v>
      </c>
      <c r="K6" s="11">
        <f t="shared" si="4"/>
        <v>0.12187536800000021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26">
        <v>6.07</v>
      </c>
      <c r="H7" s="10"/>
      <c r="I7" s="10">
        <f t="shared" si="5"/>
        <v>5799.9901470297864</v>
      </c>
      <c r="J7" s="10">
        <f t="shared" si="3"/>
        <v>12489088817.307169</v>
      </c>
      <c r="K7" s="11">
        <f t="shared" si="4"/>
        <v>6.4041205000000101E-2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26">
        <v>1.61</v>
      </c>
      <c r="H8" s="10"/>
      <c r="I8" s="10">
        <f t="shared" si="5"/>
        <v>5468.0778231637469</v>
      </c>
      <c r="J8" s="10">
        <f t="shared" si="3"/>
        <v>11737410880.913364</v>
      </c>
      <c r="K8" s="11">
        <f t="shared" si="4"/>
        <v>2.0001824000000168E-2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26">
        <v>10.199999999999999</v>
      </c>
      <c r="H9" s="10"/>
      <c r="I9" s="10">
        <f t="shared" si="5"/>
        <v>5381.4366924158512</v>
      </c>
      <c r="J9" s="10">
        <f t="shared" si="3"/>
        <v>11507244991.861273</v>
      </c>
      <c r="K9" s="11">
        <f t="shared" si="4"/>
        <v>0.10711328000000009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26">
        <v>13.15</v>
      </c>
      <c r="H10" s="10"/>
      <c r="I10" s="10">
        <f t="shared" si="5"/>
        <v>4883.3363815025868</v>
      </c>
      <c r="J10" s="10">
        <f t="shared" si="3"/>
        <v>10393918309.661385</v>
      </c>
      <c r="K10" s="11">
        <f t="shared" si="4"/>
        <v>0.14024649499999997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26">
        <v>9.86</v>
      </c>
      <c r="H11" s="10"/>
      <c r="I11" s="10">
        <f t="shared" si="5"/>
        <v>4315.8076725608371</v>
      </c>
      <c r="J11" s="10">
        <f t="shared" si="3"/>
        <v>9115501214.201395</v>
      </c>
      <c r="K11" s="11">
        <f t="shared" si="4"/>
        <v>0.10846542799999992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26">
        <v>8.2799999999999994</v>
      </c>
      <c r="H12" s="10"/>
      <c r="I12" s="10">
        <f t="shared" si="5"/>
        <v>3928.4613804486048</v>
      </c>
      <c r="J12" s="10">
        <f t="shared" si="3"/>
        <v>8223532267.1708937</v>
      </c>
      <c r="K12" s="11">
        <f t="shared" si="4"/>
        <v>9.259934000000003E-2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26">
        <v>8.18</v>
      </c>
      <c r="H13" s="10"/>
      <c r="I13" s="10">
        <f t="shared" si="5"/>
        <v>3628.0581644335102</v>
      </c>
      <c r="J13" s="10">
        <f t="shared" si="3"/>
        <v>7526576271.9304714</v>
      </c>
      <c r="K13" s="11">
        <f t="shared" si="4"/>
        <v>9.1752560000000205E-2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26">
        <v>5.0999999999999996</v>
      </c>
      <c r="H14" s="10"/>
      <c r="I14" s="10">
        <f t="shared" si="5"/>
        <v>3353.723575923008</v>
      </c>
      <c r="J14" s="10">
        <f t="shared" si="3"/>
        <v>6894031255.5167904</v>
      </c>
      <c r="K14" s="11">
        <f t="shared" si="4"/>
        <v>6.0847869999999915E-2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26">
        <v>2.5099999999999998</v>
      </c>
      <c r="H15" s="10"/>
      <c r="I15" s="10">
        <f t="shared" si="5"/>
        <v>3190.9834214300745</v>
      </c>
      <c r="J15" s="10">
        <f t="shared" si="3"/>
        <v>6498604984.2535772</v>
      </c>
      <c r="K15" s="11">
        <f t="shared" si="4"/>
        <v>3.5084474000000032E-2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26">
        <v>0.95</v>
      </c>
      <c r="H16" s="10"/>
      <c r="I16" s="10">
        <f t="shared" si="5"/>
        <v>3112.8508647254657</v>
      </c>
      <c r="J16" s="10">
        <f t="shared" si="3"/>
        <v>6278332974.2549858</v>
      </c>
      <c r="K16" s="11">
        <f t="shared" si="4"/>
        <v>1.9655570000000067E-2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26">
        <v>4.21</v>
      </c>
      <c r="H17" s="10"/>
      <c r="I17" s="10">
        <f t="shared" si="5"/>
        <v>3083.55707253637</v>
      </c>
      <c r="J17" s="10">
        <f t="shared" si="3"/>
        <v>6157307584.0256386</v>
      </c>
      <c r="K17" s="11">
        <f t="shared" si="4"/>
        <v>5.3031628999999914E-2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26">
        <v>5.21</v>
      </c>
      <c r="H18" s="10"/>
      <c r="I18" s="10">
        <f t="shared" si="5"/>
        <v>2958.9838523523367</v>
      </c>
      <c r="J18" s="10">
        <f t="shared" si="3"/>
        <v>5847219983.1954327</v>
      </c>
      <c r="K18" s="11">
        <f t="shared" si="4"/>
        <v>6.3915082999999928E-2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26">
        <v>8.39</v>
      </c>
      <c r="H19" s="10"/>
      <c r="I19" s="10">
        <f t="shared" si="5"/>
        <v>2812.4549494842095</v>
      </c>
      <c r="J19" s="10">
        <f t="shared" si="3"/>
        <v>5495946130.1249666</v>
      </c>
      <c r="K19" s="11">
        <f t="shared" si="4"/>
        <v>9.6820088000000082E-2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26">
        <v>7.71</v>
      </c>
      <c r="H20" s="10"/>
      <c r="I20" s="10">
        <f t="shared" si="5"/>
        <v>2594.755004598403</v>
      </c>
      <c r="J20" s="10">
        <f t="shared" si="3"/>
        <v>5010800030.2461329</v>
      </c>
      <c r="K20" s="11">
        <f t="shared" si="4"/>
        <v>9.0940734999999995E-2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26">
        <v>4.08</v>
      </c>
      <c r="H21" s="10"/>
      <c r="I21" s="10">
        <f t="shared" si="5"/>
        <v>2409.0195939080895</v>
      </c>
      <c r="J21" s="10">
        <f t="shared" si="3"/>
        <v>4593100128.6207657</v>
      </c>
      <c r="K21" s="11">
        <f t="shared" si="4"/>
        <v>4.8907831999999818E-2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26">
        <v>1.75</v>
      </c>
      <c r="H22" s="10"/>
      <c r="I22" s="10">
        <f t="shared" si="5"/>
        <v>2314.5845444927841</v>
      </c>
      <c r="J22" s="10">
        <f t="shared" si="3"/>
        <v>4378935868.8102217</v>
      </c>
      <c r="K22" s="11">
        <f t="shared" si="4"/>
        <v>2.2373825000000291E-2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26">
        <v>2.85</v>
      </c>
      <c r="H23" s="10"/>
      <c r="I23" s="10">
        <f t="shared" si="5"/>
        <v>2274.775965103473</v>
      </c>
      <c r="J23" s="10">
        <f t="shared" si="3"/>
        <v>4283106395.8530245</v>
      </c>
      <c r="K23" s="11">
        <f t="shared" si="4"/>
        <v>3.3837914999999885E-2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26">
        <v>5.46</v>
      </c>
      <c r="H24" s="10"/>
      <c r="I24" s="10">
        <f t="shared" si="5"/>
        <v>2211.7413369990018</v>
      </c>
      <c r="J24" s="10">
        <f t="shared" si="3"/>
        <v>4142918666.1750793</v>
      </c>
      <c r="K24" s="11">
        <f t="shared" si="4"/>
        <v>6.0843231999999858E-2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26">
        <v>8.1999999999999993</v>
      </c>
      <c r="H25" s="10"/>
      <c r="I25" s="10">
        <f t="shared" si="5"/>
        <v>2097.2324454760114</v>
      </c>
      <c r="J25" s="10">
        <f t="shared" si="3"/>
        <v>3905307156.8024855</v>
      </c>
      <c r="K25" s="11">
        <f t="shared" si="4"/>
        <v>8.9400880000000127E-2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26">
        <v>9.42</v>
      </c>
      <c r="H26" s="10"/>
      <c r="I26" s="10">
        <f t="shared" si="5"/>
        <v>1938.2924634713597</v>
      </c>
      <c r="J26" s="10">
        <f t="shared" si="3"/>
        <v>3584821004.3693786</v>
      </c>
      <c r="K26" s="11">
        <f t="shared" si="4"/>
        <v>0.10263628200000019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26">
        <v>-13.38</v>
      </c>
      <c r="H27" s="10"/>
      <c r="I27" s="10">
        <f t="shared" si="5"/>
        <v>1771.4242948924873</v>
      </c>
      <c r="J27" s="10">
        <f t="shared" si="3"/>
        <v>3251136447.1583548</v>
      </c>
      <c r="K27" s="11">
        <f t="shared" si="4"/>
        <v>-0.12633335599999995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26">
        <v>-1.81</v>
      </c>
      <c r="H28" s="10"/>
      <c r="I28" s="10">
        <f t="shared" si="5"/>
        <v>2045.052291494444</v>
      </c>
      <c r="J28" s="10">
        <f t="shared" si="3"/>
        <v>3721255091.3851242</v>
      </c>
      <c r="K28" s="11">
        <f t="shared" si="4"/>
        <v>-8.7228550000000293E-3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30">
        <v>6.02</v>
      </c>
      <c r="H29" s="10"/>
      <c r="I29" s="10">
        <f t="shared" si="5"/>
        <v>2082.7500677201792</v>
      </c>
      <c r="J29" s="10">
        <f t="shared" si="3"/>
        <v>3754000695.1185427</v>
      </c>
      <c r="K29" s="11">
        <f t="shared" si="4"/>
        <v>7.1279090000000211E-2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30">
        <v>6.52</v>
      </c>
      <c r="H30" s="10"/>
      <c r="I30" s="10">
        <f t="shared" si="5"/>
        <v>1964.4878963593465</v>
      </c>
      <c r="J30" s="10">
        <f t="shared" si="3"/>
        <v>3504222877.2695842</v>
      </c>
      <c r="K30" s="11">
        <f t="shared" si="4"/>
        <v>7.7108935999999684E-2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26">
        <v>3.57</v>
      </c>
      <c r="H31" s="10"/>
      <c r="I31" s="10">
        <f t="shared" si="5"/>
        <v>1844.2432372881588</v>
      </c>
      <c r="J31" s="10">
        <f t="shared" si="3"/>
        <v>3253359767.1959014</v>
      </c>
      <c r="K31" s="11">
        <f t="shared" si="4"/>
        <v>5.543008500000024E-2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26">
        <v>4.9400000000000004</v>
      </c>
      <c r="H32" s="10"/>
      <c r="I32" s="10">
        <f t="shared" si="5"/>
        <v>1780.673203908621</v>
      </c>
      <c r="J32" s="10">
        <f t="shared" si="3"/>
        <v>3082496712.4145422</v>
      </c>
      <c r="K32" s="11">
        <f t="shared" si="4"/>
        <v>7.4060900000000096E-2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26">
        <v>2.71</v>
      </c>
      <c r="H33" s="10"/>
      <c r="I33" s="10">
        <f t="shared" si="5"/>
        <v>1696.8488697433017</v>
      </c>
      <c r="J33" s="10">
        <f t="shared" si="3"/>
        <v>2869945933.6193523</v>
      </c>
      <c r="K33" s="11">
        <f t="shared" si="4"/>
        <v>5.1925006999999912E-2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26">
        <v>-5.79</v>
      </c>
      <c r="H34" s="10"/>
      <c r="I34" s="10">
        <f t="shared" si="5"/>
        <v>1652.0775676597234</v>
      </c>
      <c r="J34" s="10">
        <f t="shared" ref="J34:J65" si="6">IF(I34="","",I34*C34)</f>
        <v>2728279976.7297029</v>
      </c>
      <c r="K34" s="11">
        <f t="shared" ref="K34:K65" si="7">IFERROR(J34/J35-1,"")</f>
        <v>-2.1805681999999882E-2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26">
        <v>2.65</v>
      </c>
      <c r="H35" s="10"/>
      <c r="I35" s="10">
        <f t="shared" ref="I35:I66" si="8">IF(H35&lt;&gt;"",H35,I34/(1+IF(G34="",0,G34)/100))</f>
        <v>1729.7430296929363</v>
      </c>
      <c r="J35" s="10">
        <f t="shared" si="6"/>
        <v>2789098164.3687105</v>
      </c>
      <c r="K35" s="11">
        <f t="shared" si="7"/>
        <v>7.8784000000000187E-2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26">
        <v>4.41</v>
      </c>
      <c r="H36" s="10"/>
      <c r="I36" s="10">
        <f t="shared" si="8"/>
        <v>1641.9013096278463</v>
      </c>
      <c r="J36" s="10">
        <f t="shared" si="6"/>
        <v>2585409279.6785178</v>
      </c>
      <c r="K36" s="11">
        <f t="shared" si="7"/>
        <v>0.11821211100000029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26">
        <v>7.78</v>
      </c>
      <c r="H37" s="10"/>
      <c r="I37" s="10">
        <f t="shared" si="8"/>
        <v>1503.4349506710432</v>
      </c>
      <c r="J37" s="10">
        <f t="shared" si="6"/>
        <v>2312092003.1588864</v>
      </c>
      <c r="K37" s="11">
        <f t="shared" si="7"/>
        <v>0.15770173200000004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26">
        <v>0.81</v>
      </c>
      <c r="H38" s="10"/>
      <c r="I38" s="10">
        <f t="shared" si="8"/>
        <v>1329.5321459772224</v>
      </c>
      <c r="J38" s="10">
        <f t="shared" si="6"/>
        <v>1997139625.2164252</v>
      </c>
      <c r="K38" s="11">
        <f t="shared" si="7"/>
        <v>7.0025634999999919E-2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26">
        <v>9.7899999999999991</v>
      </c>
      <c r="H39" s="10"/>
      <c r="I39" s="10">
        <f t="shared" si="8"/>
        <v>1272.1578279372525</v>
      </c>
      <c r="J39" s="10">
        <f t="shared" si="6"/>
        <v>1866440914.9566081</v>
      </c>
      <c r="K39" s="11">
        <f t="shared" si="7"/>
        <v>0.12407393600000027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26">
        <v>1.0900000000000001</v>
      </c>
      <c r="H40" s="10"/>
      <c r="I40" s="10">
        <f t="shared" si="8"/>
        <v>1158.7192166292489</v>
      </c>
      <c r="J40" s="10">
        <f t="shared" si="6"/>
        <v>1660425400.1283131</v>
      </c>
      <c r="K40" s="11">
        <f t="shared" si="7"/>
        <v>3.4544950999999768E-2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26">
        <v>1.66</v>
      </c>
      <c r="H41" s="10"/>
      <c r="I41" s="10">
        <f t="shared" si="8"/>
        <v>1146.225360203036</v>
      </c>
      <c r="J41" s="10">
        <f t="shared" si="6"/>
        <v>1604981396.4326365</v>
      </c>
      <c r="K41" s="11">
        <f t="shared" si="7"/>
        <v>3.4939464000000253E-2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26">
        <v>-4.74</v>
      </c>
      <c r="H42" s="10"/>
      <c r="I42" s="10">
        <f t="shared" si="8"/>
        <v>1127.5087155253157</v>
      </c>
      <c r="J42" s="10">
        <f t="shared" si="6"/>
        <v>1550797367.6348631</v>
      </c>
      <c r="K42" s="11">
        <f t="shared" si="7"/>
        <v>-3.3015740000000071E-2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26">
        <v>2.4500000000000002</v>
      </c>
      <c r="H43" s="10"/>
      <c r="I43" s="10">
        <f t="shared" si="8"/>
        <v>1183.6119205598527</v>
      </c>
      <c r="J43" s="10">
        <f t="shared" si="6"/>
        <v>1603746236.4018865</v>
      </c>
      <c r="K43" s="11">
        <f t="shared" si="7"/>
        <v>3.92015750000001E-2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26">
        <v>5.36</v>
      </c>
      <c r="H44" s="10"/>
      <c r="I44" s="10">
        <f t="shared" si="8"/>
        <v>1155.3069014737459</v>
      </c>
      <c r="J44" s="10">
        <f t="shared" si="6"/>
        <v>1543248465.9214323</v>
      </c>
      <c r="K44" s="11">
        <f t="shared" si="7"/>
        <v>6.9414536000000027E-2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26">
        <v>4.58</v>
      </c>
      <c r="H45" s="10"/>
      <c r="I45" s="10">
        <f t="shared" si="8"/>
        <v>1096.532746273487</v>
      </c>
      <c r="J45" s="10">
        <f t="shared" si="6"/>
        <v>1443077884.1792667</v>
      </c>
      <c r="K45" s="11">
        <f t="shared" si="7"/>
        <v>6.3003410000000093E-2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26">
        <v>9.6199999999999992</v>
      </c>
      <c r="H46" s="10"/>
      <c r="I46" s="10">
        <f t="shared" si="8"/>
        <v>1048.5109449928159</v>
      </c>
      <c r="J46" s="10">
        <f t="shared" si="6"/>
        <v>1357547746.8875349</v>
      </c>
      <c r="K46" s="11">
        <f t="shared" si="7"/>
        <v>0.11585486600000006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26">
        <v>6.96</v>
      </c>
      <c r="H47" s="10"/>
      <c r="I47" s="10">
        <f t="shared" si="8"/>
        <v>956.49602717826656</v>
      </c>
      <c r="J47" s="10">
        <f t="shared" si="6"/>
        <v>1216598850.1299727</v>
      </c>
      <c r="K47" s="11">
        <f t="shared" si="7"/>
        <v>9.0072143999999854E-2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26">
        <v>8.44</v>
      </c>
      <c r="H48" s="10"/>
      <c r="I48" s="10">
        <f t="shared" si="8"/>
        <v>894.25582196920971</v>
      </c>
      <c r="J48" s="10">
        <f t="shared" si="6"/>
        <v>1116071864.4416373</v>
      </c>
      <c r="K48" s="11">
        <f t="shared" si="7"/>
        <v>0.106500072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26">
        <v>6.98</v>
      </c>
      <c r="H49" s="10"/>
      <c r="I49" s="10">
        <f t="shared" si="8"/>
        <v>824.65494464146968</v>
      </c>
      <c r="J49" s="10">
        <f t="shared" si="6"/>
        <v>1008650512.2628109</v>
      </c>
      <c r="K49" s="11">
        <f t="shared" si="7"/>
        <v>9.2822096000000132E-2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26">
        <v>8.5500000000000007</v>
      </c>
      <c r="H50" s="10"/>
      <c r="I50" s="10">
        <f t="shared" si="8"/>
        <v>770.84963978451071</v>
      </c>
      <c r="J50" s="10">
        <f t="shared" si="6"/>
        <v>922977780.14804232</v>
      </c>
      <c r="K50" s="11">
        <f t="shared" si="7"/>
        <v>0.11005401000000004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26">
        <v>7.58</v>
      </c>
      <c r="H51" s="10"/>
      <c r="I51" s="10">
        <f t="shared" si="8"/>
        <v>710.13324715293481</v>
      </c>
      <c r="J51" s="10">
        <f t="shared" si="6"/>
        <v>831471056.21287942</v>
      </c>
      <c r="K51" s="11">
        <f t="shared" si="7"/>
        <v>0.10563193400000004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26">
        <v>9.16</v>
      </c>
      <c r="H52" s="10"/>
      <c r="I52" s="10">
        <f t="shared" si="8"/>
        <v>660.09783152345676</v>
      </c>
      <c r="J52" s="10">
        <f t="shared" si="6"/>
        <v>752032417.51958966</v>
      </c>
      <c r="K52" s="11">
        <f t="shared" si="7"/>
        <v>0.12471914399999995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26">
        <v>4.43</v>
      </c>
      <c r="H53" s="10"/>
      <c r="I53" s="10">
        <f t="shared" si="8"/>
        <v>604.70669798777647</v>
      </c>
      <c r="J53" s="10">
        <f t="shared" si="6"/>
        <v>668640185.89123404</v>
      </c>
      <c r="K53" s="11">
        <f t="shared" si="7"/>
        <v>7.6579312999999871E-2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26">
        <v>8.5399999999999991</v>
      </c>
      <c r="H54" s="10"/>
      <c r="I54" s="10">
        <f t="shared" si="8"/>
        <v>579.05458008979838</v>
      </c>
      <c r="J54" s="10">
        <f t="shared" si="6"/>
        <v>621078426.65859783</v>
      </c>
      <c r="K54" s="11">
        <f t="shared" si="7"/>
        <v>0.11942728999999996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26">
        <v>8.24</v>
      </c>
      <c r="H55" s="10"/>
      <c r="I55" s="10">
        <f t="shared" si="8"/>
        <v>533.49417734457199</v>
      </c>
      <c r="J55" s="10">
        <f t="shared" si="6"/>
        <v>554818014.71768463</v>
      </c>
      <c r="K55" s="11">
        <f t="shared" si="7"/>
        <v>0.11647395199999999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26">
        <v>10.93</v>
      </c>
      <c r="H56" s="10"/>
      <c r="I56" s="10">
        <f t="shared" si="8"/>
        <v>492.88079946837769</v>
      </c>
      <c r="J56" s="10">
        <f t="shared" si="6"/>
        <v>496937715.13774168</v>
      </c>
      <c r="K56" s="11">
        <f t="shared" si="7"/>
        <v>0.14307818500000025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26">
        <v>6.02</v>
      </c>
      <c r="H57" s="10"/>
      <c r="I57" s="10">
        <f t="shared" si="8"/>
        <v>444.31695616008085</v>
      </c>
      <c r="J57" s="10">
        <f t="shared" si="6"/>
        <v>434736417.55987287</v>
      </c>
      <c r="K57" s="11">
        <f t="shared" si="7"/>
        <v>9.2472488000000075E-2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26">
        <v>6.52</v>
      </c>
      <c r="H58" s="10"/>
      <c r="I58" s="10">
        <f t="shared" si="8"/>
        <v>419.08786659128543</v>
      </c>
      <c r="J58" s="10">
        <f t="shared" si="6"/>
        <v>397938092.11227739</v>
      </c>
      <c r="K58" s="11">
        <f t="shared" si="7"/>
        <v>9.7560775999999905E-2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26">
        <v>0.64</v>
      </c>
      <c r="H59" s="10"/>
      <c r="I59" s="10">
        <f t="shared" si="8"/>
        <v>393.4358492220104</v>
      </c>
      <c r="J59" s="10">
        <f t="shared" si="6"/>
        <v>362565883.19650137</v>
      </c>
      <c r="K59" s="11">
        <f t="shared" si="7"/>
        <v>3.6622192000000053E-2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26">
        <v>10.49</v>
      </c>
      <c r="H60" s="10"/>
      <c r="I60" s="10">
        <f t="shared" si="8"/>
        <v>390.93387243840465</v>
      </c>
      <c r="J60" s="10">
        <f t="shared" si="6"/>
        <v>349757014.65254891</v>
      </c>
      <c r="K60" s="11">
        <f t="shared" si="7"/>
        <v>0.13738406000000003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26">
        <v>5.17</v>
      </c>
      <c r="H61" s="10"/>
      <c r="I61" s="10">
        <f t="shared" si="8"/>
        <v>353.81832965734878</v>
      </c>
      <c r="J61" s="10">
        <f t="shared" si="6"/>
        <v>307510037.24506998</v>
      </c>
      <c r="K61" s="11">
        <f t="shared" si="7"/>
        <v>8.2546361000000124E-2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26">
        <v>5.89</v>
      </c>
      <c r="H62" s="10"/>
      <c r="I62" s="10">
        <f t="shared" si="8"/>
        <v>336.42514943172841</v>
      </c>
      <c r="J62" s="10">
        <f t="shared" si="6"/>
        <v>284061771.69263047</v>
      </c>
      <c r="K62" s="11">
        <f t="shared" si="7"/>
        <v>8.8464487999999841E-2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26">
        <v>3.63</v>
      </c>
      <c r="H63" s="10"/>
      <c r="I63" s="10">
        <f t="shared" si="8"/>
        <v>317.71191749148022</v>
      </c>
      <c r="J63" s="10">
        <f t="shared" si="6"/>
        <v>260974772.09805903</v>
      </c>
      <c r="K63" s="11">
        <f t="shared" si="7"/>
        <v>6.3461423000000128E-2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26">
        <v>6.02</v>
      </c>
      <c r="H64" s="10"/>
      <c r="I64" s="10">
        <f t="shared" si="8"/>
        <v>306.58295618207103</v>
      </c>
      <c r="J64" s="10">
        <f t="shared" si="6"/>
        <v>245401258.99617049</v>
      </c>
      <c r="K64" s="11">
        <f t="shared" si="7"/>
        <v>8.6302124000000147E-2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26">
        <v>5.34</v>
      </c>
      <c r="H65" s="10"/>
      <c r="I65" s="10">
        <f t="shared" si="8"/>
        <v>289.1746426920119</v>
      </c>
      <c r="J65" s="10">
        <f t="shared" si="6"/>
        <v>225905163.55850413</v>
      </c>
      <c r="K65" s="11">
        <f t="shared" si="7"/>
        <v>7.798635599999959E-2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3">
        <f>SUM(F2)</f>
        <v>2170550</v>
      </c>
      <c r="G66" s="26">
        <v>-0.85</v>
      </c>
      <c r="H66" s="10"/>
      <c r="I66" s="10">
        <f t="shared" si="8"/>
        <v>274.51551423202199</v>
      </c>
      <c r="J66" s="10">
        <f t="shared" ref="J66:J67" si="9">IF(I66="","",I66*C66)</f>
        <v>209562173.30686161</v>
      </c>
      <c r="K66" s="11">
        <f t="shared" ref="K66" si="10">IFERROR(J66/J67-1,"")</f>
        <v>1.3253509999999968E-2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26">
        <v>0.52</v>
      </c>
      <c r="H67" s="10"/>
      <c r="I67" s="10">
        <f t="shared" ref="I67" si="11">IF(H67&lt;&gt;"",H67,I66/(1+IF(G66="",0,G66)/100))</f>
        <v>276.86889988101058</v>
      </c>
      <c r="J67" s="10">
        <f t="shared" si="9"/>
        <v>206821068.21111491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>
      <selection activeCell="J24" sqref="J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4">
        <v>76045</v>
      </c>
      <c r="G2" s="26">
        <v>2.92</v>
      </c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2.7779703999999628E-2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26">
        <v>4.6900000000000004</v>
      </c>
      <c r="H3" s="10"/>
      <c r="I3" s="10">
        <f t="shared" ref="I3:I34" si="5">IF(H3&lt;&gt;"",H3,I2/(1+IF(G2="",0,G2)/100))</f>
        <v>1576.9529731830551</v>
      </c>
      <c r="J3" s="10">
        <f t="shared" si="3"/>
        <v>120112900.31382652</v>
      </c>
      <c r="K3" s="11">
        <f t="shared" si="4"/>
        <v>6.0760955999999755E-2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26">
        <v>5.0599999999999996</v>
      </c>
      <c r="H4" s="10"/>
      <c r="I4" s="10">
        <f t="shared" si="5"/>
        <v>1506.3071670484815</v>
      </c>
      <c r="J4" s="10">
        <f t="shared" si="3"/>
        <v>113232769.0177791</v>
      </c>
      <c r="K4" s="11">
        <f t="shared" si="4"/>
        <v>9.4021298000000364E-2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26">
        <v>7.6</v>
      </c>
      <c r="H5" s="10"/>
      <c r="I5" s="10">
        <f t="shared" si="5"/>
        <v>1433.7589634956039</v>
      </c>
      <c r="J5" s="10">
        <f t="shared" si="3"/>
        <v>103501430.20504439</v>
      </c>
      <c r="K5" s="11">
        <f t="shared" si="4"/>
        <v>0.12292436000000007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26">
        <v>5.57</v>
      </c>
      <c r="H6" s="10"/>
      <c r="I6" s="10">
        <f t="shared" si="5"/>
        <v>1332.489743025654</v>
      </c>
      <c r="J6" s="10">
        <f t="shared" si="3"/>
        <v>92171328.623634443</v>
      </c>
      <c r="K6" s="11">
        <f t="shared" si="4"/>
        <v>0.12391933400000021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26">
        <v>10.3</v>
      </c>
      <c r="H7" s="10"/>
      <c r="I7" s="10">
        <f t="shared" si="5"/>
        <v>1262.1859837317929</v>
      </c>
      <c r="J7" s="10">
        <f t="shared" si="3"/>
        <v>82008846.929965198</v>
      </c>
      <c r="K7" s="11">
        <f t="shared" si="4"/>
        <v>0.14254254999999993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26">
        <v>9.2200000000000006</v>
      </c>
      <c r="H8" s="10"/>
      <c r="I8" s="10">
        <f t="shared" si="5"/>
        <v>1144.3209281339919</v>
      </c>
      <c r="J8" s="10">
        <f t="shared" si="3"/>
        <v>71777499.166193157</v>
      </c>
      <c r="K8" s="11">
        <f t="shared" si="4"/>
        <v>0.13258955599999989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26">
        <v>7.77</v>
      </c>
      <c r="H9" s="10"/>
      <c r="I9" s="10">
        <f t="shared" si="5"/>
        <v>1047.7210475498919</v>
      </c>
      <c r="J9" s="10">
        <f t="shared" si="3"/>
        <v>63374678.660901554</v>
      </c>
      <c r="K9" s="11">
        <f t="shared" si="4"/>
        <v>0.11816763500000027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26">
        <v>8.35</v>
      </c>
      <c r="H10" s="10"/>
      <c r="I10" s="10">
        <f t="shared" si="5"/>
        <v>972.1824696575037</v>
      </c>
      <c r="J10" s="10">
        <f t="shared" si="3"/>
        <v>56677260.79453332</v>
      </c>
      <c r="K10" s="11">
        <f t="shared" si="4"/>
        <v>0.12546395499999985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26">
        <v>7.9</v>
      </c>
      <c r="H11" s="10"/>
      <c r="I11" s="10">
        <f t="shared" si="5"/>
        <v>897.26116258191394</v>
      </c>
      <c r="J11" s="10">
        <f t="shared" si="3"/>
        <v>50359019.089628085</v>
      </c>
      <c r="K11" s="11">
        <f t="shared" si="4"/>
        <v>0.12217078999999997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26">
        <v>7.24</v>
      </c>
      <c r="H12" s="10"/>
      <c r="I12" s="10">
        <f t="shared" si="5"/>
        <v>831.56734252262652</v>
      </c>
      <c r="J12" s="10">
        <f t="shared" si="3"/>
        <v>44876430.16410014</v>
      </c>
      <c r="K12" s="11">
        <f t="shared" si="4"/>
        <v>0.11541396400000004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26">
        <v>7.03</v>
      </c>
      <c r="H13" s="10"/>
      <c r="I13" s="10">
        <f t="shared" si="5"/>
        <v>775.42646635828658</v>
      </c>
      <c r="J13" s="10">
        <f t="shared" si="3"/>
        <v>40232982.204354167</v>
      </c>
      <c r="K13" s="11">
        <f t="shared" si="4"/>
        <v>0.11449268700000026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26">
        <v>6.94</v>
      </c>
      <c r="H14" s="10"/>
      <c r="I14" s="10">
        <f t="shared" si="5"/>
        <v>724.49450281069471</v>
      </c>
      <c r="J14" s="10">
        <f t="shared" si="3"/>
        <v>36099817.139808796</v>
      </c>
      <c r="K14" s="11">
        <f t="shared" si="4"/>
        <v>0.11370524199999998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26">
        <v>4.51</v>
      </c>
      <c r="H15" s="10"/>
      <c r="I15" s="10">
        <f t="shared" si="5"/>
        <v>677.47756013717481</v>
      </c>
      <c r="J15" s="10">
        <f t="shared" si="3"/>
        <v>32414157.515304931</v>
      </c>
      <c r="K15" s="11">
        <f t="shared" si="4"/>
        <v>8.8847885999999709E-2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26">
        <v>5.32</v>
      </c>
      <c r="H16" s="10"/>
      <c r="I16" s="10">
        <f t="shared" si="5"/>
        <v>648.24185258556588</v>
      </c>
      <c r="J16" s="10">
        <f t="shared" si="3"/>
        <v>29769224.822010573</v>
      </c>
      <c r="K16" s="11">
        <f t="shared" si="4"/>
        <v>8.065692400000013E-2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26">
        <v>3.9</v>
      </c>
      <c r="H17" s="10"/>
      <c r="I17" s="10">
        <f t="shared" si="5"/>
        <v>615.49739136495054</v>
      </c>
      <c r="J17" s="10">
        <f t="shared" si="3"/>
        <v>27547341.030140452</v>
      </c>
      <c r="K17" s="11">
        <f t="shared" si="4"/>
        <v>5.0678359999999811E-2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26">
        <v>4.6500000000000004</v>
      </c>
      <c r="H18" s="10"/>
      <c r="I18" s="10">
        <f t="shared" si="5"/>
        <v>592.39402441284949</v>
      </c>
      <c r="J18" s="10">
        <f t="shared" si="3"/>
        <v>26218624.156435903</v>
      </c>
      <c r="K18" s="11">
        <f t="shared" si="4"/>
        <v>5.7205694999999945E-2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26">
        <v>-0.39</v>
      </c>
      <c r="H19" s="10"/>
      <c r="I19" s="10">
        <f t="shared" si="5"/>
        <v>566.07169079106495</v>
      </c>
      <c r="J19" s="10">
        <f t="shared" si="3"/>
        <v>24799927.091232613</v>
      </c>
      <c r="K19" s="11">
        <f t="shared" si="4"/>
        <v>6.678582000000155E-3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26">
        <v>3.81</v>
      </c>
      <c r="H20" s="10"/>
      <c r="I20" s="10">
        <f t="shared" si="5"/>
        <v>568.28801404584374</v>
      </c>
      <c r="J20" s="10">
        <f t="shared" si="3"/>
        <v>24635397.568468988</v>
      </c>
      <c r="K20" s="11">
        <f t="shared" si="4"/>
        <v>4.9124622000000118E-2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26">
        <v>6.22</v>
      </c>
      <c r="H21" s="10"/>
      <c r="I21" s="10">
        <f t="shared" si="5"/>
        <v>547.43089687490965</v>
      </c>
      <c r="J21" s="10">
        <f t="shared" si="3"/>
        <v>23481860.068735462</v>
      </c>
      <c r="K21" s="11">
        <f t="shared" si="4"/>
        <v>7.3448698000000201E-2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26">
        <v>2.9</v>
      </c>
      <c r="H22" s="10"/>
      <c r="I22" s="10">
        <f t="shared" si="5"/>
        <v>515.37459694493464</v>
      </c>
      <c r="J22" s="10">
        <f t="shared" si="3"/>
        <v>21875158.18174243</v>
      </c>
      <c r="K22" s="11">
        <f t="shared" si="4"/>
        <v>3.9629570000000003E-2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26">
        <v>-8.6300000000000008</v>
      </c>
      <c r="H23" s="10"/>
      <c r="I23" s="10">
        <f t="shared" si="5"/>
        <v>500.84994844016978</v>
      </c>
      <c r="J23" s="10">
        <f t="shared" si="3"/>
        <v>21041300.49104166</v>
      </c>
      <c r="K23" s="11">
        <f t="shared" si="4"/>
        <v>-7.7510206000000026E-2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26">
        <v>6.8</v>
      </c>
      <c r="H24" s="10"/>
      <c r="I24" s="10">
        <f t="shared" si="5"/>
        <v>548.15579341159003</v>
      </c>
      <c r="J24" s="10">
        <f t="shared" si="3"/>
        <v>22809250.170459513</v>
      </c>
      <c r="K24" s="11">
        <f t="shared" si="4"/>
        <v>7.7494520000000122E-2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26">
        <v>-1.73</v>
      </c>
      <c r="H25" s="10"/>
      <c r="I25" s="10">
        <f t="shared" si="5"/>
        <v>513.25448821309919</v>
      </c>
      <c r="J25" s="10">
        <f t="shared" si="3"/>
        <v>21168785.313599098</v>
      </c>
      <c r="K25" s="11">
        <f t="shared" si="4"/>
        <v>-9.5268429999999515E-3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26">
        <v>-0.04</v>
      </c>
      <c r="H26" s="10"/>
      <c r="I26" s="10">
        <f t="shared" si="5"/>
        <v>522.29010706532938</v>
      </c>
      <c r="J26" s="10">
        <f t="shared" si="3"/>
        <v>21372396.782277562</v>
      </c>
      <c r="K26" s="11">
        <f t="shared" si="4"/>
        <v>8.1765680000001062E-3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26">
        <v>-0.48</v>
      </c>
      <c r="H27" s="10"/>
      <c r="I27" s="10">
        <f t="shared" si="5"/>
        <v>522.49910670801262</v>
      </c>
      <c r="J27" s="10">
        <f t="shared" si="3"/>
        <v>21199061.216703024</v>
      </c>
      <c r="K27" s="11">
        <f t="shared" si="4"/>
        <v>4.0473279999997391E-3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26">
        <v>-1.02</v>
      </c>
      <c r="H28" s="10"/>
      <c r="I28" s="10">
        <f t="shared" si="5"/>
        <v>525.01919886255291</v>
      </c>
      <c r="J28" s="10">
        <f t="shared" si="3"/>
        <v>21113607.521799039</v>
      </c>
      <c r="K28" s="11">
        <f t="shared" si="4"/>
        <v>-7.8700200000003662E-4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26">
        <v>6.28</v>
      </c>
      <c r="H29" s="10"/>
      <c r="I29" s="10">
        <f t="shared" si="5"/>
        <v>530.42958058451495</v>
      </c>
      <c r="J29" s="10">
        <f t="shared" si="3"/>
        <v>21130237.060626227</v>
      </c>
      <c r="K29" s="11">
        <f t="shared" si="4"/>
        <v>7.2758436000000204E-2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26">
        <v>2.68</v>
      </c>
      <c r="H30" s="10"/>
      <c r="I30" s="10">
        <f t="shared" si="5"/>
        <v>499.08692188983343</v>
      </c>
      <c r="J30" s="10">
        <f t="shared" si="3"/>
        <v>19697106.404881466</v>
      </c>
      <c r="K30" s="11">
        <f t="shared" si="4"/>
        <v>3.6267095999999777E-2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26">
        <v>0.72</v>
      </c>
      <c r="H31" s="10"/>
      <c r="I31" s="10">
        <f t="shared" si="5"/>
        <v>486.06050047704855</v>
      </c>
      <c r="J31" s="10">
        <f t="shared" si="3"/>
        <v>19007750.493007518</v>
      </c>
      <c r="K31" s="11">
        <f t="shared" si="4"/>
        <v>1.5851848000000279E-2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26">
        <v>1.62</v>
      </c>
      <c r="H32" s="10"/>
      <c r="I32" s="10">
        <f t="shared" si="5"/>
        <v>482.58588212574313</v>
      </c>
      <c r="J32" s="10">
        <f t="shared" si="3"/>
        <v>18711144.278006483</v>
      </c>
      <c r="K32" s="11">
        <f t="shared" si="4"/>
        <v>2.4349923999999801E-2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26">
        <v>-0.34</v>
      </c>
      <c r="H33" s="10"/>
      <c r="I33" s="10">
        <f t="shared" si="5"/>
        <v>474.89262165493324</v>
      </c>
      <c r="J33" s="10">
        <f t="shared" si="3"/>
        <v>18266359.804998126</v>
      </c>
      <c r="K33" s="11">
        <f t="shared" si="4"/>
        <v>5.3800459999999717E-3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26">
        <v>-3.27</v>
      </c>
      <c r="H34" s="10"/>
      <c r="I34" s="10">
        <f t="shared" si="5"/>
        <v>476.51276505612401</v>
      </c>
      <c r="J34" s="10">
        <f t="shared" ref="J34:J65" si="6">IF(I34="","",I34*C34)</f>
        <v>18168611.83755593</v>
      </c>
      <c r="K34" s="11">
        <f t="shared" ref="K34:K65" si="7">IFERROR(J34/J35-1,"")</f>
        <v>-1.0985133000000036E-2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26">
        <v>-5.51</v>
      </c>
      <c r="H35" s="10"/>
      <c r="I35" s="10">
        <f t="shared" ref="I35:I66" si="8">IF(H35&lt;&gt;"",H35,I34/(1+IF(G34="",0,G34)/100))</f>
        <v>486.08871269623995</v>
      </c>
      <c r="J35" s="10">
        <f t="shared" si="6"/>
        <v>18370413.270598419</v>
      </c>
      <c r="K35" s="11">
        <f t="shared" si="7"/>
        <v>-1.9868007000000132E-2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26">
        <v>1.37</v>
      </c>
      <c r="H36" s="10"/>
      <c r="I36" s="10">
        <f t="shared" si="8"/>
        <v>500.14272321868503</v>
      </c>
      <c r="J36" s="10">
        <f t="shared" si="6"/>
        <v>18742795.257983606</v>
      </c>
      <c r="K36" s="11">
        <f t="shared" si="7"/>
        <v>7.0777535000000169E-2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26">
        <v>-2.26</v>
      </c>
      <c r="H37" s="10"/>
      <c r="I37" s="10">
        <f t="shared" si="8"/>
        <v>471.07725649306303</v>
      </c>
      <c r="J37" s="10">
        <f t="shared" si="6"/>
        <v>17503911.545906316</v>
      </c>
      <c r="K37" s="11">
        <f t="shared" si="7"/>
        <v>4.1188288000000073E-2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26">
        <v>-6.72</v>
      </c>
      <c r="H38" s="10"/>
      <c r="I38" s="10">
        <f t="shared" si="8"/>
        <v>457.17901445367141</v>
      </c>
      <c r="J38" s="10">
        <f t="shared" si="6"/>
        <v>16811475.645321816</v>
      </c>
      <c r="K38" s="11">
        <f t="shared" si="7"/>
        <v>-1.4974139999999969E-2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26">
        <v>0.55000000000000004</v>
      </c>
      <c r="H39" s="10"/>
      <c r="I39" s="10">
        <f t="shared" si="8"/>
        <v>471.41577072970864</v>
      </c>
      <c r="J39" s="10">
        <f t="shared" si="6"/>
        <v>17067039.890020568</v>
      </c>
      <c r="K39" s="11">
        <f t="shared" si="7"/>
        <v>2.1457285000000104E-2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26">
        <v>-4.5599999999999996</v>
      </c>
      <c r="H40" s="10"/>
      <c r="I40" s="10">
        <f t="shared" si="8"/>
        <v>468.83716631497623</v>
      </c>
      <c r="J40" s="10">
        <f t="shared" si="6"/>
        <v>16708520.405746156</v>
      </c>
      <c r="K40" s="11">
        <f t="shared" si="7"/>
        <v>-2.995738399999992E-2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26">
        <v>6.22</v>
      </c>
      <c r="H41" s="10"/>
      <c r="I41" s="10">
        <f t="shared" si="8"/>
        <v>491.23760091678145</v>
      </c>
      <c r="J41" s="10">
        <f t="shared" si="6"/>
        <v>17224522.026304621</v>
      </c>
      <c r="K41" s="11">
        <f t="shared" si="7"/>
        <v>8.0756634000000105E-2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26">
        <v>-2.27</v>
      </c>
      <c r="H42" s="10"/>
      <c r="I42" s="10">
        <f t="shared" si="8"/>
        <v>462.47185173863812</v>
      </c>
      <c r="J42" s="10">
        <f t="shared" si="6"/>
        <v>15937465.923808172</v>
      </c>
      <c r="K42" s="11">
        <f t="shared" si="7"/>
        <v>-6.486592999999985E-3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26">
        <v>6.43</v>
      </c>
      <c r="H43" s="10"/>
      <c r="I43" s="10">
        <f t="shared" si="8"/>
        <v>473.2138051147428</v>
      </c>
      <c r="J43" s="10">
        <f t="shared" si="6"/>
        <v>16041520.739949282</v>
      </c>
      <c r="K43" s="11">
        <f t="shared" si="7"/>
        <v>8.0775363999999961E-2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26">
        <v>-0.96</v>
      </c>
      <c r="H44" s="10"/>
      <c r="I44" s="10">
        <f t="shared" si="8"/>
        <v>444.62445279972076</v>
      </c>
      <c r="J44" s="10">
        <f t="shared" si="6"/>
        <v>14842603.999205595</v>
      </c>
      <c r="K44" s="11">
        <f t="shared" si="7"/>
        <v>5.1272479999997511E-3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26">
        <v>9.2100000000000009</v>
      </c>
      <c r="H45" s="10"/>
      <c r="I45" s="10">
        <f t="shared" si="8"/>
        <v>448.93422132443538</v>
      </c>
      <c r="J45" s="10">
        <f t="shared" si="6"/>
        <v>14766890.489477206</v>
      </c>
      <c r="K45" s="11">
        <f t="shared" si="7"/>
        <v>0.10754229400000015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26">
        <v>-0.09</v>
      </c>
      <c r="H46" s="10"/>
      <c r="I46" s="10">
        <f t="shared" si="8"/>
        <v>411.07428012492937</v>
      </c>
      <c r="J46" s="10">
        <f t="shared" si="6"/>
        <v>13333026.259561699</v>
      </c>
      <c r="K46" s="11">
        <f t="shared" si="7"/>
        <v>1.9451667000000006E-2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26">
        <v>4.8</v>
      </c>
      <c r="H47" s="10"/>
      <c r="I47" s="10">
        <f t="shared" si="8"/>
        <v>411.4445802471518</v>
      </c>
      <c r="J47" s="10">
        <f t="shared" si="6"/>
        <v>13078625.197403988</v>
      </c>
      <c r="K47" s="11">
        <f t="shared" si="7"/>
        <v>7.4608720000000073E-2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26">
        <v>-0.44</v>
      </c>
      <c r="H48" s="10"/>
      <c r="I48" s="10">
        <f t="shared" si="8"/>
        <v>392.59979031216773</v>
      </c>
      <c r="J48" s="10">
        <f t="shared" si="6"/>
        <v>12170592.843694761</v>
      </c>
      <c r="K48" s="11">
        <f t="shared" si="7"/>
        <v>2.1634939999999991E-2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26">
        <v>1.25</v>
      </c>
      <c r="H49" s="10"/>
      <c r="I49" s="10">
        <f t="shared" si="8"/>
        <v>394.33486371250274</v>
      </c>
      <c r="J49" s="10">
        <f t="shared" si="6"/>
        <v>11912858.857093085</v>
      </c>
      <c r="K49" s="11">
        <f t="shared" si="7"/>
        <v>4.0222249999999793E-2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26">
        <v>7.92</v>
      </c>
      <c r="H50" s="10"/>
      <c r="I50" s="10">
        <f t="shared" si="8"/>
        <v>389.46653206173113</v>
      </c>
      <c r="J50" s="10">
        <f t="shared" si="6"/>
        <v>11452224.61555027</v>
      </c>
      <c r="K50" s="11">
        <f t="shared" si="7"/>
        <v>0.10771246400000001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26">
        <v>-5.57</v>
      </c>
      <c r="H51" s="10"/>
      <c r="I51" s="10">
        <f t="shared" si="8"/>
        <v>360.88448115430981</v>
      </c>
      <c r="J51" s="10">
        <f t="shared" si="6"/>
        <v>10338625.760511683</v>
      </c>
      <c r="K51" s="11">
        <f t="shared" si="7"/>
        <v>-3.0817694999999867E-2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26">
        <v>16.649999999999999</v>
      </c>
      <c r="H52" s="10"/>
      <c r="I52" s="10">
        <f t="shared" si="8"/>
        <v>382.17142979382589</v>
      </c>
      <c r="J52" s="10">
        <f t="shared" si="6"/>
        <v>10667369.500221821</v>
      </c>
      <c r="K52" s="11">
        <f t="shared" si="7"/>
        <v>0.19647905000000021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26">
        <v>12.21</v>
      </c>
      <c r="H53" s="10"/>
      <c r="I53" s="10">
        <f t="shared" si="8"/>
        <v>327.62231443962781</v>
      </c>
      <c r="J53" s="10">
        <f t="shared" si="6"/>
        <v>8915634.1686231941</v>
      </c>
      <c r="K53" s="11">
        <f t="shared" si="7"/>
        <v>0.14894063199999996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26">
        <v>3.27</v>
      </c>
      <c r="H54" s="10"/>
      <c r="I54" s="10">
        <f t="shared" si="8"/>
        <v>291.97247521578095</v>
      </c>
      <c r="J54" s="10">
        <f t="shared" si="6"/>
        <v>7759873.6786803743</v>
      </c>
      <c r="K54" s="11">
        <f t="shared" si="7"/>
        <v>5.7381530000000014E-2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26">
        <v>-2.4900000000000002</v>
      </c>
      <c r="H55" s="10"/>
      <c r="I55" s="10">
        <f t="shared" si="8"/>
        <v>282.72729274308216</v>
      </c>
      <c r="J55" s="10">
        <f t="shared" si="6"/>
        <v>7338764.1627146397</v>
      </c>
      <c r="K55" s="11">
        <f t="shared" si="7"/>
        <v>-4.4814060000000211E-3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26">
        <v>1.36</v>
      </c>
      <c r="H56" s="10"/>
      <c r="I56" s="10">
        <f t="shared" si="8"/>
        <v>289.94697235471455</v>
      </c>
      <c r="J56" s="10">
        <f t="shared" si="6"/>
        <v>7371800.1923273364</v>
      </c>
      <c r="K56" s="11">
        <f t="shared" si="7"/>
        <v>3.224010399999977E-2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26">
        <v>7.62</v>
      </c>
      <c r="H57" s="10"/>
      <c r="I57" s="10">
        <f t="shared" si="8"/>
        <v>286.05660255989989</v>
      </c>
      <c r="J57" s="10">
        <f t="shared" si="6"/>
        <v>7141555.6940300176</v>
      </c>
      <c r="K57" s="11">
        <f t="shared" si="7"/>
        <v>9.4183302000000024E-2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26">
        <v>20.88</v>
      </c>
      <c r="H58" s="10"/>
      <c r="I58" s="10">
        <f t="shared" si="8"/>
        <v>265.80245545428346</v>
      </c>
      <c r="J58" s="10">
        <f t="shared" si="6"/>
        <v>6526836.66527934</v>
      </c>
      <c r="K58" s="11">
        <f t="shared" si="7"/>
        <v>0.22762101600000029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26">
        <v>-2.54</v>
      </c>
      <c r="H59" s="10"/>
      <c r="I59" s="10">
        <f t="shared" si="8"/>
        <v>219.88952304292144</v>
      </c>
      <c r="J59" s="10">
        <f t="shared" si="6"/>
        <v>5316654.3910643989</v>
      </c>
      <c r="K59" s="11">
        <f t="shared" si="7"/>
        <v>-1.6706567999999811E-2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26">
        <v>4.3099999999999996</v>
      </c>
      <c r="H60" s="10"/>
      <c r="I60" s="10">
        <f t="shared" si="8"/>
        <v>225.62027810683503</v>
      </c>
      <c r="J60" s="10">
        <f t="shared" si="6"/>
        <v>5406986.5800389051</v>
      </c>
      <c r="K60" s="11">
        <f t="shared" si="7"/>
        <v>5.0568595999999966E-2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26">
        <v>11.86</v>
      </c>
      <c r="H61" s="10"/>
      <c r="I61" s="10">
        <f t="shared" si="8"/>
        <v>216.29784115313493</v>
      </c>
      <c r="J61" s="10">
        <f t="shared" si="6"/>
        <v>5146723.9746417329</v>
      </c>
      <c r="K61" s="11">
        <f t="shared" si="7"/>
        <v>0.12285067999999999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26">
        <v>-2.36</v>
      </c>
      <c r="H62" s="10"/>
      <c r="I62" s="10">
        <f t="shared" si="8"/>
        <v>193.36477843119516</v>
      </c>
      <c r="J62" s="10">
        <f t="shared" si="6"/>
        <v>4583622.7971485332</v>
      </c>
      <c r="K62" s="11">
        <f t="shared" si="7"/>
        <v>-2.1676491999999992E-2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26">
        <v>6.48</v>
      </c>
      <c r="H63" s="10"/>
      <c r="I63" s="10">
        <f t="shared" si="8"/>
        <v>198.03848671773366</v>
      </c>
      <c r="J63" s="10">
        <f t="shared" si="6"/>
        <v>4685181.0875105057</v>
      </c>
      <c r="K63" s="11">
        <f t="shared" si="7"/>
        <v>6.5641191999999959E-2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26">
        <v>6.27</v>
      </c>
      <c r="H64" s="10"/>
      <c r="I64" s="10">
        <f t="shared" si="8"/>
        <v>185.98655777397977</v>
      </c>
      <c r="J64" s="10">
        <f t="shared" si="6"/>
        <v>4396584.0685243569</v>
      </c>
      <c r="K64" s="11">
        <f t="shared" si="7"/>
        <v>0.10783286899999989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26">
        <v>6.35</v>
      </c>
      <c r="H65" s="10"/>
      <c r="I65" s="10">
        <f t="shared" si="8"/>
        <v>175.01322835605512</v>
      </c>
      <c r="J65" s="10">
        <f t="shared" si="6"/>
        <v>3968634.7928031706</v>
      </c>
      <c r="K65" s="11">
        <f t="shared" si="7"/>
        <v>7.9686469999999732E-2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3">
        <f>SUM(F2)</f>
        <v>76045</v>
      </c>
      <c r="G66" s="26">
        <v>6.44</v>
      </c>
      <c r="H66" s="10"/>
      <c r="I66" s="10">
        <f t="shared" si="8"/>
        <v>164.56344932398227</v>
      </c>
      <c r="J66" s="10">
        <f t="shared" ref="J66:J67" si="9">IF(I66="","",I66*C66)</f>
        <v>3675728.9297171347</v>
      </c>
      <c r="K66" s="11">
        <f t="shared" ref="K66" si="10">IFERROR(J66/J67-1,"")</f>
        <v>8.1749720000000137E-2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26"/>
      <c r="H67" s="10"/>
      <c r="I67" s="10">
        <f t="shared" ref="I67" si="11">IF(H67&lt;&gt;"",H67,I66/(1+IF(G66="",0,G66)/100))</f>
        <v>154.60677313414342</v>
      </c>
      <c r="J67" s="10">
        <f t="shared" si="9"/>
        <v>3397947.6599422041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>
      <selection activeCell="I25" sqref="I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4">
        <v>36478307</v>
      </c>
      <c r="G2" s="26">
        <v>4.09</v>
      </c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7.3438533999999889E-2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26">
        <v>4.4400000000000004</v>
      </c>
      <c r="H3" s="10"/>
      <c r="I3" s="10">
        <f t="shared" ref="I3:I34" si="5">IF(H3&lt;&gt;"",H3,I2/(1+IF(G2="",0,G2)/100))</f>
        <v>892.49687770198875</v>
      </c>
      <c r="J3" s="10">
        <f t="shared" si="3"/>
        <v>31569681291.378433</v>
      </c>
      <c r="K3" s="11">
        <f t="shared" si="4"/>
        <v>7.7110607999999914E-2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26">
        <v>3.69</v>
      </c>
      <c r="H4" s="10"/>
      <c r="I4" s="10">
        <f t="shared" si="5"/>
        <v>854.5546511891888</v>
      </c>
      <c r="J4" s="10">
        <f t="shared" si="3"/>
        <v>29309600199.739594</v>
      </c>
      <c r="K4" s="11">
        <f t="shared" si="4"/>
        <v>6.9977110000000176E-2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26">
        <v>2.97</v>
      </c>
      <c r="H5" s="10"/>
      <c r="I5" s="10">
        <f t="shared" si="5"/>
        <v>824.14374692756178</v>
      </c>
      <c r="J5" s="10">
        <f t="shared" si="3"/>
        <v>27392735719.121681</v>
      </c>
      <c r="K5" s="11">
        <f t="shared" si="4"/>
        <v>5.6925268000000084E-2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26">
        <v>4.16</v>
      </c>
      <c r="H6" s="10"/>
      <c r="I6" s="10">
        <f t="shared" si="5"/>
        <v>800.37267837968511</v>
      </c>
      <c r="J6" s="10">
        <f t="shared" si="3"/>
        <v>25917381813.528259</v>
      </c>
      <c r="K6" s="11">
        <f t="shared" si="4"/>
        <v>7.4983280000000097E-2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26">
        <v>2.88</v>
      </c>
      <c r="H7" s="10"/>
      <c r="I7" s="10">
        <f t="shared" si="5"/>
        <v>768.40694928925211</v>
      </c>
      <c r="J7" s="10">
        <f t="shared" si="3"/>
        <v>24109567372.553234</v>
      </c>
      <c r="K7" s="11">
        <f t="shared" si="4"/>
        <v>6.2349167999999899E-2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26">
        <v>0.48</v>
      </c>
      <c r="H8" s="10"/>
      <c r="I8" s="10">
        <f t="shared" si="5"/>
        <v>746.89633484569606</v>
      </c>
      <c r="J8" s="10">
        <f t="shared" si="3"/>
        <v>22694579238.897881</v>
      </c>
      <c r="K8" s="11">
        <f t="shared" si="4"/>
        <v>3.7305280000000218E-2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26">
        <v>3.29</v>
      </c>
      <c r="H9" s="10"/>
      <c r="I9" s="10">
        <f t="shared" si="5"/>
        <v>743.32835872382179</v>
      </c>
      <c r="J9" s="10">
        <f t="shared" si="3"/>
        <v>21878399422.490047</v>
      </c>
      <c r="K9" s="11">
        <f t="shared" si="4"/>
        <v>6.6789448999999834E-2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26">
        <v>6.34</v>
      </c>
      <c r="H10" s="10"/>
      <c r="I10" s="10">
        <f t="shared" si="5"/>
        <v>719.65181404184511</v>
      </c>
      <c r="J10" s="10">
        <f t="shared" si="3"/>
        <v>20508638741.223667</v>
      </c>
      <c r="K10" s="11">
        <f t="shared" si="4"/>
        <v>9.8407128000000066E-2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26">
        <v>5.35</v>
      </c>
      <c r="H11" s="10"/>
      <c r="I11" s="10">
        <f t="shared" si="5"/>
        <v>676.74611062802819</v>
      </c>
      <c r="J11" s="10">
        <f t="shared" si="3"/>
        <v>18671254235.727852</v>
      </c>
      <c r="K11" s="11">
        <f t="shared" si="4"/>
        <v>8.8096940000000012E-2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26">
        <v>3.28</v>
      </c>
      <c r="H12" s="10"/>
      <c r="I12" s="10">
        <f t="shared" si="5"/>
        <v>642.37884255152176</v>
      </c>
      <c r="J12" s="10">
        <f t="shared" si="3"/>
        <v>17159550357.459743</v>
      </c>
      <c r="K12" s="11">
        <f t="shared" si="4"/>
        <v>6.6644855999999919E-2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26">
        <v>3.14</v>
      </c>
      <c r="H13" s="10"/>
      <c r="I13" s="10">
        <f t="shared" si="5"/>
        <v>621.97796529000948</v>
      </c>
      <c r="J13" s="10">
        <f t="shared" si="3"/>
        <v>16087407407.381474</v>
      </c>
      <c r="K13" s="11">
        <f t="shared" si="4"/>
        <v>6.5168035999999985E-2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26">
        <v>2.56</v>
      </c>
      <c r="H14" s="10"/>
      <c r="I14" s="10">
        <f t="shared" si="5"/>
        <v>603.04243289704232</v>
      </c>
      <c r="J14" s="10">
        <f t="shared" si="3"/>
        <v>15103163879.939665</v>
      </c>
      <c r="K14" s="11">
        <f t="shared" si="4"/>
        <v>5.8429456000000268E-2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26">
        <v>3.84</v>
      </c>
      <c r="H15" s="10"/>
      <c r="I15" s="10">
        <f t="shared" si="5"/>
        <v>587.98989167028299</v>
      </c>
      <c r="J15" s="10">
        <f t="shared" si="3"/>
        <v>14269410015.30447</v>
      </c>
      <c r="K15" s="11">
        <f t="shared" si="4"/>
        <v>7.1171904000000064E-2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26">
        <v>2.33</v>
      </c>
      <c r="H16" s="10"/>
      <c r="I16" s="10">
        <f t="shared" si="5"/>
        <v>566.24604359618934</v>
      </c>
      <c r="J16" s="10">
        <f t="shared" si="3"/>
        <v>13321307216.908175</v>
      </c>
      <c r="K16" s="11">
        <f t="shared" si="4"/>
        <v>5.457204800000004E-2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26">
        <v>-6.1</v>
      </c>
      <c r="H17" s="10"/>
      <c r="I17" s="10">
        <f t="shared" si="5"/>
        <v>553.35292054743411</v>
      </c>
      <c r="J17" s="10">
        <f t="shared" si="3"/>
        <v>12631955533.215664</v>
      </c>
      <c r="K17" s="11">
        <f t="shared" si="4"/>
        <v>-3.323376999999994E-2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26">
        <v>3.85</v>
      </c>
      <c r="H18" s="10"/>
      <c r="I18" s="10">
        <f t="shared" si="5"/>
        <v>589.30023487479673</v>
      </c>
      <c r="J18" s="10">
        <f t="shared" si="3"/>
        <v>13066194433.803986</v>
      </c>
      <c r="K18" s="11">
        <f t="shared" si="4"/>
        <v>6.8284180000000028E-2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26">
        <v>4.99</v>
      </c>
      <c r="H19" s="10"/>
      <c r="I19" s="10">
        <f t="shared" si="5"/>
        <v>567.45328346152792</v>
      </c>
      <c r="J19" s="10">
        <f t="shared" si="3"/>
        <v>12231009948.873329</v>
      </c>
      <c r="K19" s="11">
        <f t="shared" si="4"/>
        <v>7.8142309999999826E-2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26">
        <v>4.3600000000000003</v>
      </c>
      <c r="H20" s="10"/>
      <c r="I20" s="10">
        <f t="shared" si="5"/>
        <v>540.4831731227049</v>
      </c>
      <c r="J20" s="10">
        <f t="shared" si="3"/>
        <v>11344522736.403259</v>
      </c>
      <c r="K20" s="11">
        <f t="shared" si="4"/>
        <v>6.8343755999999978E-2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26">
        <v>2.96</v>
      </c>
      <c r="H21" s="10"/>
      <c r="I21" s="10">
        <f t="shared" si="5"/>
        <v>517.90261893704951</v>
      </c>
      <c r="J21" s="10">
        <f t="shared" si="3"/>
        <v>10618794440.170116</v>
      </c>
      <c r="K21" s="11">
        <f t="shared" si="4"/>
        <v>5.1952615999999896E-2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26">
        <v>4.95</v>
      </c>
      <c r="H22" s="10"/>
      <c r="I22" s="10">
        <f t="shared" si="5"/>
        <v>503.01342165603097</v>
      </c>
      <c r="J22" s="10">
        <f t="shared" si="3"/>
        <v>10094365733.456305</v>
      </c>
      <c r="K22" s="11">
        <f t="shared" si="4"/>
        <v>7.1948805000000338E-2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26">
        <v>4.03</v>
      </c>
      <c r="H23" s="10"/>
      <c r="I23" s="10">
        <f t="shared" si="5"/>
        <v>479.28863426015334</v>
      </c>
      <c r="J23" s="10">
        <f t="shared" si="3"/>
        <v>9416835660.7816753</v>
      </c>
      <c r="K23" s="11">
        <f t="shared" si="4"/>
        <v>6.3144987999999902E-2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26">
        <v>3.93</v>
      </c>
      <c r="H24" s="10"/>
      <c r="I24" s="10">
        <f t="shared" si="5"/>
        <v>460.72155557065594</v>
      </c>
      <c r="J24" s="10">
        <f t="shared" si="3"/>
        <v>8857527211.3136044</v>
      </c>
      <c r="K24" s="11">
        <f t="shared" si="4"/>
        <v>6.1208443999999806E-2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26">
        <v>4.84</v>
      </c>
      <c r="H25" s="10"/>
      <c r="I25" s="10">
        <f t="shared" si="5"/>
        <v>443.29987065395551</v>
      </c>
      <c r="J25" s="10">
        <f t="shared" si="3"/>
        <v>8346642227.9180489</v>
      </c>
      <c r="K25" s="11">
        <f t="shared" si="4"/>
        <v>6.9997040000000066E-2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26">
        <v>3.66</v>
      </c>
      <c r="H26" s="10"/>
      <c r="I26" s="10">
        <f t="shared" si="5"/>
        <v>422.83467250472671</v>
      </c>
      <c r="J26" s="10">
        <f t="shared" si="3"/>
        <v>7800621792.2977142</v>
      </c>
      <c r="K26" s="11">
        <f t="shared" si="4"/>
        <v>5.7021020000000089E-2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26">
        <v>-3.1</v>
      </c>
      <c r="H27" s="10"/>
      <c r="I27" s="10">
        <f t="shared" si="5"/>
        <v>407.9053371645058</v>
      </c>
      <c r="J27" s="10">
        <f t="shared" si="3"/>
        <v>7379817094.1744509</v>
      </c>
      <c r="K27" s="11">
        <f t="shared" si="4"/>
        <v>-1.1610309999999902E-2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26">
        <v>3.94</v>
      </c>
      <c r="H28" s="10"/>
      <c r="I28" s="10">
        <f t="shared" si="5"/>
        <v>420.95494031424749</v>
      </c>
      <c r="J28" s="10">
        <f t="shared" si="3"/>
        <v>7466505538.0883732</v>
      </c>
      <c r="K28" s="11">
        <f t="shared" si="4"/>
        <v>5.9512390000000082E-2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26">
        <v>3.89</v>
      </c>
      <c r="H29" s="10"/>
      <c r="I29" s="10">
        <f t="shared" si="5"/>
        <v>404.99801838969353</v>
      </c>
      <c r="J29" s="10">
        <f t="shared" si="3"/>
        <v>7047114888.4708872</v>
      </c>
      <c r="K29" s="11">
        <f t="shared" si="4"/>
        <v>5.7454753999999886E-2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26">
        <v>3.54</v>
      </c>
      <c r="H30" s="10"/>
      <c r="I30" s="10">
        <f t="shared" si="5"/>
        <v>389.83349541793586</v>
      </c>
      <c r="J30" s="10">
        <f t="shared" si="3"/>
        <v>6664223563.0545835</v>
      </c>
      <c r="K30" s="11">
        <f t="shared" si="4"/>
        <v>5.304321600000006E-2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26">
        <v>0.14000000000000001</v>
      </c>
      <c r="H31" s="10"/>
      <c r="I31" s="10">
        <f t="shared" si="5"/>
        <v>376.50521095029535</v>
      </c>
      <c r="J31" s="10">
        <f t="shared" si="3"/>
        <v>6328537577.373826</v>
      </c>
      <c r="K31" s="11">
        <f t="shared" si="4"/>
        <v>1.922492000000009E-2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26">
        <v>-0.61</v>
      </c>
      <c r="H32" s="10"/>
      <c r="I32" s="10">
        <f t="shared" si="5"/>
        <v>375.97884057349245</v>
      </c>
      <c r="J32" s="10">
        <f t="shared" si="3"/>
        <v>6209166841.5778389</v>
      </c>
      <c r="K32" s="11">
        <f t="shared" si="4"/>
        <v>1.3052453000000019E-2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26">
        <v>0.5</v>
      </c>
      <c r="H33" s="10"/>
      <c r="I33" s="10">
        <f t="shared" si="5"/>
        <v>378.286387537471</v>
      </c>
      <c r="J33" s="10">
        <f t="shared" si="3"/>
        <v>6129166187.9800406</v>
      </c>
      <c r="K33" s="11">
        <f t="shared" si="4"/>
        <v>2.5903999999999705E-2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26">
        <v>-3.87</v>
      </c>
      <c r="H34" s="10"/>
      <c r="I34" s="10">
        <f t="shared" si="5"/>
        <v>376.40436570892643</v>
      </c>
      <c r="J34" s="10">
        <f t="shared" ref="J34:J65" si="6">IF(I34="","",I34*C34)</f>
        <v>5974405195.7883406</v>
      </c>
      <c r="K34" s="11">
        <f t="shared" ref="K34:K65" si="7">IFERROR(J34/J35-1,"")</f>
        <v>-4.1582269999999033E-3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26">
        <v>-6.23</v>
      </c>
      <c r="H35" s="10"/>
      <c r="I35" s="10">
        <f t="shared" ref="I35:I66" si="8">IF(H35&lt;&gt;"",H35,I34/(1+IF(G34="",0,G34)/100))</f>
        <v>386.33312707474744</v>
      </c>
      <c r="J35" s="10">
        <f t="shared" si="6"/>
        <v>5999351862.6862621</v>
      </c>
      <c r="K35" s="11">
        <f t="shared" si="7"/>
        <v>-1.4337069000000091E-2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26">
        <v>-4.15</v>
      </c>
      <c r="H36" s="10"/>
      <c r="I36" s="10">
        <f t="shared" si="8"/>
        <v>400.46970775862695</v>
      </c>
      <c r="J36" s="10">
        <f t="shared" si="6"/>
        <v>6086616097.654851</v>
      </c>
      <c r="K36" s="11">
        <f t="shared" si="7"/>
        <v>2.796864500000007E-2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26">
        <v>-1.54</v>
      </c>
      <c r="H37" s="10"/>
      <c r="I37" s="10">
        <f t="shared" si="8"/>
        <v>397.88346523460206</v>
      </c>
      <c r="J37" s="10">
        <f t="shared" si="6"/>
        <v>5921013376.4876175</v>
      </c>
      <c r="K37" s="11">
        <f t="shared" si="7"/>
        <v>5.9700880000000289E-2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26">
        <v>1.01</v>
      </c>
      <c r="H38" s="10"/>
      <c r="I38" s="10">
        <f t="shared" si="8"/>
        <v>383.46517466711839</v>
      </c>
      <c r="J38" s="10">
        <f t="shared" si="6"/>
        <v>5587438387.7907286</v>
      </c>
      <c r="K38" s="11">
        <f t="shared" si="7"/>
        <v>6.8408485000000185E-2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26">
        <v>5</v>
      </c>
      <c r="H39" s="10"/>
      <c r="I39" s="10">
        <f t="shared" si="8"/>
        <v>366.21638302656709</v>
      </c>
      <c r="J39" s="10">
        <f t="shared" si="6"/>
        <v>5229683652.119936</v>
      </c>
      <c r="K39" s="11">
        <f t="shared" si="7"/>
        <v>7.0495999999999892E-2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26">
        <v>2.81</v>
      </c>
      <c r="H40" s="10"/>
      <c r="I40" s="10">
        <f t="shared" si="8"/>
        <v>348.77750764434961</v>
      </c>
      <c r="J40" s="10">
        <f t="shared" si="6"/>
        <v>4885290231.9298124</v>
      </c>
      <c r="K40" s="11">
        <f t="shared" si="7"/>
        <v>4.7849800999999914E-2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26">
        <v>-0.32</v>
      </c>
      <c r="H41" s="10"/>
      <c r="I41" s="10">
        <f t="shared" si="8"/>
        <v>339.24473071136038</v>
      </c>
      <c r="J41" s="10">
        <f t="shared" si="6"/>
        <v>4662204666.4203291</v>
      </c>
      <c r="K41" s="11">
        <f t="shared" si="7"/>
        <v>1.4523104000000009E-2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26">
        <v>-4.95</v>
      </c>
      <c r="H42" s="10"/>
      <c r="I42" s="10">
        <f t="shared" si="8"/>
        <v>340.33379886773713</v>
      </c>
      <c r="J42" s="10">
        <f t="shared" si="6"/>
        <v>4595464261.0291204</v>
      </c>
      <c r="K42" s="11">
        <f t="shared" si="7"/>
        <v>-3.2305455000000038E-2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26">
        <v>6.38</v>
      </c>
      <c r="H43" s="10"/>
      <c r="I43" s="10">
        <f t="shared" si="8"/>
        <v>358.05765267515744</v>
      </c>
      <c r="J43" s="10">
        <f t="shared" si="6"/>
        <v>4748878956.4574022</v>
      </c>
      <c r="K43" s="11">
        <f t="shared" si="7"/>
        <v>8.2810106000000161E-2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26">
        <v>6.78</v>
      </c>
      <c r="H44" s="10"/>
      <c r="I44" s="10">
        <f t="shared" si="8"/>
        <v>336.58361785594792</v>
      </c>
      <c r="J44" s="10">
        <f t="shared" si="6"/>
        <v>4385698775.9379129</v>
      </c>
      <c r="K44" s="11">
        <f t="shared" si="7"/>
        <v>8.6678704000000106E-2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26">
        <v>7.33</v>
      </c>
      <c r="H45" s="10"/>
      <c r="I45" s="10">
        <f t="shared" si="8"/>
        <v>315.21222874690756</v>
      </c>
      <c r="J45" s="10">
        <f t="shared" si="6"/>
        <v>4035874412.3671651</v>
      </c>
      <c r="K45" s="11">
        <f t="shared" si="7"/>
        <v>9.1524633999999994E-2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26">
        <v>5.58</v>
      </c>
      <c r="H46" s="10"/>
      <c r="I46" s="10">
        <f t="shared" si="8"/>
        <v>293.68511017134779</v>
      </c>
      <c r="J46" s="10">
        <f t="shared" si="6"/>
        <v>3697465257.9093008</v>
      </c>
      <c r="K46" s="11">
        <f t="shared" si="7"/>
        <v>7.2597778000000224E-2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26">
        <v>5.71</v>
      </c>
      <c r="H47" s="10"/>
      <c r="I47" s="10">
        <f t="shared" si="8"/>
        <v>278.16358228011723</v>
      </c>
      <c r="J47" s="10">
        <f t="shared" si="6"/>
        <v>3447205778.1097698</v>
      </c>
      <c r="K47" s="11">
        <f t="shared" si="7"/>
        <v>7.419330699999982E-2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26">
        <v>4.74</v>
      </c>
      <c r="H48" s="10"/>
      <c r="I48" s="10">
        <f t="shared" si="8"/>
        <v>263.13838073987063</v>
      </c>
      <c r="J48" s="10">
        <f t="shared" si="6"/>
        <v>3209111205.2607217</v>
      </c>
      <c r="K48" s="11">
        <f t="shared" si="7"/>
        <v>6.3687070000000068E-2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26">
        <v>8.77</v>
      </c>
      <c r="H49" s="10"/>
      <c r="I49" s="10">
        <f t="shared" si="8"/>
        <v>251.2300751765043</v>
      </c>
      <c r="J49" s="10">
        <f t="shared" si="6"/>
        <v>3016969272.0441937</v>
      </c>
      <c r="K49" s="11">
        <f t="shared" si="7"/>
        <v>0.10439619499999986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26">
        <v>4.1100000000000003</v>
      </c>
      <c r="H50" s="10"/>
      <c r="I50" s="10">
        <f t="shared" si="8"/>
        <v>230.97368316310042</v>
      </c>
      <c r="J50" s="10">
        <f t="shared" si="6"/>
        <v>2731781661.0588684</v>
      </c>
      <c r="K50" s="11">
        <f t="shared" si="7"/>
        <v>5.6872664999999989E-2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26">
        <v>5.51</v>
      </c>
      <c r="H51" s="10"/>
      <c r="I51" s="10">
        <f t="shared" si="8"/>
        <v>221.85542518787864</v>
      </c>
      <c r="J51" s="10">
        <f t="shared" si="6"/>
        <v>2584778423.6702428</v>
      </c>
      <c r="K51" s="11">
        <f t="shared" si="7"/>
        <v>7.0588867999999749E-2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26">
        <v>4.3600000000000003</v>
      </c>
      <c r="H52" s="10"/>
      <c r="I52" s="10">
        <f t="shared" si="8"/>
        <v>210.2695717826544</v>
      </c>
      <c r="J52" s="10">
        <f t="shared" si="6"/>
        <v>2414352045.8034906</v>
      </c>
      <c r="K52" s="11">
        <f t="shared" si="7"/>
        <v>5.9170512000000119E-2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26">
        <v>4.63</v>
      </c>
      <c r="H53" s="10"/>
      <c r="I53" s="10">
        <f t="shared" si="8"/>
        <v>201.48483306118663</v>
      </c>
      <c r="J53" s="10">
        <f t="shared" si="6"/>
        <v>2279474379.6676717</v>
      </c>
      <c r="K53" s="11">
        <f t="shared" si="7"/>
        <v>6.1628295E-2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26">
        <v>9.5399999999999991</v>
      </c>
      <c r="H54" s="10"/>
      <c r="I54" s="10">
        <f t="shared" si="8"/>
        <v>192.56889330133484</v>
      </c>
      <c r="J54" s="10">
        <f t="shared" si="6"/>
        <v>2147149233.3083224</v>
      </c>
      <c r="K54" s="11">
        <f t="shared" si="7"/>
        <v>0.11152428800000003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26">
        <v>3.54</v>
      </c>
      <c r="H55" s="10"/>
      <c r="I55" s="10">
        <f t="shared" si="8"/>
        <v>175.79778464609717</v>
      </c>
      <c r="J55" s="10">
        <f t="shared" si="6"/>
        <v>1931715983.6171949</v>
      </c>
      <c r="K55" s="11">
        <f t="shared" si="7"/>
        <v>5.071356600000021E-2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26">
        <v>4.3</v>
      </c>
      <c r="H56" s="10"/>
      <c r="I56" s="10">
        <f t="shared" si="8"/>
        <v>169.78731373971138</v>
      </c>
      <c r="J56" s="10">
        <f t="shared" si="6"/>
        <v>1838480101.6428435</v>
      </c>
      <c r="K56" s="11">
        <f t="shared" si="7"/>
        <v>5.8405109999999816E-2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26">
        <v>2.4500000000000002</v>
      </c>
      <c r="H57" s="10"/>
      <c r="I57" s="10">
        <f t="shared" si="8"/>
        <v>162.78745324996299</v>
      </c>
      <c r="J57" s="10">
        <f t="shared" si="6"/>
        <v>1737028746.6231561</v>
      </c>
      <c r="K57" s="11">
        <f t="shared" si="7"/>
        <v>3.9385985000000012E-2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26">
        <v>4.91</v>
      </c>
      <c r="H58" s="10"/>
      <c r="I58" s="10">
        <f t="shared" si="8"/>
        <v>158.8945370912279</v>
      </c>
      <c r="J58" s="10">
        <f t="shared" si="6"/>
        <v>1671206627.4620359</v>
      </c>
      <c r="K58" s="11">
        <f t="shared" si="7"/>
        <v>6.3944765000000237E-2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26">
        <v>4.6900000000000004</v>
      </c>
      <c r="H59" s="10"/>
      <c r="I59" s="10">
        <f t="shared" si="8"/>
        <v>151.45795166450091</v>
      </c>
      <c r="J59" s="10">
        <f t="shared" si="6"/>
        <v>1570764463.0048399</v>
      </c>
      <c r="K59" s="11">
        <f t="shared" si="7"/>
        <v>6.0645797000000057E-2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26">
        <v>5.65</v>
      </c>
      <c r="H60" s="10"/>
      <c r="I60" s="10">
        <f t="shared" si="8"/>
        <v>144.67279746346443</v>
      </c>
      <c r="J60" s="10">
        <f t="shared" si="6"/>
        <v>1480951008.7605994</v>
      </c>
      <c r="K60" s="11">
        <f t="shared" si="7"/>
        <v>7.1111394999999966E-2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26">
        <v>9.07</v>
      </c>
      <c r="H61" s="10"/>
      <c r="I61" s="10">
        <f t="shared" si="8"/>
        <v>136.93591809130567</v>
      </c>
      <c r="J61" s="10">
        <f t="shared" si="6"/>
        <v>1382630243.3843489</v>
      </c>
      <c r="K61" s="11">
        <f t="shared" si="7"/>
        <v>0.10577347400000003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26">
        <v>2.5099999999999998</v>
      </c>
      <c r="H62" s="10"/>
      <c r="I62" s="10">
        <f t="shared" si="8"/>
        <v>125.54865507591974</v>
      </c>
      <c r="J62" s="10">
        <f t="shared" si="6"/>
        <v>1250373856.7564416</v>
      </c>
      <c r="K62" s="11">
        <f t="shared" si="7"/>
        <v>3.9225877999999659E-2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26">
        <v>1.84</v>
      </c>
      <c r="H63" s="10"/>
      <c r="I63" s="10">
        <f t="shared" si="8"/>
        <v>122.47454402099284</v>
      </c>
      <c r="J63" s="10">
        <f t="shared" si="6"/>
        <v>1203178137.9066486</v>
      </c>
      <c r="K63" s="11">
        <f t="shared" si="7"/>
        <v>3.2443735999999834E-2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26">
        <v>3.67</v>
      </c>
      <c r="H64" s="10"/>
      <c r="I64" s="10">
        <f t="shared" si="8"/>
        <v>120.26172822171331</v>
      </c>
      <c r="J64" s="10">
        <f t="shared" si="6"/>
        <v>1165369207.0118277</v>
      </c>
      <c r="K64" s="11">
        <f t="shared" si="7"/>
        <v>5.0996092999999965E-2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26">
        <v>2.09</v>
      </c>
      <c r="H65" s="10"/>
      <c r="I65" s="10">
        <f t="shared" si="8"/>
        <v>116.00436791908297</v>
      </c>
      <c r="J65" s="10">
        <f t="shared" si="6"/>
        <v>1108823538.7111261</v>
      </c>
      <c r="K65" s="11">
        <f t="shared" si="7"/>
        <v>3.5519287999999927E-2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3">
        <f>SUM(F2)</f>
        <v>36478307</v>
      </c>
      <c r="G66" s="26">
        <v>1.4</v>
      </c>
      <c r="H66" s="10"/>
      <c r="I66" s="10">
        <f t="shared" si="8"/>
        <v>113.6295111363336</v>
      </c>
      <c r="J66" s="10">
        <f t="shared" ref="J66:J67" si="9">IF(I66="","",I66*C66)</f>
        <v>1070789845.791</v>
      </c>
      <c r="K66" s="11">
        <f t="shared" ref="K66" si="10">IFERROR(J66/J67-1,"")</f>
        <v>2.8905799999999759E-2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26">
        <v>7.79</v>
      </c>
      <c r="H67" s="10"/>
      <c r="I67" s="10">
        <f t="shared" ref="I67" si="11">IF(H67&lt;&gt;"",H67,I66/(1+IF(G66="",0,G66)/100))</f>
        <v>112.06066187015148</v>
      </c>
      <c r="J67" s="10">
        <f t="shared" si="9"/>
        <v>1040707366.7880968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4">
        <v>81313729</v>
      </c>
      <c r="G2" s="26">
        <v>0.4</v>
      </c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7.7148000000000216E-3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26">
        <v>1.7</v>
      </c>
      <c r="H3" s="10"/>
      <c r="I3" s="10">
        <f t="shared" ref="I3:I34" si="5">IF(H3&lt;&gt;"",H3,I2/(1+IF(G2="",0,G2)/100))</f>
        <v>20552.788844621515</v>
      </c>
      <c r="J3" s="10">
        <f t="shared" si="3"/>
        <v>1665134716050.1108</v>
      </c>
      <c r="K3" s="11">
        <f t="shared" si="4"/>
        <v>2.1067999999999865E-2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26">
        <v>2.2000000000000002</v>
      </c>
      <c r="H4" s="10"/>
      <c r="I4" s="10">
        <f t="shared" si="5"/>
        <v>20209.231902282711</v>
      </c>
      <c r="J4" s="10">
        <f t="shared" si="3"/>
        <v>1630777495769.2446</v>
      </c>
      <c r="K4" s="11">
        <f t="shared" si="4"/>
        <v>2.6006240000000069E-2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26">
        <v>4.0999999999999996</v>
      </c>
      <c r="H5" s="10"/>
      <c r="I5" s="10">
        <f t="shared" si="5"/>
        <v>19774.19951299678</v>
      </c>
      <c r="J5" s="10">
        <f t="shared" si="3"/>
        <v>1589442083480.1594</v>
      </c>
      <c r="K5" s="11">
        <f t="shared" si="4"/>
        <v>4.5184819999999792E-2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26">
        <v>0.5</v>
      </c>
      <c r="H6" s="10"/>
      <c r="I6" s="10">
        <f t="shared" si="5"/>
        <v>18995.38858116886</v>
      </c>
      <c r="J6" s="10">
        <f t="shared" si="3"/>
        <v>1520728251181.6042</v>
      </c>
      <c r="K6" s="11">
        <f t="shared" si="4"/>
        <v>9.3214999999999826E-3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26">
        <v>3.8</v>
      </c>
      <c r="H7" s="10"/>
      <c r="I7" s="10">
        <f t="shared" si="5"/>
        <v>18900.884160367026</v>
      </c>
      <c r="J7" s="10">
        <f t="shared" si="3"/>
        <v>1506683699080.6243</v>
      </c>
      <c r="K7" s="11">
        <f t="shared" si="4"/>
        <v>4.2380359999999895E-2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26">
        <v>2.9</v>
      </c>
      <c r="H8" s="10"/>
      <c r="I8" s="10">
        <f t="shared" si="5"/>
        <v>18208.944277810235</v>
      </c>
      <c r="J8" s="10">
        <f t="shared" si="3"/>
        <v>1445426023837.042</v>
      </c>
      <c r="K8" s="11">
        <f t="shared" si="4"/>
        <v>3.3579050000000166E-2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26">
        <v>2.6</v>
      </c>
      <c r="H9" s="10"/>
      <c r="I9" s="10">
        <f t="shared" si="5"/>
        <v>17695.76703382919</v>
      </c>
      <c r="J9" s="10">
        <f t="shared" si="3"/>
        <v>1398466836026.7576</v>
      </c>
      <c r="K9" s="11">
        <f t="shared" si="4"/>
        <v>3.2894719999999822E-2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26">
        <v>0.9</v>
      </c>
      <c r="H10" s="10"/>
      <c r="I10" s="10">
        <f t="shared" si="5"/>
        <v>17247.336290281863</v>
      </c>
      <c r="J10" s="10">
        <f t="shared" si="3"/>
        <v>1353929697720.5554</v>
      </c>
      <c r="K10" s="11">
        <f t="shared" si="4"/>
        <v>1.4297249999999817E-2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26">
        <v>1.2</v>
      </c>
      <c r="H11" s="10"/>
      <c r="I11" s="10">
        <f t="shared" si="5"/>
        <v>17093.494836751106</v>
      </c>
      <c r="J11" s="10">
        <f t="shared" si="3"/>
        <v>1334845083845.5449</v>
      </c>
      <c r="K11" s="11">
        <f t="shared" si="4"/>
        <v>1.5805120000000006E-2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26">
        <v>3.9</v>
      </c>
      <c r="H12" s="10"/>
      <c r="I12" s="10">
        <f t="shared" si="5"/>
        <v>16890.805174655245</v>
      </c>
      <c r="J12" s="10">
        <f t="shared" si="3"/>
        <v>1314075955676.9561</v>
      </c>
      <c r="K12" s="11">
        <f t="shared" si="4"/>
        <v>4.3415750000000086E-2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26">
        <v>0.9</v>
      </c>
      <c r="H13" s="10"/>
      <c r="I13" s="10">
        <f t="shared" si="5"/>
        <v>16256.790350967512</v>
      </c>
      <c r="J13" s="10">
        <f t="shared" si="3"/>
        <v>1259398236682.699</v>
      </c>
      <c r="K13" s="11">
        <f t="shared" si="4"/>
        <v>1.6587679999999771E-2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26">
        <v>1.6</v>
      </c>
      <c r="H14" s="10"/>
      <c r="I14" s="10">
        <f t="shared" si="5"/>
        <v>16111.784292336486</v>
      </c>
      <c r="J14" s="10">
        <f t="shared" si="3"/>
        <v>1238848612332.8774</v>
      </c>
      <c r="K14" s="11">
        <f t="shared" si="4"/>
        <v>2.3691120000000065E-2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26">
        <v>0.43</v>
      </c>
      <c r="H15" s="10"/>
      <c r="I15" s="10">
        <f t="shared" si="5"/>
        <v>15858.055405842997</v>
      </c>
      <c r="J15" s="10">
        <f t="shared" si="3"/>
        <v>1210178136870.8926</v>
      </c>
      <c r="K15" s="11">
        <f t="shared" si="4"/>
        <v>7.8250929999998942E-3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26">
        <v>2.1</v>
      </c>
      <c r="H16" s="10"/>
      <c r="I16" s="10">
        <f t="shared" si="5"/>
        <v>15790.157727614256</v>
      </c>
      <c r="J16" s="10">
        <f t="shared" si="3"/>
        <v>1200781906777.6404</v>
      </c>
      <c r="K16" s="11">
        <f t="shared" si="4"/>
        <v>2.4573500000000026E-2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26">
        <v>2.1</v>
      </c>
      <c r="H17" s="10"/>
      <c r="I17" s="10">
        <f t="shared" si="5"/>
        <v>15465.384649964994</v>
      </c>
      <c r="J17" s="10">
        <f t="shared" si="3"/>
        <v>1171982202133.5125</v>
      </c>
      <c r="K17" s="11">
        <f t="shared" si="4"/>
        <v>2.1684069999999833E-2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26">
        <v>2.9</v>
      </c>
      <c r="H18" s="10"/>
      <c r="I18" s="10">
        <f t="shared" si="5"/>
        <v>15147.291527879524</v>
      </c>
      <c r="J18" s="10">
        <f t="shared" si="3"/>
        <v>1147108227040.7844</v>
      </c>
      <c r="K18" s="11">
        <f t="shared" si="4"/>
        <v>2.9432180000000363E-2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26">
        <v>2.1</v>
      </c>
      <c r="H19" s="10"/>
      <c r="I19" s="10">
        <f t="shared" si="5"/>
        <v>14720.399929912075</v>
      </c>
      <c r="J19" s="10">
        <f t="shared" si="3"/>
        <v>1114311607240.3955</v>
      </c>
      <c r="K19" s="11">
        <f t="shared" si="4"/>
        <v>2.1479869999999623E-2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26">
        <v>1.5</v>
      </c>
      <c r="H20" s="10"/>
      <c r="I20" s="10">
        <f t="shared" si="5"/>
        <v>14417.629706084306</v>
      </c>
      <c r="J20" s="10">
        <f t="shared" si="3"/>
        <v>1090879654085.005</v>
      </c>
      <c r="K20" s="11">
        <f t="shared" si="4"/>
        <v>1.5436449999999713E-2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26">
        <v>1.9</v>
      </c>
      <c r="H21" s="10"/>
      <c r="I21" s="10">
        <f t="shared" si="5"/>
        <v>14204.561286782569</v>
      </c>
      <c r="J21" s="10">
        <f t="shared" si="3"/>
        <v>1074296332463.7454</v>
      </c>
      <c r="K21" s="11">
        <f t="shared" si="4"/>
        <v>1.952988000000011E-2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26">
        <v>1</v>
      </c>
      <c r="H22" s="10"/>
      <c r="I22" s="10">
        <f t="shared" si="5"/>
        <v>13939.706856508901</v>
      </c>
      <c r="J22" s="10">
        <f t="shared" si="3"/>
        <v>1053717358890.6931</v>
      </c>
      <c r="K22" s="11">
        <f t="shared" si="4"/>
        <v>1.0353500000000126E-2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26">
        <v>2</v>
      </c>
      <c r="H23" s="10"/>
      <c r="I23" s="10">
        <f t="shared" si="5"/>
        <v>13801.689956939506</v>
      </c>
      <c r="J23" s="10">
        <f t="shared" si="3"/>
        <v>1042919491930.9856</v>
      </c>
      <c r="K23" s="11">
        <f t="shared" si="4"/>
        <v>2.1376999999999757E-2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26">
        <v>2.6</v>
      </c>
      <c r="H24" s="10"/>
      <c r="I24" s="10">
        <f t="shared" si="5"/>
        <v>13531.068585234811</v>
      </c>
      <c r="J24" s="10">
        <f t="shared" si="3"/>
        <v>1021091616446.2151</v>
      </c>
      <c r="K24" s="11">
        <f t="shared" si="4"/>
        <v>2.7539000000000202E-2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26">
        <v>-1</v>
      </c>
      <c r="H25" s="10"/>
      <c r="I25" s="10">
        <f t="shared" si="5"/>
        <v>13188.17600900079</v>
      </c>
      <c r="J25" s="10">
        <f t="shared" si="3"/>
        <v>993725412316.43274</v>
      </c>
      <c r="K25" s="11">
        <f t="shared" si="4"/>
        <v>-8.7625000000000064E-3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26">
        <v>-3.2</v>
      </c>
      <c r="H26" s="10"/>
      <c r="I26" s="10">
        <f t="shared" si="5"/>
        <v>13321.389908081606</v>
      </c>
      <c r="J26" s="10">
        <f t="shared" si="3"/>
        <v>1002509905362.1687</v>
      </c>
      <c r="K26" s="11">
        <f t="shared" si="4"/>
        <v>-3.1525679999999889E-2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26">
        <v>-4.32</v>
      </c>
      <c r="H27" s="10"/>
      <c r="I27" s="10">
        <f t="shared" si="5"/>
        <v>13761.766433968602</v>
      </c>
      <c r="J27" s="10">
        <f t="shared" si="3"/>
        <v>1035143508360.8295</v>
      </c>
      <c r="K27" s="11">
        <f t="shared" si="4"/>
        <v>-4.2195360000000015E-2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26">
        <v>5.3</v>
      </c>
      <c r="H28" s="10"/>
      <c r="I28" s="10">
        <f t="shared" si="5"/>
        <v>14383.117092358489</v>
      </c>
      <c r="J28" s="10">
        <f t="shared" si="3"/>
        <v>1080745973793.6011</v>
      </c>
      <c r="K28" s="11">
        <f t="shared" si="4"/>
        <v>5.3916109999999851E-2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26">
        <v>2.2999999999999998</v>
      </c>
      <c r="H29" s="10"/>
      <c r="I29" s="10">
        <f t="shared" si="5"/>
        <v>13659.18052455697</v>
      </c>
      <c r="J29" s="10">
        <f t="shared" si="3"/>
        <v>1025457304940.1448</v>
      </c>
      <c r="K29" s="11">
        <f t="shared" si="4"/>
        <v>2.3838859999999906E-2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26">
        <v>3.7</v>
      </c>
      <c r="H30" s="10"/>
      <c r="I30" s="10">
        <f t="shared" si="5"/>
        <v>13352.082624200364</v>
      </c>
      <c r="J30" s="10">
        <f t="shared" si="3"/>
        <v>1001580761390.6595</v>
      </c>
      <c r="K30" s="11">
        <f t="shared" si="4"/>
        <v>3.7497759999999936E-2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26">
        <v>1.4</v>
      </c>
      <c r="H31" s="10"/>
      <c r="I31" s="10">
        <f t="shared" si="5"/>
        <v>12875.682376278077</v>
      </c>
      <c r="J31" s="10">
        <f t="shared" si="3"/>
        <v>965381131416.28333</v>
      </c>
      <c r="K31" s="11">
        <f t="shared" si="4"/>
        <v>1.4091259999999828E-2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26">
        <v>1.6</v>
      </c>
      <c r="H32" s="10"/>
      <c r="I32" s="10">
        <f t="shared" si="5"/>
        <v>12697.911613686467</v>
      </c>
      <c r="J32" s="10">
        <f t="shared" si="3"/>
        <v>951966720841.55774</v>
      </c>
      <c r="K32" s="11">
        <f t="shared" si="4"/>
        <v>1.6650240000000149E-2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26">
        <v>2.2999999999999998</v>
      </c>
      <c r="H33" s="10"/>
      <c r="I33" s="10">
        <f t="shared" si="5"/>
        <v>12497.944501659907</v>
      </c>
      <c r="J33" s="10">
        <f t="shared" si="3"/>
        <v>936375838401.96375</v>
      </c>
      <c r="K33" s="11">
        <f t="shared" si="4"/>
        <v>2.3971849999999906E-2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26">
        <v>1.5</v>
      </c>
      <c r="H34" s="10"/>
      <c r="I34" s="10">
        <f t="shared" si="5"/>
        <v>12216.954547077134</v>
      </c>
      <c r="J34" s="10">
        <f t="shared" ref="J34:J65" si="6">IF(I34="","",I34*C34)</f>
        <v>914454668262.57373</v>
      </c>
      <c r="K34" s="11">
        <f t="shared" ref="K34:K65" si="7">IFERROR(J34/J35-1,"")</f>
        <v>2.8616799999999998E-2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26">
        <v>-1.3</v>
      </c>
      <c r="H35" s="10"/>
      <c r="I35" s="10">
        <f t="shared" ref="I35:I66" si="8">IF(H35&lt;&gt;"",H35,I34/(1+IF(G34="",0,G34)/100))</f>
        <v>11884.197030230674</v>
      </c>
      <c r="J35" s="10">
        <f t="shared" si="6"/>
        <v>889013934307.28894</v>
      </c>
      <c r="K35" s="11">
        <f t="shared" si="7"/>
        <v>1.5064700000000153E-2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26">
        <v>-5.2</v>
      </c>
      <c r="H36" s="10"/>
      <c r="I36" s="10">
        <f t="shared" si="8"/>
        <v>11720.115414428674</v>
      </c>
      <c r="J36" s="10">
        <f t="shared" si="6"/>
        <v>875819969217.02515</v>
      </c>
      <c r="K36" s="11">
        <f t="shared" si="7"/>
        <v>-2.4960400000001437E-3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26">
        <v>-5.5</v>
      </c>
      <c r="H37" s="10"/>
      <c r="I37" s="10">
        <f t="shared" si="8"/>
        <v>11767.184151032805</v>
      </c>
      <c r="J37" s="10">
        <f t="shared" si="6"/>
        <v>878011521094.13708</v>
      </c>
      <c r="K37" s="11">
        <f t="shared" si="7"/>
        <v>4.7963800000001555E-3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26">
        <v>-3.27</v>
      </c>
      <c r="H38" s="10"/>
      <c r="I38" s="10">
        <f t="shared" si="8"/>
        <v>11790.765682397599</v>
      </c>
      <c r="J38" s="10">
        <f t="shared" si="6"/>
        <v>873820346659.82471</v>
      </c>
      <c r="K38" s="11">
        <f t="shared" si="7"/>
        <v>7.433416000000026E-3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26">
        <v>2.1</v>
      </c>
      <c r="H39" s="10"/>
      <c r="I39" s="10">
        <f t="shared" si="8"/>
        <v>11740.282467786119</v>
      </c>
      <c r="J39" s="10">
        <f t="shared" si="6"/>
        <v>867372803782.22498</v>
      </c>
      <c r="K39" s="11">
        <f t="shared" si="7"/>
        <v>2.4859379999999653E-2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26">
        <v>3</v>
      </c>
      <c r="H40" s="10"/>
      <c r="I40" s="10">
        <f t="shared" si="8"/>
        <v>11498.807510074554</v>
      </c>
      <c r="J40" s="10">
        <f t="shared" si="6"/>
        <v>846333478239.93689</v>
      </c>
      <c r="K40" s="11">
        <f t="shared" si="7"/>
        <v>3.4387799999999968E-2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26">
        <v>0.9</v>
      </c>
      <c r="H41" s="10"/>
      <c r="I41" s="10">
        <f t="shared" si="8"/>
        <v>11163.890786480149</v>
      </c>
      <c r="J41" s="10">
        <f t="shared" si="6"/>
        <v>818197467371.46057</v>
      </c>
      <c r="K41" s="11">
        <f t="shared" si="7"/>
        <v>1.396427999999994E-2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26">
        <v>-3.2</v>
      </c>
      <c r="H42" s="10"/>
      <c r="I42" s="10">
        <f t="shared" si="8"/>
        <v>11064.311978672102</v>
      </c>
      <c r="J42" s="10">
        <f t="shared" si="6"/>
        <v>806929280952.04761</v>
      </c>
      <c r="K42" s="11">
        <f t="shared" si="7"/>
        <v>-2.649208000000014E-2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26">
        <v>-0.9</v>
      </c>
      <c r="H43" s="10"/>
      <c r="I43" s="10">
        <f t="shared" si="8"/>
        <v>11430.074358132337</v>
      </c>
      <c r="J43" s="10">
        <f t="shared" si="6"/>
        <v>828888254912.24329</v>
      </c>
      <c r="K43" s="11">
        <f t="shared" si="7"/>
        <v>-2.201739999999841E-3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26">
        <v>3.1</v>
      </c>
      <c r="H44" s="10"/>
      <c r="I44" s="10">
        <f t="shared" si="8"/>
        <v>11533.879271576525</v>
      </c>
      <c r="J44" s="10">
        <f t="shared" si="6"/>
        <v>830717278372.72754</v>
      </c>
      <c r="K44" s="11">
        <f t="shared" si="7"/>
        <v>3.79077000000001E-2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26">
        <v>4.8</v>
      </c>
      <c r="H45" s="10"/>
      <c r="I45" s="10">
        <f t="shared" si="8"/>
        <v>11187.07979784338</v>
      </c>
      <c r="J45" s="10">
        <f t="shared" si="6"/>
        <v>800376833482.13672</v>
      </c>
      <c r="K45" s="11">
        <f t="shared" si="7"/>
        <v>5.5776159999999964E-2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26">
        <v>4.3</v>
      </c>
      <c r="H46" s="10"/>
      <c r="I46" s="10">
        <f t="shared" si="8"/>
        <v>10674.694463591011</v>
      </c>
      <c r="J46" s="10">
        <f t="shared" si="6"/>
        <v>758093300271.27783</v>
      </c>
      <c r="K46" s="11">
        <f t="shared" si="7"/>
        <v>4.9184989999999873E-2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26">
        <v>5.7</v>
      </c>
      <c r="H47" s="10"/>
      <c r="I47" s="10">
        <f t="shared" si="8"/>
        <v>10234.606388869619</v>
      </c>
      <c r="J47" s="10">
        <f t="shared" si="6"/>
        <v>722554466082.55225</v>
      </c>
      <c r="K47" s="11">
        <f t="shared" si="7"/>
        <v>6.3268010000000041E-2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26">
        <v>5.0999999999999996</v>
      </c>
      <c r="H48" s="10"/>
      <c r="I48" s="10">
        <f t="shared" si="8"/>
        <v>9682.6928939163863</v>
      </c>
      <c r="J48" s="10">
        <f t="shared" si="6"/>
        <v>679560053802.9469</v>
      </c>
      <c r="K48" s="11">
        <f t="shared" si="7"/>
        <v>5.7810480000000108E-2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26">
        <v>7.4</v>
      </c>
      <c r="H49" s="10"/>
      <c r="I49" s="10">
        <f t="shared" si="8"/>
        <v>9212.8381483505109</v>
      </c>
      <c r="J49" s="10">
        <f t="shared" si="6"/>
        <v>642421366257.35339</v>
      </c>
      <c r="K49" s="11">
        <f t="shared" si="7"/>
        <v>8.1174319999999911E-2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26">
        <v>5.2</v>
      </c>
      <c r="H50" s="10"/>
      <c r="I50" s="10">
        <f t="shared" si="8"/>
        <v>8578.0615906429339</v>
      </c>
      <c r="J50" s="10">
        <f t="shared" si="6"/>
        <v>594188517405.17981</v>
      </c>
      <c r="K50" s="11">
        <f t="shared" si="7"/>
        <v>5.9942600000000068E-2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26">
        <v>-0.3</v>
      </c>
      <c r="H51" s="10"/>
      <c r="I51" s="10">
        <f t="shared" si="8"/>
        <v>8154.0509416757923</v>
      </c>
      <c r="J51" s="10">
        <f t="shared" si="6"/>
        <v>560585561336.22681</v>
      </c>
      <c r="K51" s="11">
        <f t="shared" si="7"/>
        <v>5.5143800000001519E-3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26">
        <v>2.8</v>
      </c>
      <c r="H52" s="10"/>
      <c r="I52" s="10">
        <f t="shared" si="8"/>
        <v>8178.5867017811361</v>
      </c>
      <c r="J52" s="10">
        <f t="shared" si="6"/>
        <v>557511232545.70142</v>
      </c>
      <c r="K52" s="11">
        <f t="shared" si="7"/>
        <v>3.6655760000000148E-2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26">
        <v>4.5999999999999996</v>
      </c>
      <c r="H53" s="10"/>
      <c r="I53" s="10">
        <f t="shared" si="8"/>
        <v>7955.8236398649178</v>
      </c>
      <c r="J53" s="10">
        <f t="shared" si="6"/>
        <v>537797843852.91156</v>
      </c>
      <c r="K53" s="11">
        <f t="shared" si="7"/>
        <v>5.6020680000000045E-2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26">
        <v>6.6</v>
      </c>
      <c r="H54" s="10"/>
      <c r="I54" s="10">
        <f t="shared" si="8"/>
        <v>7605.9499425094809</v>
      </c>
      <c r="J54" s="10">
        <f t="shared" si="6"/>
        <v>509268288053.70703</v>
      </c>
      <c r="K54" s="11">
        <f t="shared" si="7"/>
        <v>7.4613280000000115E-2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26">
        <v>2.7</v>
      </c>
      <c r="H55" s="10"/>
      <c r="I55" s="10">
        <f t="shared" si="8"/>
        <v>7135.0374695210885</v>
      </c>
      <c r="J55" s="10">
        <f t="shared" si="6"/>
        <v>473908425972.27808</v>
      </c>
      <c r="K55" s="11">
        <f t="shared" si="7"/>
        <v>3.503113999999985E-2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26">
        <v>7.3</v>
      </c>
      <c r="H56" s="10"/>
      <c r="I56" s="10">
        <f t="shared" si="8"/>
        <v>6947.4561533798333</v>
      </c>
      <c r="J56" s="10">
        <f t="shared" si="6"/>
        <v>457868761293.76953</v>
      </c>
      <c r="K56" s="11">
        <f t="shared" si="7"/>
        <v>7.9856469999999735E-2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26">
        <v>4.3</v>
      </c>
      <c r="H57" s="10"/>
      <c r="I57" s="10">
        <f t="shared" si="8"/>
        <v>6474.7960422924825</v>
      </c>
      <c r="J57" s="10">
        <f t="shared" si="6"/>
        <v>424008906751.99603</v>
      </c>
      <c r="K57" s="11">
        <f t="shared" si="7"/>
        <v>4.8965959999999864E-2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26">
        <v>8.1</v>
      </c>
      <c r="H58" s="10"/>
      <c r="I58" s="10">
        <f t="shared" si="8"/>
        <v>6207.8581421787949</v>
      </c>
      <c r="J58" s="10">
        <f t="shared" si="6"/>
        <v>404216078424.50488</v>
      </c>
      <c r="K58" s="11">
        <f t="shared" si="7"/>
        <v>8.7745439999999952E-2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26">
        <v>7.2</v>
      </c>
      <c r="H59" s="10"/>
      <c r="I59" s="10">
        <f t="shared" si="8"/>
        <v>5742.699483976684</v>
      </c>
      <c r="J59" s="10">
        <f t="shared" si="6"/>
        <v>371609076499.0979</v>
      </c>
      <c r="K59" s="11">
        <f t="shared" si="7"/>
        <v>7.8078239999999965E-2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26">
        <v>4.5</v>
      </c>
      <c r="H60" s="10"/>
      <c r="I60" s="10">
        <f t="shared" si="8"/>
        <v>5356.9957872916821</v>
      </c>
      <c r="J60" s="10">
        <f t="shared" si="6"/>
        <v>344695832557.66101</v>
      </c>
      <c r="K60" s="11">
        <f t="shared" si="7"/>
        <v>5.0642999999999994E-2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26">
        <v>5.7</v>
      </c>
      <c r="H61" s="10"/>
      <c r="I61" s="10">
        <f t="shared" si="8"/>
        <v>5126.3117581738588</v>
      </c>
      <c r="J61" s="10">
        <f t="shared" si="6"/>
        <v>328080834838.91388</v>
      </c>
      <c r="K61" s="11">
        <f t="shared" si="7"/>
        <v>6.2411839999999996E-2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26">
        <v>8.4</v>
      </c>
      <c r="H62" s="10"/>
      <c r="I62" s="10">
        <f t="shared" si="8"/>
        <v>4849.8692130310874</v>
      </c>
      <c r="J62" s="10">
        <f t="shared" si="6"/>
        <v>308807585238.23859</v>
      </c>
      <c r="K62" s="11">
        <f t="shared" si="7"/>
        <v>9.0634079999999839E-2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26">
        <v>11</v>
      </c>
      <c r="H63" s="10"/>
      <c r="I63" s="10">
        <f t="shared" si="8"/>
        <v>4474.0490895120729</v>
      </c>
      <c r="J63" s="10">
        <f t="shared" si="6"/>
        <v>283144998768.2749</v>
      </c>
      <c r="K63" s="11">
        <f t="shared" si="7"/>
        <v>0.11701520000000021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26">
        <v>7.5</v>
      </c>
      <c r="H64" s="10"/>
      <c r="I64" s="10">
        <f t="shared" si="8"/>
        <v>4030.6748554162814</v>
      </c>
      <c r="J64" s="10">
        <f t="shared" si="6"/>
        <v>253483568324.11487</v>
      </c>
      <c r="K64" s="11">
        <f t="shared" si="7"/>
        <v>8.7244249999999912E-2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26">
        <v>18.899999999999999</v>
      </c>
      <c r="H65" s="10"/>
      <c r="I65" s="10">
        <f t="shared" si="8"/>
        <v>3749.4649817825875</v>
      </c>
      <c r="J65" s="10">
        <f t="shared" si="6"/>
        <v>233143167530.30875</v>
      </c>
      <c r="K65" s="11">
        <f t="shared" si="7"/>
        <v>0.19519469000000012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3">
        <f>SUM(F2)</f>
        <v>81313729</v>
      </c>
      <c r="G66" s="26">
        <v>8.6999999999999993</v>
      </c>
      <c r="H66" s="10"/>
      <c r="I66" s="10">
        <f t="shared" si="8"/>
        <v>3153.4608761838413</v>
      </c>
      <c r="J66" s="10">
        <f t="shared" ref="J66:J67" si="9">IF(I66="","",I66*C66)</f>
        <v>195067104531.98944</v>
      </c>
      <c r="K66" s="11">
        <f t="shared" ref="K66" si="10">IFERROR(J66/J67-1,"")</f>
        <v>9.3685050000000158E-2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26">
        <v>9.1999999999999993</v>
      </c>
      <c r="H67" s="10"/>
      <c r="I67" s="10">
        <f t="shared" ref="I67" si="11">IF(H67&lt;&gt;"",H67,I66/(1+IF(G66="",0,G66)/100))</f>
        <v>2901.067963370599</v>
      </c>
      <c r="J67" s="10">
        <f t="shared" si="9"/>
        <v>178357658388.02441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70"/>
  <sheetViews>
    <sheetView workbookViewId="0">
      <selection activeCell="H16" sqref="H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4">
        <v>18995781</v>
      </c>
      <c r="G2" s="26">
        <v>3.16</v>
      </c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3.4509112000000286E-2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26">
        <v>4.12</v>
      </c>
      <c r="H3" s="10"/>
      <c r="I3" s="10">
        <f t="shared" ref="I3:I34" si="5">IF(H3&lt;&gt;"",H3,I2/(1+IF(G2="",0,G2)/100))</f>
        <v>6269.8720434276847</v>
      </c>
      <c r="J3" s="10">
        <f t="shared" si="3"/>
        <v>118758116680.26468</v>
      </c>
      <c r="K3" s="11">
        <f t="shared" si="4"/>
        <v>4.5125324000000022E-2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26">
        <v>0.28000000000000003</v>
      </c>
      <c r="H4" s="10"/>
      <c r="I4" s="10">
        <f t="shared" si="5"/>
        <v>6021.7749168533282</v>
      </c>
      <c r="J4" s="10">
        <f t="shared" si="3"/>
        <v>113630503398.14049</v>
      </c>
      <c r="K4" s="11">
        <f t="shared" si="4"/>
        <v>7.3426839999997107E-3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26">
        <v>1.9</v>
      </c>
      <c r="H5" s="10"/>
      <c r="I5" s="10">
        <f t="shared" si="5"/>
        <v>6004.9610259805831</v>
      </c>
      <c r="J5" s="10">
        <f t="shared" si="3"/>
        <v>112802232252.21786</v>
      </c>
      <c r="K5" s="11">
        <f t="shared" si="4"/>
        <v>2.3799489999999812E-2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26">
        <v>4.5</v>
      </c>
      <c r="H6" s="10"/>
      <c r="I6" s="10">
        <f t="shared" si="5"/>
        <v>5892.9941373705433</v>
      </c>
      <c r="J6" s="10">
        <f t="shared" si="3"/>
        <v>110180004340.71117</v>
      </c>
      <c r="K6" s="11">
        <f t="shared" si="4"/>
        <v>5.0036900000000051E-2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26">
        <v>-3.91</v>
      </c>
      <c r="H7" s="10"/>
      <c r="I7" s="10">
        <f t="shared" si="5"/>
        <v>5639.2288395890373</v>
      </c>
      <c r="J7" s="10">
        <f t="shared" si="3"/>
        <v>104929649939.64609</v>
      </c>
      <c r="K7" s="11">
        <f t="shared" si="4"/>
        <v>-3.4833604000000129E-2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26">
        <v>-5.52</v>
      </c>
      <c r="H8" s="10"/>
      <c r="I8" s="10">
        <f t="shared" si="5"/>
        <v>5868.6948065241313</v>
      </c>
      <c r="J8" s="10">
        <f t="shared" si="3"/>
        <v>108716642409.54997</v>
      </c>
      <c r="K8" s="11">
        <f t="shared" si="4"/>
        <v>-5.0749992000000077E-2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26">
        <v>9.31</v>
      </c>
      <c r="H9" s="10"/>
      <c r="I9" s="10">
        <f t="shared" si="5"/>
        <v>6211.573673289724</v>
      </c>
      <c r="J9" s="10">
        <f t="shared" si="3"/>
        <v>114528987614.76753</v>
      </c>
      <c r="K9" s="11">
        <f t="shared" si="4"/>
        <v>9.8412465999999865E-2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26">
        <v>7.23</v>
      </c>
      <c r="H10" s="10"/>
      <c r="I10" s="10">
        <f t="shared" si="5"/>
        <v>5682.5301191928684</v>
      </c>
      <c r="J10" s="10">
        <f t="shared" si="3"/>
        <v>104267742000.26927</v>
      </c>
      <c r="K10" s="11">
        <f t="shared" si="4"/>
        <v>7.7071735000000308E-2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26">
        <v>8.0299999999999994</v>
      </c>
      <c r="H11" s="10"/>
      <c r="I11" s="10">
        <f t="shared" si="5"/>
        <v>5299.3846117624435</v>
      </c>
      <c r="J11" s="10">
        <f t="shared" si="3"/>
        <v>96806682983.161972</v>
      </c>
      <c r="K11" s="11">
        <f t="shared" si="4"/>
        <v>8.4686017999999974E-2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26">
        <v>4.67</v>
      </c>
      <c r="H12" s="10"/>
      <c r="I12" s="10">
        <f t="shared" si="5"/>
        <v>4905.4749715472026</v>
      </c>
      <c r="J12" s="10">
        <f t="shared" si="3"/>
        <v>89248576432.891724</v>
      </c>
      <c r="K12" s="11">
        <f t="shared" si="4"/>
        <v>5.0478586999999742E-2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26">
        <v>10.43</v>
      </c>
      <c r="H13" s="10"/>
      <c r="I13" s="10">
        <f t="shared" si="5"/>
        <v>4686.6102718517268</v>
      </c>
      <c r="J13" s="10">
        <f t="shared" si="3"/>
        <v>84959919733.129929</v>
      </c>
      <c r="K13" s="11">
        <f t="shared" si="4"/>
        <v>0.10787793200000007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26">
        <v>2.34</v>
      </c>
      <c r="H14" s="10"/>
      <c r="I14" s="10">
        <f t="shared" si="5"/>
        <v>4243.9647485753203</v>
      </c>
      <c r="J14" s="10">
        <f t="shared" si="3"/>
        <v>76687076508.289841</v>
      </c>
      <c r="K14" s="11">
        <f t="shared" si="4"/>
        <v>2.6040372000000422E-2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26">
        <v>5.7</v>
      </c>
      <c r="H15" s="10"/>
      <c r="I15" s="10">
        <f t="shared" si="5"/>
        <v>4146.9266646231381</v>
      </c>
      <c r="J15" s="10">
        <f t="shared" si="3"/>
        <v>74740798316.549881</v>
      </c>
      <c r="K15" s="11">
        <f t="shared" si="4"/>
        <v>5.931482999999993E-2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26">
        <v>5.22</v>
      </c>
      <c r="H16" s="10"/>
      <c r="I16" s="10">
        <f t="shared" si="5"/>
        <v>3923.298642027567</v>
      </c>
      <c r="J16" s="10">
        <f t="shared" si="3"/>
        <v>70555793424.085159</v>
      </c>
      <c r="K16" s="11">
        <f t="shared" si="4"/>
        <v>5.4998852000000209E-2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26">
        <v>2.46</v>
      </c>
      <c r="H17" s="10"/>
      <c r="I17" s="10">
        <f t="shared" si="5"/>
        <v>3728.6624615354181</v>
      </c>
      <c r="J17" s="10">
        <f t="shared" si="3"/>
        <v>66877602084.902695</v>
      </c>
      <c r="K17" s="11">
        <f t="shared" si="4"/>
        <v>2.6526248000000141E-2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26">
        <v>-0.38</v>
      </c>
      <c r="H18" s="10"/>
      <c r="I18" s="10">
        <f t="shared" si="5"/>
        <v>3639.1396267181517</v>
      </c>
      <c r="J18" s="10">
        <f t="shared" si="3"/>
        <v>65149432092.166718</v>
      </c>
      <c r="K18" s="11">
        <f t="shared" si="4"/>
        <v>-1.5585499999999364E-3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26">
        <v>-2.0299999999999998</v>
      </c>
      <c r="H19" s="10"/>
      <c r="I19" s="10">
        <f t="shared" si="5"/>
        <v>3653.0211069244647</v>
      </c>
      <c r="J19" s="10">
        <f t="shared" si="3"/>
        <v>65251129239.643158</v>
      </c>
      <c r="K19" s="11">
        <f t="shared" si="4"/>
        <v>-1.7958516999999952E-2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26">
        <v>-4.8499999999999996</v>
      </c>
      <c r="H20" s="10"/>
      <c r="I20" s="10">
        <f t="shared" si="5"/>
        <v>3728.7140011477641</v>
      </c>
      <c r="J20" s="10">
        <f t="shared" si="3"/>
        <v>66444371616.879196</v>
      </c>
      <c r="K20" s="11">
        <f t="shared" si="4"/>
        <v>-4.5740650000000049E-2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26">
        <v>3.91</v>
      </c>
      <c r="H21" s="10"/>
      <c r="I21" s="10">
        <f t="shared" si="5"/>
        <v>3918.7745676802565</v>
      </c>
      <c r="J21" s="10">
        <f t="shared" si="3"/>
        <v>69629259191.308105</v>
      </c>
      <c r="K21" s="11">
        <f t="shared" si="4"/>
        <v>4.2238081999999677E-2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26">
        <v>6.23</v>
      </c>
      <c r="H22" s="10"/>
      <c r="I22" s="10">
        <f t="shared" si="5"/>
        <v>3771.3161078628204</v>
      </c>
      <c r="J22" s="10">
        <f t="shared" si="3"/>
        <v>66807441019.323761</v>
      </c>
      <c r="K22" s="11">
        <f t="shared" si="4"/>
        <v>6.6060542E-2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26">
        <v>3.93</v>
      </c>
      <c r="H23" s="10"/>
      <c r="I23" s="10">
        <f t="shared" si="5"/>
        <v>3550.142245940714</v>
      </c>
      <c r="J23" s="10">
        <f t="shared" si="3"/>
        <v>62667586302.3582</v>
      </c>
      <c r="K23" s="11">
        <f t="shared" si="4"/>
        <v>4.3550736999999673E-2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26">
        <v>1.53</v>
      </c>
      <c r="H24" s="10"/>
      <c r="I24" s="10">
        <f t="shared" si="5"/>
        <v>3415.8974751666647</v>
      </c>
      <c r="J24" s="10">
        <f t="shared" si="3"/>
        <v>60052265865.400101</v>
      </c>
      <c r="K24" s="11">
        <f t="shared" si="4"/>
        <v>1.9889156000000296E-2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26">
        <v>-0.65</v>
      </c>
      <c r="H25" s="10"/>
      <c r="I25" s="10">
        <f t="shared" si="5"/>
        <v>3364.4218213007625</v>
      </c>
      <c r="J25" s="10">
        <f t="shared" si="3"/>
        <v>58881169107.557495</v>
      </c>
      <c r="K25" s="11">
        <f t="shared" si="4"/>
        <v>-1.3834749999999119E-3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26">
        <v>-1.77</v>
      </c>
      <c r="H26" s="10"/>
      <c r="I26" s="10">
        <f t="shared" si="5"/>
        <v>3386.4336399605058</v>
      </c>
      <c r="J26" s="10">
        <f t="shared" si="3"/>
        <v>58962742587.85923</v>
      </c>
      <c r="K26" s="11">
        <f t="shared" si="4"/>
        <v>-1.1717793000000198E-2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26">
        <v>-12.92</v>
      </c>
      <c r="H27" s="10"/>
      <c r="I27" s="10">
        <f t="shared" si="5"/>
        <v>3447.4535681161619</v>
      </c>
      <c r="J27" s="10">
        <f t="shared" si="3"/>
        <v>59661847770.025917</v>
      </c>
      <c r="K27" s="11">
        <f t="shared" si="4"/>
        <v>-0.12500274399999978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26">
        <v>-0.77</v>
      </c>
      <c r="H28" s="10"/>
      <c r="I28" s="10">
        <f t="shared" si="5"/>
        <v>3958.9498944834195</v>
      </c>
      <c r="J28" s="10">
        <f t="shared" si="3"/>
        <v>68185182708.762581</v>
      </c>
      <c r="K28" s="11">
        <f t="shared" si="4"/>
        <v>-3.691108000000054E-3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26">
        <v>1.77</v>
      </c>
      <c r="H29" s="10"/>
      <c r="I29" s="10">
        <f t="shared" si="5"/>
        <v>3989.6703562263629</v>
      </c>
      <c r="J29" s="10">
        <f t="shared" si="3"/>
        <v>68437793997.689812</v>
      </c>
      <c r="K29" s="11">
        <f t="shared" si="4"/>
        <v>2.0936286000000193E-2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26">
        <v>2.71</v>
      </c>
      <c r="H30" s="10"/>
      <c r="I30" s="10">
        <f t="shared" si="5"/>
        <v>3920.2813758734032</v>
      </c>
      <c r="J30" s="10">
        <f t="shared" si="3"/>
        <v>67034343803.987198</v>
      </c>
      <c r="K30" s="11">
        <f t="shared" si="4"/>
        <v>2.9801272999999906E-2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26">
        <v>-4.8</v>
      </c>
      <c r="H31" s="10"/>
      <c r="I31" s="10">
        <f t="shared" si="5"/>
        <v>3816.8448796352873</v>
      </c>
      <c r="J31" s="10">
        <f t="shared" si="3"/>
        <v>65094446434.994064</v>
      </c>
      <c r="K31" s="11">
        <f t="shared" si="4"/>
        <v>-4.5096400000000147E-2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26">
        <v>2.61</v>
      </c>
      <c r="H32" s="10"/>
      <c r="I32" s="10">
        <f t="shared" si="5"/>
        <v>4009.2908399530329</v>
      </c>
      <c r="J32" s="10">
        <f t="shared" si="3"/>
        <v>68168605118.876999</v>
      </c>
      <c r="K32" s="11">
        <f t="shared" si="4"/>
        <v>2.965030599999996E-2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26">
        <v>5.49</v>
      </c>
      <c r="H33" s="10"/>
      <c r="I33" s="10">
        <f t="shared" si="5"/>
        <v>3907.3100477078578</v>
      </c>
      <c r="J33" s="10">
        <f t="shared" si="3"/>
        <v>66205589141.909119</v>
      </c>
      <c r="K33" s="11">
        <f t="shared" si="4"/>
        <v>6.0058460999999896E-2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26">
        <v>5.32</v>
      </c>
      <c r="H34" s="10"/>
      <c r="I34" s="10">
        <f t="shared" si="5"/>
        <v>3703.9625061217725</v>
      </c>
      <c r="J34" s="10">
        <f t="shared" ref="J34:J65" si="6">IF(I34="","",I34*C34)</f>
        <v>62454658471.811508</v>
      </c>
      <c r="K34" s="11">
        <f t="shared" ref="K34:K65" si="7">IFERROR(J34/J35-1,"")</f>
        <v>7.2383960000000247E-2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26">
        <v>3.68</v>
      </c>
      <c r="H35" s="10"/>
      <c r="I35" s="10">
        <f t="shared" ref="I35:I66" si="8">IF(H35&lt;&gt;"",H35,I34/(1+IF(G34="",0,G34)/100))</f>
        <v>3473.9847178032005</v>
      </c>
      <c r="J35" s="10">
        <f t="shared" si="6"/>
        <v>58239083016.321411</v>
      </c>
      <c r="K35" s="11">
        <f t="shared" si="7"/>
        <v>7.0331732000000091E-2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26">
        <v>-3.06</v>
      </c>
      <c r="H36" s="10"/>
      <c r="I36" s="10">
        <f t="shared" si="8"/>
        <v>3265.6370725730403</v>
      </c>
      <c r="J36" s="10">
        <f t="shared" si="6"/>
        <v>54412180144.838875</v>
      </c>
      <c r="K36" s="11">
        <f t="shared" si="7"/>
        <v>2.2578566000000189E-2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26">
        <v>-5.6</v>
      </c>
      <c r="H37" s="10"/>
      <c r="I37" s="10">
        <f t="shared" si="8"/>
        <v>3209.7867825565559</v>
      </c>
      <c r="J37" s="10">
        <f t="shared" si="6"/>
        <v>53210757543.727806</v>
      </c>
      <c r="K37" s="11">
        <f t="shared" si="7"/>
        <v>4.4962000000015045E-4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26">
        <v>-2.19</v>
      </c>
      <c r="H38" s="10"/>
      <c r="I38" s="10">
        <f t="shared" si="8"/>
        <v>3219.4451179102866</v>
      </c>
      <c r="J38" s="10">
        <f t="shared" si="6"/>
        <v>53186843675.074615</v>
      </c>
      <c r="K38" s="11">
        <f t="shared" si="7"/>
        <v>1.7921977999999728E-2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26">
        <v>2.92</v>
      </c>
      <c r="H39" s="10"/>
      <c r="I39" s="10">
        <f t="shared" si="8"/>
        <v>3171.5546428039474</v>
      </c>
      <c r="J39" s="10">
        <f t="shared" si="6"/>
        <v>52250412924.156967</v>
      </c>
      <c r="K39" s="11">
        <f t="shared" si="7"/>
        <v>3.1608327999999908E-2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26">
        <v>4.01</v>
      </c>
      <c r="H40" s="10"/>
      <c r="I40" s="10">
        <f t="shared" si="8"/>
        <v>3081.5727193975395</v>
      </c>
      <c r="J40" s="10">
        <f t="shared" si="6"/>
        <v>50649467928.836823</v>
      </c>
      <c r="K40" s="11">
        <f t="shared" si="7"/>
        <v>4.365714200000026E-2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26">
        <v>1.38</v>
      </c>
      <c r="H41" s="10"/>
      <c r="I41" s="10">
        <f t="shared" si="8"/>
        <v>2962.7658104004799</v>
      </c>
      <c r="J41" s="10">
        <f t="shared" si="6"/>
        <v>48530753913.852692</v>
      </c>
      <c r="K41" s="11">
        <f t="shared" si="7"/>
        <v>1.6010084000000147E-2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26">
        <v>-0.39</v>
      </c>
      <c r="H42" s="10"/>
      <c r="I42" s="10">
        <f t="shared" si="8"/>
        <v>2922.4361909651607</v>
      </c>
      <c r="J42" s="10">
        <f t="shared" si="6"/>
        <v>47766015985.578239</v>
      </c>
      <c r="K42" s="11">
        <f t="shared" si="7"/>
        <v>-8.4937000000118168E-5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26">
        <v>-0.6</v>
      </c>
      <c r="H43" s="10"/>
      <c r="I43" s="10">
        <f t="shared" si="8"/>
        <v>2933.8783163991175</v>
      </c>
      <c r="J43" s="10">
        <f t="shared" si="6"/>
        <v>47770073432.305367</v>
      </c>
      <c r="K43" s="11">
        <f t="shared" si="7"/>
        <v>-1.0001799999997951E-3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26">
        <v>4.17</v>
      </c>
      <c r="H44" s="10"/>
      <c r="I44" s="10">
        <f t="shared" si="8"/>
        <v>2951.5878434598767</v>
      </c>
      <c r="J44" s="10">
        <f t="shared" si="6"/>
        <v>47817899939.466812</v>
      </c>
      <c r="K44" s="11">
        <f t="shared" si="7"/>
        <v>4.7346013999999936E-2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26">
        <v>6.22</v>
      </c>
      <c r="H45" s="10"/>
      <c r="I45" s="10">
        <f t="shared" si="8"/>
        <v>2833.4336598443665</v>
      </c>
      <c r="J45" s="10">
        <f t="shared" si="6"/>
        <v>45656258104.083275</v>
      </c>
      <c r="K45" s="11">
        <f t="shared" si="7"/>
        <v>6.8477601999999971E-2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26">
        <v>2.91</v>
      </c>
      <c r="H46" s="10"/>
      <c r="I46" s="10">
        <f t="shared" si="8"/>
        <v>2667.5142721185903</v>
      </c>
      <c r="J46" s="10">
        <f t="shared" si="6"/>
        <v>42730196701.009811</v>
      </c>
      <c r="K46" s="11">
        <f t="shared" si="7"/>
        <v>3.5212854000000071E-2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26">
        <v>0.06</v>
      </c>
      <c r="H47" s="10"/>
      <c r="I47" s="10">
        <f t="shared" si="8"/>
        <v>2592.0846099685068</v>
      </c>
      <c r="J47" s="10">
        <f t="shared" si="6"/>
        <v>41276725396.040924</v>
      </c>
      <c r="K47" s="11">
        <f t="shared" si="7"/>
        <v>-2.8220520000001859E-3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26">
        <v>5.62</v>
      </c>
      <c r="H48" s="10"/>
      <c r="I48" s="10">
        <f t="shared" si="8"/>
        <v>2590.5302917934309</v>
      </c>
      <c r="J48" s="10">
        <f t="shared" si="6"/>
        <v>41393540118.720047</v>
      </c>
      <c r="K48" s="11">
        <f t="shared" si="7"/>
        <v>5.167946400000023E-2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26">
        <v>2.84</v>
      </c>
      <c r="H49" s="10"/>
      <c r="I49" s="10">
        <f t="shared" si="8"/>
        <v>2452.6891609481449</v>
      </c>
      <c r="J49" s="10">
        <f t="shared" si="6"/>
        <v>39359464110.178764</v>
      </c>
      <c r="K49" s="11">
        <f t="shared" si="7"/>
        <v>3.135150799999975E-2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26">
        <v>2.42</v>
      </c>
      <c r="H50" s="10"/>
      <c r="I50" s="10">
        <f t="shared" si="8"/>
        <v>2384.956399210565</v>
      </c>
      <c r="J50" s="10">
        <f t="shared" si="6"/>
        <v>38162996616.454041</v>
      </c>
      <c r="K50" s="11">
        <f t="shared" si="7"/>
        <v>3.044762000000012E-2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26">
        <v>4.4400000000000004</v>
      </c>
      <c r="H51" s="10"/>
      <c r="I51" s="10">
        <f t="shared" si="8"/>
        <v>2328.604178100532</v>
      </c>
      <c r="J51" s="10">
        <f t="shared" si="6"/>
        <v>37035358106.270393</v>
      </c>
      <c r="K51" s="11">
        <f t="shared" si="7"/>
        <v>4.9486227999999688E-2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26">
        <v>6.05</v>
      </c>
      <c r="H52" s="10"/>
      <c r="I52" s="10">
        <f t="shared" si="8"/>
        <v>2229.6095156075567</v>
      </c>
      <c r="J52" s="10">
        <f t="shared" si="6"/>
        <v>35289036785.979057</v>
      </c>
      <c r="K52" s="11">
        <f t="shared" si="7"/>
        <v>6.3352744999999988E-2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26">
        <v>7.28</v>
      </c>
      <c r="H53" s="10"/>
      <c r="I53" s="10">
        <f t="shared" si="8"/>
        <v>2102.4134989227314</v>
      </c>
      <c r="J53" s="10">
        <f t="shared" si="6"/>
        <v>33186576093.316105</v>
      </c>
      <c r="K53" s="11">
        <f t="shared" si="7"/>
        <v>7.7005376000000014E-2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26">
        <v>7.83</v>
      </c>
      <c r="H54" s="10"/>
      <c r="I54" s="10">
        <f t="shared" si="8"/>
        <v>1959.7441265126131</v>
      </c>
      <c r="J54" s="10">
        <f t="shared" si="6"/>
        <v>30813751567.862282</v>
      </c>
      <c r="K54" s="11">
        <f t="shared" si="7"/>
        <v>8.5934364000000096E-2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26">
        <v>5.4</v>
      </c>
      <c r="H55" s="10"/>
      <c r="I55" s="10">
        <f t="shared" si="8"/>
        <v>1817.4386780233822</v>
      </c>
      <c r="J55" s="10">
        <f t="shared" si="6"/>
        <v>28375335185.416676</v>
      </c>
      <c r="K55" s="11">
        <f t="shared" si="7"/>
        <v>6.1578260000000107E-2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26">
        <v>2.59</v>
      </c>
      <c r="H56" s="10"/>
      <c r="I56" s="10">
        <f t="shared" si="8"/>
        <v>1724.3251214643094</v>
      </c>
      <c r="J56" s="10">
        <f t="shared" si="6"/>
        <v>26729386098.596889</v>
      </c>
      <c r="K56" s="11">
        <f t="shared" si="7"/>
        <v>3.2722235000000044E-2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26">
        <v>3.65</v>
      </c>
      <c r="H57" s="10"/>
      <c r="I57" s="10">
        <f t="shared" si="8"/>
        <v>1680.792593297894</v>
      </c>
      <c r="J57" s="10">
        <f t="shared" si="6"/>
        <v>25882454345.138496</v>
      </c>
      <c r="K57" s="11">
        <f t="shared" si="7"/>
        <v>4.4242655000000131E-2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26">
        <v>4.26</v>
      </c>
      <c r="H58" s="10"/>
      <c r="I58" s="10">
        <f t="shared" si="8"/>
        <v>1621.6040456323146</v>
      </c>
      <c r="J58" s="10">
        <f t="shared" si="6"/>
        <v>24785862003.634102</v>
      </c>
      <c r="K58" s="11">
        <f t="shared" si="7"/>
        <v>5.1305709999999838E-2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26">
        <v>3.66</v>
      </c>
      <c r="H59" s="10"/>
      <c r="I59" s="10">
        <f t="shared" si="8"/>
        <v>1555.3462935280211</v>
      </c>
      <c r="J59" s="10">
        <f t="shared" si="6"/>
        <v>23576264989.214321</v>
      </c>
      <c r="K59" s="11">
        <f t="shared" si="7"/>
        <v>4.4457427999999855E-2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26">
        <v>2.5499999999999998</v>
      </c>
      <c r="H60" s="10"/>
      <c r="I60" s="10">
        <f t="shared" si="8"/>
        <v>1500.430535913584</v>
      </c>
      <c r="J60" s="10">
        <f t="shared" si="6"/>
        <v>22572739067.364193</v>
      </c>
      <c r="K60" s="11">
        <f t="shared" si="7"/>
        <v>3.4596185000000057E-2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26">
        <v>1.01</v>
      </c>
      <c r="H61" s="10"/>
      <c r="I61" s="10">
        <f t="shared" si="8"/>
        <v>1463.1209516465956</v>
      </c>
      <c r="J61" s="10">
        <f t="shared" si="6"/>
        <v>21817922194.797375</v>
      </c>
      <c r="K61" s="11">
        <f t="shared" si="7"/>
        <v>2.0988878000000044E-2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26">
        <v>4.5199999999999996</v>
      </c>
      <c r="H62" s="10"/>
      <c r="I62" s="10">
        <f t="shared" si="8"/>
        <v>1448.4911906213204</v>
      </c>
      <c r="J62" s="10">
        <f t="shared" si="6"/>
        <v>21369402414.584751</v>
      </c>
      <c r="K62" s="11">
        <f t="shared" si="7"/>
        <v>5.6874883999999737E-2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26">
        <v>5.12</v>
      </c>
      <c r="H63" s="10"/>
      <c r="I63" s="10">
        <f t="shared" si="8"/>
        <v>1385.8507372955612</v>
      </c>
      <c r="J63" s="10">
        <f t="shared" si="6"/>
        <v>20219424965.145409</v>
      </c>
      <c r="K63" s="11">
        <f t="shared" si="7"/>
        <v>6.3393919999999992E-2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26">
        <v>3.89</v>
      </c>
      <c r="H64" s="10"/>
      <c r="I64" s="10">
        <f t="shared" si="8"/>
        <v>1318.3511580056709</v>
      </c>
      <c r="J64" s="10">
        <f t="shared" si="6"/>
        <v>19014049812.458405</v>
      </c>
      <c r="K64" s="11">
        <f t="shared" si="7"/>
        <v>5.0546068999999694E-2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26">
        <v>4.71</v>
      </c>
      <c r="H65" s="10"/>
      <c r="I65" s="10">
        <f t="shared" si="8"/>
        <v>1268.9875425985861</v>
      </c>
      <c r="J65" s="10">
        <f t="shared" si="6"/>
        <v>18099206092.463528</v>
      </c>
      <c r="K65" s="11">
        <f t="shared" si="7"/>
        <v>6.0272518000000108E-2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3">
        <f>SUM(F2)</f>
        <v>18995781</v>
      </c>
      <c r="G66" s="26">
        <v>5.44</v>
      </c>
      <c r="H66" s="10"/>
      <c r="I66" s="10">
        <f t="shared" si="8"/>
        <v>1211.9067353629894</v>
      </c>
      <c r="J66" s="10">
        <f t="shared" ref="J66:J67" si="9">IF(I66="","",I66*C66)</f>
        <v>17070334074.681286</v>
      </c>
      <c r="K66" s="11">
        <f t="shared" ref="K66" si="10">IFERROR(J66/J67-1,"")</f>
        <v>6.3499471999999946E-2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26">
        <v>3.49</v>
      </c>
      <c r="H67" s="10"/>
      <c r="I67" s="10">
        <f t="shared" ref="I67" si="11">IF(H67&lt;&gt;"",H67,I66/(1+IF(G66="",0,G66)/100))</f>
        <v>1149.3804394565529</v>
      </c>
      <c r="J67" s="10">
        <f t="shared" si="9"/>
        <v>16051097837.010761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77"/>
  <sheetViews>
    <sheetView topLeftCell="A35" workbookViewId="0">
      <selection activeCell="J63" sqref="J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4">
        <v>22501433</v>
      </c>
      <c r="G2" s="26">
        <v>2.52</v>
      </c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3.4057727999999843E-2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26">
        <v>3.32</v>
      </c>
      <c r="H3" s="10"/>
      <c r="I3" s="10">
        <f t="shared" ref="I3:I34" si="5">IF(H3&lt;&gt;"",H3,I2/(1+IF(G2="",0,G2)/100))</f>
        <v>3174.0148263753417</v>
      </c>
      <c r="J3" s="10">
        <f t="shared" si="3"/>
        <v>70808323775.835007</v>
      </c>
      <c r="K3" s="11">
        <f t="shared" si="4"/>
        <v>4.2147511999999887E-2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26">
        <v>2.72</v>
      </c>
      <c r="H4" s="10"/>
      <c r="I4" s="10">
        <f t="shared" si="5"/>
        <v>3072.0236414782635</v>
      </c>
      <c r="J4" s="10">
        <f t="shared" si="3"/>
        <v>67944626802.347549</v>
      </c>
      <c r="K4" s="11">
        <f t="shared" si="4"/>
        <v>3.6639968000000023E-2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26">
        <v>2.4</v>
      </c>
      <c r="H5" s="10"/>
      <c r="I5" s="10">
        <f t="shared" si="5"/>
        <v>2990.6772210652875</v>
      </c>
      <c r="J5" s="10">
        <f t="shared" si="3"/>
        <v>65543128665.426437</v>
      </c>
      <c r="K5" s="11">
        <f t="shared" si="4"/>
        <v>3.4014719999999832E-2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26">
        <v>2.91</v>
      </c>
      <c r="H6" s="10"/>
      <c r="I6" s="10">
        <f t="shared" si="5"/>
        <v>2920.5832236965698</v>
      </c>
      <c r="J6" s="10">
        <f t="shared" si="3"/>
        <v>63387036371.616112</v>
      </c>
      <c r="K6" s="11">
        <f t="shared" si="4"/>
        <v>3.9679148000000053E-2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26">
        <v>2.64</v>
      </c>
      <c r="H7" s="10"/>
      <c r="I7" s="10">
        <f t="shared" si="5"/>
        <v>2837.997496547051</v>
      </c>
      <c r="J7" s="10">
        <f t="shared" si="3"/>
        <v>60967882729.543892</v>
      </c>
      <c r="K7" s="11">
        <f t="shared" si="4"/>
        <v>3.7844360000000243E-2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26">
        <v>5.12</v>
      </c>
      <c r="H8" s="10"/>
      <c r="I8" s="10">
        <f t="shared" si="5"/>
        <v>2765.0014580544143</v>
      </c>
      <c r="J8" s="10">
        <f t="shared" si="3"/>
        <v>58744726164.474106</v>
      </c>
      <c r="K8" s="11">
        <f t="shared" si="4"/>
        <v>6.336238400000016E-2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26">
        <v>7.22</v>
      </c>
      <c r="H9" s="10"/>
      <c r="I9" s="10">
        <f t="shared" si="5"/>
        <v>2630.328632091338</v>
      </c>
      <c r="J9" s="10">
        <f t="shared" si="3"/>
        <v>55244314683.670532</v>
      </c>
      <c r="K9" s="11">
        <f t="shared" si="4"/>
        <v>8.4776906000000096E-2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26">
        <v>8.18</v>
      </c>
      <c r="H10" s="10"/>
      <c r="I10" s="10">
        <f t="shared" si="5"/>
        <v>2453.2070808537005</v>
      </c>
      <c r="J10" s="10">
        <f t="shared" si="3"/>
        <v>50926890476.842918</v>
      </c>
      <c r="K10" s="11">
        <f t="shared" si="4"/>
        <v>9.5149412000000266E-2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26">
        <v>8.09</v>
      </c>
      <c r="H11" s="10"/>
      <c r="I11" s="10">
        <f t="shared" si="5"/>
        <v>2267.7085236214643</v>
      </c>
      <c r="J11" s="10">
        <f t="shared" si="3"/>
        <v>46502230580.426872</v>
      </c>
      <c r="K11" s="11">
        <f t="shared" si="4"/>
        <v>9.495169999999975E-2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26">
        <v>8.15</v>
      </c>
      <c r="H12" s="10"/>
      <c r="I12" s="10">
        <f t="shared" si="5"/>
        <v>2097.9817963007349</v>
      </c>
      <c r="J12" s="10">
        <f t="shared" si="3"/>
        <v>42469663803.825211</v>
      </c>
      <c r="K12" s="11">
        <f t="shared" si="4"/>
        <v>9.6111064999999885E-2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26">
        <v>8.57</v>
      </c>
      <c r="H13" s="10"/>
      <c r="I13" s="10">
        <f t="shared" si="5"/>
        <v>1939.8814575133936</v>
      </c>
      <c r="J13" s="10">
        <f t="shared" si="3"/>
        <v>38745766884.330482</v>
      </c>
      <c r="K13" s="11">
        <f t="shared" si="4"/>
        <v>0.10144265000000008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26">
        <v>4.16</v>
      </c>
      <c r="H14" s="10"/>
      <c r="I14" s="10">
        <f t="shared" si="5"/>
        <v>1786.7564313469591</v>
      </c>
      <c r="J14" s="10">
        <f t="shared" si="3"/>
        <v>35177289425.219261</v>
      </c>
      <c r="K14" s="11">
        <f t="shared" si="4"/>
        <v>5.7099008000000229E-2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26">
        <v>5.78</v>
      </c>
      <c r="H15" s="10"/>
      <c r="I15" s="10">
        <f t="shared" si="5"/>
        <v>1715.3959594344844</v>
      </c>
      <c r="J15" s="10">
        <f t="shared" si="3"/>
        <v>33277194623.210976</v>
      </c>
      <c r="K15" s="11">
        <f t="shared" si="4"/>
        <v>7.3973762000000276E-2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26">
        <v>5.27</v>
      </c>
      <c r="H16" s="10"/>
      <c r="I16" s="10">
        <f t="shared" si="5"/>
        <v>1621.6637922428476</v>
      </c>
      <c r="J16" s="10">
        <f t="shared" si="3"/>
        <v>30985109506.996475</v>
      </c>
      <c r="K16" s="11">
        <f t="shared" si="4"/>
        <v>6.8985268999999905E-2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26">
        <v>4.25</v>
      </c>
      <c r="H17" s="10"/>
      <c r="I17" s="10">
        <f t="shared" si="5"/>
        <v>1540.4804714000643</v>
      </c>
      <c r="J17" s="10">
        <f t="shared" si="3"/>
        <v>28985534605.151306</v>
      </c>
      <c r="K17" s="11">
        <f t="shared" si="4"/>
        <v>5.9148725000000013E-2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26">
        <v>3.39</v>
      </c>
      <c r="H18" s="10"/>
      <c r="I18" s="10">
        <f t="shared" si="5"/>
        <v>1477.6791092566564</v>
      </c>
      <c r="J18" s="10">
        <f t="shared" si="3"/>
        <v>27366821977.858971</v>
      </c>
      <c r="K18" s="11">
        <f t="shared" si="4"/>
        <v>5.1269520000000179E-2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26">
        <v>3.01</v>
      </c>
      <c r="H19" s="10"/>
      <c r="I19" s="10">
        <f t="shared" si="5"/>
        <v>1429.2282708740267</v>
      </c>
      <c r="J19" s="10">
        <f t="shared" si="3"/>
        <v>26032165355.520786</v>
      </c>
      <c r="K19" s="11">
        <f t="shared" si="4"/>
        <v>4.8621198000000199E-2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26">
        <v>3.31</v>
      </c>
      <c r="H20" s="10"/>
      <c r="I20" s="10">
        <f t="shared" si="5"/>
        <v>1387.465557590551</v>
      </c>
      <c r="J20" s="10">
        <f t="shared" si="3"/>
        <v>24825137433.013042</v>
      </c>
      <c r="K20" s="11">
        <f t="shared" si="4"/>
        <v>5.154083499999973E-2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26">
        <v>2.09</v>
      </c>
      <c r="H21" s="10"/>
      <c r="I21" s="10">
        <f t="shared" si="5"/>
        <v>1343.0118648635671</v>
      </c>
      <c r="J21" s="10">
        <f t="shared" si="3"/>
        <v>23608343686.446613</v>
      </c>
      <c r="K21" s="11">
        <f t="shared" si="4"/>
        <v>3.9225154999999789E-2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26">
        <v>6.2</v>
      </c>
      <c r="H22" s="10"/>
      <c r="I22" s="10">
        <f t="shared" si="5"/>
        <v>1315.5175481081078</v>
      </c>
      <c r="J22" s="10">
        <f t="shared" si="3"/>
        <v>22717255806.270988</v>
      </c>
      <c r="K22" s="11">
        <f t="shared" si="4"/>
        <v>8.1636379999999731E-2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26">
        <v>4.97</v>
      </c>
      <c r="H23" s="10"/>
      <c r="I23" s="10">
        <f t="shared" si="5"/>
        <v>1238.7170886140375</v>
      </c>
      <c r="J23" s="10">
        <f t="shared" si="3"/>
        <v>21002673566.019474</v>
      </c>
      <c r="K23" s="11">
        <f t="shared" si="4"/>
        <v>7.0400084000000085E-2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26">
        <v>4.49</v>
      </c>
      <c r="H24" s="10"/>
      <c r="I24" s="10">
        <f t="shared" si="5"/>
        <v>1180.0677227913093</v>
      </c>
      <c r="J24" s="10">
        <f t="shared" si="3"/>
        <v>19621330267.028896</v>
      </c>
      <c r="K24" s="11">
        <f t="shared" si="4"/>
        <v>6.5505428000000032E-2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26">
        <v>14.35</v>
      </c>
      <c r="H25" s="10"/>
      <c r="I25" s="10">
        <f t="shared" si="5"/>
        <v>1129.3594820473818</v>
      </c>
      <c r="J25" s="10">
        <f t="shared" si="3"/>
        <v>18415044871.107777</v>
      </c>
      <c r="K25" s="11">
        <f t="shared" si="4"/>
        <v>0.16662157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26">
        <v>-0.28000000000000003</v>
      </c>
      <c r="H26" s="10"/>
      <c r="I26" s="10">
        <f t="shared" si="5"/>
        <v>987.63400266496001</v>
      </c>
      <c r="J26" s="10">
        <f t="shared" si="3"/>
        <v>15784934330.596834</v>
      </c>
      <c r="K26" s="11">
        <f t="shared" si="4"/>
        <v>1.6535707999999927E-2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26">
        <v>-10.73</v>
      </c>
      <c r="H27" s="10"/>
      <c r="I27" s="10">
        <f t="shared" si="5"/>
        <v>990.40714266442046</v>
      </c>
      <c r="J27" s="10">
        <f t="shared" si="3"/>
        <v>15528165126.292677</v>
      </c>
      <c r="K27" s="11">
        <f t="shared" si="4"/>
        <v>-8.8731840000000006E-2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26">
        <v>1.5</v>
      </c>
      <c r="H28" s="10"/>
      <c r="I28" s="10">
        <f t="shared" si="5"/>
        <v>1109.4512632064752</v>
      </c>
      <c r="J28" s="10">
        <f t="shared" si="3"/>
        <v>17040170838.727293</v>
      </c>
      <c r="K28" s="11">
        <f t="shared" si="4"/>
        <v>3.5848099999999938E-2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26">
        <v>1.46</v>
      </c>
      <c r="H29" s="10"/>
      <c r="I29" s="10">
        <f t="shared" si="5"/>
        <v>1093.0554317305175</v>
      </c>
      <c r="J29" s="10">
        <f t="shared" si="3"/>
        <v>16450453342.268324</v>
      </c>
      <c r="K29" s="11">
        <f t="shared" si="4"/>
        <v>3.5419592E-2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26">
        <v>2.3199999999999998</v>
      </c>
      <c r="H30" s="10"/>
      <c r="I30" s="10">
        <f t="shared" si="5"/>
        <v>1077.3264653366032</v>
      </c>
      <c r="J30" s="10">
        <f t="shared" si="3"/>
        <v>15887716892.137312</v>
      </c>
      <c r="K30" s="11">
        <f t="shared" si="4"/>
        <v>4.4114208000000099E-2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26">
        <v>5.5</v>
      </c>
      <c r="H31" s="10"/>
      <c r="I31" s="10">
        <f t="shared" si="5"/>
        <v>1052.8992038082515</v>
      </c>
      <c r="J31" s="10">
        <f t="shared" si="3"/>
        <v>15216455029.92457</v>
      </c>
      <c r="K31" s="11">
        <f t="shared" si="4"/>
        <v>7.6796299999999817E-2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26">
        <v>-2.71</v>
      </c>
      <c r="H32" s="10"/>
      <c r="I32" s="10">
        <f t="shared" si="5"/>
        <v>998.00872398886406</v>
      </c>
      <c r="J32" s="10">
        <f t="shared" si="3"/>
        <v>14131228933.387468</v>
      </c>
      <c r="K32" s="11">
        <f t="shared" si="4"/>
        <v>-7.0193440000001495E-3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26">
        <v>4.29</v>
      </c>
      <c r="H33" s="10"/>
      <c r="I33" s="10">
        <f t="shared" si="5"/>
        <v>1025.8081241534219</v>
      </c>
      <c r="J33" s="10">
        <f t="shared" si="3"/>
        <v>14231122074.736036</v>
      </c>
      <c r="K33" s="11">
        <f t="shared" si="4"/>
        <v>6.6479968999999972E-2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26">
        <v>-3.52</v>
      </c>
      <c r="H34" s="10"/>
      <c r="I34" s="10">
        <f t="shared" si="5"/>
        <v>983.61120352231467</v>
      </c>
      <c r="J34" s="10">
        <f t="shared" ref="J34:J65" si="6">IF(I34="","",I34*C34)</f>
        <v>13344012535.069036</v>
      </c>
      <c r="K34" s="11">
        <f t="shared" ref="K34:K65" si="7">IFERROR(J34/J35-1,"")</f>
        <v>9.0541399999999328E-4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26">
        <v>-2.67</v>
      </c>
      <c r="H35" s="10"/>
      <c r="I35" s="10">
        <f t="shared" ref="I35:I66" si="8">IF(H35&lt;&gt;"",H35,I34/(1+IF(G34="",0,G34)/100))</f>
        <v>1005.9431412582478</v>
      </c>
      <c r="J35" s="10">
        <f t="shared" si="6"/>
        <v>13331941608.489527</v>
      </c>
      <c r="K35" s="11">
        <f t="shared" si="7"/>
        <v>2.3657005000000009E-2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26">
        <v>-3.62</v>
      </c>
      <c r="H36" s="10"/>
      <c r="I36" s="10">
        <f t="shared" si="8"/>
        <v>1005.6414488236007</v>
      </c>
      <c r="J36" s="10">
        <f t="shared" si="6"/>
        <v>13023836639.978376</v>
      </c>
      <c r="K36" s="11">
        <f t="shared" si="7"/>
        <v>3.4980338000000222E-2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26">
        <v>-4.12</v>
      </c>
      <c r="H37" s="10"/>
      <c r="I37" s="10">
        <f t="shared" si="8"/>
        <v>993.91327221150493</v>
      </c>
      <c r="J37" s="10">
        <f t="shared" si="6"/>
        <v>12583656096.448833</v>
      </c>
      <c r="K37" s="11">
        <f t="shared" si="7"/>
        <v>3.5273759999999932E-2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26">
        <v>-0.9</v>
      </c>
      <c r="H38" s="10"/>
      <c r="I38" s="10">
        <f t="shared" si="8"/>
        <v>982.32187409715846</v>
      </c>
      <c r="J38" s="10">
        <f t="shared" si="6"/>
        <v>12154906830.101473</v>
      </c>
      <c r="K38" s="11">
        <f t="shared" si="7"/>
        <v>5.1047760000000331E-2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26">
        <v>14.68</v>
      </c>
      <c r="H39" s="10"/>
      <c r="I39" s="10">
        <f t="shared" si="8"/>
        <v>955.56602538634093</v>
      </c>
      <c r="J39" s="10">
        <f t="shared" si="6"/>
        <v>11564561852.166899</v>
      </c>
      <c r="K39" s="11">
        <f t="shared" si="7"/>
        <v>0.17247685199999974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26">
        <v>8.3000000000000007</v>
      </c>
      <c r="H40" s="10"/>
      <c r="I40" s="10">
        <f t="shared" si="8"/>
        <v>833.24557497936951</v>
      </c>
      <c r="J40" s="10">
        <f t="shared" si="6"/>
        <v>9863360485.4886303</v>
      </c>
      <c r="K40" s="11">
        <f t="shared" si="7"/>
        <v>0.10764908000000006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26">
        <v>5.19</v>
      </c>
      <c r="H41" s="10"/>
      <c r="I41" s="10">
        <f t="shared" si="8"/>
        <v>769.38649582582593</v>
      </c>
      <c r="J41" s="10">
        <f t="shared" si="6"/>
        <v>8904770169.16642</v>
      </c>
      <c r="K41" s="11">
        <f t="shared" si="7"/>
        <v>7.4568444999999706E-2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26">
        <v>-5.1100000000000003</v>
      </c>
      <c r="H42" s="10"/>
      <c r="I42" s="10">
        <f t="shared" si="8"/>
        <v>731.42551176521147</v>
      </c>
      <c r="J42" s="10">
        <f t="shared" si="6"/>
        <v>8286833854.6516895</v>
      </c>
      <c r="K42" s="11">
        <f t="shared" si="7"/>
        <v>-3.0205222000000087E-2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26">
        <v>3.59</v>
      </c>
      <c r="H43" s="10"/>
      <c r="I43" s="10">
        <f t="shared" si="8"/>
        <v>770.81411293625411</v>
      </c>
      <c r="J43" s="10">
        <f t="shared" si="6"/>
        <v>8544935529.2895689</v>
      </c>
      <c r="K43" s="11">
        <f t="shared" si="7"/>
        <v>5.8959133999999969E-2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26">
        <v>3.84</v>
      </c>
      <c r="H44" s="10"/>
      <c r="I44" s="10">
        <f t="shared" si="8"/>
        <v>744.10089095110925</v>
      </c>
      <c r="J44" s="10">
        <f t="shared" si="6"/>
        <v>8069183460.3785276</v>
      </c>
      <c r="K44" s="11">
        <f t="shared" si="7"/>
        <v>6.2023600000000068E-2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26">
        <v>9.39</v>
      </c>
      <c r="H45" s="10"/>
      <c r="I45" s="10">
        <f t="shared" si="8"/>
        <v>716.58406293442727</v>
      </c>
      <c r="J45" s="10">
        <f t="shared" si="6"/>
        <v>7597932343.8561325</v>
      </c>
      <c r="K45" s="11">
        <f t="shared" si="7"/>
        <v>0.11914721200000011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26">
        <v>5.64</v>
      </c>
      <c r="H46" s="10"/>
      <c r="I46" s="10">
        <f t="shared" si="8"/>
        <v>655.07273327948371</v>
      </c>
      <c r="J46" s="10">
        <f t="shared" si="6"/>
        <v>6789037458.5109825</v>
      </c>
      <c r="K46" s="11">
        <f t="shared" si="7"/>
        <v>8.1045812000000161E-2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26">
        <v>6.8</v>
      </c>
      <c r="H47" s="10"/>
      <c r="I47" s="10">
        <f t="shared" si="8"/>
        <v>620.09914168826549</v>
      </c>
      <c r="J47" s="10">
        <f t="shared" si="6"/>
        <v>6280064529.3198557</v>
      </c>
      <c r="K47" s="11">
        <f t="shared" si="7"/>
        <v>9.4550480000000103E-2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26">
        <v>8.7100000000000009</v>
      </c>
      <c r="H48" s="10"/>
      <c r="I48" s="10">
        <f t="shared" si="8"/>
        <v>580.61717386541704</v>
      </c>
      <c r="J48" s="10">
        <f t="shared" si="6"/>
        <v>5737574140.3172693</v>
      </c>
      <c r="K48" s="11">
        <f t="shared" si="7"/>
        <v>0.1150819540000001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26">
        <v>8.41</v>
      </c>
      <c r="H49" s="10"/>
      <c r="I49" s="10">
        <f t="shared" si="8"/>
        <v>534.09729911270085</v>
      </c>
      <c r="J49" s="10">
        <f t="shared" si="6"/>
        <v>5145428207.9766026</v>
      </c>
      <c r="K49" s="11">
        <f t="shared" si="7"/>
        <v>0.11305631100000002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26">
        <v>10.78</v>
      </c>
      <c r="H50" s="10"/>
      <c r="I50" s="10">
        <f t="shared" si="8"/>
        <v>492.66423679798987</v>
      </c>
      <c r="J50" s="10">
        <f t="shared" si="6"/>
        <v>4622792357.5167637</v>
      </c>
      <c r="K50" s="11">
        <f t="shared" si="7"/>
        <v>0.13857468399999973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26">
        <v>6.33</v>
      </c>
      <c r="H51" s="10"/>
      <c r="I51" s="10">
        <f t="shared" si="8"/>
        <v>444.72308792019311</v>
      </c>
      <c r="J51" s="10">
        <f t="shared" si="6"/>
        <v>4060157337.4845605</v>
      </c>
      <c r="K51" s="11">
        <f t="shared" si="7"/>
        <v>9.3518986000000082E-2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26">
        <v>6.81</v>
      </c>
      <c r="H52" s="10"/>
      <c r="I52" s="10">
        <f t="shared" si="8"/>
        <v>418.2479901440733</v>
      </c>
      <c r="J52" s="10">
        <f t="shared" si="6"/>
        <v>3712928069.3481808</v>
      </c>
      <c r="K52" s="11">
        <f t="shared" si="7"/>
        <v>9.9598268999999906E-2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26">
        <v>6.47</v>
      </c>
      <c r="H53" s="10"/>
      <c r="I53" s="10">
        <f t="shared" si="8"/>
        <v>391.58130338364691</v>
      </c>
      <c r="J53" s="10">
        <f t="shared" si="6"/>
        <v>3376622330.1941018</v>
      </c>
      <c r="K53" s="11">
        <f t="shared" si="7"/>
        <v>9.6545177000000093E-2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26">
        <v>8.73</v>
      </c>
      <c r="H54" s="10"/>
      <c r="I54" s="10">
        <f t="shared" si="8"/>
        <v>367.78557657898648</v>
      </c>
      <c r="J54" s="10">
        <f t="shared" si="6"/>
        <v>3079328057.8116131</v>
      </c>
      <c r="K54" s="11">
        <f t="shared" si="7"/>
        <v>0.12032130099999994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26">
        <v>5.18</v>
      </c>
      <c r="H55" s="10"/>
      <c r="I55" s="10">
        <f t="shared" si="8"/>
        <v>338.25584160671986</v>
      </c>
      <c r="J55" s="10">
        <f t="shared" si="6"/>
        <v>2748611541.2275047</v>
      </c>
      <c r="K55" s="11">
        <f t="shared" si="7"/>
        <v>8.4111296000000335E-2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26">
        <v>3.14</v>
      </c>
      <c r="H56" s="10"/>
      <c r="I56" s="10">
        <f t="shared" si="8"/>
        <v>321.59711124426678</v>
      </c>
      <c r="J56" s="10">
        <f t="shared" si="6"/>
        <v>2535359193.6260977</v>
      </c>
      <c r="K56" s="11">
        <f t="shared" si="7"/>
        <v>6.330120199999989E-2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26">
        <v>8.0500000000000007</v>
      </c>
      <c r="H57" s="10"/>
      <c r="I57" s="10">
        <f t="shared" si="8"/>
        <v>311.80639058005306</v>
      </c>
      <c r="J57" s="10">
        <f t="shared" si="6"/>
        <v>2384422390.247705</v>
      </c>
      <c r="K57" s="11">
        <f t="shared" si="7"/>
        <v>0.11374698499999991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26">
        <v>4.91</v>
      </c>
      <c r="H58" s="10"/>
      <c r="I58" s="10">
        <f t="shared" si="8"/>
        <v>288.57602089778163</v>
      </c>
      <c r="J58" s="10">
        <f t="shared" si="6"/>
        <v>2140901319.923847</v>
      </c>
      <c r="K58" s="11">
        <f t="shared" si="7"/>
        <v>8.0971658000000168E-2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26">
        <v>5.0999999999999996</v>
      </c>
      <c r="H59" s="10"/>
      <c r="I59" s="10">
        <f t="shared" si="8"/>
        <v>275.07007997119592</v>
      </c>
      <c r="J59" s="10">
        <f t="shared" si="6"/>
        <v>1980534183.3706493</v>
      </c>
      <c r="K59" s="11">
        <f t="shared" si="7"/>
        <v>8.1478999999999857E-2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26">
        <v>9.07</v>
      </c>
      <c r="H60" s="10"/>
      <c r="I60" s="10">
        <f t="shared" si="8"/>
        <v>261.72224545308842</v>
      </c>
      <c r="J60" s="10">
        <f t="shared" si="6"/>
        <v>1831320056.488059</v>
      </c>
      <c r="K60" s="11">
        <f t="shared" si="7"/>
        <v>0.12279930100000014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26">
        <v>11.52</v>
      </c>
      <c r="H61" s="10"/>
      <c r="I61" s="10">
        <f t="shared" si="8"/>
        <v>239.95805029163694</v>
      </c>
      <c r="J61" s="10">
        <f t="shared" si="6"/>
        <v>1631030634.6441686</v>
      </c>
      <c r="K61" s="11">
        <f t="shared" si="7"/>
        <v>0.14713932799999996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26">
        <v>6.4</v>
      </c>
      <c r="H62" s="10"/>
      <c r="I62" s="10">
        <f t="shared" si="8"/>
        <v>215.17041812377775</v>
      </c>
      <c r="J62" s="10">
        <f t="shared" si="6"/>
        <v>1421824354.5775886</v>
      </c>
      <c r="K62" s="11">
        <f t="shared" si="7"/>
        <v>9.4047360000000024E-2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26">
        <v>8.33</v>
      </c>
      <c r="H63" s="10"/>
      <c r="I63" s="10">
        <f t="shared" si="8"/>
        <v>202.22783658249787</v>
      </c>
      <c r="J63" s="10">
        <f t="shared" si="6"/>
        <v>1299600370.6618226</v>
      </c>
      <c r="K63" s="11">
        <f t="shared" si="7"/>
        <v>0.1133940739999999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26">
        <v>3.42</v>
      </c>
      <c r="H64" s="10"/>
      <c r="I64" s="10">
        <f t="shared" si="8"/>
        <v>186.67759307901585</v>
      </c>
      <c r="J64" s="10">
        <f t="shared" si="6"/>
        <v>1167242040.3611944</v>
      </c>
      <c r="K64" s="11">
        <f t="shared" si="7"/>
        <v>6.2247503999999898E-2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26">
        <v>5.55</v>
      </c>
      <c r="H65" s="10"/>
      <c r="I65" s="10">
        <f t="shared" si="8"/>
        <v>180.50434449721124</v>
      </c>
      <c r="J65" s="10">
        <f t="shared" si="6"/>
        <v>1098841876.2725513</v>
      </c>
      <c r="K65" s="11">
        <f t="shared" si="7"/>
        <v>8.3977390000000041E-2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3">
        <f>SUM(F2)</f>
        <v>22501433</v>
      </c>
      <c r="G66" s="26">
        <v>6.47</v>
      </c>
      <c r="H66" s="10"/>
      <c r="I66" s="10">
        <f t="shared" si="8"/>
        <v>171.01311652980692</v>
      </c>
      <c r="J66" s="10">
        <f t="shared" ref="J66:J67" si="9">IF(I66="","",I66*C66)</f>
        <v>1013712911.7356877</v>
      </c>
      <c r="K66" s="11">
        <f t="shared" ref="K66" si="10">IFERROR(J66/J67-1,"")</f>
        <v>9.2850667999999859E-2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26">
        <v>6.36</v>
      </c>
      <c r="H67" s="10"/>
      <c r="I67" s="10">
        <f t="shared" ref="I67" si="11">IF(H67&lt;&gt;"",H67,I66/(1+IF(G66="",0,G66)/100))</f>
        <v>160.62094160778335</v>
      </c>
      <c r="J67" s="10">
        <f t="shared" si="9"/>
        <v>927585937.78494883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4">
        <v>11019227</v>
      </c>
      <c r="G2" s="26">
        <v>2.39</v>
      </c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3.4487126000000146E-2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26">
        <v>2.76</v>
      </c>
      <c r="H3" s="10"/>
      <c r="I3" s="10">
        <f t="shared" ref="I3:I34" si="5">IF(H3&lt;&gt;"",H3,I2/(1+IF(G2="",0,G2)/100))</f>
        <v>6162.7112022658457</v>
      </c>
      <c r="J3" s="10">
        <f t="shared" si="3"/>
        <v>67209583933.71656</v>
      </c>
      <c r="K3" s="11">
        <f t="shared" si="4"/>
        <v>3.849256000000012E-2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26">
        <v>-0.82</v>
      </c>
      <c r="H4" s="10"/>
      <c r="I4" s="10">
        <f t="shared" si="5"/>
        <v>5997.18879161721</v>
      </c>
      <c r="J4" s="10">
        <f t="shared" si="3"/>
        <v>64718406777.720734</v>
      </c>
      <c r="K4" s="11">
        <f t="shared" si="4"/>
        <v>1.7477540000001568E-3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26">
        <v>-2.92</v>
      </c>
      <c r="H5" s="10"/>
      <c r="I5" s="10">
        <f t="shared" si="5"/>
        <v>6046.7723246795822</v>
      </c>
      <c r="J5" s="10">
        <f t="shared" si="3"/>
        <v>64605492270.183548</v>
      </c>
      <c r="K5" s="11">
        <f t="shared" si="4"/>
        <v>-1.9657036000000017E-2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26">
        <v>0.66</v>
      </c>
      <c r="H6" s="10"/>
      <c r="I6" s="10">
        <f t="shared" si="5"/>
        <v>6228.6488717342218</v>
      </c>
      <c r="J6" s="10">
        <f t="shared" si="3"/>
        <v>65900908807.036179</v>
      </c>
      <c r="K6" s="11">
        <f t="shared" si="4"/>
        <v>1.7400817999999818E-2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26">
        <v>1.1100000000000001</v>
      </c>
      <c r="H7" s="10"/>
      <c r="I7" s="10">
        <f t="shared" si="5"/>
        <v>6187.809330155198</v>
      </c>
      <c r="J7" s="10">
        <f t="shared" si="3"/>
        <v>64773791843.989052</v>
      </c>
      <c r="K7" s="11">
        <f t="shared" si="4"/>
        <v>2.1787326999999967E-2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26">
        <v>7.59</v>
      </c>
      <c r="H8" s="10"/>
      <c r="I8" s="10">
        <f t="shared" si="5"/>
        <v>6119.8786768422488</v>
      </c>
      <c r="J8" s="10">
        <f t="shared" si="3"/>
        <v>63392635759.30909</v>
      </c>
      <c r="K8" s="11">
        <f t="shared" si="4"/>
        <v>8.726150399999999E-2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26">
        <v>3.37</v>
      </c>
      <c r="H9" s="10"/>
      <c r="I9" s="10">
        <f t="shared" si="5"/>
        <v>5688.148226454362</v>
      </c>
      <c r="J9" s="10">
        <f t="shared" si="3"/>
        <v>58304865504.839111</v>
      </c>
      <c r="K9" s="11">
        <f t="shared" si="4"/>
        <v>4.4698568000000272E-2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26">
        <v>7.14</v>
      </c>
      <c r="H10" s="10"/>
      <c r="I10" s="10">
        <f t="shared" si="5"/>
        <v>5502.7070005362884</v>
      </c>
      <c r="J10" s="10">
        <f t="shared" si="3"/>
        <v>55810228223.495659</v>
      </c>
      <c r="K10" s="11">
        <f t="shared" si="4"/>
        <v>8.1706867999999711E-2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26">
        <v>5.91</v>
      </c>
      <c r="H11" s="10"/>
      <c r="I11" s="10">
        <f t="shared" si="5"/>
        <v>5135.9968270825921</v>
      </c>
      <c r="J11" s="10">
        <f t="shared" si="3"/>
        <v>51594595425.547089</v>
      </c>
      <c r="K11" s="11">
        <f t="shared" si="4"/>
        <v>6.9913410999999925E-2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26">
        <v>3.85</v>
      </c>
      <c r="H12" s="10"/>
      <c r="I12" s="10">
        <f t="shared" si="5"/>
        <v>4849.39743846907</v>
      </c>
      <c r="J12" s="10">
        <f t="shared" si="3"/>
        <v>48223150485.910759</v>
      </c>
      <c r="K12" s="11">
        <f t="shared" si="4"/>
        <v>4.9258859999999904E-2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26">
        <v>4.55</v>
      </c>
      <c r="H13" s="10"/>
      <c r="I13" s="10">
        <f t="shared" si="5"/>
        <v>4669.6171771488398</v>
      </c>
      <c r="J13" s="10">
        <f t="shared" si="3"/>
        <v>45959250213.918388</v>
      </c>
      <c r="K13" s="11">
        <f t="shared" si="4"/>
        <v>5.6153645000000196E-2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26">
        <v>3.2</v>
      </c>
      <c r="H14" s="10"/>
      <c r="I14" s="10">
        <f t="shared" si="5"/>
        <v>4466.3961522227064</v>
      </c>
      <c r="J14" s="10">
        <f t="shared" si="3"/>
        <v>43515685839.363251</v>
      </c>
      <c r="K14" s="11">
        <f t="shared" si="4"/>
        <v>4.2412879999999875E-2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26">
        <v>3.28</v>
      </c>
      <c r="H15" s="10"/>
      <c r="I15" s="10">
        <f t="shared" si="5"/>
        <v>4327.9032482778166</v>
      </c>
      <c r="J15" s="10">
        <f t="shared" si="3"/>
        <v>41745153647.145317</v>
      </c>
      <c r="K15" s="11">
        <f t="shared" si="4"/>
        <v>4.3727024000000059E-2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26">
        <v>2.83</v>
      </c>
      <c r="H16" s="10"/>
      <c r="I16" s="10">
        <f t="shared" si="5"/>
        <v>4190.4562822209691</v>
      </c>
      <c r="J16" s="10">
        <f t="shared" si="3"/>
        <v>39996237222.219627</v>
      </c>
      <c r="K16" s="11">
        <f t="shared" si="4"/>
        <v>3.9415923000000186E-2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26">
        <v>3.5</v>
      </c>
      <c r="H17" s="10"/>
      <c r="I17" s="10">
        <f t="shared" si="5"/>
        <v>4075.1301003802091</v>
      </c>
      <c r="J17" s="10">
        <f t="shared" si="3"/>
        <v>38479530991.579414</v>
      </c>
      <c r="K17" s="11">
        <f t="shared" si="4"/>
        <v>4.6540249999999617E-2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26">
        <v>5.27</v>
      </c>
      <c r="H18" s="10"/>
      <c r="I18" s="10">
        <f t="shared" si="5"/>
        <v>3937.3237684832943</v>
      </c>
      <c r="J18" s="10">
        <f t="shared" si="3"/>
        <v>36768324000.514481</v>
      </c>
      <c r="K18" s="11">
        <f t="shared" si="4"/>
        <v>6.4827103999999913E-2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26">
        <v>3.06</v>
      </c>
      <c r="H19" s="10"/>
      <c r="I19" s="10">
        <f t="shared" si="5"/>
        <v>3740.2144661188322</v>
      </c>
      <c r="J19" s="10">
        <f t="shared" si="3"/>
        <v>34529853590.686287</v>
      </c>
      <c r="K19" s="11">
        <f t="shared" si="4"/>
        <v>4.249312400000016E-2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26">
        <v>5.17</v>
      </c>
      <c r="H20" s="10"/>
      <c r="I20" s="10">
        <f t="shared" si="5"/>
        <v>3629.1621056848753</v>
      </c>
      <c r="J20" s="10">
        <f t="shared" si="3"/>
        <v>33122380182.419586</v>
      </c>
      <c r="K20" s="11">
        <f t="shared" si="4"/>
        <v>6.4288849000000203E-2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26">
        <v>2.91</v>
      </c>
      <c r="H21" s="10"/>
      <c r="I21" s="10">
        <f t="shared" si="5"/>
        <v>3450.7579211608586</v>
      </c>
      <c r="J21" s="10">
        <f t="shared" si="3"/>
        <v>31121607835.637089</v>
      </c>
      <c r="K21" s="11">
        <f t="shared" si="4"/>
        <v>4.1788802999999763E-2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26">
        <v>4.1100000000000003</v>
      </c>
      <c r="H22" s="10"/>
      <c r="I22" s="10">
        <f t="shared" si="5"/>
        <v>3353.1803723261673</v>
      </c>
      <c r="J22" s="10">
        <f t="shared" si="3"/>
        <v>29873240858.43251</v>
      </c>
      <c r="K22" s="11">
        <f t="shared" si="4"/>
        <v>5.4457312999999896E-2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26">
        <v>5.33</v>
      </c>
      <c r="H23" s="10"/>
      <c r="I23" s="10">
        <f t="shared" si="5"/>
        <v>3220.8052755029944</v>
      </c>
      <c r="J23" s="10">
        <f t="shared" si="3"/>
        <v>28330441156.921932</v>
      </c>
      <c r="K23" s="11">
        <f t="shared" si="4"/>
        <v>6.73931539999999E-2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26">
        <v>2.84</v>
      </c>
      <c r="H24" s="10"/>
      <c r="I24" s="10">
        <f t="shared" si="5"/>
        <v>3057.8232939361956</v>
      </c>
      <c r="J24" s="10">
        <f t="shared" si="3"/>
        <v>26541711505.976116</v>
      </c>
      <c r="K24" s="11">
        <f t="shared" si="4"/>
        <v>4.2201128000000088E-2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26">
        <v>-5.46</v>
      </c>
      <c r="H25" s="10"/>
      <c r="I25" s="10">
        <f t="shared" si="5"/>
        <v>2973.3793212137257</v>
      </c>
      <c r="J25" s="10">
        <f t="shared" si="3"/>
        <v>25466976376.153103</v>
      </c>
      <c r="K25" s="11">
        <f t="shared" si="4"/>
        <v>-4.169528999999994E-2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26">
        <v>-8.9</v>
      </c>
      <c r="H26" s="10"/>
      <c r="I26" s="10">
        <f t="shared" si="5"/>
        <v>3145.1018840847532</v>
      </c>
      <c r="J26" s="10">
        <f t="shared" si="3"/>
        <v>26575029956.967552</v>
      </c>
      <c r="K26" s="11">
        <f t="shared" si="4"/>
        <v>-7.6209559999999898E-2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26">
        <v>-5.6</v>
      </c>
      <c r="H27" s="10"/>
      <c r="I27" s="10">
        <f t="shared" si="5"/>
        <v>3452.3621120579069</v>
      </c>
      <c r="J27" s="10">
        <f t="shared" si="3"/>
        <v>28767379273.775066</v>
      </c>
      <c r="K27" s="11">
        <f t="shared" si="4"/>
        <v>-4.2094880000000168E-2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26">
        <v>6.36</v>
      </c>
      <c r="H28" s="10"/>
      <c r="I28" s="10">
        <f t="shared" si="5"/>
        <v>3657.1632542986304</v>
      </c>
      <c r="J28" s="10">
        <f t="shared" si="3"/>
        <v>30031553932.789368</v>
      </c>
      <c r="K28" s="11">
        <f t="shared" si="4"/>
        <v>7.9670995999999938E-2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26">
        <v>7.94</v>
      </c>
      <c r="H29" s="10"/>
      <c r="I29" s="10">
        <f t="shared" si="5"/>
        <v>3438.4761698934094</v>
      </c>
      <c r="J29" s="10">
        <f t="shared" si="3"/>
        <v>27815467900.917263</v>
      </c>
      <c r="K29" s="11">
        <f t="shared" si="4"/>
        <v>9.6152287999999864E-2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26">
        <v>5.2</v>
      </c>
      <c r="H30" s="10"/>
      <c r="I30" s="10">
        <f t="shared" si="5"/>
        <v>3185.5439780372517</v>
      </c>
      <c r="J30" s="10">
        <f t="shared" si="3"/>
        <v>25375550646.952866</v>
      </c>
      <c r="K30" s="11">
        <f t="shared" si="4"/>
        <v>6.828495999999995E-2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26">
        <v>6.52</v>
      </c>
      <c r="H31" s="10"/>
      <c r="I31" s="10">
        <f t="shared" si="5"/>
        <v>3028.0836293129769</v>
      </c>
      <c r="J31" s="10">
        <f t="shared" si="3"/>
        <v>23753541046.719284</v>
      </c>
      <c r="K31" s="11">
        <f t="shared" si="4"/>
        <v>8.1636036000000134E-2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26">
        <v>5.95</v>
      </c>
      <c r="H32" s="10"/>
      <c r="I32" s="10">
        <f t="shared" si="5"/>
        <v>2842.7371660842819</v>
      </c>
      <c r="J32" s="10">
        <f t="shared" si="3"/>
        <v>21960752282.775536</v>
      </c>
      <c r="K32" s="11">
        <f t="shared" si="4"/>
        <v>7.6112959999999896E-2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26">
        <v>6.08</v>
      </c>
      <c r="H33" s="10"/>
      <c r="I33" s="10">
        <f t="shared" si="5"/>
        <v>2683.0931251385387</v>
      </c>
      <c r="J33" s="10">
        <f t="shared" si="3"/>
        <v>20407478674.70673</v>
      </c>
      <c r="K33" s="11">
        <f t="shared" si="4"/>
        <v>7.7528816000000056E-2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26">
        <v>2.85</v>
      </c>
      <c r="H34" s="10"/>
      <c r="I34" s="10">
        <f t="shared" si="5"/>
        <v>2529.3110154020915</v>
      </c>
      <c r="J34" s="10">
        <f t="shared" ref="J34:J65" si="6">IF(I34="","",I34*C34)</f>
        <v>18939148885.561432</v>
      </c>
      <c r="K34" s="11">
        <f t="shared" ref="K34:K65" si="7">IFERROR(J34/J35-1,"")</f>
        <v>5.8247320000000213E-2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26">
        <v>2.64</v>
      </c>
      <c r="H35" s="10"/>
      <c r="I35" s="10">
        <f t="shared" ref="I35:I66" si="8">IF(H35&lt;&gt;"",H35,I34/(1+IF(G34="",0,G34)/100))</f>
        <v>2428.5271391282681</v>
      </c>
      <c r="J35" s="10">
        <f t="shared" si="6"/>
        <v>17896713299.08157</v>
      </c>
      <c r="K35" s="11">
        <f t="shared" si="7"/>
        <v>7.0212264000000024E-2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26">
        <v>-5.77</v>
      </c>
      <c r="H36" s="10"/>
      <c r="I36" s="10">
        <f t="shared" si="8"/>
        <v>2305.4178271580295</v>
      </c>
      <c r="J36" s="10">
        <f t="shared" si="6"/>
        <v>16722582894.155256</v>
      </c>
      <c r="K36" s="11">
        <f t="shared" si="7"/>
        <v>6.2735389999999391E-3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26">
        <v>-2.86</v>
      </c>
      <c r="H37" s="10"/>
      <c r="I37" s="10">
        <f t="shared" si="8"/>
        <v>2327.999421547036</v>
      </c>
      <c r="J37" s="10">
        <f t="shared" si="6"/>
        <v>16618327170.53614</v>
      </c>
      <c r="K37" s="11">
        <f t="shared" si="7"/>
        <v>4.0698204000000127E-2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26">
        <v>0.43</v>
      </c>
      <c r="H38" s="10"/>
      <c r="I38" s="10">
        <f t="shared" si="8"/>
        <v>2272.549220565244</v>
      </c>
      <c r="J38" s="10">
        <f t="shared" si="6"/>
        <v>15968440328.485605</v>
      </c>
      <c r="K38" s="11">
        <f t="shared" si="7"/>
        <v>5.7908734999999822E-2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26">
        <v>4.9800000000000004</v>
      </c>
      <c r="H39" s="10"/>
      <c r="I39" s="10">
        <f t="shared" si="8"/>
        <v>2182.4154619852534</v>
      </c>
      <c r="J39" s="10">
        <f t="shared" si="6"/>
        <v>15094345854.404547</v>
      </c>
      <c r="K39" s="11">
        <f t="shared" si="7"/>
        <v>6.6586302000000153E-2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26">
        <v>3.29</v>
      </c>
      <c r="H40" s="10"/>
      <c r="I40" s="10">
        <f t="shared" si="8"/>
        <v>2078.886894632552</v>
      </c>
      <c r="J40" s="10">
        <f t="shared" si="6"/>
        <v>14152015477.885393</v>
      </c>
      <c r="K40" s="11">
        <f t="shared" si="7"/>
        <v>4.9416070999999784E-2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26">
        <v>12.06</v>
      </c>
      <c r="H41" s="10"/>
      <c r="I41" s="10">
        <f t="shared" si="8"/>
        <v>2012.6700499879487</v>
      </c>
      <c r="J41" s="10">
        <f t="shared" si="6"/>
        <v>13485609634.698835</v>
      </c>
      <c r="K41" s="11">
        <f t="shared" si="7"/>
        <v>0.13817100800000004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26">
        <v>-5.93</v>
      </c>
      <c r="H42" s="10"/>
      <c r="I42" s="10">
        <f t="shared" si="8"/>
        <v>1796.0646528537825</v>
      </c>
      <c r="J42" s="10">
        <f t="shared" si="6"/>
        <v>11848491606.191778</v>
      </c>
      <c r="K42" s="11">
        <f t="shared" si="7"/>
        <v>-4.4606266000000061E-2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26">
        <v>-4.8499999999999996</v>
      </c>
      <c r="H43" s="10"/>
      <c r="I43" s="10">
        <f t="shared" si="8"/>
        <v>1909.2852693247396</v>
      </c>
      <c r="J43" s="10">
        <f t="shared" si="6"/>
        <v>12401684441.225128</v>
      </c>
      <c r="K43" s="11">
        <f t="shared" si="7"/>
        <v>-3.2762189999999913E-2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26">
        <v>10.69</v>
      </c>
      <c r="H44" s="10"/>
      <c r="I44" s="10">
        <f t="shared" si="8"/>
        <v>2006.6056430107615</v>
      </c>
      <c r="J44" s="10">
        <f t="shared" si="6"/>
        <v>12821753154.195995</v>
      </c>
      <c r="K44" s="11">
        <f t="shared" si="7"/>
        <v>0.12499781499999996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26">
        <v>-5.89</v>
      </c>
      <c r="H45" s="10"/>
      <c r="I45" s="10">
        <f t="shared" si="8"/>
        <v>1812.8156500232735</v>
      </c>
      <c r="J45" s="10">
        <f t="shared" si="6"/>
        <v>11397136050.611792</v>
      </c>
      <c r="K45" s="11">
        <f t="shared" si="7"/>
        <v>-4.3861221999999755E-2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26">
        <v>13.35</v>
      </c>
      <c r="H46" s="10"/>
      <c r="I46" s="10">
        <f t="shared" si="8"/>
        <v>1926.2731378421777</v>
      </c>
      <c r="J46" s="10">
        <f t="shared" si="6"/>
        <v>11919960065.265535</v>
      </c>
      <c r="K46" s="11">
        <f t="shared" si="7"/>
        <v>0.15127328000000007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26">
        <v>4.22</v>
      </c>
      <c r="H47" s="10"/>
      <c r="I47" s="10">
        <f t="shared" si="8"/>
        <v>1699.4028564994951</v>
      </c>
      <c r="J47" s="10">
        <f t="shared" si="6"/>
        <v>10353719027.740776</v>
      </c>
      <c r="K47" s="11">
        <f t="shared" si="7"/>
        <v>5.867718200000005E-2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26">
        <v>-2.0499999999999998</v>
      </c>
      <c r="H48" s="10"/>
      <c r="I48" s="10">
        <f t="shared" si="8"/>
        <v>1630.5918791973663</v>
      </c>
      <c r="J48" s="10">
        <f t="shared" si="6"/>
        <v>9779864158.572916</v>
      </c>
      <c r="K48" s="11">
        <f t="shared" si="7"/>
        <v>-5.4254950000000024E-3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26">
        <v>2.97</v>
      </c>
      <c r="H49" s="10"/>
      <c r="I49" s="10">
        <f t="shared" si="8"/>
        <v>1664.7186107170662</v>
      </c>
      <c r="J49" s="10">
        <f t="shared" si="6"/>
        <v>9833214213.1201286</v>
      </c>
      <c r="K49" s="11">
        <f t="shared" si="7"/>
        <v>4.5464707000000049E-2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26">
        <v>3.04</v>
      </c>
      <c r="H50" s="10"/>
      <c r="I50" s="10">
        <f t="shared" si="8"/>
        <v>1616.7025451268003</v>
      </c>
      <c r="J50" s="10">
        <f t="shared" si="6"/>
        <v>9405591740.4776897</v>
      </c>
      <c r="K50" s="11">
        <f t="shared" si="7"/>
        <v>4.6154815999999821E-2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26">
        <v>4.24</v>
      </c>
      <c r="H51" s="10"/>
      <c r="I51" s="10">
        <f t="shared" si="8"/>
        <v>1569.0047992302023</v>
      </c>
      <c r="J51" s="10">
        <f t="shared" si="6"/>
        <v>8990630828.8482723</v>
      </c>
      <c r="K51" s="11">
        <f t="shared" si="7"/>
        <v>5.8265327999999839E-2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26">
        <v>6.71</v>
      </c>
      <c r="H52" s="10"/>
      <c r="I52" s="10">
        <f t="shared" si="8"/>
        <v>1505.1849570512302</v>
      </c>
      <c r="J52" s="10">
        <f t="shared" si="6"/>
        <v>8495630151.5041914</v>
      </c>
      <c r="K52" s="11">
        <f t="shared" si="7"/>
        <v>8.3544010999999641E-2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26">
        <v>5.24</v>
      </c>
      <c r="H53" s="10"/>
      <c r="I53" s="10">
        <f t="shared" si="8"/>
        <v>1410.5378662273736</v>
      </c>
      <c r="J53" s="10">
        <f t="shared" si="6"/>
        <v>7840595366.0004988</v>
      </c>
      <c r="K53" s="11">
        <f t="shared" si="7"/>
        <v>6.9101588000000103E-2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26">
        <v>3.49</v>
      </c>
      <c r="H54" s="10"/>
      <c r="I54" s="10">
        <f t="shared" si="8"/>
        <v>1340.3058402008492</v>
      </c>
      <c r="J54" s="10">
        <f t="shared" si="6"/>
        <v>7333816967.4484653</v>
      </c>
      <c r="K54" s="11">
        <f t="shared" si="7"/>
        <v>5.1810265999999938E-2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26">
        <v>6.24</v>
      </c>
      <c r="H55" s="10"/>
      <c r="I55" s="10">
        <f t="shared" si="8"/>
        <v>1295.1066191910804</v>
      </c>
      <c r="J55" s="10">
        <f t="shared" si="6"/>
        <v>6972566445.2189951</v>
      </c>
      <c r="K55" s="11">
        <f t="shared" si="7"/>
        <v>7.9961471999999922E-2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26">
        <v>4.7</v>
      </c>
      <c r="H56" s="10"/>
      <c r="I56" s="10">
        <f t="shared" si="8"/>
        <v>1219.0386099313635</v>
      </c>
      <c r="J56" s="10">
        <f t="shared" si="6"/>
        <v>6456310364.7636385</v>
      </c>
      <c r="K56" s="11">
        <f t="shared" si="7"/>
        <v>6.4380199999999999E-2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26">
        <v>1.32</v>
      </c>
      <c r="H57" s="10"/>
      <c r="I57" s="10">
        <f t="shared" si="8"/>
        <v>1164.3157687978639</v>
      </c>
      <c r="J57" s="10">
        <f t="shared" si="6"/>
        <v>6065793374.1755428</v>
      </c>
      <c r="K57" s="11">
        <f t="shared" si="7"/>
        <v>2.9917799999999994E-2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26">
        <v>3.8</v>
      </c>
      <c r="H58" s="10"/>
      <c r="I58" s="10">
        <f t="shared" si="8"/>
        <v>1149.1470280278957</v>
      </c>
      <c r="J58" s="10">
        <f t="shared" si="6"/>
        <v>5889589804.32763</v>
      </c>
      <c r="K58" s="11">
        <f t="shared" si="7"/>
        <v>5.5428020000000133E-2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26">
        <v>4.71</v>
      </c>
      <c r="H59" s="10"/>
      <c r="I59" s="10">
        <f t="shared" si="8"/>
        <v>1107.0780616839072</v>
      </c>
      <c r="J59" s="10">
        <f t="shared" si="6"/>
        <v>5580285621.3042641</v>
      </c>
      <c r="K59" s="11">
        <f t="shared" si="7"/>
        <v>6.4848344999999918E-2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26">
        <v>6.05</v>
      </c>
      <c r="H60" s="10"/>
      <c r="I60" s="10">
        <f t="shared" si="8"/>
        <v>1057.2801658713659</v>
      </c>
      <c r="J60" s="10">
        <f t="shared" si="6"/>
        <v>5240451044.0444593</v>
      </c>
      <c r="K60" s="11">
        <f t="shared" si="7"/>
        <v>7.8464869999999909E-2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26">
        <v>4.78</v>
      </c>
      <c r="H61" s="10"/>
      <c r="I61" s="10">
        <f t="shared" si="8"/>
        <v>996.96385277827994</v>
      </c>
      <c r="J61" s="10">
        <f t="shared" si="6"/>
        <v>4859176399.5469408</v>
      </c>
      <c r="K61" s="11">
        <f t="shared" si="7"/>
        <v>6.6387972000000239E-2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26">
        <v>5.44</v>
      </c>
      <c r="H62" s="10"/>
      <c r="I62" s="10">
        <f t="shared" si="8"/>
        <v>951.48296695770171</v>
      </c>
      <c r="J62" s="10">
        <f t="shared" si="6"/>
        <v>4556668423.8135233</v>
      </c>
      <c r="K62" s="11">
        <f t="shared" si="7"/>
        <v>7.2989071999999933E-2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26">
        <v>7.15</v>
      </c>
      <c r="H63" s="10"/>
      <c r="I63" s="10">
        <f t="shared" si="8"/>
        <v>902.39279870798725</v>
      </c>
      <c r="J63" s="10">
        <f t="shared" si="6"/>
        <v>4246705341.8541465</v>
      </c>
      <c r="K63" s="11">
        <f t="shared" si="7"/>
        <v>9.1301319999999908E-2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26">
        <v>7.65</v>
      </c>
      <c r="H64" s="10"/>
      <c r="I64" s="10">
        <f t="shared" si="8"/>
        <v>842.17713365187808</v>
      </c>
      <c r="J64" s="10">
        <f t="shared" si="6"/>
        <v>3891414098.0367794</v>
      </c>
      <c r="K64" s="11">
        <f t="shared" si="7"/>
        <v>9.6802790000000138E-2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26">
        <v>7.29</v>
      </c>
      <c r="H65" s="10"/>
      <c r="I65" s="10">
        <f t="shared" si="8"/>
        <v>782.32896762831217</v>
      </c>
      <c r="J65" s="10">
        <f t="shared" si="6"/>
        <v>3547961523.7273231</v>
      </c>
      <c r="K65" s="11">
        <f t="shared" si="7"/>
        <v>9.3789362999999959E-2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3">
        <f>SUM(F2)</f>
        <v>11019227</v>
      </c>
      <c r="G66" s="26">
        <v>5.08</v>
      </c>
      <c r="H66" s="10"/>
      <c r="I66" s="10">
        <f t="shared" si="8"/>
        <v>729.17230648551799</v>
      </c>
      <c r="J66" s="10">
        <f t="shared" ref="J66:J67" si="9">IF(I66="","",I66*C66)</f>
        <v>3243733797.1509628</v>
      </c>
      <c r="K66" s="11">
        <f t="shared" ref="K66" si="10">IFERROR(J66/J67-1,"")</f>
        <v>7.1395679999999961E-2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26">
        <v>5.44</v>
      </c>
      <c r="H67" s="10"/>
      <c r="I67" s="10">
        <f t="shared" ref="I67" si="11">IF(H67&lt;&gt;"",H67,I66/(1+IF(G66="",0,G66)/100))</f>
        <v>693.92111389942716</v>
      </c>
      <c r="J67" s="10">
        <f t="shared" si="9"/>
        <v>3027577819.9432006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4">
        <v>23361657</v>
      </c>
      <c r="G2" s="29">
        <v>0.37</v>
      </c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1.430910899999982E-2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29">
        <v>3.24</v>
      </c>
      <c r="H3" s="10"/>
      <c r="I3" s="10">
        <f t="shared" ref="I3:I34" si="5">IF(H3&lt;&gt;"",H3,I2/(1+IF(G2="",0,G2)/100))</f>
        <v>14153.6315632161</v>
      </c>
      <c r="J3" s="10">
        <f t="shared" si="3"/>
        <v>327185666718.66547</v>
      </c>
      <c r="K3" s="11">
        <f t="shared" si="4"/>
        <v>4.3312467999999882E-2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29">
        <v>4.6399999999999997</v>
      </c>
      <c r="H4" s="10"/>
      <c r="I4" s="10">
        <f t="shared" si="5"/>
        <v>13709.445528105483</v>
      </c>
      <c r="J4" s="10">
        <f t="shared" si="3"/>
        <v>313602757327.21857</v>
      </c>
      <c r="K4" s="11">
        <f t="shared" si="4"/>
        <v>5.6110592000000015E-2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29">
        <v>3.54</v>
      </c>
      <c r="H5" s="10"/>
      <c r="I5" s="10">
        <f t="shared" si="5"/>
        <v>13101.534334963191</v>
      </c>
      <c r="J5" s="10">
        <f t="shared" si="3"/>
        <v>296941210231.90967</v>
      </c>
      <c r="K5" s="11">
        <f t="shared" si="4"/>
        <v>4.3351872000000125E-2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29">
        <v>5.16</v>
      </c>
      <c r="H6" s="10"/>
      <c r="I6" s="10">
        <f t="shared" si="5"/>
        <v>12653.59700112342</v>
      </c>
      <c r="J6" s="10">
        <f t="shared" si="3"/>
        <v>284603131695.83276</v>
      </c>
      <c r="K6" s="11">
        <f t="shared" si="4"/>
        <v>5.9087391999999905E-2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29">
        <v>7.8</v>
      </c>
      <c r="H7" s="10"/>
      <c r="I7" s="10">
        <f t="shared" si="5"/>
        <v>12032.709206089216</v>
      </c>
      <c r="J7" s="10">
        <f t="shared" si="3"/>
        <v>268724879406.20557</v>
      </c>
      <c r="K7" s="11">
        <f t="shared" si="4"/>
        <v>8.659166000000007E-2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29">
        <v>4.24</v>
      </c>
      <c r="H8" s="10"/>
      <c r="I8" s="10">
        <f t="shared" si="5"/>
        <v>11162.067909173669</v>
      </c>
      <c r="J8" s="10">
        <f t="shared" si="3"/>
        <v>247309904261.74039</v>
      </c>
      <c r="K8" s="11">
        <f t="shared" si="4"/>
        <v>5.1844144000000147E-2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29">
        <v>7.18</v>
      </c>
      <c r="H9" s="10"/>
      <c r="I9" s="10">
        <f t="shared" si="5"/>
        <v>10708.046727910274</v>
      </c>
      <c r="J9" s="10">
        <f t="shared" si="3"/>
        <v>235120293888.0842</v>
      </c>
      <c r="K9" s="11">
        <f t="shared" si="4"/>
        <v>8.034224599999984E-2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29">
        <v>6.54</v>
      </c>
      <c r="H10" s="10"/>
      <c r="I10" s="10">
        <f t="shared" si="5"/>
        <v>9990.7134987033714</v>
      </c>
      <c r="J10" s="10">
        <f t="shared" si="3"/>
        <v>217635008497.19083</v>
      </c>
      <c r="K10" s="11">
        <f t="shared" si="4"/>
        <v>7.3529001999999899E-2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29">
        <v>4.0999999999999996</v>
      </c>
      <c r="H11" s="10"/>
      <c r="I11" s="10">
        <f t="shared" si="5"/>
        <v>9377.4296026876036</v>
      </c>
      <c r="J11" s="10">
        <f t="shared" si="3"/>
        <v>202728578447.09708</v>
      </c>
      <c r="K11" s="11">
        <f t="shared" si="4"/>
        <v>4.8505609999999866E-2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29">
        <v>7.46</v>
      </c>
      <c r="H12" s="10"/>
      <c r="I12" s="10">
        <f t="shared" si="5"/>
        <v>9008.0976010447685</v>
      </c>
      <c r="J12" s="10">
        <f t="shared" si="3"/>
        <v>193350017886.02457</v>
      </c>
      <c r="K12" s="11">
        <f t="shared" si="4"/>
        <v>7.8909146000000208E-2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29">
        <v>5</v>
      </c>
      <c r="H13" s="10"/>
      <c r="I13" s="10">
        <f t="shared" si="5"/>
        <v>8382.7448362597879</v>
      </c>
      <c r="J13" s="10">
        <f t="shared" si="3"/>
        <v>179208804191.58533</v>
      </c>
      <c r="K13" s="11">
        <f t="shared" si="4"/>
        <v>5.4168500000000064E-2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29">
        <v>0.81</v>
      </c>
      <c r="H14" s="10"/>
      <c r="I14" s="10">
        <f t="shared" si="5"/>
        <v>7983.5665107236073</v>
      </c>
      <c r="J14" s="10">
        <f t="shared" si="3"/>
        <v>170000151011.51791</v>
      </c>
      <c r="K14" s="11">
        <f t="shared" si="4"/>
        <v>1.2041670999999976E-2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29">
        <v>2.73</v>
      </c>
      <c r="H15" s="10"/>
      <c r="I15" s="10">
        <f t="shared" si="5"/>
        <v>7919.4192150814479</v>
      </c>
      <c r="J15" s="10">
        <f t="shared" si="3"/>
        <v>167977422158.45767</v>
      </c>
      <c r="K15" s="11">
        <f t="shared" si="4"/>
        <v>3.0957188000000135E-2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29">
        <v>3.84</v>
      </c>
      <c r="H16" s="10"/>
      <c r="I16" s="10">
        <f t="shared" si="5"/>
        <v>7708.9644846504889</v>
      </c>
      <c r="J16" s="10">
        <f t="shared" si="3"/>
        <v>162933460393.56354</v>
      </c>
      <c r="K16" s="11">
        <f t="shared" si="4"/>
        <v>4.1473664000000188E-2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29">
        <v>-1.93</v>
      </c>
      <c r="H17" s="10"/>
      <c r="I17" s="10">
        <f t="shared" si="5"/>
        <v>7423.8872155725048</v>
      </c>
      <c r="J17" s="10">
        <f t="shared" si="3"/>
        <v>156445108528.02853</v>
      </c>
      <c r="K17" s="11">
        <f t="shared" si="4"/>
        <v>-1.691689899999993E-2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29">
        <v>-1.52</v>
      </c>
      <c r="H18" s="10"/>
      <c r="I18" s="10">
        <f t="shared" si="5"/>
        <v>7569.9879836570863</v>
      </c>
      <c r="J18" s="10">
        <f t="shared" si="3"/>
        <v>159137216750.94537</v>
      </c>
      <c r="K18" s="11">
        <f t="shared" si="4"/>
        <v>-1.439246400000016E-2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29">
        <v>4.5199999999999996</v>
      </c>
      <c r="H19" s="10"/>
      <c r="I19" s="10">
        <f t="shared" si="5"/>
        <v>7686.8277656956607</v>
      </c>
      <c r="J19" s="10">
        <f t="shared" si="3"/>
        <v>161461038941.31082</v>
      </c>
      <c r="K19" s="11">
        <f t="shared" si="4"/>
        <v>4.6004804000000066E-2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29">
        <v>8.5500000000000007</v>
      </c>
      <c r="H20" s="10"/>
      <c r="I20" s="10">
        <f t="shared" si="5"/>
        <v>7354.4085014309812</v>
      </c>
      <c r="J20" s="10">
        <f t="shared" si="3"/>
        <v>154359748945.5802</v>
      </c>
      <c r="K20" s="11">
        <f t="shared" si="4"/>
        <v>8.5901634999999699E-2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29">
        <v>5.58</v>
      </c>
      <c r="H21" s="10"/>
      <c r="I21" s="10">
        <f t="shared" si="5"/>
        <v>6775.1345015485786</v>
      </c>
      <c r="J21" s="10">
        <f t="shared" si="3"/>
        <v>142148923963.61502</v>
      </c>
      <c r="K21" s="11">
        <f t="shared" si="4"/>
        <v>5.6644640000000024E-2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29">
        <v>-1.45</v>
      </c>
      <c r="H22" s="10"/>
      <c r="I22" s="10">
        <f t="shared" si="5"/>
        <v>6417.0624185911893</v>
      </c>
      <c r="J22" s="10">
        <f t="shared" si="3"/>
        <v>134528599855.11781</v>
      </c>
      <c r="K22" s="11">
        <f t="shared" si="4"/>
        <v>-1.2154510000000007E-2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29">
        <v>7.28</v>
      </c>
      <c r="H23" s="10"/>
      <c r="I23" s="10">
        <f t="shared" si="5"/>
        <v>6511.478862091516</v>
      </c>
      <c r="J23" s="10">
        <f t="shared" si="3"/>
        <v>136183847794.98038</v>
      </c>
      <c r="K23" s="11">
        <f t="shared" si="4"/>
        <v>8.1500408000000357E-2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29">
        <v>2.66</v>
      </c>
      <c r="H24" s="10"/>
      <c r="I24" s="10">
        <f t="shared" si="5"/>
        <v>6069.6111689891086</v>
      </c>
      <c r="J24" s="10">
        <f t="shared" si="3"/>
        <v>125921217216.01823</v>
      </c>
      <c r="K24" s="11">
        <f t="shared" si="4"/>
        <v>3.2851993999999829E-2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29">
        <v>7.93</v>
      </c>
      <c r="H25" s="10"/>
      <c r="I25" s="10">
        <f t="shared" si="5"/>
        <v>5912.3428492003786</v>
      </c>
      <c r="J25" s="10">
        <f t="shared" si="3"/>
        <v>121916032449.48399</v>
      </c>
      <c r="K25" s="11">
        <f t="shared" si="4"/>
        <v>8.5257735999999973E-2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29">
        <v>3.54</v>
      </c>
      <c r="H26" s="10"/>
      <c r="I26" s="10">
        <f t="shared" si="5"/>
        <v>5477.9420450295365</v>
      </c>
      <c r="J26" s="10">
        <f t="shared" si="3"/>
        <v>112338321492.95454</v>
      </c>
      <c r="K26" s="11">
        <f t="shared" si="4"/>
        <v>4.1809126000000196E-2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29">
        <v>-0.43</v>
      </c>
      <c r="H27" s="10"/>
      <c r="I27" s="10">
        <f t="shared" si="5"/>
        <v>5290.6529312628318</v>
      </c>
      <c r="J27" s="10">
        <f t="shared" si="3"/>
        <v>107830041693.21754</v>
      </c>
      <c r="K27" s="11">
        <f t="shared" si="4"/>
        <v>3.0781369999999253E-3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29">
        <v>1.1000000000000001</v>
      </c>
      <c r="H28" s="10"/>
      <c r="I28" s="10">
        <f t="shared" si="5"/>
        <v>5313.5009855004837</v>
      </c>
      <c r="J28" s="10">
        <f t="shared" si="3"/>
        <v>107499144598.75975</v>
      </c>
      <c r="K28" s="11">
        <f t="shared" si="4"/>
        <v>1.9108219999999898E-2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29">
        <v>1.48</v>
      </c>
      <c r="H29" s="10"/>
      <c r="I29" s="10">
        <f t="shared" si="5"/>
        <v>5255.6884129579466</v>
      </c>
      <c r="J29" s="10">
        <f t="shared" si="3"/>
        <v>105483541874.24744</v>
      </c>
      <c r="K29" s="11">
        <f t="shared" si="4"/>
        <v>2.0198735999999995E-2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29">
        <v>7.99</v>
      </c>
      <c r="H30" s="10"/>
      <c r="I30" s="10">
        <f t="shared" si="5"/>
        <v>5179.0386410701094</v>
      </c>
      <c r="J30" s="10">
        <f t="shared" si="3"/>
        <v>103395091713.03996</v>
      </c>
      <c r="K30" s="11">
        <f t="shared" si="4"/>
        <v>8.4090012000000103E-2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29">
        <v>8.81</v>
      </c>
      <c r="H31" s="10"/>
      <c r="I31" s="10">
        <f t="shared" si="5"/>
        <v>4795.8502093435591</v>
      </c>
      <c r="J31" s="10">
        <f t="shared" si="3"/>
        <v>95375006289.643738</v>
      </c>
      <c r="K31" s="11">
        <f t="shared" si="4"/>
        <v>9.1135799000000128E-2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29">
        <v>1.47</v>
      </c>
      <c r="H32" s="10"/>
      <c r="I32" s="10">
        <f t="shared" si="5"/>
        <v>4407.545454777648</v>
      </c>
      <c r="J32" s="10">
        <f t="shared" si="3"/>
        <v>87408924147.711639</v>
      </c>
      <c r="K32" s="11">
        <f t="shared" si="4"/>
        <v>1.6587342000000005E-2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29">
        <v>-1.1399999999999999</v>
      </c>
      <c r="H33" s="10"/>
      <c r="I33" s="10">
        <f t="shared" si="5"/>
        <v>4343.6931652484955</v>
      </c>
      <c r="J33" s="10">
        <f t="shared" si="3"/>
        <v>85982699701.676636</v>
      </c>
      <c r="K33" s="11">
        <f t="shared" si="4"/>
        <v>-9.9764159999997659E-3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29">
        <v>-3.57</v>
      </c>
      <c r="H34" s="10"/>
      <c r="I34" s="10">
        <f t="shared" si="5"/>
        <v>4393.7822832778629</v>
      </c>
      <c r="J34" s="10">
        <f t="shared" ref="J34:J65" si="6">IF(I34="","",I34*C34)</f>
        <v>86849142880.293869</v>
      </c>
      <c r="K34" s="11">
        <f t="shared" ref="K34:K65" si="7">IFERROR(J34/J35-1,"")</f>
        <v>-2.2338399000000009E-2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29">
        <v>-4.46</v>
      </c>
      <c r="H35" s="10"/>
      <c r="I35" s="10">
        <f t="shared" ref="I35:I66" si="8">IF(H35&lt;&gt;"",H35,I34/(1+IF(G34="",0,G34)/100))</f>
        <v>4495.837801368938</v>
      </c>
      <c r="J35" s="10">
        <f t="shared" si="6"/>
        <v>88833541985.754913</v>
      </c>
      <c r="K35" s="11">
        <f t="shared" si="7"/>
        <v>-1.708915199999983E-2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29">
        <v>-3.24</v>
      </c>
      <c r="H36" s="10"/>
      <c r="I36" s="10">
        <f t="shared" si="8"/>
        <v>4576.3821268006286</v>
      </c>
      <c r="J36" s="10">
        <f t="shared" si="6"/>
        <v>90378025806.21727</v>
      </c>
      <c r="K36" s="11">
        <f t="shared" si="7"/>
        <v>1.6219516000000045E-2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29">
        <v>0.54</v>
      </c>
      <c r="H37" s="10"/>
      <c r="I37" s="10">
        <f t="shared" si="8"/>
        <v>4506.0871669954986</v>
      </c>
      <c r="J37" s="10">
        <f t="shared" si="6"/>
        <v>88935534481.722412</v>
      </c>
      <c r="K37" s="11">
        <f t="shared" si="7"/>
        <v>6.029453600000001E-2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29">
        <v>2.5</v>
      </c>
      <c r="H38" s="10"/>
      <c r="I38" s="10">
        <f t="shared" si="8"/>
        <v>4257.4519718400406</v>
      </c>
      <c r="J38" s="10">
        <f t="shared" si="6"/>
        <v>83878140895.863693</v>
      </c>
      <c r="K38" s="11">
        <f t="shared" si="7"/>
        <v>6.4378880000000027E-2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29">
        <v>5.37</v>
      </c>
      <c r="H39" s="10"/>
      <c r="I39" s="10">
        <f t="shared" si="8"/>
        <v>4008.9001618079478</v>
      </c>
      <c r="J39" s="10">
        <f t="shared" si="6"/>
        <v>78804777576.81897</v>
      </c>
      <c r="K39" s="11">
        <f t="shared" si="7"/>
        <v>5.5912770000000167E-2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29">
        <v>1.46</v>
      </c>
      <c r="H40" s="10"/>
      <c r="I40" s="10">
        <f t="shared" si="8"/>
        <v>3804.5934913238566</v>
      </c>
      <c r="J40" s="10">
        <f t="shared" si="6"/>
        <v>74631901247.693939</v>
      </c>
      <c r="K40" s="11">
        <f t="shared" si="7"/>
        <v>1.8394604000000037E-2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29">
        <v>3.94</v>
      </c>
      <c r="H41" s="10"/>
      <c r="I41" s="10">
        <f t="shared" si="8"/>
        <v>3749.8457434692064</v>
      </c>
      <c r="J41" s="10">
        <f t="shared" si="6"/>
        <v>73283873416.609283</v>
      </c>
      <c r="K41" s="11">
        <f t="shared" si="7"/>
        <v>4.2913171999999999E-2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29">
        <v>-6.1</v>
      </c>
      <c r="H42" s="10"/>
      <c r="I42" s="10">
        <f t="shared" si="8"/>
        <v>3607.7022738783971</v>
      </c>
      <c r="J42" s="10">
        <f t="shared" si="6"/>
        <v>70268432103.57811</v>
      </c>
      <c r="K42" s="11">
        <f t="shared" si="7"/>
        <v>-5.7366069999999936E-2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29">
        <v>2.9</v>
      </c>
      <c r="H43" s="10"/>
      <c r="I43" s="10">
        <f t="shared" si="8"/>
        <v>3842.0684492847677</v>
      </c>
      <c r="J43" s="10">
        <f t="shared" si="6"/>
        <v>74544772755.61055</v>
      </c>
      <c r="K43" s="11">
        <f t="shared" si="7"/>
        <v>3.3064549999999748E-2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29">
        <v>0.28000000000000003</v>
      </c>
      <c r="H44" s="10"/>
      <c r="I44" s="10">
        <f t="shared" si="8"/>
        <v>3733.7885804516695</v>
      </c>
      <c r="J44" s="10">
        <f t="shared" si="6"/>
        <v>72158872120.440659</v>
      </c>
      <c r="K44" s="11">
        <f t="shared" si="7"/>
        <v>4.6050399999999492E-3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29">
        <v>-1.32</v>
      </c>
      <c r="H45" s="10"/>
      <c r="I45" s="10">
        <f t="shared" si="8"/>
        <v>3723.3631635936076</v>
      </c>
      <c r="J45" s="10">
        <f t="shared" si="6"/>
        <v>71828100842.934906</v>
      </c>
      <c r="K45" s="11">
        <f t="shared" si="7"/>
        <v>-1.1404023999999957E-2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29">
        <v>-0.25</v>
      </c>
      <c r="H46" s="10"/>
      <c r="I46" s="10">
        <f t="shared" si="8"/>
        <v>3773.1689943186134</v>
      </c>
      <c r="J46" s="10">
        <f t="shared" si="6"/>
        <v>72656679358.094925</v>
      </c>
      <c r="K46" s="11">
        <f t="shared" si="7"/>
        <v>1.6695500000001307E-3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29">
        <v>2.33</v>
      </c>
      <c r="H47" s="10"/>
      <c r="I47" s="10">
        <f t="shared" si="8"/>
        <v>3782.6255582141484</v>
      </c>
      <c r="J47" s="10">
        <f t="shared" si="6"/>
        <v>72535577584.538651</v>
      </c>
      <c r="K47" s="11">
        <f t="shared" si="7"/>
        <v>3.3072515000000191E-2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29">
        <v>5.86</v>
      </c>
      <c r="H48" s="10"/>
      <c r="I48" s="10">
        <f t="shared" si="8"/>
        <v>3696.4971740585829</v>
      </c>
      <c r="J48" s="10">
        <f t="shared" si="6"/>
        <v>70213442455.7202</v>
      </c>
      <c r="K48" s="11">
        <f t="shared" si="7"/>
        <v>6.8265017999999955E-2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29">
        <v>1.89</v>
      </c>
      <c r="H49" s="10"/>
      <c r="I49" s="10">
        <f t="shared" si="8"/>
        <v>3491.8733932161185</v>
      </c>
      <c r="J49" s="10">
        <f t="shared" si="6"/>
        <v>65726613969.980431</v>
      </c>
      <c r="K49" s="11">
        <f t="shared" si="7"/>
        <v>2.3923176999999907E-2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29">
        <v>-3.66</v>
      </c>
      <c r="H50" s="10"/>
      <c r="I50" s="10">
        <f t="shared" si="8"/>
        <v>3427.1011808971625</v>
      </c>
      <c r="J50" s="10">
        <f t="shared" si="6"/>
        <v>64190962219.014633</v>
      </c>
      <c r="K50" s="11">
        <f t="shared" si="7"/>
        <v>-3.0183755999999895E-2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29">
        <v>3.06</v>
      </c>
      <c r="H51" s="10"/>
      <c r="I51" s="10">
        <f t="shared" si="8"/>
        <v>3557.2982986269071</v>
      </c>
      <c r="J51" s="10">
        <f t="shared" si="6"/>
        <v>66188788459.821495</v>
      </c>
      <c r="K51" s="11">
        <f t="shared" si="7"/>
        <v>3.9741422000000082E-2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29">
        <v>1.05</v>
      </c>
      <c r="H52" s="10"/>
      <c r="I52" s="10">
        <f t="shared" si="8"/>
        <v>3451.6769829486775</v>
      </c>
      <c r="J52" s="10">
        <f t="shared" si="6"/>
        <v>63658893508.833862</v>
      </c>
      <c r="K52" s="11">
        <f t="shared" si="7"/>
        <v>2.0423110000000078E-2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29">
        <v>2.44</v>
      </c>
      <c r="H53" s="10"/>
      <c r="I53" s="10">
        <f t="shared" si="8"/>
        <v>3415.8109677869152</v>
      </c>
      <c r="J53" s="10">
        <f t="shared" si="6"/>
        <v>62384801838.556816</v>
      </c>
      <c r="K53" s="11">
        <f t="shared" si="7"/>
        <v>3.344545199999982E-2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29">
        <v>0.17</v>
      </c>
      <c r="H54" s="10"/>
      <c r="I54" s="10">
        <f t="shared" si="8"/>
        <v>3334.4503785502884</v>
      </c>
      <c r="J54" s="10">
        <f t="shared" si="6"/>
        <v>60365839065.647011</v>
      </c>
      <c r="K54" s="11">
        <f t="shared" si="7"/>
        <v>7.8003529999999266E-3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29">
        <v>-1.57</v>
      </c>
      <c r="H55" s="10"/>
      <c r="I55" s="10">
        <f t="shared" si="8"/>
        <v>3328.7914331139946</v>
      </c>
      <c r="J55" s="10">
        <f t="shared" si="6"/>
        <v>59898608773.008652</v>
      </c>
      <c r="K55" s="11">
        <f t="shared" si="7"/>
        <v>-1.0611169000000142E-2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29">
        <v>2.4900000000000002</v>
      </c>
      <c r="H56" s="10"/>
      <c r="I56" s="10">
        <f t="shared" si="8"/>
        <v>3381.8870599552929</v>
      </c>
      <c r="J56" s="10">
        <f t="shared" si="6"/>
        <v>60541019765.169212</v>
      </c>
      <c r="K56" s="11">
        <f t="shared" si="7"/>
        <v>3.089566499999985E-2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30">
        <v>4.07</v>
      </c>
      <c r="H57" s="10"/>
      <c r="I57" s="10">
        <f t="shared" si="8"/>
        <v>3299.723933998725</v>
      </c>
      <c r="J57" s="10">
        <f t="shared" si="6"/>
        <v>58726621733.50901</v>
      </c>
      <c r="K57" s="11">
        <f t="shared" si="7"/>
        <v>4.4436112999999944E-2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30">
        <v>-2.99</v>
      </c>
      <c r="H58" s="10"/>
      <c r="I58" s="10">
        <f t="shared" si="8"/>
        <v>3170.6773652337129</v>
      </c>
      <c r="J58" s="10">
        <f t="shared" si="6"/>
        <v>56228065079.849472</v>
      </c>
      <c r="K58" s="11">
        <f t="shared" si="7"/>
        <v>-2.5311427000000108E-2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30">
        <v>-3.35</v>
      </c>
      <c r="H59" s="10"/>
      <c r="I59" s="10">
        <f t="shared" si="8"/>
        <v>3268.4026030653677</v>
      </c>
      <c r="J59" s="10">
        <f t="shared" si="6"/>
        <v>57688236671.108978</v>
      </c>
      <c r="K59" s="11">
        <f t="shared" si="7"/>
        <v>-2.7874969999999943E-2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30">
        <v>0.89</v>
      </c>
      <c r="H60" s="10"/>
      <c r="I60" s="10">
        <f t="shared" si="8"/>
        <v>3381.6891909626152</v>
      </c>
      <c r="J60" s="10">
        <f t="shared" si="6"/>
        <v>59342404413.873566</v>
      </c>
      <c r="K60" s="11">
        <f t="shared" si="7"/>
        <v>1.5992566999999847E-2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30">
        <v>2.14</v>
      </c>
      <c r="H61" s="10"/>
      <c r="I61" s="10">
        <f t="shared" si="8"/>
        <v>3351.8576578081233</v>
      </c>
      <c r="J61" s="10">
        <f t="shared" si="6"/>
        <v>58408305672.056725</v>
      </c>
      <c r="K61" s="11">
        <f t="shared" si="7"/>
        <v>2.8519158000000155E-2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30">
        <v>0.39</v>
      </c>
      <c r="H62" s="10"/>
      <c r="I62" s="10">
        <f t="shared" si="8"/>
        <v>3281.6307595536746</v>
      </c>
      <c r="J62" s="10">
        <f t="shared" si="6"/>
        <v>56788738661.54734</v>
      </c>
      <c r="K62" s="11">
        <f t="shared" si="7"/>
        <v>1.1559756999999893E-2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30">
        <v>4.5</v>
      </c>
      <c r="H63" s="10"/>
      <c r="I63" s="10">
        <f t="shared" si="8"/>
        <v>3268.8821192884498</v>
      </c>
      <c r="J63" s="10">
        <f t="shared" si="6"/>
        <v>56139776487.319618</v>
      </c>
      <c r="K63" s="11">
        <f t="shared" si="7"/>
        <v>5.1134149999999989E-2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30">
        <v>6.71</v>
      </c>
      <c r="H64" s="10"/>
      <c r="I64" s="10">
        <f t="shared" si="8"/>
        <v>3128.1168605631101</v>
      </c>
      <c r="J64" s="10">
        <f t="shared" si="6"/>
        <v>53408764701.745842</v>
      </c>
      <c r="K64" s="11">
        <f t="shared" si="7"/>
        <v>7.3310521999999878E-2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30">
        <v>-1.27</v>
      </c>
      <c r="H65" s="10"/>
      <c r="I65" s="10">
        <f t="shared" si="8"/>
        <v>2931.4186679440636</v>
      </c>
      <c r="J65" s="10">
        <f t="shared" si="6"/>
        <v>49760776221.800468</v>
      </c>
      <c r="K65" s="11">
        <f t="shared" si="7"/>
        <v>-5.522328999999937E-3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3">
        <f>SUM(F2)</f>
        <v>23361657</v>
      </c>
      <c r="G66" s="30">
        <v>9.01</v>
      </c>
      <c r="H66" s="10"/>
      <c r="I66" s="10">
        <f t="shared" si="8"/>
        <v>2969.1265754523079</v>
      </c>
      <c r="J66" s="10">
        <f t="shared" ref="J66:J67" si="9">IF(I66="","",I66*C66)</f>
        <v>50037097536.602676</v>
      </c>
      <c r="K66" s="11">
        <f t="shared" ref="K66" si="10">IFERROR(J66/J67-1,"")</f>
        <v>9.807953200000008E-2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30">
        <v>7.72</v>
      </c>
      <c r="H67" s="10"/>
      <c r="I67" s="10">
        <f t="shared" ref="I67" si="11">IF(H67&lt;&gt;"",H67,I66/(1+IF(G66="",0,G66)/100))</f>
        <v>2723.7194527587449</v>
      </c>
      <c r="J67" s="10">
        <f t="shared" si="9"/>
        <v>45567826444.653801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8"/>
  <sheetViews>
    <sheetView topLeftCell="A31" workbookViewId="0">
      <selection activeCell="K35" sqref="K3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4">
        <v>2048851</v>
      </c>
      <c r="G2" s="26">
        <v>0.76</v>
      </c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8.7889679999999526E-3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26">
        <v>4.66</v>
      </c>
      <c r="H3" s="10"/>
      <c r="I3" s="10">
        <f t="shared" ref="I3:I34" si="5">IF(H3&lt;&gt;"",H3,I2/(1+IF(G2="",0,G2)/100))</f>
        <v>23275.109170305677</v>
      </c>
      <c r="J3" s="10">
        <f t="shared" si="3"/>
        <v>47630963093.707794</v>
      </c>
      <c r="K3" s="11">
        <f t="shared" si="4"/>
        <v>3.9702906000000038E-2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26">
        <v>4.88</v>
      </c>
      <c r="H4" s="10"/>
      <c r="I4" s="10">
        <f t="shared" si="5"/>
        <v>22238.781932262256</v>
      </c>
      <c r="J4" s="10">
        <f t="shared" si="3"/>
        <v>45812089991.126556</v>
      </c>
      <c r="K4" s="11">
        <f t="shared" si="4"/>
        <v>4.3042087999999978E-2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26">
        <v>8.5</v>
      </c>
      <c r="H5" s="10"/>
      <c r="I5" s="10">
        <f t="shared" si="5"/>
        <v>21204.025488427018</v>
      </c>
      <c r="J5" s="10">
        <f t="shared" si="3"/>
        <v>43921612098.098343</v>
      </c>
      <c r="K5" s="11">
        <f t="shared" si="4"/>
        <v>8.0801050000000041E-2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26">
        <v>3.59</v>
      </c>
      <c r="H6" s="10"/>
      <c r="I6" s="10">
        <f t="shared" si="5"/>
        <v>19542.880634494948</v>
      </c>
      <c r="J6" s="10">
        <f t="shared" si="3"/>
        <v>40638017605.643837</v>
      </c>
      <c r="K6" s="11">
        <f t="shared" si="4"/>
        <v>3.784749200000026E-2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26">
        <v>5.29</v>
      </c>
      <c r="H7" s="10"/>
      <c r="I7" s="10">
        <f t="shared" si="5"/>
        <v>18865.605400612942</v>
      </c>
      <c r="J7" s="10">
        <f t="shared" si="3"/>
        <v>39156058976.769035</v>
      </c>
      <c r="K7" s="11">
        <f t="shared" si="4"/>
        <v>5.909105200000031E-2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26">
        <v>2</v>
      </c>
      <c r="H8" s="10"/>
      <c r="I8" s="10">
        <f t="shared" si="5"/>
        <v>17917.756102776086</v>
      </c>
      <c r="J8" s="10">
        <f t="shared" si="3"/>
        <v>36971381169.56636</v>
      </c>
      <c r="K8" s="11">
        <f t="shared" si="4"/>
        <v>1.7347999999999919E-2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26">
        <v>10.79</v>
      </c>
      <c r="H9" s="10"/>
      <c r="I9" s="10">
        <f t="shared" si="5"/>
        <v>17566.427551741261</v>
      </c>
      <c r="J9" s="10">
        <f t="shared" si="3"/>
        <v>36340938567.300827</v>
      </c>
      <c r="K9" s="11">
        <f t="shared" si="4"/>
        <v>0.10531859299999979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26">
        <v>13</v>
      </c>
      <c r="H10" s="10"/>
      <c r="I10" s="10">
        <f t="shared" si="5"/>
        <v>15855.607502248635</v>
      </c>
      <c r="J10" s="10">
        <f t="shared" si="3"/>
        <v>32878247771.681908</v>
      </c>
      <c r="K10" s="11">
        <f t="shared" si="4"/>
        <v>0.1278077999999998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26">
        <v>11.84</v>
      </c>
      <c r="H11" s="10"/>
      <c r="I11" s="10">
        <f t="shared" si="5"/>
        <v>14031.511063936847</v>
      </c>
      <c r="J11" s="10">
        <f t="shared" si="3"/>
        <v>29152350047.305859</v>
      </c>
      <c r="K11" s="11">
        <f t="shared" si="4"/>
        <v>0.11661056000000003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26">
        <v>14.15</v>
      </c>
      <c r="H12" s="10"/>
      <c r="I12" s="10">
        <f t="shared" si="5"/>
        <v>12546.057818255405</v>
      </c>
      <c r="J12" s="10">
        <f t="shared" si="3"/>
        <v>26107893917.200512</v>
      </c>
      <c r="K12" s="11">
        <f t="shared" si="4"/>
        <v>0.14063246000000018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26">
        <v>11.42</v>
      </c>
      <c r="H13" s="10"/>
      <c r="I13" s="10">
        <f t="shared" si="5"/>
        <v>10990.852227994223</v>
      </c>
      <c r="J13" s="10">
        <f t="shared" si="3"/>
        <v>22888962775.266373</v>
      </c>
      <c r="K13" s="11">
        <f t="shared" si="4"/>
        <v>0.11672923400000013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26">
        <v>3.49</v>
      </c>
      <c r="H14" s="10"/>
      <c r="I14" s="10">
        <f t="shared" si="5"/>
        <v>9864.3441285175213</v>
      </c>
      <c r="J14" s="10">
        <f t="shared" si="3"/>
        <v>20496430180.55563</v>
      </c>
      <c r="K14" s="11">
        <f t="shared" si="4"/>
        <v>3.7839115999999784E-2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26">
        <v>13.67</v>
      </c>
      <c r="H15" s="10"/>
      <c r="I15" s="10">
        <f t="shared" si="5"/>
        <v>9531.6882099889099</v>
      </c>
      <c r="J15" s="10">
        <f t="shared" si="3"/>
        <v>19749140174.589096</v>
      </c>
      <c r="K15" s="11">
        <f t="shared" si="4"/>
        <v>0.14028060500000006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26">
        <v>4.21</v>
      </c>
      <c r="H16" s="10"/>
      <c r="I16" s="10">
        <f t="shared" si="5"/>
        <v>8385.4035453408196</v>
      </c>
      <c r="J16" s="10">
        <f t="shared" si="3"/>
        <v>17319544056.078281</v>
      </c>
      <c r="K16" s="11">
        <f t="shared" si="4"/>
        <v>4.5497246000000047E-2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26">
        <v>3.05</v>
      </c>
      <c r="H17" s="10"/>
      <c r="I17" s="10">
        <f t="shared" si="5"/>
        <v>8046.6400012866516</v>
      </c>
      <c r="J17" s="10">
        <f t="shared" si="3"/>
        <v>16565843786.14258</v>
      </c>
      <c r="K17" s="11">
        <f t="shared" si="4"/>
        <v>3.4549865000000013E-2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26">
        <v>2.1800000000000002</v>
      </c>
      <c r="H18" s="10"/>
      <c r="I18" s="10">
        <f t="shared" si="5"/>
        <v>7808.4813209962658</v>
      </c>
      <c r="J18" s="10">
        <f t="shared" si="3"/>
        <v>16012610263.249689</v>
      </c>
      <c r="K18" s="11">
        <f t="shared" si="4"/>
        <v>2.0655584000000005E-2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26">
        <v>4.6900000000000004</v>
      </c>
      <c r="H19" s="10"/>
      <c r="I19" s="10">
        <f t="shared" si="5"/>
        <v>7641.8881591272902</v>
      </c>
      <c r="J19" s="10">
        <f t="shared" si="3"/>
        <v>15688554017.894531</v>
      </c>
      <c r="K19" s="11">
        <f t="shared" si="4"/>
        <v>4.7329229000000028E-2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26">
        <v>7.27</v>
      </c>
      <c r="H20" s="10"/>
      <c r="I20" s="10">
        <f t="shared" si="5"/>
        <v>7299.5397450829023</v>
      </c>
      <c r="J20" s="10">
        <f t="shared" si="3"/>
        <v>14979581953.302414</v>
      </c>
      <c r="K20" s="11">
        <f t="shared" si="4"/>
        <v>7.4169599000000197E-2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26">
        <v>13.54</v>
      </c>
      <c r="H21" s="10"/>
      <c r="I21" s="10">
        <f t="shared" si="5"/>
        <v>6804.8286986882658</v>
      </c>
      <c r="J21" s="10">
        <f t="shared" si="3"/>
        <v>13945267085.614487</v>
      </c>
      <c r="K21" s="11">
        <f t="shared" si="4"/>
        <v>0.13790923399999988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26">
        <v>15</v>
      </c>
      <c r="H22" s="10"/>
      <c r="I22" s="10">
        <f t="shared" si="5"/>
        <v>5993.3316000425102</v>
      </c>
      <c r="J22" s="10">
        <f t="shared" si="3"/>
        <v>12255166465.776731</v>
      </c>
      <c r="K22" s="11">
        <f t="shared" si="4"/>
        <v>0.15401350000000003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26">
        <v>1.34</v>
      </c>
      <c r="H23" s="10"/>
      <c r="I23" s="10">
        <f t="shared" si="5"/>
        <v>5211.5926956891399</v>
      </c>
      <c r="J23" s="10">
        <f t="shared" si="3"/>
        <v>10619604073.762337</v>
      </c>
      <c r="K23" s="11">
        <f t="shared" si="4"/>
        <v>1.3106114000000169E-2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26">
        <v>11.42</v>
      </c>
      <c r="H24" s="10"/>
      <c r="I24" s="10">
        <f t="shared" si="5"/>
        <v>5142.6807733265632</v>
      </c>
      <c r="J24" s="10">
        <f t="shared" si="3"/>
        <v>10482222865.908335</v>
      </c>
      <c r="K24" s="11">
        <f t="shared" si="4"/>
        <v>0.11417771600000015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26">
        <v>-5.84</v>
      </c>
      <c r="H25" s="10"/>
      <c r="I25" s="10">
        <f t="shared" si="5"/>
        <v>4615.5813797581786</v>
      </c>
      <c r="J25" s="10">
        <f t="shared" si="3"/>
        <v>9408034926.0084591</v>
      </c>
      <c r="K25" s="11">
        <f t="shared" si="4"/>
        <v>-5.8192847999999686E-2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26">
        <v>0.99</v>
      </c>
      <c r="H26" s="10"/>
      <c r="I26" s="10">
        <f t="shared" si="5"/>
        <v>4901.8493837703681</v>
      </c>
      <c r="J26" s="10">
        <f t="shared" si="3"/>
        <v>9989343259.9548321</v>
      </c>
      <c r="K26" s="11">
        <f t="shared" si="4"/>
        <v>1.0859404999999933E-2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26">
        <v>-23.98</v>
      </c>
      <c r="H27" s="10"/>
      <c r="I27" s="10">
        <f t="shared" si="5"/>
        <v>4853.7967954949681</v>
      </c>
      <c r="J27" s="10">
        <f t="shared" si="3"/>
        <v>9882030290.8047161</v>
      </c>
      <c r="K27" s="11">
        <f t="shared" si="4"/>
        <v>-0.23806674399999994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26">
        <v>0.04</v>
      </c>
      <c r="H28" s="10"/>
      <c r="I28" s="10">
        <f t="shared" si="5"/>
        <v>6384.8944955208735</v>
      </c>
      <c r="J28" s="10">
        <f t="shared" si="3"/>
        <v>12969679710.11455</v>
      </c>
      <c r="K28" s="11">
        <f t="shared" si="4"/>
        <v>9.4236079999998612E-3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26">
        <v>6.13</v>
      </c>
      <c r="H29" s="10"/>
      <c r="I29" s="10">
        <f t="shared" si="5"/>
        <v>6382.3415588973148</v>
      </c>
      <c r="J29" s="10">
        <f t="shared" si="3"/>
        <v>12848599544.656727</v>
      </c>
      <c r="K29" s="11">
        <f t="shared" si="4"/>
        <v>7.1700739999999819E-2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26">
        <v>4.08</v>
      </c>
      <c r="H30" s="10"/>
      <c r="I30" s="10">
        <f t="shared" si="5"/>
        <v>6013.7016478821406</v>
      </c>
      <c r="J30" s="10">
        <f t="shared" si="3"/>
        <v>11988980752.832855</v>
      </c>
      <c r="K30" s="11">
        <f t="shared" si="4"/>
        <v>5.0989431999999946E-2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26">
        <v>-2.9</v>
      </c>
      <c r="H31" s="10"/>
      <c r="I31" s="10">
        <f t="shared" si="5"/>
        <v>5777.9608453902201</v>
      </c>
      <c r="J31" s="10">
        <f t="shared" si="3"/>
        <v>11407327597.974226</v>
      </c>
      <c r="K31" s="11">
        <f t="shared" si="4"/>
        <v>-1.9591010000000075E-2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26">
        <v>7.5</v>
      </c>
      <c r="H32" s="10"/>
      <c r="I32" s="10">
        <f t="shared" si="5"/>
        <v>5950.5261023586199</v>
      </c>
      <c r="J32" s="10">
        <f t="shared" si="3"/>
        <v>11635274374.599754</v>
      </c>
      <c r="K32" s="11">
        <f t="shared" si="4"/>
        <v>8.5825250000000075E-2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26">
        <v>29.5</v>
      </c>
      <c r="H33" s="10"/>
      <c r="I33" s="10">
        <f t="shared" si="5"/>
        <v>5535.373118473135</v>
      </c>
      <c r="J33" s="10">
        <f t="shared" si="3"/>
        <v>10715604904.748489</v>
      </c>
      <c r="K33" s="11">
        <f t="shared" si="4"/>
        <v>0.17461599999999988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26">
        <v>16</v>
      </c>
      <c r="H34" s="10"/>
      <c r="I34" s="10">
        <f t="shared" si="5"/>
        <v>4771.8733779940821</v>
      </c>
      <c r="J34" s="10">
        <f t="shared" ref="J34:J65" si="6">IF(I34="","",I34*C34)</f>
        <v>9122645106.7825489</v>
      </c>
      <c r="K34" s="11">
        <f t="shared" ref="K34:K65" si="7">IFERROR(J34/J35-1,"")</f>
        <v>0.15576109999999987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26">
        <v>20</v>
      </c>
      <c r="H35" s="10"/>
      <c r="I35" s="10">
        <f t="shared" ref="I35:I66" si="8">IF(H35&lt;&gt;"",H35,I34/(1+IF(G34="",0,G34)/100))</f>
        <v>4178.5230980683737</v>
      </c>
      <c r="J35" s="10">
        <f t="shared" si="6"/>
        <v>7893192725.3673363</v>
      </c>
      <c r="K35" s="11">
        <f t="shared" si="7"/>
        <v>-0.11932509999999985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26">
        <v>34</v>
      </c>
      <c r="H36" s="10"/>
      <c r="I36" s="10">
        <f t="shared" si="8"/>
        <v>4802.9001127222682</v>
      </c>
      <c r="J36" s="10">
        <f t="shared" si="6"/>
        <v>8962663436.152586</v>
      </c>
      <c r="K36" s="11">
        <f t="shared" si="7"/>
        <v>0.23874919999999977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26">
        <v>38</v>
      </c>
      <c r="H37" s="10"/>
      <c r="I37" s="10">
        <f t="shared" si="8"/>
        <v>3923.9380005900884</v>
      </c>
      <c r="J37" s="10">
        <f t="shared" si="6"/>
        <v>7235252653.3640451</v>
      </c>
      <c r="K37" s="11">
        <f t="shared" si="7"/>
        <v>0.67396378000000001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26">
        <v>40</v>
      </c>
      <c r="H38" s="10"/>
      <c r="I38" s="10">
        <f t="shared" si="8"/>
        <v>2372.3929870556763</v>
      </c>
      <c r="J38" s="10">
        <f t="shared" si="6"/>
        <v>4322227720.7001724</v>
      </c>
      <c r="K38" s="11">
        <f t="shared" si="7"/>
        <v>1.0016194700000001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26">
        <v>-0.54</v>
      </c>
      <c r="H39" s="10"/>
      <c r="I39" s="10">
        <f t="shared" si="8"/>
        <v>1186.4931168070398</v>
      </c>
      <c r="J39" s="10">
        <f t="shared" si="6"/>
        <v>2159365346.6511154</v>
      </c>
      <c r="K39" s="11">
        <f t="shared" si="7"/>
        <v>-5.2209719999998239E-3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26">
        <v>0.75</v>
      </c>
      <c r="H40" s="10"/>
      <c r="I40" s="10">
        <f t="shared" si="8"/>
        <v>1192.9349656213953</v>
      </c>
      <c r="J40" s="10">
        <f t="shared" si="6"/>
        <v>2170698502.7544379</v>
      </c>
      <c r="K40" s="11">
        <f t="shared" si="7"/>
        <v>7.1372999999999021E-3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26">
        <v>2.09</v>
      </c>
      <c r="H41" s="10"/>
      <c r="I41" s="10">
        <f t="shared" si="8"/>
        <v>1184.0545564480351</v>
      </c>
      <c r="J41" s="10">
        <f t="shared" si="6"/>
        <v>2155315370.3615565</v>
      </c>
      <c r="K41" s="11">
        <f t="shared" si="7"/>
        <v>2.8025881999999891E-2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26">
        <v>2.56</v>
      </c>
      <c r="H42" s="10"/>
      <c r="I42" s="10">
        <f t="shared" si="8"/>
        <v>1159.8144347615194</v>
      </c>
      <c r="J42" s="10">
        <f t="shared" si="6"/>
        <v>2096557497.3350298</v>
      </c>
      <c r="K42" s="11">
        <f t="shared" si="7"/>
        <v>3.5886768000000124E-2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26">
        <v>-3.35</v>
      </c>
      <c r="H43" s="10"/>
      <c r="I43" s="10">
        <f t="shared" si="8"/>
        <v>1130.8643084648199</v>
      </c>
      <c r="J43" s="10">
        <f t="shared" si="6"/>
        <v>2023925357.5783002</v>
      </c>
      <c r="K43" s="11">
        <f t="shared" si="7"/>
        <v>-2.1457409999999899E-2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26">
        <v>6.13</v>
      </c>
      <c r="H44" s="10"/>
      <c r="I44" s="10">
        <f t="shared" si="8"/>
        <v>1170.0613641643247</v>
      </c>
      <c r="J44" s="10">
        <f t="shared" si="6"/>
        <v>2068305844.0801234</v>
      </c>
      <c r="K44" s="11">
        <f t="shared" si="7"/>
        <v>7.6434137999999763E-2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26">
        <v>6.65</v>
      </c>
      <c r="H45" s="10"/>
      <c r="I45" s="10">
        <f t="shared" si="8"/>
        <v>1102.4793782760057</v>
      </c>
      <c r="J45" s="10">
        <f t="shared" si="6"/>
        <v>1921442075.3349648</v>
      </c>
      <c r="K45" s="11">
        <f t="shared" si="7"/>
        <v>8.3521339999999888E-2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26">
        <v>6.8</v>
      </c>
      <c r="H46" s="10"/>
      <c r="I46" s="10">
        <f t="shared" si="8"/>
        <v>1033.7359383741264</v>
      </c>
      <c r="J46" s="10">
        <f t="shared" si="6"/>
        <v>1773331086.7093441</v>
      </c>
      <c r="K46" s="11">
        <f t="shared" si="7"/>
        <v>8.5504519999999973E-2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26">
        <v>7.06</v>
      </c>
      <c r="H47" s="10"/>
      <c r="I47" s="10">
        <f t="shared" si="8"/>
        <v>967.91754529412572</v>
      </c>
      <c r="J47" s="10">
        <f t="shared" si="6"/>
        <v>1633646893.2523139</v>
      </c>
      <c r="K47" s="11">
        <f t="shared" si="7"/>
        <v>0.10140116200000016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26">
        <v>6.51</v>
      </c>
      <c r="H48" s="10"/>
      <c r="I48" s="10">
        <f t="shared" si="8"/>
        <v>904.0888710014251</v>
      </c>
      <c r="J48" s="10">
        <f t="shared" si="6"/>
        <v>1483244207.1205239</v>
      </c>
      <c r="K48" s="11">
        <f t="shared" si="7"/>
        <v>9.7628153999999912E-2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26">
        <v>5.24</v>
      </c>
      <c r="H49" s="10"/>
      <c r="I49" s="10">
        <f t="shared" si="8"/>
        <v>848.83003567873925</v>
      </c>
      <c r="J49" s="10">
        <f t="shared" si="6"/>
        <v>1351317567.5343728</v>
      </c>
      <c r="K49" s="11">
        <f t="shared" si="7"/>
        <v>8.5982084000000292E-2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26">
        <v>5.87</v>
      </c>
      <c r="H50" s="10"/>
      <c r="I50" s="10">
        <f t="shared" si="8"/>
        <v>806.56597841005248</v>
      </c>
      <c r="J50" s="10">
        <f t="shared" si="6"/>
        <v>1244327680.3951147</v>
      </c>
      <c r="K50" s="11">
        <f t="shared" si="7"/>
        <v>9.4536994999999902E-2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26">
        <v>3.82</v>
      </c>
      <c r="H51" s="10"/>
      <c r="I51" s="10">
        <f t="shared" si="8"/>
        <v>761.84563937853261</v>
      </c>
      <c r="J51" s="10">
        <f t="shared" si="6"/>
        <v>1136853012.8075888</v>
      </c>
      <c r="K51" s="11">
        <f t="shared" si="7"/>
        <v>7.6125445999999819E-2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26">
        <v>4.59</v>
      </c>
      <c r="H52" s="10"/>
      <c r="I52" s="10">
        <f t="shared" si="8"/>
        <v>733.81394661773516</v>
      </c>
      <c r="J52" s="10">
        <f t="shared" si="6"/>
        <v>1056431679.9991262</v>
      </c>
      <c r="K52" s="11">
        <f t="shared" si="7"/>
        <v>8.2820270000000029E-2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26">
        <v>-8.4</v>
      </c>
      <c r="H53" s="10"/>
      <c r="I53" s="10">
        <f t="shared" si="8"/>
        <v>701.61004552799989</v>
      </c>
      <c r="J53" s="10">
        <f t="shared" si="6"/>
        <v>975629759.8669132</v>
      </c>
      <c r="K53" s="11">
        <f t="shared" si="7"/>
        <v>-5.1179719999999929E-2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26">
        <v>3.79</v>
      </c>
      <c r="H54" s="10"/>
      <c r="I54" s="10">
        <f t="shared" si="8"/>
        <v>765.94983136244525</v>
      </c>
      <c r="J54" s="10">
        <f t="shared" si="6"/>
        <v>1028255593.2161496</v>
      </c>
      <c r="K54" s="11">
        <f t="shared" si="7"/>
        <v>7.4849240000000039E-2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26">
        <v>-14.12</v>
      </c>
      <c r="H55" s="10"/>
      <c r="I55" s="10">
        <f t="shared" si="8"/>
        <v>737.9803751444698</v>
      </c>
      <c r="J55" s="10">
        <f t="shared" si="6"/>
        <v>956650993.41387582</v>
      </c>
      <c r="K55" s="11">
        <f t="shared" si="7"/>
        <v>-0.11045495999999988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26">
        <v>5.21</v>
      </c>
      <c r="H56" s="10"/>
      <c r="I56" s="10">
        <f t="shared" si="8"/>
        <v>859.31576053152048</v>
      </c>
      <c r="J56" s="10">
        <f t="shared" si="6"/>
        <v>1075438511.1448383</v>
      </c>
      <c r="K56" s="11">
        <f t="shared" si="7"/>
        <v>9.0385919000000037E-2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26">
        <v>4.05</v>
      </c>
      <c r="H57" s="10"/>
      <c r="I57" s="10">
        <f t="shared" si="8"/>
        <v>816.76243753590006</v>
      </c>
      <c r="J57" s="10">
        <f t="shared" si="6"/>
        <v>986291635.28737605</v>
      </c>
      <c r="K57" s="11">
        <f t="shared" si="7"/>
        <v>8.6167544999999901E-2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26">
        <v>0.41</v>
      </c>
      <c r="H58" s="10"/>
      <c r="I58" s="10">
        <f t="shared" si="8"/>
        <v>784.97110767506013</v>
      </c>
      <c r="J58" s="10">
        <f t="shared" si="6"/>
        <v>908047418.49230647</v>
      </c>
      <c r="K58" s="11">
        <f t="shared" si="7"/>
        <v>4.8059497999999756E-2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26">
        <v>5.36</v>
      </c>
      <c r="H59" s="10"/>
      <c r="I59" s="10">
        <f t="shared" si="8"/>
        <v>781.76586761782698</v>
      </c>
      <c r="J59" s="10">
        <f t="shared" si="6"/>
        <v>866408271.88258219</v>
      </c>
      <c r="K59" s="11">
        <f t="shared" si="7"/>
        <v>9.7587800000000113E-2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26">
        <v>9.5500000000000007</v>
      </c>
      <c r="H60" s="10"/>
      <c r="I60" s="10">
        <f t="shared" si="8"/>
        <v>741.99493889315386</v>
      </c>
      <c r="J60" s="10">
        <f t="shared" si="6"/>
        <v>789374910.94797349</v>
      </c>
      <c r="K60" s="11">
        <f t="shared" si="7"/>
        <v>0.13923235999999983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26">
        <v>-1.85</v>
      </c>
      <c r="H61" s="10"/>
      <c r="I61" s="10">
        <f t="shared" si="8"/>
        <v>677.31167402387393</v>
      </c>
      <c r="J61" s="10">
        <f t="shared" si="6"/>
        <v>692900709.86745286</v>
      </c>
      <c r="K61" s="11">
        <f t="shared" si="7"/>
        <v>1.8846074999999907E-2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26">
        <v>8</v>
      </c>
      <c r="H62" s="10"/>
      <c r="I62" s="10">
        <f t="shared" si="8"/>
        <v>690.07811922962196</v>
      </c>
      <c r="J62" s="10">
        <f t="shared" si="6"/>
        <v>680083799.57438898</v>
      </c>
      <c r="K62" s="11">
        <f t="shared" si="7"/>
        <v>0.11318840000000008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26">
        <v>-2.76</v>
      </c>
      <c r="H63" s="10"/>
      <c r="I63" s="10">
        <f t="shared" si="8"/>
        <v>638.96122150890915</v>
      </c>
      <c r="J63" s="10">
        <f t="shared" si="6"/>
        <v>610933243.26267588</v>
      </c>
      <c r="K63" s="11">
        <f t="shared" si="7"/>
        <v>-1.7832000000006509E-4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26">
        <v>3.77</v>
      </c>
      <c r="H64" s="10"/>
      <c r="I64" s="10">
        <f t="shared" si="8"/>
        <v>657.09710151060176</v>
      </c>
      <c r="J64" s="10">
        <f t="shared" si="6"/>
        <v>611042204.30854821</v>
      </c>
      <c r="K64" s="11">
        <f t="shared" si="7"/>
        <v>6.5313197000000267E-2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26">
        <v>3.78</v>
      </c>
      <c r="H65" s="10"/>
      <c r="I65" s="10">
        <f t="shared" si="8"/>
        <v>633.22453648511294</v>
      </c>
      <c r="J65" s="10">
        <f t="shared" si="6"/>
        <v>573579869.30912685</v>
      </c>
      <c r="K65" s="11">
        <f t="shared" si="7"/>
        <v>6.3900669999999993E-2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3">
        <f>SUM(F2)</f>
        <v>2048851</v>
      </c>
      <c r="G66" s="26">
        <v>3.64</v>
      </c>
      <c r="H66" s="10"/>
      <c r="I66" s="10">
        <f t="shared" si="8"/>
        <v>610.16047069292051</v>
      </c>
      <c r="J66" s="10">
        <f t="shared" ref="J66:J67" si="9">IF(I66="","",I66*C66)</f>
        <v>539129155.08280194</v>
      </c>
      <c r="K66" s="11">
        <f t="shared" ref="K66" si="10">IFERROR(J66/J67-1,"")</f>
        <v>5.4402268000000031E-2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26">
        <v>3.82</v>
      </c>
      <c r="H67" s="10"/>
      <c r="I67" s="10">
        <f t="shared" ref="I67" si="11">IF(H67&lt;&gt;"",H67,I66/(1+IF(G66="",0,G66)/100))</f>
        <v>588.73067415372498</v>
      </c>
      <c r="J67" s="10">
        <f t="shared" si="9"/>
        <v>511312590.50251013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72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4">
        <v>635532</v>
      </c>
      <c r="G2" s="26">
        <v>2.76</v>
      </c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3.0045688000000181E-2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26">
        <v>3.89</v>
      </c>
      <c r="H3" s="10"/>
      <c r="I3" s="10">
        <f t="shared" ref="I3:I34" si="5">IF(H3&lt;&gt;"",H3,I2/(1+IF(G2="",0,G2)/100))</f>
        <v>4324.6399377189564</v>
      </c>
      <c r="J3" s="10">
        <f t="shared" si="3"/>
        <v>2741916208.8531895</v>
      </c>
      <c r="K3" s="11">
        <f t="shared" si="4"/>
        <v>4.1424526999999767E-2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26">
        <v>4.07</v>
      </c>
      <c r="H4" s="10"/>
      <c r="I4" s="10">
        <f t="shared" si="5"/>
        <v>4162.7104992963295</v>
      </c>
      <c r="J4" s="10">
        <f t="shared" si="3"/>
        <v>2632851577.5903077</v>
      </c>
      <c r="K4" s="11">
        <f t="shared" si="4"/>
        <v>4.3135237999999632E-2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26">
        <v>3.94</v>
      </c>
      <c r="H5" s="10"/>
      <c r="I5" s="10">
        <f t="shared" si="5"/>
        <v>3999.9139995160276</v>
      </c>
      <c r="J5" s="10">
        <f t="shared" si="3"/>
        <v>2523979136.8166862</v>
      </c>
      <c r="K5" s="11">
        <f t="shared" si="4"/>
        <v>4.3266568000000172E-2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26">
        <v>-0.13</v>
      </c>
      <c r="H6" s="10"/>
      <c r="I6" s="10">
        <f t="shared" si="5"/>
        <v>3848.2913214508631</v>
      </c>
      <c r="J6" s="10">
        <f t="shared" si="3"/>
        <v>2419304149.3271408</v>
      </c>
      <c r="K6" s="11">
        <f t="shared" si="4"/>
        <v>1.2267109999999359E-3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26">
        <v>1.42</v>
      </c>
      <c r="H7" s="10"/>
      <c r="I7" s="10">
        <f t="shared" si="5"/>
        <v>3853.3006122467837</v>
      </c>
      <c r="J7" s="10">
        <f t="shared" si="3"/>
        <v>2416339998.4712763</v>
      </c>
      <c r="K7" s="11">
        <f t="shared" si="4"/>
        <v>1.591399800000004E-2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26">
        <v>0.45</v>
      </c>
      <c r="H8" s="10"/>
      <c r="I8" s="10">
        <f t="shared" si="5"/>
        <v>3799.3498444555153</v>
      </c>
      <c r="J8" s="10">
        <f t="shared" si="3"/>
        <v>2378488733.5229692</v>
      </c>
      <c r="K8" s="11">
        <f t="shared" si="4"/>
        <v>7.9755699999999319E-3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26">
        <v>1.63</v>
      </c>
      <c r="H9" s="10"/>
      <c r="I9" s="10">
        <f t="shared" si="5"/>
        <v>3782.3293623250529</v>
      </c>
      <c r="J9" s="10">
        <f t="shared" si="3"/>
        <v>2359669028.0132179</v>
      </c>
      <c r="K9" s="11">
        <f t="shared" si="4"/>
        <v>1.9653790000000226E-2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26">
        <v>3.34</v>
      </c>
      <c r="H10" s="10"/>
      <c r="I10" s="10">
        <f t="shared" si="5"/>
        <v>3721.666203212686</v>
      </c>
      <c r="J10" s="10">
        <f t="shared" si="3"/>
        <v>2314186492.6655326</v>
      </c>
      <c r="K10" s="11">
        <f t="shared" si="4"/>
        <v>3.710990599999997E-2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26">
        <v>4.51</v>
      </c>
      <c r="H11" s="10"/>
      <c r="I11" s="10">
        <f t="shared" si="5"/>
        <v>3601.3801076182367</v>
      </c>
      <c r="J11" s="10">
        <f t="shared" si="3"/>
        <v>2231380183.7946506</v>
      </c>
      <c r="K11" s="11">
        <f t="shared" si="4"/>
        <v>4.9750694999999956E-2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26">
        <v>2.2200000000000002</v>
      </c>
      <c r="H12" s="10"/>
      <c r="I12" s="10">
        <f t="shared" si="5"/>
        <v>3445.9669960943806</v>
      </c>
      <c r="J12" s="10">
        <f t="shared" si="3"/>
        <v>2125628679.6691768</v>
      </c>
      <c r="K12" s="11">
        <f t="shared" si="4"/>
        <v>2.566525800000008E-2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26">
        <v>4.78</v>
      </c>
      <c r="H13" s="10"/>
      <c r="I13" s="10">
        <f t="shared" si="5"/>
        <v>3371.1279554826656</v>
      </c>
      <c r="J13" s="10">
        <f t="shared" si="3"/>
        <v>2072438998.0938368</v>
      </c>
      <c r="K13" s="11">
        <f t="shared" si="4"/>
        <v>5.1561601999999818E-2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26">
        <v>9.67</v>
      </c>
      <c r="H14" s="10"/>
      <c r="I14" s="10">
        <f t="shared" si="5"/>
        <v>3217.339144381242</v>
      </c>
      <c r="J14" s="10">
        <f t="shared" si="3"/>
        <v>1970820343.9077618</v>
      </c>
      <c r="K14" s="11">
        <f t="shared" si="4"/>
        <v>0.10061521900000003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26">
        <v>5.4</v>
      </c>
      <c r="H15" s="10"/>
      <c r="I15" s="10">
        <f t="shared" si="5"/>
        <v>2933.654731814755</v>
      </c>
      <c r="J15" s="10">
        <f t="shared" si="3"/>
        <v>1790653363.5782495</v>
      </c>
      <c r="K15" s="11">
        <f t="shared" si="4"/>
        <v>5.9301620000000055E-2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26">
        <v>4.99</v>
      </c>
      <c r="H16" s="10"/>
      <c r="I16" s="10">
        <f t="shared" si="5"/>
        <v>2783.3536354978701</v>
      </c>
      <c r="J16" s="10">
        <f t="shared" si="3"/>
        <v>1690409350.6231487</v>
      </c>
      <c r="K16" s="11">
        <f t="shared" si="4"/>
        <v>5.5873931000000043E-2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26">
        <v>12.24</v>
      </c>
      <c r="H17" s="10"/>
      <c r="I17" s="10">
        <f t="shared" si="5"/>
        <v>2651.0654686140297</v>
      </c>
      <c r="J17" s="10">
        <f t="shared" si="3"/>
        <v>1600957558.467412</v>
      </c>
      <c r="K17" s="11">
        <f t="shared" si="4"/>
        <v>0.12737223200000014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26">
        <v>9.42</v>
      </c>
      <c r="H18" s="10"/>
      <c r="I18" s="10">
        <f t="shared" si="5"/>
        <v>2361.9613939896913</v>
      </c>
      <c r="J18" s="10">
        <f t="shared" si="3"/>
        <v>1420078934.9115455</v>
      </c>
      <c r="K18" s="11">
        <f t="shared" si="4"/>
        <v>0.102045414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26">
        <v>3.89</v>
      </c>
      <c r="H19" s="10"/>
      <c r="I19" s="10">
        <f t="shared" si="5"/>
        <v>2158.6194425056583</v>
      </c>
      <c r="J19" s="10">
        <f t="shared" si="3"/>
        <v>1288584768.7140284</v>
      </c>
      <c r="K19" s="11">
        <f t="shared" si="4"/>
        <v>4.5964519999999842E-2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26">
        <v>4.2300000000000004</v>
      </c>
      <c r="H20" s="10"/>
      <c r="I20" s="10">
        <f t="shared" si="5"/>
        <v>2077.7932837671174</v>
      </c>
      <c r="J20" s="10">
        <f t="shared" si="3"/>
        <v>1231958392.5409138</v>
      </c>
      <c r="K20" s="11">
        <f t="shared" si="4"/>
        <v>5.0773898999999956E-2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26">
        <v>1.1100000000000001</v>
      </c>
      <c r="H21" s="10"/>
      <c r="I21" s="10">
        <f t="shared" si="5"/>
        <v>1993.4695229464812</v>
      </c>
      <c r="J21" s="10">
        <f t="shared" si="3"/>
        <v>1172429571.8739717</v>
      </c>
      <c r="K21" s="11">
        <f t="shared" si="4"/>
        <v>1.9209021999999853E-2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26">
        <v>0.73</v>
      </c>
      <c r="H22" s="10"/>
      <c r="I22" s="10">
        <f t="shared" si="5"/>
        <v>1971.5849302210277</v>
      </c>
      <c r="J22" s="10">
        <f t="shared" si="3"/>
        <v>1150332803.7396159</v>
      </c>
      <c r="K22" s="11">
        <f t="shared" si="4"/>
        <v>1.5499422000000207E-2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26">
        <v>-0.02</v>
      </c>
      <c r="H23" s="10"/>
      <c r="I23" s="10">
        <f t="shared" si="5"/>
        <v>1957.296664569669</v>
      </c>
      <c r="J23" s="10">
        <f t="shared" si="3"/>
        <v>1132775439.1765826</v>
      </c>
      <c r="K23" s="11">
        <f t="shared" si="4"/>
        <v>8.1983199999999812E-3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26">
        <v>6.14</v>
      </c>
      <c r="H24" s="10"/>
      <c r="I24" s="10">
        <f t="shared" si="5"/>
        <v>1957.6882022101111</v>
      </c>
      <c r="J24" s="10">
        <f t="shared" si="3"/>
        <v>1123564101.1349659</v>
      </c>
      <c r="K24" s="11">
        <f t="shared" si="4"/>
        <v>7.0697863999999999E-2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26">
        <v>12.74</v>
      </c>
      <c r="H25" s="10"/>
      <c r="I25" s="10">
        <f t="shared" si="5"/>
        <v>1844.4396101470804</v>
      </c>
      <c r="J25" s="10">
        <f t="shared" si="3"/>
        <v>1049375495.0976217</v>
      </c>
      <c r="K25" s="11">
        <f t="shared" si="4"/>
        <v>0.13812157399999991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26">
        <v>11.78</v>
      </c>
      <c r="H26" s="10"/>
      <c r="I26" s="10">
        <f t="shared" si="5"/>
        <v>1636.0117173559345</v>
      </c>
      <c r="J26" s="10">
        <f t="shared" si="3"/>
        <v>922024078.15671706</v>
      </c>
      <c r="K26" s="11">
        <f t="shared" si="4"/>
        <v>0.12860912599999996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26">
        <v>2.34</v>
      </c>
      <c r="H27" s="10"/>
      <c r="I27" s="10">
        <f t="shared" si="5"/>
        <v>1463.5996755733893</v>
      </c>
      <c r="J27" s="10">
        <f t="shared" si="3"/>
        <v>816956071.78416264</v>
      </c>
      <c r="K27" s="11">
        <f t="shared" si="4"/>
        <v>3.1976092000000289E-2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26">
        <v>13.01</v>
      </c>
      <c r="H28" s="10"/>
      <c r="I28" s="10">
        <f t="shared" si="5"/>
        <v>1430.1345276269192</v>
      </c>
      <c r="J28" s="10">
        <f t="shared" si="3"/>
        <v>791642440.28258204</v>
      </c>
      <c r="K28" s="11">
        <f t="shared" si="4"/>
        <v>0.14002227800000022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26">
        <v>9.7899999999999991</v>
      </c>
      <c r="H29" s="10"/>
      <c r="I29" s="10">
        <f t="shared" si="5"/>
        <v>1265.4937860604539</v>
      </c>
      <c r="J29" s="10">
        <f t="shared" si="3"/>
        <v>694409623.00438643</v>
      </c>
      <c r="K29" s="11">
        <f t="shared" si="4"/>
        <v>0.10936207600000003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26">
        <v>10.73</v>
      </c>
      <c r="H30" s="10"/>
      <c r="I30" s="10">
        <f t="shared" si="5"/>
        <v>1152.649408926545</v>
      </c>
      <c r="J30" s="10">
        <f t="shared" si="3"/>
        <v>625953994.66709948</v>
      </c>
      <c r="K30" s="11">
        <f t="shared" si="4"/>
        <v>0.11861660599999979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26">
        <v>4.55</v>
      </c>
      <c r="H31" s="10"/>
      <c r="I31" s="10">
        <f t="shared" si="5"/>
        <v>1040.9549434900614</v>
      </c>
      <c r="J31" s="10">
        <f t="shared" si="3"/>
        <v>559578671.8252058</v>
      </c>
      <c r="K31" s="11">
        <f t="shared" si="4"/>
        <v>5.685413000000028E-2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26">
        <v>1.01</v>
      </c>
      <c r="H32" s="10"/>
      <c r="I32" s="10">
        <f t="shared" si="5"/>
        <v>995.65274365381276</v>
      </c>
      <c r="J32" s="10">
        <f t="shared" si="3"/>
        <v>529475786.62081367</v>
      </c>
      <c r="K32" s="11">
        <f t="shared" si="4"/>
        <v>2.318079499999981E-2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26">
        <v>1.98</v>
      </c>
      <c r="H33" s="10"/>
      <c r="I33" s="10">
        <f t="shared" si="5"/>
        <v>985.69720191447652</v>
      </c>
      <c r="J33" s="10">
        <f t="shared" si="3"/>
        <v>517480184.54628414</v>
      </c>
      <c r="K33" s="11">
        <f t="shared" si="4"/>
        <v>3.4403536000000123E-2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26">
        <v>-3.45</v>
      </c>
      <c r="H34" s="10"/>
      <c r="I34" s="10">
        <f t="shared" si="5"/>
        <v>966.55932723521914</v>
      </c>
      <c r="J34" s="10">
        <f t="shared" ref="J34:J65" si="6">IF(I34="","",I34*C34)</f>
        <v>500269156.60725671</v>
      </c>
      <c r="K34" s="11">
        <f t="shared" ref="K34:K65" si="7">IFERROR(J34/J35-1,"")</f>
        <v>-6.4898100000000403E-3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26">
        <v>-2.81</v>
      </c>
      <c r="H35" s="10"/>
      <c r="I35" s="10">
        <f t="shared" ref="I35:I66" si="8">IF(H35&lt;&gt;"",H35,I34/(1+IF(G34="",0,G34)/100))</f>
        <v>987.79696191642222</v>
      </c>
      <c r="J35" s="10">
        <f t="shared" si="6"/>
        <v>503537016.17016804</v>
      </c>
      <c r="K35" s="11">
        <f t="shared" si="7"/>
        <v>1.5192059000000091E-2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26">
        <v>-3.67</v>
      </c>
      <c r="H36" s="10"/>
      <c r="I36" s="10">
        <f t="shared" si="8"/>
        <v>988.88473512505982</v>
      </c>
      <c r="J36" s="10">
        <f t="shared" si="6"/>
        <v>496001728.64449883</v>
      </c>
      <c r="K36" s="11">
        <f t="shared" si="7"/>
        <v>2.8704473000000119E-2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26">
        <v>6.81</v>
      </c>
      <c r="H37" s="10"/>
      <c r="I37" s="10">
        <f t="shared" si="8"/>
        <v>977.83519739450185</v>
      </c>
      <c r="J37" s="10">
        <f t="shared" si="6"/>
        <v>482161535.85685712</v>
      </c>
      <c r="K37" s="11">
        <f t="shared" si="7"/>
        <v>0.1419076159999999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26">
        <v>3.82</v>
      </c>
      <c r="H38" s="10"/>
      <c r="I38" s="10">
        <f t="shared" si="8"/>
        <v>872.21050521318512</v>
      </c>
      <c r="J38" s="10">
        <f t="shared" si="6"/>
        <v>422242157.86021793</v>
      </c>
      <c r="K38" s="11">
        <f t="shared" si="7"/>
        <v>9.7370624000000072E-2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26">
        <v>7.92</v>
      </c>
      <c r="H39" s="10"/>
      <c r="I39" s="10">
        <f t="shared" si="8"/>
        <v>811.20768714023916</v>
      </c>
      <c r="J39" s="10">
        <f t="shared" si="6"/>
        <v>384776253.91603148</v>
      </c>
      <c r="K39" s="11">
        <f t="shared" si="7"/>
        <v>0.10146389599999983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26">
        <v>6.5</v>
      </c>
      <c r="H40" s="10"/>
      <c r="I40" s="10">
        <f t="shared" si="8"/>
        <v>751.67502514847968</v>
      </c>
      <c r="J40" s="10">
        <f t="shared" si="6"/>
        <v>349331698.76321715</v>
      </c>
      <c r="K40" s="11">
        <f t="shared" si="7"/>
        <v>8.683250000000009E-2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26">
        <v>-0.03</v>
      </c>
      <c r="H41" s="10"/>
      <c r="I41" s="10">
        <f t="shared" si="8"/>
        <v>705.79814567932362</v>
      </c>
      <c r="J41" s="10">
        <f t="shared" si="6"/>
        <v>321421837.09377217</v>
      </c>
      <c r="K41" s="11">
        <f t="shared" si="7"/>
        <v>2.0583733000000048E-2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26">
        <v>-3.59</v>
      </c>
      <c r="H42" s="10"/>
      <c r="I42" s="10">
        <f t="shared" si="8"/>
        <v>706.00994866392273</v>
      </c>
      <c r="J42" s="10">
        <f t="shared" si="6"/>
        <v>314939212.43380445</v>
      </c>
      <c r="K42" s="11">
        <f t="shared" si="7"/>
        <v>-2.0339425999999827E-2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26">
        <v>13.56</v>
      </c>
      <c r="H43" s="10"/>
      <c r="I43" s="10">
        <f t="shared" si="8"/>
        <v>732.29950074050691</v>
      </c>
      <c r="J43" s="10">
        <f t="shared" si="6"/>
        <v>321477888.15047729</v>
      </c>
      <c r="K43" s="11">
        <f t="shared" si="7"/>
        <v>0.15690385599999956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26">
        <v>5.35</v>
      </c>
      <c r="H44" s="10"/>
      <c r="I44" s="10">
        <f t="shared" si="8"/>
        <v>644.85690449146443</v>
      </c>
      <c r="J44" s="10">
        <f t="shared" si="6"/>
        <v>277877791.21247685</v>
      </c>
      <c r="K44" s="11">
        <f t="shared" si="7"/>
        <v>7.4706954999999908E-2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26">
        <v>10.220000000000001</v>
      </c>
      <c r="H45" s="10"/>
      <c r="I45" s="10">
        <f t="shared" si="8"/>
        <v>612.10906928473128</v>
      </c>
      <c r="J45" s="10">
        <f t="shared" si="6"/>
        <v>258561452.42167607</v>
      </c>
      <c r="K45" s="11">
        <f t="shared" si="7"/>
        <v>0.12550050800000001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26">
        <v>3.96</v>
      </c>
      <c r="H46" s="10"/>
      <c r="I46" s="10">
        <f t="shared" si="8"/>
        <v>555.35208608667324</v>
      </c>
      <c r="J46" s="10">
        <f t="shared" si="6"/>
        <v>229730196.10727361</v>
      </c>
      <c r="K46" s="11">
        <f t="shared" si="7"/>
        <v>6.2450408000000124E-2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26">
        <v>4.8099999999999996</v>
      </c>
      <c r="H47" s="10"/>
      <c r="I47" s="10">
        <f t="shared" si="8"/>
        <v>534.19785117994729</v>
      </c>
      <c r="J47" s="10">
        <f t="shared" si="6"/>
        <v>216226747.50506902</v>
      </c>
      <c r="K47" s="11">
        <f t="shared" si="7"/>
        <v>6.780428000000005E-2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26">
        <v>5.1100000000000003</v>
      </c>
      <c r="H48" s="10"/>
      <c r="I48" s="10">
        <f t="shared" si="8"/>
        <v>509.6821402346601</v>
      </c>
      <c r="J48" s="10">
        <f t="shared" si="6"/>
        <v>202496610.61956879</v>
      </c>
      <c r="K48" s="11">
        <f t="shared" si="7"/>
        <v>7.3236165999999825E-2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26">
        <v>7.37</v>
      </c>
      <c r="H49" s="10"/>
      <c r="I49" s="10">
        <f t="shared" si="8"/>
        <v>484.90356791424233</v>
      </c>
      <c r="J49" s="10">
        <f t="shared" si="6"/>
        <v>188678519.26224485</v>
      </c>
      <c r="K49" s="11">
        <f t="shared" si="7"/>
        <v>9.7128134000000088E-2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26">
        <v>4.91</v>
      </c>
      <c r="H50" s="10"/>
      <c r="I50" s="10">
        <f t="shared" si="8"/>
        <v>451.6192306177166</v>
      </c>
      <c r="J50" s="10">
        <f t="shared" si="6"/>
        <v>171974916.52533343</v>
      </c>
      <c r="K50" s="11">
        <f t="shared" si="7"/>
        <v>7.3103407999999925E-2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26">
        <v>4.7699999999999996</v>
      </c>
      <c r="H51" s="10"/>
      <c r="I51" s="10">
        <f t="shared" si="8"/>
        <v>430.48253800182692</v>
      </c>
      <c r="J51" s="10">
        <f t="shared" si="6"/>
        <v>160259407.66123581</v>
      </c>
      <c r="K51" s="11">
        <f t="shared" si="7"/>
        <v>7.9392925000000281E-2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26">
        <v>4.93</v>
      </c>
      <c r="H52" s="10"/>
      <c r="I52" s="10">
        <f t="shared" si="8"/>
        <v>410.88339982993881</v>
      </c>
      <c r="J52" s="10">
        <f t="shared" si="6"/>
        <v>148471797.38669842</v>
      </c>
      <c r="K52" s="11">
        <f t="shared" si="7"/>
        <v>8.2583796000000209E-2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26">
        <v>5</v>
      </c>
      <c r="H53" s="10"/>
      <c r="I53" s="10">
        <f t="shared" si="8"/>
        <v>391.57857603158186</v>
      </c>
      <c r="J53" s="10">
        <f t="shared" si="6"/>
        <v>137145778.40097138</v>
      </c>
      <c r="K53" s="11">
        <f t="shared" si="7"/>
        <v>8.4702499999999903E-2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26">
        <v>4.96</v>
      </c>
      <c r="H54" s="10"/>
      <c r="I54" s="10">
        <f t="shared" si="8"/>
        <v>372.93197717293509</v>
      </c>
      <c r="J54" s="10">
        <f t="shared" si="6"/>
        <v>126436307.09892473</v>
      </c>
      <c r="K54" s="11">
        <f t="shared" si="7"/>
        <v>8.5653760000000245E-2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26">
        <v>4.8899999999999997</v>
      </c>
      <c r="H55" s="10"/>
      <c r="I55" s="10">
        <f t="shared" si="8"/>
        <v>355.30866727604331</v>
      </c>
      <c r="J55" s="10">
        <f t="shared" si="6"/>
        <v>116460985.77406916</v>
      </c>
      <c r="K55" s="11">
        <f t="shared" si="7"/>
        <v>8.5684922999999857E-2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26">
        <v>4.8899999999999997</v>
      </c>
      <c r="H56" s="10"/>
      <c r="I56" s="10">
        <f t="shared" si="8"/>
        <v>338.74408168180315</v>
      </c>
      <c r="J56" s="10">
        <f t="shared" si="6"/>
        <v>107269598.4874326</v>
      </c>
      <c r="K56" s="11">
        <f t="shared" si="7"/>
        <v>8.6471597999999927E-2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26">
        <v>0.63</v>
      </c>
      <c r="H57" s="10"/>
      <c r="I57" s="10">
        <f t="shared" si="8"/>
        <v>322.9517415214064</v>
      </c>
      <c r="J57" s="10">
        <f t="shared" si="6"/>
        <v>98732077.934569821</v>
      </c>
      <c r="K57" s="11">
        <f t="shared" si="7"/>
        <v>4.3130579999999696E-2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26">
        <v>1.08</v>
      </c>
      <c r="H58" s="10"/>
      <c r="I58" s="10">
        <f t="shared" si="8"/>
        <v>320.92988325688805</v>
      </c>
      <c r="J58" s="10">
        <f t="shared" si="6"/>
        <v>94649778.107904613</v>
      </c>
      <c r="K58" s="11">
        <f t="shared" si="7"/>
        <v>4.8775755999999948E-2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26">
        <v>3.92</v>
      </c>
      <c r="H59" s="10"/>
      <c r="I59" s="10">
        <f t="shared" si="8"/>
        <v>317.50087381963601</v>
      </c>
      <c r="J59" s="10">
        <f t="shared" si="6"/>
        <v>90247870.020275921</v>
      </c>
      <c r="K59" s="11">
        <f t="shared" si="7"/>
        <v>7.9385863999999806E-2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26">
        <v>1.84</v>
      </c>
      <c r="H60" s="10"/>
      <c r="I60" s="10">
        <f t="shared" si="8"/>
        <v>305.52432045769444</v>
      </c>
      <c r="J60" s="10">
        <f t="shared" si="6"/>
        <v>83610387.193542063</v>
      </c>
      <c r="K60" s="11">
        <f t="shared" si="7"/>
        <v>5.9258207999999923E-2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26">
        <v>-1.5</v>
      </c>
      <c r="H61" s="10"/>
      <c r="I61" s="10">
        <f t="shared" si="8"/>
        <v>300.00424239757899</v>
      </c>
      <c r="J61" s="10">
        <f t="shared" si="6"/>
        <v>78932961.351706669</v>
      </c>
      <c r="K61" s="11">
        <f t="shared" si="7"/>
        <v>2.3976450000000149E-2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26">
        <v>7.04</v>
      </c>
      <c r="H62" s="10"/>
      <c r="I62" s="10">
        <f t="shared" si="8"/>
        <v>304.57283492139999</v>
      </c>
      <c r="J62" s="10">
        <f t="shared" si="6"/>
        <v>77084742.868555874</v>
      </c>
      <c r="K62" s="11">
        <f t="shared" si="7"/>
        <v>0.1113963200000001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26">
        <v>15.17</v>
      </c>
      <c r="H63" s="10"/>
      <c r="I63" s="10">
        <f t="shared" si="8"/>
        <v>284.54113875317637</v>
      </c>
      <c r="J63" s="10">
        <f t="shared" si="6"/>
        <v>69358465.096011713</v>
      </c>
      <c r="K63" s="11">
        <f t="shared" si="7"/>
        <v>0.19427834899999974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26">
        <v>7.98</v>
      </c>
      <c r="H64" s="10"/>
      <c r="I64" s="10">
        <f t="shared" si="8"/>
        <v>247.06185530361759</v>
      </c>
      <c r="J64" s="10">
        <f t="shared" si="6"/>
        <v>58075627.975745648</v>
      </c>
      <c r="K64" s="11">
        <f t="shared" si="7"/>
        <v>0.11924509400000027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26">
        <v>6.91</v>
      </c>
      <c r="H65" s="10"/>
      <c r="I65" s="10">
        <f t="shared" si="8"/>
        <v>228.80334812337244</v>
      </c>
      <c r="J65" s="10">
        <f t="shared" si="6"/>
        <v>51888213.124252155</v>
      </c>
      <c r="K65" s="11">
        <f t="shared" si="7"/>
        <v>0.10794040299999996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3">
        <f>SUM(F2)</f>
        <v>635532</v>
      </c>
      <c r="G66" s="26">
        <v>10.199999999999999</v>
      </c>
      <c r="H66" s="10"/>
      <c r="I66" s="10">
        <f t="shared" si="8"/>
        <v>214.01491733549008</v>
      </c>
      <c r="J66" s="10">
        <f t="shared" ref="J66:J67" si="9">IF(I66="","",I66*C66)</f>
        <v>46833036.311116599</v>
      </c>
      <c r="K66" s="11">
        <f t="shared" ref="K66" si="10">IFERROR(J66/J67-1,"")</f>
        <v>0.14073530000000001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26">
        <v>4.18</v>
      </c>
      <c r="H67" s="10"/>
      <c r="I67" s="10">
        <f t="shared" ref="I67" si="11">IF(H67&lt;&gt;"",H67,I66/(1+IF(G66="",0,G66)/100))</f>
        <v>194.2059140975409</v>
      </c>
      <c r="J67" s="10">
        <f t="shared" si="9"/>
        <v>41055130.240220144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>
      <selection activeCell="L29" sqref="L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5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4">
        <v>6231859</v>
      </c>
      <c r="G2" s="26">
        <v>1.91</v>
      </c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-1.2718090000000126E-3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26">
        <v>-3.66</v>
      </c>
      <c r="H3" s="10"/>
      <c r="I3" s="10">
        <f t="shared" ref="I3:I34" si="5">IF(H3&lt;&gt;"",H3,I2/(1+IF(G2="",0,G2)/100))</f>
        <v>304.18997154351882</v>
      </c>
      <c r="J3" s="10">
        <f t="shared" si="3"/>
        <v>1934163183.2914603</v>
      </c>
      <c r="K3" s="11">
        <f t="shared" si="4"/>
        <v>-5.6532745999999912E-2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26">
        <v>-12.96</v>
      </c>
      <c r="H4" s="10"/>
      <c r="I4" s="10">
        <f t="shared" si="5"/>
        <v>315.74628559634505</v>
      </c>
      <c r="J4" s="10">
        <f t="shared" si="3"/>
        <v>2050058626.9329705</v>
      </c>
      <c r="K4" s="11">
        <f t="shared" si="4"/>
        <v>-0.18062284800000006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26">
        <v>-17</v>
      </c>
      <c r="H5" s="10"/>
      <c r="I5" s="10">
        <f t="shared" si="5"/>
        <v>362.75997885609496</v>
      </c>
      <c r="J5" s="10">
        <f t="shared" si="3"/>
        <v>2501971920.9023914</v>
      </c>
      <c r="K5" s="11">
        <f t="shared" si="4"/>
        <v>-0.15106770000000003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26">
        <v>-3.21</v>
      </c>
      <c r="H6" s="10"/>
      <c r="I6" s="10">
        <f t="shared" si="5"/>
        <v>437.06021548927106</v>
      </c>
      <c r="J6" s="10">
        <f t="shared" si="3"/>
        <v>2947198405.4587054</v>
      </c>
      <c r="K6" s="11">
        <f t="shared" si="4"/>
        <v>-2.681526600000006E-2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26">
        <v>3.86</v>
      </c>
      <c r="H7" s="10"/>
      <c r="I7" s="10">
        <f t="shared" si="5"/>
        <v>451.55513533347562</v>
      </c>
      <c r="J7" s="10">
        <f t="shared" si="3"/>
        <v>3028405915.6426363</v>
      </c>
      <c r="K7" s="11">
        <f t="shared" si="4"/>
        <v>6.4320928999999971E-2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26">
        <v>-2.77</v>
      </c>
      <c r="H8" s="10"/>
      <c r="I8" s="10">
        <f t="shared" si="5"/>
        <v>434.77290134168652</v>
      </c>
      <c r="J8" s="10">
        <f t="shared" si="3"/>
        <v>2845387921.1865396</v>
      </c>
      <c r="K8" s="11">
        <f t="shared" si="4"/>
        <v>-5.064855999999951E-3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26">
        <v>3.85</v>
      </c>
      <c r="H9" s="10"/>
      <c r="I9" s="10">
        <f t="shared" si="5"/>
        <v>447.15921150024326</v>
      </c>
      <c r="J9" s="10">
        <f t="shared" si="3"/>
        <v>2859872764.9191771</v>
      </c>
      <c r="K9" s="11">
        <f t="shared" si="4"/>
        <v>6.9442107500000017E-2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26">
        <v>5.74</v>
      </c>
      <c r="H10" s="10"/>
      <c r="I10" s="10">
        <f t="shared" si="5"/>
        <v>430.58181174794731</v>
      </c>
      <c r="J10" s="10">
        <f t="shared" si="3"/>
        <v>2674172584.8111672</v>
      </c>
      <c r="K10" s="11">
        <f t="shared" si="4"/>
        <v>9.1564594000000055E-2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26">
        <v>6.53</v>
      </c>
      <c r="H11" s="10"/>
      <c r="I11" s="10">
        <f t="shared" si="5"/>
        <v>407.20806860974784</v>
      </c>
      <c r="J11" s="10">
        <f t="shared" si="3"/>
        <v>2449852807.1634827</v>
      </c>
      <c r="K11" s="11">
        <f t="shared" si="4"/>
        <v>0.10239907250000013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26">
        <v>5.64</v>
      </c>
      <c r="H12" s="10"/>
      <c r="I12" s="10">
        <f t="shared" si="5"/>
        <v>382.24731869872136</v>
      </c>
      <c r="J12" s="10">
        <f t="shared" si="3"/>
        <v>2222292151.9770079</v>
      </c>
      <c r="K12" s="11">
        <f t="shared" si="4"/>
        <v>9.5845975999999888E-2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26">
        <v>5.14</v>
      </c>
      <c r="H13" s="10"/>
      <c r="I13" s="10">
        <f t="shared" si="5"/>
        <v>361.83956711351891</v>
      </c>
      <c r="J13" s="10">
        <f t="shared" si="3"/>
        <v>2027923814.7031424</v>
      </c>
      <c r="K13" s="11">
        <f t="shared" si="4"/>
        <v>9.3303546999999876E-2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26">
        <v>6.29</v>
      </c>
      <c r="H14" s="10"/>
      <c r="I14" s="10">
        <f t="shared" si="5"/>
        <v>344.15024454395945</v>
      </c>
      <c r="J14" s="10">
        <f t="shared" si="3"/>
        <v>1854858900.1359406</v>
      </c>
      <c r="K14" s="11">
        <f t="shared" si="4"/>
        <v>0.10793507299999994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26">
        <v>6.01</v>
      </c>
      <c r="H15" s="10"/>
      <c r="I15" s="10">
        <f t="shared" si="5"/>
        <v>323.78421727722218</v>
      </c>
      <c r="J15" s="10">
        <f t="shared" si="3"/>
        <v>1674158482.1513641</v>
      </c>
      <c r="K15" s="11">
        <f t="shared" si="4"/>
        <v>0.10335208000000007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26">
        <v>6.5</v>
      </c>
      <c r="H16" s="10"/>
      <c r="I16" s="10">
        <f t="shared" si="5"/>
        <v>305.42799479032374</v>
      </c>
      <c r="J16" s="10">
        <f t="shared" si="3"/>
        <v>1517338402.2182331</v>
      </c>
      <c r="K16" s="11">
        <f t="shared" si="4"/>
        <v>0.11651404999999992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26">
        <v>6.35</v>
      </c>
      <c r="H17" s="10"/>
      <c r="I17" s="10">
        <f t="shared" si="5"/>
        <v>286.78684956837913</v>
      </c>
      <c r="J17" s="10">
        <f t="shared" si="3"/>
        <v>1358996245.6972513</v>
      </c>
      <c r="K17" s="11">
        <f t="shared" si="4"/>
        <v>0.1275546049999996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26">
        <v>3.1</v>
      </c>
      <c r="H18" s="10"/>
      <c r="I18" s="10">
        <f t="shared" si="5"/>
        <v>269.66323419687745</v>
      </c>
      <c r="J18" s="10">
        <f t="shared" si="3"/>
        <v>1205259807.0824709</v>
      </c>
      <c r="K18" s="11">
        <f t="shared" si="4"/>
        <v>7.7632130000000021E-2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26">
        <v>4.3099999999999996</v>
      </c>
      <c r="H19" s="10"/>
      <c r="I19" s="10">
        <f t="shared" si="5"/>
        <v>261.55502831898883</v>
      </c>
      <c r="J19" s="10">
        <f t="shared" si="3"/>
        <v>1118433437.0973802</v>
      </c>
      <c r="K19" s="11">
        <f t="shared" si="4"/>
        <v>9.4430950999999652E-2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26">
        <v>18.309999999999999</v>
      </c>
      <c r="H20" s="10"/>
      <c r="I20" s="10">
        <f t="shared" si="5"/>
        <v>250.74779821588425</v>
      </c>
      <c r="J20" s="10">
        <f t="shared" si="3"/>
        <v>1021931475.965157</v>
      </c>
      <c r="K20" s="11">
        <f t="shared" si="4"/>
        <v>0.25472487400000032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26">
        <v>5.92</v>
      </c>
      <c r="H21" s="10"/>
      <c r="I21" s="10">
        <f t="shared" si="5"/>
        <v>211.94133903802233</v>
      </c>
      <c r="J21" s="10">
        <f t="shared" si="3"/>
        <v>814466579.20097697</v>
      </c>
      <c r="K21" s="11">
        <f t="shared" si="4"/>
        <v>0.14419020799999993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26">
        <v>6</v>
      </c>
      <c r="H22" s="10"/>
      <c r="I22" s="10">
        <f t="shared" si="5"/>
        <v>200.0956750736616</v>
      </c>
      <c r="J22" s="10">
        <f t="shared" si="3"/>
        <v>711827957.89227474</v>
      </c>
      <c r="K22" s="11">
        <f t="shared" si="4"/>
        <v>0.21798240000000013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26">
        <v>1.01</v>
      </c>
      <c r="H23" s="10"/>
      <c r="I23" s="10">
        <f t="shared" si="5"/>
        <v>188.76950478647319</v>
      </c>
      <c r="J23" s="10">
        <f t="shared" si="3"/>
        <v>584432055.74421656</v>
      </c>
      <c r="K23" s="11">
        <f t="shared" si="4"/>
        <v>9.8281729999999845E-2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26">
        <v>-4.57</v>
      </c>
      <c r="H24" s="10"/>
      <c r="I24" s="10">
        <f t="shared" si="5"/>
        <v>186.88199662060509</v>
      </c>
      <c r="J24" s="10">
        <f t="shared" si="3"/>
        <v>532133094.61518276</v>
      </c>
      <c r="K24" s="11">
        <f t="shared" si="4"/>
        <v>-2.0850027999999909E-2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26">
        <v>-16.579999999999998</v>
      </c>
      <c r="H25" s="10"/>
      <c r="I25" s="10">
        <f t="shared" si="5"/>
        <v>195.8314959872211</v>
      </c>
      <c r="J25" s="10">
        <f t="shared" si="3"/>
        <v>543464341.34931755</v>
      </c>
      <c r="K25" s="11">
        <f t="shared" si="4"/>
        <v>-0.20309708199999998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26">
        <v>-7.51</v>
      </c>
      <c r="H26" s="10"/>
      <c r="I26" s="10">
        <f t="shared" si="5"/>
        <v>234.75365138722259</v>
      </c>
      <c r="J26" s="10">
        <f t="shared" si="3"/>
        <v>681970575.1777879</v>
      </c>
      <c r="K26" s="11">
        <f t="shared" si="4"/>
        <v>-0.10719402999999983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26">
        <v>-5.47</v>
      </c>
      <c r="H27" s="10"/>
      <c r="I27" s="10">
        <f t="shared" si="5"/>
        <v>253.81517070734412</v>
      </c>
      <c r="J27" s="10">
        <f t="shared" si="3"/>
        <v>763850823.23966515</v>
      </c>
      <c r="K27" s="11">
        <f t="shared" si="4"/>
        <v>-1.2341107000000129E-2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26">
        <v>8.93</v>
      </c>
      <c r="H28" s="10"/>
      <c r="I28" s="10">
        <f t="shared" si="5"/>
        <v>268.50224342255802</v>
      </c>
      <c r="J28" s="10">
        <f t="shared" si="3"/>
        <v>773395378.35727787</v>
      </c>
      <c r="K28" s="11">
        <f t="shared" si="4"/>
        <v>0.136673657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26">
        <v>-0.33</v>
      </c>
      <c r="H29" s="10"/>
      <c r="I29" s="10">
        <f t="shared" si="5"/>
        <v>246.49063015014968</v>
      </c>
      <c r="J29" s="10">
        <f t="shared" si="3"/>
        <v>680402306.8489902</v>
      </c>
      <c r="K29" s="11">
        <f t="shared" si="4"/>
        <v>3.585037599999974E-2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26">
        <v>14.22</v>
      </c>
      <c r="H30" s="10"/>
      <c r="I30" s="10">
        <f t="shared" si="5"/>
        <v>247.30674240006991</v>
      </c>
      <c r="J30" s="10">
        <f t="shared" si="3"/>
        <v>656853849.37195826</v>
      </c>
      <c r="K30" s="11">
        <f t="shared" si="4"/>
        <v>0.17739118200000004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26">
        <v>5.41</v>
      </c>
      <c r="H31" s="10"/>
      <c r="I31" s="10">
        <f t="shared" si="5"/>
        <v>216.51789739106104</v>
      </c>
      <c r="J31" s="10">
        <f t="shared" si="3"/>
        <v>557889221.02863026</v>
      </c>
      <c r="K31" s="11">
        <f t="shared" si="4"/>
        <v>9.1141074000000044E-2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26">
        <v>-6.28</v>
      </c>
      <c r="H32" s="10"/>
      <c r="I32" s="10">
        <f t="shared" si="5"/>
        <v>205.40546190215449</v>
      </c>
      <c r="J32" s="10">
        <f t="shared" si="3"/>
        <v>511289726.25278538</v>
      </c>
      <c r="K32" s="11">
        <f t="shared" si="4"/>
        <v>-3.0560319999999974E-2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26">
        <v>-5.01</v>
      </c>
      <c r="H33" s="10"/>
      <c r="I33" s="10">
        <f t="shared" si="5"/>
        <v>219.1692935362297</v>
      </c>
      <c r="J33" s="10">
        <f t="shared" si="3"/>
        <v>527407467.22146279</v>
      </c>
      <c r="K33" s="11">
        <f t="shared" si="4"/>
        <v>-1.6036585999999908E-2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26">
        <v>0.76</v>
      </c>
      <c r="H34" s="10"/>
      <c r="I34" s="10">
        <f t="shared" si="5"/>
        <v>230.72880675463702</v>
      </c>
      <c r="J34" s="10">
        <f t="shared" ref="J34:J65" si="6">IF(I34="","",I34*C34)</f>
        <v>536003127.47142726</v>
      </c>
      <c r="K34" s="11">
        <f t="shared" ref="K34:K65" si="7">IFERROR(J34/J35-1,"")</f>
        <v>6.0528933799999907E-2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26">
        <v>3.26</v>
      </c>
      <c r="H35" s="10"/>
      <c r="I35" s="10">
        <f t="shared" ref="I35:I66" si="8">IF(H35&lt;&gt;"",H35,I34/(1+IF(G34="",0,G34)/100))</f>
        <v>226.07172913446701</v>
      </c>
      <c r="J35" s="10">
        <f t="shared" si="6"/>
        <v>505411130.60523957</v>
      </c>
      <c r="K35" s="11">
        <f t="shared" si="7"/>
        <v>0.1060083608000002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26">
        <v>2.64</v>
      </c>
      <c r="H36" s="10"/>
      <c r="I36" s="10">
        <f t="shared" si="8"/>
        <v>213.35572775997261</v>
      </c>
      <c r="J36" s="10">
        <f t="shared" si="6"/>
        <v>456968634.70332587</v>
      </c>
      <c r="K36" s="11">
        <f t="shared" si="7"/>
        <v>0.10499139120000001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26">
        <v>-3.78</v>
      </c>
      <c r="H37" s="10"/>
      <c r="I37" s="10">
        <f t="shared" si="8"/>
        <v>198.58128049141158</v>
      </c>
      <c r="J37" s="10">
        <f t="shared" si="6"/>
        <v>413549497.6183176</v>
      </c>
      <c r="K37" s="11">
        <f t="shared" si="7"/>
        <v>2.5148960000000109E-2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26">
        <v>-8.72</v>
      </c>
      <c r="H38" s="10"/>
      <c r="I38" s="10">
        <f t="shared" si="8"/>
        <v>195.60803830911303</v>
      </c>
      <c r="J38" s="10">
        <f t="shared" si="6"/>
        <v>403404299.03798324</v>
      </c>
      <c r="K38" s="11">
        <f t="shared" si="7"/>
        <v>-4.1699290000000055E-2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26">
        <v>-15.93</v>
      </c>
      <c r="H39" s="10"/>
      <c r="I39" s="10">
        <f t="shared" si="8"/>
        <v>205.9465553896747</v>
      </c>
      <c r="J39" s="10">
        <f t="shared" si="6"/>
        <v>420957946.52806139</v>
      </c>
      <c r="K39" s="11">
        <f t="shared" si="7"/>
        <v>-0.19789653699999998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26">
        <v>-6.22</v>
      </c>
      <c r="H40" s="10"/>
      <c r="I40" s="10">
        <f t="shared" si="8"/>
        <v>244.97032876135921</v>
      </c>
      <c r="J40" s="10">
        <f t="shared" si="6"/>
        <v>524817515.37838876</v>
      </c>
      <c r="K40" s="11">
        <f t="shared" si="7"/>
        <v>-7.1568622000000137E-2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26">
        <v>-16.670000000000002</v>
      </c>
      <c r="H41" s="10"/>
      <c r="I41" s="10">
        <f t="shared" si="8"/>
        <v>261.21809422196549</v>
      </c>
      <c r="J41" s="10">
        <f t="shared" si="6"/>
        <v>565273350.09824371</v>
      </c>
      <c r="K41" s="11">
        <f t="shared" si="7"/>
        <v>-0.20495680299999997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26">
        <v>-5.71</v>
      </c>
      <c r="H42" s="10"/>
      <c r="I42" s="10">
        <f t="shared" si="8"/>
        <v>313.47425203644008</v>
      </c>
      <c r="J42" s="10">
        <f t="shared" si="6"/>
        <v>710997027.87374926</v>
      </c>
      <c r="K42" s="11">
        <f t="shared" si="7"/>
        <v>-5.8278624999999917E-2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26">
        <v>11.45</v>
      </c>
      <c r="H43" s="10"/>
      <c r="I43" s="10">
        <f t="shared" si="8"/>
        <v>332.45757984562528</v>
      </c>
      <c r="J43" s="10">
        <f t="shared" si="6"/>
        <v>754997228.21280253</v>
      </c>
      <c r="K43" s="11">
        <f t="shared" si="7"/>
        <v>0.13373627000000021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26">
        <v>0.63</v>
      </c>
      <c r="H44" s="10"/>
      <c r="I44" s="10">
        <f t="shared" si="8"/>
        <v>298.30200075874853</v>
      </c>
      <c r="J44" s="10">
        <f t="shared" si="6"/>
        <v>665937262.65174735</v>
      </c>
      <c r="K44" s="11">
        <f t="shared" si="7"/>
        <v>2.7049906000000234E-2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26">
        <v>-5.07</v>
      </c>
      <c r="H45" s="10"/>
      <c r="I45" s="10">
        <f t="shared" si="8"/>
        <v>296.43446363783022</v>
      </c>
      <c r="J45" s="10">
        <f t="shared" si="6"/>
        <v>648398153.54770815</v>
      </c>
      <c r="K45" s="11">
        <f t="shared" si="7"/>
        <v>-2.7442149999999943E-2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26">
        <v>2.25</v>
      </c>
      <c r="H46" s="10"/>
      <c r="I46" s="10">
        <f t="shared" si="8"/>
        <v>312.26636852189006</v>
      </c>
      <c r="J46" s="10">
        <f t="shared" si="6"/>
        <v>666693660.99683237</v>
      </c>
      <c r="K46" s="11">
        <f t="shared" si="7"/>
        <v>4.7602375000000086E-2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26">
        <v>5.93</v>
      </c>
      <c r="H47" s="10"/>
      <c r="I47" s="10">
        <f t="shared" si="8"/>
        <v>305.39498143950129</v>
      </c>
      <c r="J47" s="10">
        <f t="shared" si="6"/>
        <v>636399531.83270741</v>
      </c>
      <c r="K47" s="11">
        <f t="shared" si="7"/>
        <v>8.5496489000000064E-2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26">
        <v>1.39</v>
      </c>
      <c r="H48" s="10"/>
      <c r="I48" s="10">
        <f t="shared" si="8"/>
        <v>288.29885909515843</v>
      </c>
      <c r="J48" s="10">
        <f t="shared" si="6"/>
        <v>586275071.62089717</v>
      </c>
      <c r="K48" s="11">
        <f t="shared" si="7"/>
        <v>3.9186665999999981E-2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26">
        <v>1.96</v>
      </c>
      <c r="H49" s="10"/>
      <c r="I49" s="10">
        <f t="shared" si="8"/>
        <v>284.3464435300902</v>
      </c>
      <c r="J49" s="10">
        <f t="shared" si="6"/>
        <v>564167238.47849798</v>
      </c>
      <c r="K49" s="11">
        <f t="shared" si="7"/>
        <v>4.5375487999999908E-2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26">
        <v>1.42</v>
      </c>
      <c r="H50" s="10"/>
      <c r="I50" s="10">
        <f t="shared" si="8"/>
        <v>278.88038792672637</v>
      </c>
      <c r="J50" s="10">
        <f t="shared" si="6"/>
        <v>539679038.73263383</v>
      </c>
      <c r="K50" s="11">
        <f t="shared" si="7"/>
        <v>4.013309399999998E-2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26">
        <v>-3.58</v>
      </c>
      <c r="H51" s="10"/>
      <c r="I51" s="10">
        <f t="shared" si="8"/>
        <v>274.97573252487319</v>
      </c>
      <c r="J51" s="10">
        <f t="shared" si="6"/>
        <v>518855752.06266236</v>
      </c>
      <c r="K51" s="11">
        <f t="shared" si="7"/>
        <v>-1.0885071999999996E-2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26">
        <v>6.78</v>
      </c>
      <c r="H52" s="10"/>
      <c r="I52" s="10">
        <f t="shared" si="8"/>
        <v>285.18536872523669</v>
      </c>
      <c r="J52" s="10">
        <f t="shared" si="6"/>
        <v>524565687.3380667</v>
      </c>
      <c r="K52" s="11">
        <f t="shared" si="7"/>
        <v>9.5594834000000128E-2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26">
        <v>-1.1200000000000001</v>
      </c>
      <c r="H53" s="10"/>
      <c r="I53" s="10">
        <f t="shared" si="8"/>
        <v>267.07751332200473</v>
      </c>
      <c r="J53" s="10">
        <f t="shared" si="6"/>
        <v>478795327.48697376</v>
      </c>
      <c r="K53" s="11">
        <f t="shared" si="7"/>
        <v>1.4558239999999945E-2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26">
        <v>-2.85</v>
      </c>
      <c r="H54" s="10"/>
      <c r="I54" s="10">
        <f t="shared" si="8"/>
        <v>270.10266314927662</v>
      </c>
      <c r="J54" s="10">
        <f t="shared" si="6"/>
        <v>471924931.07835168</v>
      </c>
      <c r="K54" s="11">
        <f t="shared" si="7"/>
        <v>-3.1147050000001064E-3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26">
        <v>6.92</v>
      </c>
      <c r="H55" s="10"/>
      <c r="I55" s="10">
        <f t="shared" si="8"/>
        <v>278.02641600543143</v>
      </c>
      <c r="J55" s="10">
        <f t="shared" si="6"/>
        <v>473399430.65200067</v>
      </c>
      <c r="K55" s="11">
        <f t="shared" si="7"/>
        <v>9.1834963999999797E-2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26">
        <v>0.02</v>
      </c>
      <c r="H56" s="10"/>
      <c r="I56" s="10">
        <f t="shared" si="8"/>
        <v>260.03218855726846</v>
      </c>
      <c r="J56" s="10">
        <f t="shared" si="6"/>
        <v>433581490.11612046</v>
      </c>
      <c r="K56" s="11">
        <f t="shared" si="7"/>
        <v>2.1164192000000304E-2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29">
        <v>2.63</v>
      </c>
      <c r="H57" s="10"/>
      <c r="I57" s="10">
        <f t="shared" si="8"/>
        <v>259.98019251876468</v>
      </c>
      <c r="J57" s="10">
        <f t="shared" si="6"/>
        <v>424595274.21043801</v>
      </c>
      <c r="K57" s="11">
        <f t="shared" si="7"/>
        <v>3.9949790000000096E-2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29">
        <v>12.53</v>
      </c>
      <c r="H58" s="10"/>
      <c r="I58" s="10">
        <f t="shared" si="8"/>
        <v>253.31793093516973</v>
      </c>
      <c r="J58" s="10">
        <f t="shared" si="6"/>
        <v>408284398.24045545</v>
      </c>
      <c r="K58" s="11">
        <f t="shared" si="7"/>
        <v>0.13961381600000022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29">
        <v>14.42</v>
      </c>
      <c r="H59" s="10"/>
      <c r="I59" s="10">
        <f t="shared" si="8"/>
        <v>225.11146444074444</v>
      </c>
      <c r="J59" s="10">
        <f t="shared" si="6"/>
        <v>358265574.27455354</v>
      </c>
      <c r="K59" s="11">
        <f t="shared" si="7"/>
        <v>0.15977256200000012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29">
        <v>3.3</v>
      </c>
      <c r="H60" s="10"/>
      <c r="I60" s="10">
        <f t="shared" si="8"/>
        <v>196.74136028731377</v>
      </c>
      <c r="J60" s="10">
        <f t="shared" si="6"/>
        <v>308910200.16608524</v>
      </c>
      <c r="K60" s="11">
        <f t="shared" si="7"/>
        <v>4.6408339999999937E-2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29">
        <v>-2.71</v>
      </c>
      <c r="H61" s="10"/>
      <c r="I61" s="10">
        <f t="shared" si="8"/>
        <v>190.45630231104917</v>
      </c>
      <c r="J61" s="10">
        <f t="shared" si="6"/>
        <v>295209994.3756997</v>
      </c>
      <c r="K61" s="11">
        <f t="shared" si="7"/>
        <v>-1.510414300000007E-2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29">
        <v>-6.86</v>
      </c>
      <c r="H62" s="10"/>
      <c r="I62" s="10">
        <f t="shared" si="8"/>
        <v>195.76143726081733</v>
      </c>
      <c r="J62" s="10">
        <f t="shared" si="6"/>
        <v>299737268.94832468</v>
      </c>
      <c r="K62" s="11">
        <f t="shared" si="7"/>
        <v>-5.3045620000000127E-2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29">
        <v>0.46</v>
      </c>
      <c r="H63" s="10"/>
      <c r="I63" s="10">
        <f t="shared" si="8"/>
        <v>210.17976944472551</v>
      </c>
      <c r="J63" s="10">
        <f t="shared" si="6"/>
        <v>316527675.7559585</v>
      </c>
      <c r="K63" s="11">
        <f t="shared" si="7"/>
        <v>2.5967841999999797E-2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29">
        <v>-1.93</v>
      </c>
      <c r="H64" s="10"/>
      <c r="I64" s="10">
        <f t="shared" si="8"/>
        <v>209.21736954481935</v>
      </c>
      <c r="J64" s="10">
        <f t="shared" si="6"/>
        <v>308516176.43193007</v>
      </c>
      <c r="K64" s="11">
        <f t="shared" si="7"/>
        <v>-4.0010799999999902E-3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29">
        <v>6.63</v>
      </c>
      <c r="H65" s="10"/>
      <c r="I65" s="10">
        <f t="shared" si="8"/>
        <v>213.33472983054895</v>
      </c>
      <c r="J65" s="10">
        <f t="shared" si="6"/>
        <v>309755533.10030705</v>
      </c>
      <c r="K65" s="11">
        <f t="shared" si="7"/>
        <v>8.3499419000000019E-2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3">
        <f>SUM(F2)</f>
        <v>6231859</v>
      </c>
      <c r="G66" s="29">
        <v>2.6</v>
      </c>
      <c r="H66" s="10"/>
      <c r="I66" s="10">
        <f t="shared" si="8"/>
        <v>200.07008330727652</v>
      </c>
      <c r="J66" s="10">
        <f t="shared" ref="J66:J67" si="9">IF(I66="","",I66*C66)</f>
        <v>285884355.51372182</v>
      </c>
      <c r="K66" s="11">
        <f t="shared" ref="K66" si="10">IFERROR(J66/J67-1,"")</f>
        <v>4.1985079999999897E-2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29">
        <v>8.33</v>
      </c>
      <c r="H67" s="10"/>
      <c r="I67" s="10">
        <f t="shared" ref="I67" si="11">IF(H67&lt;&gt;"",H67,I66/(1+IF(G66="",0,G66)/100))</f>
        <v>195.00008119617593</v>
      </c>
      <c r="J67" s="10">
        <f t="shared" si="9"/>
        <v>274365114.24301952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>
      <selection activeCell="I6" sqref="I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4">
        <v>42672208</v>
      </c>
      <c r="G2" s="26">
        <v>8.66</v>
      </c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9.2880547999999896E-2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26">
        <v>9.33</v>
      </c>
      <c r="H3" s="10"/>
      <c r="I3" s="10">
        <f t="shared" ref="I3:I34" si="5">IF(H3&lt;&gt;"",H3,I2/(1+IF(G2="",0,G2)/100))</f>
        <v>6755.935946990613</v>
      </c>
      <c r="J3" s="10">
        <f t="shared" si="3"/>
        <v>286642879224.84808</v>
      </c>
      <c r="K3" s="11">
        <f t="shared" si="4"/>
        <v>0.10095309999999991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26">
        <v>7.03</v>
      </c>
      <c r="H4" s="10"/>
      <c r="I4" s="10">
        <f t="shared" si="5"/>
        <v>6179.3981038970214</v>
      </c>
      <c r="J4" s="10">
        <f t="shared" si="3"/>
        <v>260358846552.90778</v>
      </c>
      <c r="K4" s="11">
        <f t="shared" si="4"/>
        <v>7.9012242000000121E-2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26">
        <v>13.34</v>
      </c>
      <c r="H5" s="10"/>
      <c r="I5" s="10">
        <f t="shared" si="5"/>
        <v>5773.5196710240316</v>
      </c>
      <c r="J5" s="10">
        <f t="shared" si="3"/>
        <v>241293691043.13437</v>
      </c>
      <c r="K5" s="11">
        <f t="shared" si="4"/>
        <v>0.14401995800000034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26">
        <v>6.92</v>
      </c>
      <c r="H6" s="10"/>
      <c r="I6" s="10">
        <f t="shared" si="5"/>
        <v>5093.9824166437547</v>
      </c>
      <c r="J6" s="10">
        <f t="shared" si="3"/>
        <v>210917378980.8432</v>
      </c>
      <c r="K6" s="11">
        <f t="shared" si="4"/>
        <v>7.6491943999999812E-2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26">
        <v>6.07</v>
      </c>
      <c r="H7" s="10"/>
      <c r="I7" s="10">
        <f t="shared" si="5"/>
        <v>4764.2933189709647</v>
      </c>
      <c r="J7" s="10">
        <f t="shared" si="3"/>
        <v>195930290195.31915</v>
      </c>
      <c r="K7" s="11">
        <f t="shared" si="4"/>
        <v>6.5770145999999974E-2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26">
        <v>11.74</v>
      </c>
      <c r="H8" s="10"/>
      <c r="I8" s="10">
        <f t="shared" si="5"/>
        <v>4491.6501545875035</v>
      </c>
      <c r="J8" s="10">
        <f t="shared" si="3"/>
        <v>183839161690.42245</v>
      </c>
      <c r="K8" s="11">
        <f t="shared" si="4"/>
        <v>0.12378035399999998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26">
        <v>5.99</v>
      </c>
      <c r="H9" s="10"/>
      <c r="I9" s="10">
        <f t="shared" si="5"/>
        <v>4019.7334478141252</v>
      </c>
      <c r="J9" s="10">
        <f t="shared" si="3"/>
        <v>163589940895.53415</v>
      </c>
      <c r="K9" s="11">
        <f t="shared" si="4"/>
        <v>6.703312699999997E-2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26">
        <v>5.33</v>
      </c>
      <c r="H10" s="10"/>
      <c r="I10" s="10">
        <f t="shared" si="5"/>
        <v>3792.5591544618596</v>
      </c>
      <c r="J10" s="10">
        <f t="shared" si="3"/>
        <v>153312897937.36099</v>
      </c>
      <c r="K10" s="11">
        <f t="shared" si="4"/>
        <v>6.1073353999999691E-2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26">
        <v>8.93</v>
      </c>
      <c r="H11" s="10"/>
      <c r="I11" s="10">
        <f t="shared" si="5"/>
        <v>3600.6447872988324</v>
      </c>
      <c r="J11" s="10">
        <f t="shared" si="3"/>
        <v>144488500591.78946</v>
      </c>
      <c r="K11" s="11">
        <f t="shared" si="4"/>
        <v>9.3864166999999998E-2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26">
        <v>9.3000000000000007</v>
      </c>
      <c r="H12" s="10"/>
      <c r="I12" s="10">
        <f t="shared" si="5"/>
        <v>3305.4666182859014</v>
      </c>
      <c r="J12" s="10">
        <f t="shared" si="3"/>
        <v>132089984251.02397</v>
      </c>
      <c r="K12" s="11">
        <f t="shared" si="4"/>
        <v>9.5557620000000121E-2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26">
        <v>9.9600000000000009</v>
      </c>
      <c r="H13" s="10"/>
      <c r="I13" s="10">
        <f t="shared" si="5"/>
        <v>3024.2146553393427</v>
      </c>
      <c r="J13" s="10">
        <f t="shared" si="3"/>
        <v>120568723944.45485</v>
      </c>
      <c r="K13" s="11">
        <f t="shared" si="4"/>
        <v>0.10350357999999971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26">
        <v>8.94</v>
      </c>
      <c r="H14" s="10"/>
      <c r="I14" s="10">
        <f t="shared" si="5"/>
        <v>2750.2861543646263</v>
      </c>
      <c r="J14" s="10">
        <f t="shared" si="3"/>
        <v>109259930035.25632</v>
      </c>
      <c r="K14" s="11">
        <f t="shared" si="4"/>
        <v>9.4803423999999969E-2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26">
        <v>9.73</v>
      </c>
      <c r="H15" s="10"/>
      <c r="I15" s="10">
        <f t="shared" si="5"/>
        <v>2524.5879882179424</v>
      </c>
      <c r="J15" s="10">
        <f t="shared" si="3"/>
        <v>99798674026.850983</v>
      </c>
      <c r="K15" s="11">
        <f t="shared" si="4"/>
        <v>0.10389477299999994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26">
        <v>9.06</v>
      </c>
      <c r="H16" s="10"/>
      <c r="I16" s="10">
        <f t="shared" si="5"/>
        <v>2300.7272288507634</v>
      </c>
      <c r="J16" s="10">
        <f t="shared" si="3"/>
        <v>90405966644.477432</v>
      </c>
      <c r="K16" s="11">
        <f t="shared" si="4"/>
        <v>9.9193928000000042E-2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26">
        <v>9.41</v>
      </c>
      <c r="H17" s="10"/>
      <c r="I17" s="10">
        <f t="shared" si="5"/>
        <v>2109.5976791222843</v>
      </c>
      <c r="J17" s="10">
        <f t="shared" si="3"/>
        <v>82247512783.274246</v>
      </c>
      <c r="K17" s="11">
        <f t="shared" si="4"/>
        <v>0.10809353900000018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26">
        <v>8.09</v>
      </c>
      <c r="H18" s="10"/>
      <c r="I18" s="10">
        <f t="shared" si="5"/>
        <v>1928.1580103484912</v>
      </c>
      <c r="J18" s="10">
        <f t="shared" si="3"/>
        <v>74224341076.384735</v>
      </c>
      <c r="K18" s="11">
        <f t="shared" si="4"/>
        <v>9.5686712000000007E-2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26">
        <v>8.85</v>
      </c>
      <c r="H19" s="10"/>
      <c r="I19" s="10">
        <f t="shared" si="5"/>
        <v>1783.8449536020828</v>
      </c>
      <c r="J19" s="10">
        <f t="shared" si="3"/>
        <v>67742302853.066582</v>
      </c>
      <c r="K19" s="11">
        <f t="shared" si="4"/>
        <v>0.10517581999999992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26">
        <v>7.98</v>
      </c>
      <c r="H20" s="10"/>
      <c r="I20" s="10">
        <f t="shared" si="5"/>
        <v>1638.8102467635119</v>
      </c>
      <c r="J20" s="10">
        <f t="shared" si="3"/>
        <v>61295498532.592384</v>
      </c>
      <c r="K20" s="11">
        <f t="shared" si="4"/>
        <v>9.8221388000000243E-2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26">
        <v>5.0999999999999996</v>
      </c>
      <c r="H21" s="10"/>
      <c r="I21" s="10">
        <f t="shared" si="5"/>
        <v>1517.6979503273865</v>
      </c>
      <c r="J21" s="10">
        <f t="shared" si="3"/>
        <v>55813426329.47554</v>
      </c>
      <c r="K21" s="11">
        <f t="shared" si="4"/>
        <v>7.0842880000000052E-2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26">
        <v>6.49</v>
      </c>
      <c r="H22" s="10"/>
      <c r="I22" s="10">
        <f t="shared" si="5"/>
        <v>1444.0513323762004</v>
      </c>
      <c r="J22" s="10">
        <f t="shared" si="3"/>
        <v>52121022954.810646</v>
      </c>
      <c r="K22" s="11">
        <f t="shared" si="4"/>
        <v>8.7614316999999886E-2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26">
        <v>7.95</v>
      </c>
      <c r="H23" s="10"/>
      <c r="I23" s="10">
        <f t="shared" si="5"/>
        <v>1356.0440720970987</v>
      </c>
      <c r="J23" s="10">
        <f t="shared" si="3"/>
        <v>47922339877.409546</v>
      </c>
      <c r="K23" s="11">
        <f t="shared" si="4"/>
        <v>0.1041449849999998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26">
        <v>-0.57999999999999996</v>
      </c>
      <c r="H24" s="10"/>
      <c r="I24" s="10">
        <f t="shared" si="5"/>
        <v>1256.1779269079193</v>
      </c>
      <c r="J24" s="10">
        <f t="shared" si="3"/>
        <v>43402216673.03009</v>
      </c>
      <c r="K24" s="11">
        <f t="shared" si="4"/>
        <v>1.8040915999999907E-2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26">
        <v>-3.06</v>
      </c>
      <c r="H25" s="10"/>
      <c r="I25" s="10">
        <f t="shared" si="5"/>
        <v>1263.5062632346805</v>
      </c>
      <c r="J25" s="10">
        <f t="shared" si="3"/>
        <v>42633076913.610115</v>
      </c>
      <c r="K25" s="11">
        <f t="shared" si="4"/>
        <v>-6.3068359999999268E-3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26">
        <v>-11.89</v>
      </c>
      <c r="H26" s="10"/>
      <c r="I26" s="10">
        <f t="shared" si="5"/>
        <v>1303.3899971473907</v>
      </c>
      <c r="J26" s="10">
        <f t="shared" si="3"/>
        <v>42903663281.727188</v>
      </c>
      <c r="K26" s="11">
        <f t="shared" si="4"/>
        <v>-0.10033522299999997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26">
        <v>-3.5</v>
      </c>
      <c r="H27" s="10"/>
      <c r="I27" s="10">
        <f t="shared" si="5"/>
        <v>1479.2759018810473</v>
      </c>
      <c r="J27" s="10">
        <f t="shared" si="3"/>
        <v>47688499515.111267</v>
      </c>
      <c r="K27" s="11">
        <f t="shared" si="4"/>
        <v>-3.2153250000000133E-2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26">
        <v>0.74</v>
      </c>
      <c r="H28" s="10"/>
      <c r="I28" s="10">
        <f t="shared" si="5"/>
        <v>1532.9283957316552</v>
      </c>
      <c r="J28" s="10">
        <f t="shared" si="3"/>
        <v>49272779512.987228</v>
      </c>
      <c r="K28" s="11">
        <f t="shared" si="4"/>
        <v>1.1691523999999953E-2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26">
        <v>-7.0000000000000007E-2</v>
      </c>
      <c r="H29" s="10"/>
      <c r="I29" s="10">
        <f t="shared" si="5"/>
        <v>1521.6680521457763</v>
      </c>
      <c r="J29" s="10">
        <f t="shared" si="3"/>
        <v>48703362975.874084</v>
      </c>
      <c r="K29" s="11">
        <f t="shared" si="4"/>
        <v>4.3264789999999387E-3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26">
        <v>4.05</v>
      </c>
      <c r="H30" s="10"/>
      <c r="I30" s="10">
        <f t="shared" si="5"/>
        <v>1522.7339659219217</v>
      </c>
      <c r="J30" s="10">
        <f t="shared" si="3"/>
        <v>48493556621.515785</v>
      </c>
      <c r="K30" s="11">
        <f t="shared" si="4"/>
        <v>4.6066675000000057E-2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26">
        <v>1.53</v>
      </c>
      <c r="H31" s="10"/>
      <c r="I31" s="10">
        <f t="shared" si="5"/>
        <v>1463.4636866140527</v>
      </c>
      <c r="J31" s="10">
        <f t="shared" si="3"/>
        <v>46357997803.070999</v>
      </c>
      <c r="K31" s="11">
        <f t="shared" si="4"/>
        <v>2.2853831999999796E-2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26">
        <v>-0.25</v>
      </c>
      <c r="H32" s="10"/>
      <c r="I32" s="10">
        <f t="shared" si="5"/>
        <v>1441.4101119019526</v>
      </c>
      <c r="J32" s="10">
        <f t="shared" si="3"/>
        <v>45322211593.445938</v>
      </c>
      <c r="K32" s="11">
        <f t="shared" si="4"/>
        <v>1.157472500000023E-2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26">
        <v>2.66</v>
      </c>
      <c r="H33" s="10"/>
      <c r="I33" s="10">
        <f t="shared" si="5"/>
        <v>1445.022668573386</v>
      </c>
      <c r="J33" s="10">
        <f t="shared" si="3"/>
        <v>44803621989.908783</v>
      </c>
      <c r="K33" s="11">
        <f t="shared" si="4"/>
        <v>4.1701286000000115E-2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26">
        <v>-0.58</v>
      </c>
      <c r="H34" s="10"/>
      <c r="I34" s="10">
        <f t="shared" si="5"/>
        <v>1407.5810136113248</v>
      </c>
      <c r="J34" s="10">
        <f t="shared" ref="J34:J65" si="6">IF(I34="","",I34*C34)</f>
        <v>43010047690.301865</v>
      </c>
      <c r="K34" s="11">
        <f t="shared" ref="K34:K65" si="7">IFERROR(J34/J35-1,"")</f>
        <v>2.3274911999999981E-2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26">
        <v>0.14</v>
      </c>
      <c r="H35" s="10"/>
      <c r="I35" s="10">
        <f t="shared" ref="I35:I66" si="8">IF(H35&lt;&gt;"",H35,I34/(1+IF(G34="",0,G34)/100))</f>
        <v>1397.5188776919426</v>
      </c>
      <c r="J35" s="10">
        <f t="shared" si="6"/>
        <v>42031762125.623055</v>
      </c>
      <c r="K35" s="11">
        <f t="shared" si="7"/>
        <v>4.5666836000000099E-2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26">
        <v>-1.93</v>
      </c>
      <c r="H36" s="10"/>
      <c r="I36" s="10">
        <f t="shared" si="8"/>
        <v>1358.9253964332386</v>
      </c>
      <c r="J36" s="10">
        <f t="shared" si="6"/>
        <v>40196131959.590088</v>
      </c>
      <c r="K36" s="11">
        <f t="shared" si="7"/>
        <v>4.7360618000000132E-2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26">
        <v>-5.1</v>
      </c>
      <c r="H37" s="10"/>
      <c r="I37" s="10">
        <f t="shared" si="8"/>
        <v>1321.0123422117611</v>
      </c>
      <c r="J37" s="10">
        <f t="shared" si="6"/>
        <v>38378502369.458084</v>
      </c>
      <c r="K37" s="11">
        <f t="shared" si="7"/>
        <v>2.3232380000000052E-2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26">
        <v>-1</v>
      </c>
      <c r="H38" s="10"/>
      <c r="I38" s="10">
        <f t="shared" si="8"/>
        <v>1318.3755910297016</v>
      </c>
      <c r="J38" s="10">
        <f t="shared" si="6"/>
        <v>37507122643.497742</v>
      </c>
      <c r="K38" s="11">
        <f t="shared" si="7"/>
        <v>4.9090769999999839E-2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26">
        <v>4.4000000000000004</v>
      </c>
      <c r="H39" s="10"/>
      <c r="I39" s="10">
        <f t="shared" si="8"/>
        <v>1283.7152785099336</v>
      </c>
      <c r="J39" s="10">
        <f t="shared" si="6"/>
        <v>35752028057.112488</v>
      </c>
      <c r="K39" s="11">
        <f t="shared" si="7"/>
        <v>6.6560839999999732E-2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26">
        <v>7.6</v>
      </c>
      <c r="H40" s="10"/>
      <c r="I40" s="10">
        <f t="shared" si="8"/>
        <v>1229.6123357374843</v>
      </c>
      <c r="J40" s="10">
        <f t="shared" si="6"/>
        <v>33520851991.071129</v>
      </c>
      <c r="K40" s="11">
        <f t="shared" si="7"/>
        <v>0.10016696000000014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26">
        <v>3.6</v>
      </c>
      <c r="H41" s="10"/>
      <c r="I41" s="10">
        <f t="shared" si="8"/>
        <v>1142.7623938080708</v>
      </c>
      <c r="J41" s="10">
        <f t="shared" si="6"/>
        <v>30468877188.487034</v>
      </c>
      <c r="K41" s="11">
        <f t="shared" si="7"/>
        <v>6.0232040000000264E-2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26">
        <v>-6.2</v>
      </c>
      <c r="H42" s="10"/>
      <c r="I42" s="10">
        <f t="shared" si="8"/>
        <v>1103.052503675744</v>
      </c>
      <c r="J42" s="10">
        <f t="shared" si="6"/>
        <v>28737932866.551579</v>
      </c>
      <c r="K42" s="11">
        <f t="shared" si="7"/>
        <v>-3.9337920000000137E-2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26">
        <v>5.9</v>
      </c>
      <c r="H43" s="10"/>
      <c r="I43" s="10">
        <f t="shared" si="8"/>
        <v>1175.9621574368273</v>
      </c>
      <c r="J43" s="10">
        <f t="shared" si="6"/>
        <v>29914715553.83094</v>
      </c>
      <c r="K43" s="11">
        <f t="shared" si="7"/>
        <v>8.543264000000006E-2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26">
        <v>6.9</v>
      </c>
      <c r="H44" s="10"/>
      <c r="I44" s="10">
        <f t="shared" si="8"/>
        <v>1110.4458521594215</v>
      </c>
      <c r="J44" s="10">
        <f t="shared" si="6"/>
        <v>27560176883.782433</v>
      </c>
      <c r="K44" s="11">
        <f t="shared" si="7"/>
        <v>9.6045700000000123E-2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26">
        <v>6.1</v>
      </c>
      <c r="H45" s="10"/>
      <c r="I45" s="10">
        <f t="shared" si="8"/>
        <v>1038.7706755466993</v>
      </c>
      <c r="J45" s="10">
        <f t="shared" si="6"/>
        <v>25145098314.588917</v>
      </c>
      <c r="K45" s="11">
        <f t="shared" si="7"/>
        <v>8.8161600000000062E-2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26">
        <v>6.2</v>
      </c>
      <c r="H46" s="10"/>
      <c r="I46" s="10">
        <f t="shared" si="8"/>
        <v>979.04870456804838</v>
      </c>
      <c r="J46" s="10">
        <f t="shared" si="6"/>
        <v>23107871399.421661</v>
      </c>
      <c r="K46" s="11">
        <f t="shared" si="7"/>
        <v>0.10203740000000017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26">
        <v>4.7</v>
      </c>
      <c r="H47" s="10"/>
      <c r="I47" s="10">
        <f t="shared" si="8"/>
        <v>921.891435563134</v>
      </c>
      <c r="J47" s="10">
        <f t="shared" si="6"/>
        <v>20968318679.04089</v>
      </c>
      <c r="K47" s="11">
        <f t="shared" si="7"/>
        <v>8.1749929999999971E-2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26">
        <v>6.9</v>
      </c>
      <c r="H48" s="10"/>
      <c r="I48" s="10">
        <f t="shared" si="8"/>
        <v>880.5075793344165</v>
      </c>
      <c r="J48" s="10">
        <f t="shared" si="6"/>
        <v>19383702367.367744</v>
      </c>
      <c r="K48" s="11">
        <f t="shared" si="7"/>
        <v>0.1014655299999998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26">
        <v>4.9000000000000004</v>
      </c>
      <c r="H49" s="10"/>
      <c r="I49" s="10">
        <f t="shared" si="8"/>
        <v>823.67406860095093</v>
      </c>
      <c r="J49" s="10">
        <f t="shared" si="6"/>
        <v>17598101655.861847</v>
      </c>
      <c r="K49" s="11">
        <f t="shared" si="7"/>
        <v>8.512755999999988E-2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26">
        <v>7.5</v>
      </c>
      <c r="H50" s="10"/>
      <c r="I50" s="10">
        <f t="shared" si="8"/>
        <v>785.19930276544426</v>
      </c>
      <c r="J50" s="10">
        <f t="shared" si="6"/>
        <v>16217541885.916019</v>
      </c>
      <c r="K50" s="11">
        <f t="shared" si="7"/>
        <v>9.6908500000000064E-2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26">
        <v>7.4</v>
      </c>
      <c r="H51" s="10"/>
      <c r="I51" s="10">
        <f t="shared" si="8"/>
        <v>730.4179560608784</v>
      </c>
      <c r="J51" s="10">
        <f t="shared" si="6"/>
        <v>14784771825.467684</v>
      </c>
      <c r="K51" s="11">
        <f t="shared" si="7"/>
        <v>0.11022602000000026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26">
        <v>2.41</v>
      </c>
      <c r="H52" s="10"/>
      <c r="I52" s="10">
        <f t="shared" si="8"/>
        <v>680.09120676059433</v>
      </c>
      <c r="J52" s="10">
        <f t="shared" si="6"/>
        <v>13316902647.865955</v>
      </c>
      <c r="K52" s="11">
        <f t="shared" si="7"/>
        <v>6.3701946999999759E-2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26">
        <v>4.7</v>
      </c>
      <c r="H53" s="10"/>
      <c r="I53" s="10">
        <f t="shared" si="8"/>
        <v>664.08671688369725</v>
      </c>
      <c r="J53" s="10">
        <f t="shared" si="6"/>
        <v>12519392942.190372</v>
      </c>
      <c r="K53" s="11">
        <f t="shared" si="7"/>
        <v>8.7696889999999916E-2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26">
        <v>5.7</v>
      </c>
      <c r="H54" s="10"/>
      <c r="I54" s="10">
        <f t="shared" si="8"/>
        <v>634.27575633590959</v>
      </c>
      <c r="J54" s="10">
        <f t="shared" si="6"/>
        <v>11510001598.13859</v>
      </c>
      <c r="K54" s="11">
        <f t="shared" si="7"/>
        <v>9.4428369999999928E-2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26">
        <v>6.1</v>
      </c>
      <c r="H55" s="10"/>
      <c r="I55" s="10">
        <f t="shared" si="8"/>
        <v>600.07167108411511</v>
      </c>
      <c r="J55" s="10">
        <f t="shared" si="6"/>
        <v>10516907194.336155</v>
      </c>
      <c r="K55" s="11">
        <f t="shared" si="7"/>
        <v>0.10148775999999993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26">
        <v>4.7</v>
      </c>
      <c r="H56" s="10"/>
      <c r="I56" s="10">
        <f t="shared" si="8"/>
        <v>565.57179178521687</v>
      </c>
      <c r="J56" s="10">
        <f t="shared" si="6"/>
        <v>9547911085.581337</v>
      </c>
      <c r="K56" s="11">
        <f t="shared" si="7"/>
        <v>8.7403729999999902E-2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26">
        <v>5.23</v>
      </c>
      <c r="H57" s="10"/>
      <c r="I57" s="10">
        <f t="shared" si="8"/>
        <v>540.18318222083758</v>
      </c>
      <c r="J57" s="10">
        <f t="shared" si="6"/>
        <v>8780465637.7087631</v>
      </c>
      <c r="K57" s="11">
        <f t="shared" si="7"/>
        <v>9.0761564999999989E-2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26">
        <v>4.04</v>
      </c>
      <c r="H58" s="10"/>
      <c r="I58" s="10">
        <f t="shared" si="8"/>
        <v>513.33572386281253</v>
      </c>
      <c r="J58" s="10">
        <f t="shared" si="6"/>
        <v>8049848765.7188063</v>
      </c>
      <c r="K58" s="11">
        <f t="shared" si="7"/>
        <v>8.5001947999999716E-2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26">
        <v>6.72</v>
      </c>
      <c r="H59" s="10"/>
      <c r="I59" s="10">
        <f t="shared" si="8"/>
        <v>493.40227207113855</v>
      </c>
      <c r="J59" s="10">
        <f t="shared" si="6"/>
        <v>7419202131.901433</v>
      </c>
      <c r="K59" s="11">
        <f t="shared" si="7"/>
        <v>0.11618448000000003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26">
        <v>8.25</v>
      </c>
      <c r="H60" s="10"/>
      <c r="I60" s="10">
        <f t="shared" si="8"/>
        <v>462.33346333502493</v>
      </c>
      <c r="J60" s="10">
        <f t="shared" si="6"/>
        <v>6646931815.3406267</v>
      </c>
      <c r="K60" s="11">
        <f t="shared" si="7"/>
        <v>0.13272800000000018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26">
        <v>-4.53</v>
      </c>
      <c r="H61" s="10"/>
      <c r="I61" s="10">
        <f t="shared" si="8"/>
        <v>427.09788760741333</v>
      </c>
      <c r="J61" s="10">
        <f t="shared" si="6"/>
        <v>5868074078.9850922</v>
      </c>
      <c r="K61" s="11">
        <f t="shared" si="7"/>
        <v>-1.202407000000183E-3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26">
        <v>9.0500000000000007</v>
      </c>
      <c r="H62" s="10"/>
      <c r="I62" s="10">
        <f t="shared" si="8"/>
        <v>447.36345198220732</v>
      </c>
      <c r="J62" s="10">
        <f t="shared" si="6"/>
        <v>5875138386.5069981</v>
      </c>
      <c r="K62" s="11">
        <f t="shared" si="7"/>
        <v>0.13993236500000039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26">
        <v>3.48</v>
      </c>
      <c r="H63" s="10"/>
      <c r="I63" s="10">
        <f t="shared" si="8"/>
        <v>410.2370031932208</v>
      </c>
      <c r="J63" s="10">
        <f t="shared" si="6"/>
        <v>5153935941.1968241</v>
      </c>
      <c r="K63" s="11">
        <f t="shared" si="7"/>
        <v>8.149017599999997E-2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26">
        <v>1.83</v>
      </c>
      <c r="H64" s="10"/>
      <c r="I64" s="10">
        <f t="shared" si="8"/>
        <v>396.44086122267186</v>
      </c>
      <c r="J64" s="10">
        <f t="shared" si="6"/>
        <v>4765587386.3405523</v>
      </c>
      <c r="K64" s="11">
        <f t="shared" si="7"/>
        <v>6.4052218999999688E-2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26">
        <v>3.37</v>
      </c>
      <c r="H65" s="10"/>
      <c r="I65" s="10">
        <f t="shared" si="8"/>
        <v>389.31637162198945</v>
      </c>
      <c r="J65" s="10">
        <f t="shared" si="6"/>
        <v>4478715707.0348196</v>
      </c>
      <c r="K65" s="11">
        <f t="shared" si="7"/>
        <v>8.0185489000000221E-2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3">
        <f>SUM(F2)</f>
        <v>42672208</v>
      </c>
      <c r="G66" s="26">
        <v>9.67</v>
      </c>
      <c r="H66" s="10"/>
      <c r="I66" s="10">
        <f t="shared" si="8"/>
        <v>376.62413816580192</v>
      </c>
      <c r="J66" s="10">
        <f t="shared" ref="J66:J67" si="9">IF(I66="","",I66*C66)</f>
        <v>4146246873.933722</v>
      </c>
      <c r="K66" s="11">
        <f t="shared" ref="K66" si="10">IFERROR(J66/J67-1,"")</f>
        <v>0.14615020299999992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26">
        <v>6.36</v>
      </c>
      <c r="H67" s="10"/>
      <c r="I67" s="10">
        <f t="shared" ref="I67" si="11">IF(H67&lt;&gt;"",H67,I66/(1+IF(G66="",0,G66)/100))</f>
        <v>343.41582763362993</v>
      </c>
      <c r="J67" s="10">
        <f t="shared" si="9"/>
        <v>3617542328.2926579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70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4">
        <v>133065</v>
      </c>
      <c r="G2" s="26">
        <v>-2.5299999999999998</v>
      </c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-1.5172867000000201E-2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26">
        <v>4.74</v>
      </c>
      <c r="H3" s="10"/>
      <c r="I3" s="10">
        <f t="shared" ref="I3:I34" si="5">IF(H3&lt;&gt;"",H3,I2/(1+IF(G2="",0,G2)/100))</f>
        <v>41933.928388222019</v>
      </c>
      <c r="J3" s="10">
        <f t="shared" si="3"/>
        <v>5522331244.6763582</v>
      </c>
      <c r="K3" s="11">
        <f t="shared" si="4"/>
        <v>5.8408173999999979E-2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26">
        <v>-1.3</v>
      </c>
      <c r="H4" s="10"/>
      <c r="I4" s="10">
        <f t="shared" si="5"/>
        <v>40036.211942163463</v>
      </c>
      <c r="J4" s="10">
        <f t="shared" si="3"/>
        <v>5217581817.9918537</v>
      </c>
      <c r="K4" s="11">
        <f t="shared" si="4"/>
        <v>-1.3830099999997403E-3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26">
        <v>1.39</v>
      </c>
      <c r="H5" s="10"/>
      <c r="I5" s="10">
        <f t="shared" si="5"/>
        <v>40563.53793532266</v>
      </c>
      <c r="J5" s="10">
        <f t="shared" si="3"/>
        <v>5224807779.398839</v>
      </c>
      <c r="K5" s="11">
        <f t="shared" si="4"/>
        <v>2.1098689999999864E-2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26">
        <v>-0.5</v>
      </c>
      <c r="H6" s="10"/>
      <c r="I6" s="10">
        <f t="shared" si="5"/>
        <v>40007.434594459672</v>
      </c>
      <c r="J6" s="10">
        <f t="shared" si="3"/>
        <v>5116848969.220438</v>
      </c>
      <c r="K6" s="11">
        <f t="shared" si="4"/>
        <v>-1.4777000000000262E-3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26">
        <v>1.74</v>
      </c>
      <c r="H7" s="10"/>
      <c r="I7" s="10">
        <f t="shared" si="5"/>
        <v>40208.476979356456</v>
      </c>
      <c r="J7" s="10">
        <f t="shared" si="3"/>
        <v>5124421326.6147766</v>
      </c>
      <c r="K7" s="11">
        <f t="shared" si="4"/>
        <v>2.0045240000000186E-2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26">
        <v>0.87</v>
      </c>
      <c r="H8" s="10"/>
      <c r="I8" s="10">
        <f t="shared" si="5"/>
        <v>39520.814801805041</v>
      </c>
      <c r="J8" s="10">
        <f t="shared" si="3"/>
        <v>5023719660.3307276</v>
      </c>
      <c r="K8" s="11">
        <f t="shared" si="4"/>
        <v>3.2025850000001466E-3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26">
        <v>6.17</v>
      </c>
      <c r="H9" s="10"/>
      <c r="I9" s="10">
        <f t="shared" si="5"/>
        <v>39179.949243387571</v>
      </c>
      <c r="J9" s="10">
        <f t="shared" si="3"/>
        <v>5007682132.6479406</v>
      </c>
      <c r="K9" s="11">
        <f t="shared" si="4"/>
        <v>7.4843846000000269E-2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26">
        <v>2.35</v>
      </c>
      <c r="H10" s="10"/>
      <c r="I10" s="10">
        <f t="shared" si="5"/>
        <v>36903.032159166964</v>
      </c>
      <c r="J10" s="10">
        <f t="shared" si="3"/>
        <v>4658985722.7018442</v>
      </c>
      <c r="K10" s="11">
        <f t="shared" si="4"/>
        <v>4.910796999999989E-2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26">
        <v>5.56</v>
      </c>
      <c r="H11" s="10"/>
      <c r="I11" s="10">
        <f t="shared" si="5"/>
        <v>36055.722676274512</v>
      </c>
      <c r="J11" s="10">
        <f t="shared" si="3"/>
        <v>4440902038.6165257</v>
      </c>
      <c r="K11" s="11">
        <f t="shared" si="4"/>
        <v>8.2549468000000292E-2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26">
        <v>4.99</v>
      </c>
      <c r="H12" s="10"/>
      <c r="I12" s="10">
        <f t="shared" si="5"/>
        <v>34156.614888475284</v>
      </c>
      <c r="J12" s="10">
        <f t="shared" si="3"/>
        <v>4102262455.3324566</v>
      </c>
      <c r="K12" s="11">
        <f t="shared" si="4"/>
        <v>7.226287000000009E-2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26">
        <v>6.91</v>
      </c>
      <c r="H13" s="10"/>
      <c r="I13" s="10">
        <f t="shared" si="5"/>
        <v>32533.20781834011</v>
      </c>
      <c r="J13" s="10">
        <f t="shared" si="3"/>
        <v>3825799223.4054098</v>
      </c>
      <c r="K13" s="11">
        <f t="shared" si="4"/>
        <v>7.6915120999999864E-2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26">
        <v>4.43</v>
      </c>
      <c r="H14" s="10"/>
      <c r="I14" s="10">
        <f t="shared" si="5"/>
        <v>30430.462836348433</v>
      </c>
      <c r="J14" s="10">
        <f t="shared" si="3"/>
        <v>3552554095.3059106</v>
      </c>
      <c r="K14" s="11">
        <f t="shared" si="4"/>
        <v>5.1119278999999906E-2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26">
        <v>-0.97</v>
      </c>
      <c r="H15" s="10"/>
      <c r="I15" s="10">
        <f t="shared" si="5"/>
        <v>29139.579466004438</v>
      </c>
      <c r="J15" s="10">
        <f t="shared" si="3"/>
        <v>3379782072.5785685</v>
      </c>
      <c r="K15" s="11">
        <f t="shared" si="4"/>
        <v>1.5200989999999415E-3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26">
        <v>1.27</v>
      </c>
      <c r="H16" s="10"/>
      <c r="I16" s="10">
        <f t="shared" si="5"/>
        <v>29425.001985261475</v>
      </c>
      <c r="J16" s="10">
        <f t="shared" si="3"/>
        <v>3374652267.0420899</v>
      </c>
      <c r="K16" s="11">
        <f t="shared" si="4"/>
        <v>2.8234817999999828E-2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26">
        <v>7.1</v>
      </c>
      <c r="H17" s="10"/>
      <c r="I17" s="10">
        <f t="shared" si="5"/>
        <v>29055.990900821049</v>
      </c>
      <c r="J17" s="10">
        <f t="shared" si="3"/>
        <v>3281985989.9376512</v>
      </c>
      <c r="K17" s="11">
        <f t="shared" si="4"/>
        <v>8.3926970000000045E-2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26">
        <v>1.38</v>
      </c>
      <c r="H18" s="10"/>
      <c r="I18" s="10">
        <f t="shared" si="5"/>
        <v>27129.776751466899</v>
      </c>
      <c r="J18" s="10">
        <f t="shared" si="3"/>
        <v>3027866342.2662606</v>
      </c>
      <c r="K18" s="11">
        <f t="shared" si="4"/>
        <v>2.6087255999999837E-2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26">
        <v>7.76</v>
      </c>
      <c r="H19" s="10"/>
      <c r="I19" s="10">
        <f t="shared" si="5"/>
        <v>26760.482098507495</v>
      </c>
      <c r="J19" s="10">
        <f t="shared" si="3"/>
        <v>2950885828.2382379</v>
      </c>
      <c r="K19" s="11">
        <f t="shared" si="4"/>
        <v>8.7654007999999894E-2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26">
        <v>1.47</v>
      </c>
      <c r="H20" s="10"/>
      <c r="I20" s="10">
        <f t="shared" si="5"/>
        <v>24833.409519773104</v>
      </c>
      <c r="J20" s="10">
        <f t="shared" si="3"/>
        <v>2713074016.6759338</v>
      </c>
      <c r="K20" s="11">
        <f t="shared" si="4"/>
        <v>2.1934811000000165E-2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26">
        <v>1.53</v>
      </c>
      <c r="H21" s="10"/>
      <c r="I21" s="10">
        <f t="shared" si="5"/>
        <v>24473.646910193263</v>
      </c>
      <c r="J21" s="10">
        <f t="shared" si="3"/>
        <v>2654840590.0970268</v>
      </c>
      <c r="K21" s="11">
        <f t="shared" si="4"/>
        <v>1.9026151000000047E-2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26">
        <v>3.73</v>
      </c>
      <c r="H22" s="10"/>
      <c r="I22" s="10">
        <f t="shared" si="5"/>
        <v>24104.842815121898</v>
      </c>
      <c r="J22" s="10">
        <f t="shared" si="3"/>
        <v>2605272286.1839752</v>
      </c>
      <c r="K22" s="11">
        <f t="shared" si="4"/>
        <v>4.4830798000000227E-2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26">
        <v>5.92</v>
      </c>
      <c r="H23" s="10"/>
      <c r="I23" s="10">
        <f t="shared" si="5"/>
        <v>23238.063062876598</v>
      </c>
      <c r="J23" s="10">
        <f t="shared" si="3"/>
        <v>2493487262.4074149</v>
      </c>
      <c r="K23" s="11">
        <f t="shared" si="4"/>
        <v>6.9919103999999788E-2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26">
        <v>-5.03</v>
      </c>
      <c r="H24" s="10"/>
      <c r="I24" s="10">
        <f t="shared" si="5"/>
        <v>21939.258933984704</v>
      </c>
      <c r="J24" s="10">
        <f t="shared" si="3"/>
        <v>2330538124.8780985</v>
      </c>
      <c r="K24" s="11">
        <f t="shared" si="4"/>
        <v>-4.058456900000007E-2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26">
        <v>-5.1100000000000003</v>
      </c>
      <c r="H25" s="10"/>
      <c r="I25" s="10">
        <f t="shared" si="5"/>
        <v>23101.251904795939</v>
      </c>
      <c r="J25" s="10">
        <f t="shared" si="3"/>
        <v>2429123036.3566027</v>
      </c>
      <c r="K25" s="11">
        <f t="shared" si="4"/>
        <v>-3.6838032999999992E-2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26">
        <v>-0.11</v>
      </c>
      <c r="H26" s="10"/>
      <c r="I26" s="10">
        <f t="shared" si="5"/>
        <v>24345.296558958733</v>
      </c>
      <c r="J26" s="10">
        <f t="shared" si="3"/>
        <v>2522029647.7472959</v>
      </c>
      <c r="K26" s="11">
        <f t="shared" si="4"/>
        <v>7.0610129999999494E-3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26">
        <v>-11.72</v>
      </c>
      <c r="H27" s="10"/>
      <c r="I27" s="10">
        <f t="shared" si="5"/>
        <v>24372.105875421697</v>
      </c>
      <c r="J27" s="10">
        <f t="shared" si="3"/>
        <v>2504346425.0832796</v>
      </c>
      <c r="K27" s="11">
        <f t="shared" si="4"/>
        <v>-0.11061431200000005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26">
        <v>6.66</v>
      </c>
      <c r="H28" s="10"/>
      <c r="I28" s="10">
        <f t="shared" si="5"/>
        <v>27607.732074560146</v>
      </c>
      <c r="J28" s="10">
        <f t="shared" si="3"/>
        <v>2815815971.4880409</v>
      </c>
      <c r="K28" s="11">
        <f t="shared" si="4"/>
        <v>8.5233502000000128E-2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26">
        <v>5.6</v>
      </c>
      <c r="H29" s="10"/>
      <c r="I29" s="10">
        <f t="shared" si="5"/>
        <v>25883.866561560237</v>
      </c>
      <c r="J29" s="10">
        <f t="shared" si="3"/>
        <v>2594663697.995605</v>
      </c>
      <c r="K29" s="11">
        <f t="shared" si="4"/>
        <v>7.0519999999999916E-2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26">
        <v>5.52</v>
      </c>
      <c r="H30" s="10"/>
      <c r="I30" s="10">
        <f t="shared" si="5"/>
        <v>24511.23727420477</v>
      </c>
      <c r="J30" s="10">
        <f t="shared" si="3"/>
        <v>2423741450.8795776</v>
      </c>
      <c r="K30" s="11">
        <f t="shared" si="4"/>
        <v>6.3704911999999947E-2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26">
        <v>7.1</v>
      </c>
      <c r="H31" s="10"/>
      <c r="I31" s="10">
        <f t="shared" si="5"/>
        <v>23228.996658647433</v>
      </c>
      <c r="J31" s="10">
        <f t="shared" si="3"/>
        <v>2278584430.2649775</v>
      </c>
      <c r="K31" s="11">
        <f t="shared" si="4"/>
        <v>7.8111440000000032E-2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26">
        <v>3.66</v>
      </c>
      <c r="H32" s="10"/>
      <c r="I32" s="10">
        <f t="shared" si="5"/>
        <v>21689.072510408434</v>
      </c>
      <c r="J32" s="10">
        <f t="shared" si="3"/>
        <v>2113496198.746372</v>
      </c>
      <c r="K32" s="11">
        <f t="shared" si="4"/>
        <v>4.6105621999999791E-2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26">
        <v>-5.18</v>
      </c>
      <c r="H33" s="10"/>
      <c r="I33" s="10">
        <f t="shared" si="5"/>
        <v>20923.280446081841</v>
      </c>
      <c r="J33" s="10">
        <f t="shared" si="3"/>
        <v>2020346850.5461988</v>
      </c>
      <c r="K33" s="11">
        <f t="shared" si="4"/>
        <v>-4.0279369999999703E-2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26">
        <v>2.16</v>
      </c>
      <c r="H34" s="10"/>
      <c r="I34" s="10">
        <f t="shared" si="5"/>
        <v>22066.315593842901</v>
      </c>
      <c r="J34" s="10">
        <f t="shared" ref="J34:J65" si="6">IF(I34="","",I34*C34)</f>
        <v>2105140587.1583674</v>
      </c>
      <c r="K34" s="11">
        <f t="shared" ref="K34:K65" si="7">IFERROR(J34/J35-1,"")</f>
        <v>4.9456855999999938E-2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26">
        <v>-7.12</v>
      </c>
      <c r="H35" s="10"/>
      <c r="I35" s="10">
        <f t="shared" ref="I35:I66" si="8">IF(H35&lt;&gt;"",H35,I34/(1+IF(G34="",0,G34)/100))</f>
        <v>21328.354527201722</v>
      </c>
      <c r="J35" s="10">
        <f t="shared" si="6"/>
        <v>2005933426.5365622</v>
      </c>
      <c r="K35" s="11">
        <f t="shared" si="7"/>
        <v>-3.2443660000000096E-2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26">
        <v>-4.13</v>
      </c>
      <c r="H36" s="10"/>
      <c r="I36" s="10">
        <f t="shared" si="8"/>
        <v>22314.662614774767</v>
      </c>
      <c r="J36" s="10">
        <f t="shared" si="6"/>
        <v>2073195475.6624947</v>
      </c>
      <c r="K36" s="11">
        <f t="shared" si="7"/>
        <v>1.714954599999996E-2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26">
        <v>3.38</v>
      </c>
      <c r="H37" s="10"/>
      <c r="I37" s="10">
        <f t="shared" si="8"/>
        <v>22166.149413702959</v>
      </c>
      <c r="J37" s="10">
        <f t="shared" si="6"/>
        <v>2038240575.1597264</v>
      </c>
      <c r="K37" s="11">
        <f t="shared" si="7"/>
        <v>9.8407023999999899E-2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26">
        <v>1.16</v>
      </c>
      <c r="H38" s="10"/>
      <c r="I38" s="10">
        <f t="shared" si="8"/>
        <v>20395.794455008243</v>
      </c>
      <c r="J38" s="10">
        <f t="shared" si="6"/>
        <v>1855633231.2380829</v>
      </c>
      <c r="K38" s="11">
        <f t="shared" si="7"/>
        <v>5.7785736000000032E-2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26">
        <v>6.02</v>
      </c>
      <c r="H39" s="10"/>
      <c r="I39" s="10">
        <f t="shared" si="8"/>
        <v>19450.500147823997</v>
      </c>
      <c r="J39" s="10">
        <f t="shared" si="6"/>
        <v>1754261915.3242984</v>
      </c>
      <c r="K39" s="11">
        <f t="shared" si="7"/>
        <v>6.7451767999999968E-2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26">
        <v>8.82</v>
      </c>
      <c r="H40" s="10"/>
      <c r="I40" s="10">
        <f t="shared" si="8"/>
        <v>18346.066919283152</v>
      </c>
      <c r="J40" s="10">
        <f t="shared" si="6"/>
        <v>1643410941.7525444</v>
      </c>
      <c r="K40" s="11">
        <f t="shared" si="7"/>
        <v>9.6949128000000107E-2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26">
        <v>5.96</v>
      </c>
      <c r="H41" s="10"/>
      <c r="I41" s="10">
        <f t="shared" si="8"/>
        <v>16859.094761333534</v>
      </c>
      <c r="J41" s="10">
        <f t="shared" si="6"/>
        <v>1498165138.0213726</v>
      </c>
      <c r="K41" s="11">
        <f t="shared" si="7"/>
        <v>7.2007916000000227E-2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26">
        <v>0.65</v>
      </c>
      <c r="H42" s="10"/>
      <c r="I42" s="10">
        <f t="shared" si="8"/>
        <v>15910.810458034666</v>
      </c>
      <c r="J42" s="10">
        <f t="shared" si="6"/>
        <v>1397531786.5296175</v>
      </c>
      <c r="K42" s="11">
        <f t="shared" si="7"/>
        <v>2.0389699999999955E-2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26">
        <v>5.71</v>
      </c>
      <c r="H43" s="10"/>
      <c r="I43" s="10">
        <f t="shared" si="8"/>
        <v>15808.058080511344</v>
      </c>
      <c r="J43" s="10">
        <f t="shared" si="6"/>
        <v>1369605932.4487669</v>
      </c>
      <c r="K43" s="11">
        <f t="shared" si="7"/>
        <v>7.1032578000000068E-2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26">
        <v>6.81</v>
      </c>
      <c r="H44" s="10"/>
      <c r="I44" s="10">
        <f t="shared" si="8"/>
        <v>14954.174704863632</v>
      </c>
      <c r="J44" s="10">
        <f t="shared" si="6"/>
        <v>1278771496.3874488</v>
      </c>
      <c r="K44" s="11">
        <f t="shared" si="7"/>
        <v>8.624701899999998E-2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26">
        <v>6.18</v>
      </c>
      <c r="H45" s="10"/>
      <c r="I45" s="10">
        <f t="shared" si="8"/>
        <v>14000.725311172766</v>
      </c>
      <c r="J45" s="10">
        <f t="shared" si="6"/>
        <v>1177238210.1123619</v>
      </c>
      <c r="K45" s="11">
        <f t="shared" si="7"/>
        <v>7.483890400000015E-2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26">
        <v>13.06</v>
      </c>
      <c r="H46" s="10"/>
      <c r="I46" s="10">
        <f t="shared" si="8"/>
        <v>13185.840375939692</v>
      </c>
      <c r="J46" s="10">
        <f t="shared" si="6"/>
        <v>1095269445.2455006</v>
      </c>
      <c r="K46" s="11">
        <f t="shared" si="7"/>
        <v>0.13520154200000012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26">
        <v>2.38</v>
      </c>
      <c r="H47" s="10"/>
      <c r="I47" s="10">
        <f t="shared" si="8"/>
        <v>11662.692708243138</v>
      </c>
      <c r="J47" s="10">
        <f t="shared" si="6"/>
        <v>964823782.14167404</v>
      </c>
      <c r="K47" s="11">
        <f t="shared" si="7"/>
        <v>3.0700411999999844E-2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26">
        <v>-1.03</v>
      </c>
      <c r="H48" s="10"/>
      <c r="I48" s="10">
        <f>IF(H48&lt;&gt;"",H48,I47/(1+IF(G47="",0,G47)/100))</f>
        <v>11391.57326454692</v>
      </c>
      <c r="J48" s="10">
        <f t="shared" si="6"/>
        <v>936085569.4910444</v>
      </c>
      <c r="K48" s="11">
        <f t="shared" si="7"/>
        <v>1.3685630000002114E-3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26">
        <v>0.93</v>
      </c>
      <c r="H49" s="10"/>
      <c r="I49" s="10">
        <f>IF(H49&lt;&gt;"",H49,I48/(1+IF(G48="",0,G48)/100))</f>
        <v>11510.127578606567</v>
      </c>
      <c r="J49" s="10">
        <f t="shared" si="6"/>
        <v>934806228.27485776</v>
      </c>
      <c r="K49" s="11">
        <f t="shared" si="7"/>
        <v>2.4863405999999921E-2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26">
        <v>2.5499999999999998</v>
      </c>
      <c r="H50" s="10"/>
      <c r="I50" s="10">
        <f>IF(H50&lt;&gt;"",H50,I49/(1+IF(G49="",0,G49)/100))</f>
        <v>11404.069730116484</v>
      </c>
      <c r="J50" s="10">
        <f t="shared" si="6"/>
        <v>912127628.7182194</v>
      </c>
      <c r="K50" s="11">
        <f t="shared" si="7"/>
        <v>4.2841204999999993E-2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26">
        <v>3.78</v>
      </c>
      <c r="H51" s="10"/>
      <c r="I51" s="10">
        <f t="shared" si="8"/>
        <v>11120.497055208662</v>
      </c>
      <c r="J51" s="10">
        <f t="shared" si="6"/>
        <v>874656298.91198957</v>
      </c>
      <c r="K51" s="11">
        <f t="shared" si="7"/>
        <v>5.5162394000000115E-2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26">
        <v>4.83</v>
      </c>
      <c r="H52" s="10"/>
      <c r="I52" s="10">
        <f t="shared" si="8"/>
        <v>10715.452934292409</v>
      </c>
      <c r="J52" s="10">
        <f t="shared" si="6"/>
        <v>828930507.65036035</v>
      </c>
      <c r="K52" s="11">
        <f t="shared" si="7"/>
        <v>6.7137951000000085E-2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26">
        <v>5.09</v>
      </c>
      <c r="H53" s="10"/>
      <c r="I53" s="10">
        <f t="shared" si="8"/>
        <v>10221.742759031202</v>
      </c>
      <c r="J53" s="10">
        <f t="shared" si="6"/>
        <v>776779147.31978297</v>
      </c>
      <c r="K53" s="11">
        <f t="shared" si="7"/>
        <v>6.9973834999999873E-2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26">
        <v>5.55</v>
      </c>
      <c r="H54" s="10"/>
      <c r="I54" s="10">
        <f t="shared" si="8"/>
        <v>9726.6559701505394</v>
      </c>
      <c r="J54" s="10">
        <f t="shared" si="6"/>
        <v>725979572.50027812</v>
      </c>
      <c r="K54" s="11">
        <f t="shared" si="7"/>
        <v>7.4224570000000156E-2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26">
        <v>3.25</v>
      </c>
      <c r="H55" s="10"/>
      <c r="I55" s="10">
        <f t="shared" si="8"/>
        <v>9215.211719706811</v>
      </c>
      <c r="J55" s="10">
        <f t="shared" si="6"/>
        <v>675817322.3502773</v>
      </c>
      <c r="K55" s="11">
        <f t="shared" si="7"/>
        <v>5.241692500000017E-2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26">
        <v>2.3199999999999998</v>
      </c>
      <c r="H56" s="10"/>
      <c r="I56" s="10">
        <f t="shared" si="8"/>
        <v>8925.1445227184613</v>
      </c>
      <c r="J56" s="10">
        <f t="shared" si="6"/>
        <v>642157405.77364552</v>
      </c>
      <c r="K56" s="11">
        <f t="shared" si="7"/>
        <v>4.3142168000000147E-2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26">
        <v>1.78</v>
      </c>
      <c r="H57" s="10"/>
      <c r="I57" s="10">
        <f t="shared" si="8"/>
        <v>8722.7761168085035</v>
      </c>
      <c r="J57" s="10">
        <f t="shared" si="6"/>
        <v>615599124.90628552</v>
      </c>
      <c r="K57" s="11">
        <f t="shared" si="7"/>
        <v>3.9764123999999734E-2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26">
        <v>1.77</v>
      </c>
      <c r="H58" s="10"/>
      <c r="I58" s="10">
        <f t="shared" si="8"/>
        <v>8570.2260923644171</v>
      </c>
      <c r="J58" s="10">
        <f t="shared" si="6"/>
        <v>592056516.18182361</v>
      </c>
      <c r="K58" s="11">
        <f t="shared" si="7"/>
        <v>3.7758866999999974E-2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26">
        <v>1.25</v>
      </c>
      <c r="H59" s="10"/>
      <c r="I59" s="10">
        <f t="shared" si="8"/>
        <v>8421.1713593047225</v>
      </c>
      <c r="J59" s="10">
        <f t="shared" si="6"/>
        <v>570514533.7792846</v>
      </c>
      <c r="K59" s="11">
        <f t="shared" si="7"/>
        <v>3.7852999999999914E-2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26">
        <v>-0.13</v>
      </c>
      <c r="H60" s="10"/>
      <c r="I60" s="10">
        <f t="shared" si="8"/>
        <v>8317.2062807947877</v>
      </c>
      <c r="J60" s="10">
        <f t="shared" si="6"/>
        <v>549706493.86693943</v>
      </c>
      <c r="K60" s="11">
        <f t="shared" si="7"/>
        <v>1.8693974000000058E-2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26">
        <v>2.21</v>
      </c>
      <c r="H61" s="10"/>
      <c r="I61" s="10">
        <f t="shared" si="8"/>
        <v>8328.0327233351236</v>
      </c>
      <c r="J61" s="10">
        <f t="shared" si="6"/>
        <v>539618872.69094551</v>
      </c>
      <c r="K61" s="11">
        <f t="shared" si="7"/>
        <v>4.439200100000007E-2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26">
        <v>0.04</v>
      </c>
      <c r="H62" s="10"/>
      <c r="I62" s="10">
        <f t="shared" si="8"/>
        <v>8147.9627466345009</v>
      </c>
      <c r="J62" s="10">
        <f t="shared" si="6"/>
        <v>516682311.02331614</v>
      </c>
      <c r="K62" s="11">
        <f t="shared" si="7"/>
        <v>2.326914400000013E-2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26">
        <v>1.46</v>
      </c>
      <c r="H63" s="10"/>
      <c r="I63" s="10">
        <f t="shared" si="8"/>
        <v>8144.704864688626</v>
      </c>
      <c r="J63" s="10">
        <f t="shared" si="6"/>
        <v>504932953.41984445</v>
      </c>
      <c r="K63" s="11">
        <f t="shared" si="7"/>
        <v>3.827061800000009E-2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26">
        <v>2.84</v>
      </c>
      <c r="H64" s="10"/>
      <c r="I64" s="10">
        <f t="shared" si="8"/>
        <v>8027.5033162710688</v>
      </c>
      <c r="J64" s="10">
        <f t="shared" si="6"/>
        <v>486321142.74069196</v>
      </c>
      <c r="K64" s="11">
        <f t="shared" si="7"/>
        <v>4.5389168000000257E-2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26">
        <v>3.3</v>
      </c>
      <c r="H65" s="10"/>
      <c r="I65" s="10">
        <f t="shared" si="8"/>
        <v>7805.8180827217702</v>
      </c>
      <c r="J65" s="10">
        <f t="shared" si="6"/>
        <v>465205836.85700852</v>
      </c>
      <c r="K65" s="11">
        <f t="shared" si="7"/>
        <v>4.8939190000000021E-2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3">
        <f>SUM(F2)</f>
        <v>133065</v>
      </c>
      <c r="G66" s="26">
        <v>0.54</v>
      </c>
      <c r="H66" s="10"/>
      <c r="I66" s="10">
        <f t="shared" si="8"/>
        <v>7556.4550655583453</v>
      </c>
      <c r="J66" s="10">
        <f t="shared" ref="J66:J67" si="9">IF(I66="","",I66*C66)</f>
        <v>443501245.15512526</v>
      </c>
      <c r="K66" s="11">
        <f t="shared" ref="K66" si="10">IFERROR(J66/J67-1,"")</f>
        <v>2.8383444000000146E-2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26">
        <v>5.62</v>
      </c>
      <c r="H67" s="10"/>
      <c r="I67" s="10">
        <f t="shared" ref="I67" si="11">IF(H67&lt;&gt;"",H67,I66/(1+IF(G66="",0,G66)/100))</f>
        <v>7515.8693709551872</v>
      </c>
      <c r="J67" s="10">
        <f t="shared" si="9"/>
        <v>431260584.50540864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>
      <selection activeCell="N16" sqref="N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4">
        <v>53637198</v>
      </c>
      <c r="G2" s="26">
        <v>2.7</v>
      </c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3.2135000000000025E-2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26">
        <v>-6.3</v>
      </c>
      <c r="H3" s="10"/>
      <c r="I3" s="10">
        <f t="shared" ref="I3:I34" si="5">IF(H3&lt;&gt;"",H3,I2/(1+IF(G2="",0,G2)/100))</f>
        <v>15147.030185004869</v>
      </c>
      <c r="J3" s="10">
        <f t="shared" si="3"/>
        <v>808400727416.76563</v>
      </c>
      <c r="K3" s="11">
        <f t="shared" si="4"/>
        <v>-5.8315000000000006E-2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26">
        <v>0.85</v>
      </c>
      <c r="H4" s="10"/>
      <c r="I4" s="10">
        <f t="shared" si="5"/>
        <v>16165.453772683957</v>
      </c>
      <c r="J4" s="10">
        <f t="shared" si="3"/>
        <v>858461935165.96912</v>
      </c>
      <c r="K4" s="11">
        <f t="shared" si="4"/>
        <v>1.2735699999999905E-2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26">
        <v>3.55</v>
      </c>
      <c r="H5" s="10"/>
      <c r="I5" s="10">
        <f t="shared" si="5"/>
        <v>16029.205525715377</v>
      </c>
      <c r="J5" s="10">
        <f t="shared" si="3"/>
        <v>847666311324.82959</v>
      </c>
      <c r="K5" s="11">
        <f t="shared" si="4"/>
        <v>4.1402350000000254E-2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26">
        <v>3.44</v>
      </c>
      <c r="H6" s="10"/>
      <c r="I6" s="10">
        <f t="shared" si="5"/>
        <v>15479.676992482255</v>
      </c>
      <c r="J6" s="10">
        <f t="shared" si="3"/>
        <v>813966197910.75891</v>
      </c>
      <c r="K6" s="11">
        <f t="shared" si="4"/>
        <v>4.1537359999999968E-2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26">
        <v>4.97</v>
      </c>
      <c r="H7" s="10"/>
      <c r="I7" s="10">
        <f t="shared" si="5"/>
        <v>14964.884950195528</v>
      </c>
      <c r="J7" s="10">
        <f t="shared" si="3"/>
        <v>781504561594.17932</v>
      </c>
      <c r="K7" s="11">
        <f t="shared" si="4"/>
        <v>5.7047899999999929E-2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26">
        <v>0.6</v>
      </c>
      <c r="H8" s="10"/>
      <c r="I8" s="10">
        <f t="shared" si="5"/>
        <v>14256.344622459301</v>
      </c>
      <c r="J8" s="10">
        <f t="shared" si="3"/>
        <v>739327481369.74622</v>
      </c>
      <c r="K8" s="11">
        <f t="shared" si="4"/>
        <v>1.3041999999999998E-2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26">
        <v>0.94</v>
      </c>
      <c r="H9" s="10"/>
      <c r="I9" s="10">
        <f t="shared" si="5"/>
        <v>14171.316722126541</v>
      </c>
      <c r="J9" s="10">
        <f t="shared" si="3"/>
        <v>729809308369.98486</v>
      </c>
      <c r="K9" s="11">
        <f t="shared" si="4"/>
        <v>1.6566740000000024E-2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26">
        <v>2.08</v>
      </c>
      <c r="H10" s="10"/>
      <c r="I10" s="10">
        <f t="shared" si="5"/>
        <v>14039.346861627244</v>
      </c>
      <c r="J10" s="10">
        <f t="shared" si="3"/>
        <v>717915784230.73804</v>
      </c>
      <c r="K10" s="11">
        <f t="shared" si="4"/>
        <v>2.8353920000000032E-2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26">
        <v>4.8099999999999996</v>
      </c>
      <c r="H11" s="10"/>
      <c r="I11" s="10">
        <f t="shared" si="5"/>
        <v>13753.278665387192</v>
      </c>
      <c r="J11" s="10">
        <f t="shared" si="3"/>
        <v>698121308499.25476</v>
      </c>
      <c r="K11" s="11">
        <f t="shared" si="4"/>
        <v>5.6170370000000025E-2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26">
        <v>2.11</v>
      </c>
      <c r="H12" s="10"/>
      <c r="I12" s="10">
        <f t="shared" si="5"/>
        <v>13122.105395846953</v>
      </c>
      <c r="J12" s="10">
        <f t="shared" si="3"/>
        <v>660993082488.4386</v>
      </c>
      <c r="K12" s="11">
        <f t="shared" si="4"/>
        <v>2.9268799999999873E-2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26">
        <v>3.57</v>
      </c>
      <c r="H13" s="10"/>
      <c r="I13" s="10">
        <f t="shared" si="5"/>
        <v>12850.950343597056</v>
      </c>
      <c r="J13" s="10">
        <f t="shared" si="3"/>
        <v>642196754131.12561</v>
      </c>
      <c r="K13" s="11">
        <f t="shared" si="4"/>
        <v>4.4296310000000227E-2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26">
        <v>1.19</v>
      </c>
      <c r="H14" s="10"/>
      <c r="I14" s="10">
        <f t="shared" si="5"/>
        <v>12407.985269476736</v>
      </c>
      <c r="J14" s="10">
        <f t="shared" si="3"/>
        <v>614956452475.75903</v>
      </c>
      <c r="K14" s="11">
        <f t="shared" si="4"/>
        <v>2.0602339999999941E-2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26">
        <v>-0.24</v>
      </c>
      <c r="H15" s="10"/>
      <c r="I15" s="10">
        <f t="shared" si="5"/>
        <v>12262.066676031955</v>
      </c>
      <c r="J15" s="10">
        <f t="shared" si="3"/>
        <v>602542663654.6405</v>
      </c>
      <c r="K15" s="11">
        <f t="shared" si="4"/>
        <v>6.4786399999998689E-3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26">
        <v>-0.45</v>
      </c>
      <c r="H16" s="10"/>
      <c r="I16" s="10">
        <f t="shared" si="5"/>
        <v>12291.5664354771</v>
      </c>
      <c r="J16" s="10">
        <f t="shared" si="3"/>
        <v>598664134247.93652</v>
      </c>
      <c r="K16" s="11">
        <f t="shared" si="4"/>
        <v>4.8577000000000758E-3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26">
        <v>5.03</v>
      </c>
      <c r="H17" s="10"/>
      <c r="I17" s="10">
        <f t="shared" si="5"/>
        <v>12347.12851378915</v>
      </c>
      <c r="J17" s="10">
        <f t="shared" si="3"/>
        <v>595770062017.67322</v>
      </c>
      <c r="K17" s="11">
        <f t="shared" si="4"/>
        <v>6.059294000000004E-2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26">
        <v>2.76</v>
      </c>
      <c r="H18" s="10"/>
      <c r="I18" s="10">
        <f t="shared" si="5"/>
        <v>11755.811209929687</v>
      </c>
      <c r="J18" s="10">
        <f t="shared" si="3"/>
        <v>561733007592.59546</v>
      </c>
      <c r="K18" s="11">
        <f t="shared" si="4"/>
        <v>3.808151999999998E-2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26">
        <v>6.19</v>
      </c>
      <c r="H19" s="10"/>
      <c r="I19" s="10">
        <f t="shared" si="5"/>
        <v>11440.065404758356</v>
      </c>
      <c r="J19" s="10">
        <f t="shared" si="3"/>
        <v>541126103075.7926</v>
      </c>
      <c r="K19" s="11">
        <f t="shared" si="4"/>
        <v>7.3049949999999919E-2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26">
        <v>7.2</v>
      </c>
      <c r="H20" s="10"/>
      <c r="I20" s="10">
        <f t="shared" si="5"/>
        <v>10773.204072660661</v>
      </c>
      <c r="J20" s="10">
        <f t="shared" si="3"/>
        <v>504287897386.13062</v>
      </c>
      <c r="K20" s="11">
        <f t="shared" si="4"/>
        <v>8.3684799999999893E-2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26">
        <v>6.22</v>
      </c>
      <c r="H21" s="10"/>
      <c r="I21" s="10">
        <f t="shared" si="5"/>
        <v>10049.630664795392</v>
      </c>
      <c r="J21" s="10">
        <f t="shared" si="3"/>
        <v>465345548249.94373</v>
      </c>
      <c r="K21" s="11">
        <f t="shared" si="4"/>
        <v>7.154736000000006E-2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26">
        <v>-5.91</v>
      </c>
      <c r="H22" s="10"/>
      <c r="I22" s="10">
        <f t="shared" si="5"/>
        <v>9461.147302575213</v>
      </c>
      <c r="J22" s="10">
        <f t="shared" si="3"/>
        <v>434274363990.72803</v>
      </c>
      <c r="K22" s="11">
        <f t="shared" si="4"/>
        <v>-5.0349629999999923E-2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26">
        <v>4.3899999999999997</v>
      </c>
      <c r="H23" s="10"/>
      <c r="I23" s="10">
        <f t="shared" si="5"/>
        <v>10055.422789430559</v>
      </c>
      <c r="J23" s="10">
        <f t="shared" si="3"/>
        <v>457299210014.23712</v>
      </c>
      <c r="K23" s="11">
        <f t="shared" si="4"/>
        <v>5.4234609999999961E-2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26">
        <v>2.87</v>
      </c>
      <c r="H24" s="10"/>
      <c r="I24" s="10">
        <f t="shared" si="5"/>
        <v>9632.5536827575033</v>
      </c>
      <c r="J24" s="10">
        <f t="shared" si="3"/>
        <v>433773664492.23016</v>
      </c>
      <c r="K24" s="11">
        <f t="shared" si="4"/>
        <v>3.950134999999988E-2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26">
        <v>3.57</v>
      </c>
      <c r="H25" s="10"/>
      <c r="I25" s="10">
        <f t="shared" si="5"/>
        <v>9363.8122705915266</v>
      </c>
      <c r="J25" s="10">
        <f t="shared" si="3"/>
        <v>417290140596.96045</v>
      </c>
      <c r="K25" s="11">
        <f t="shared" si="4"/>
        <v>4.6989130000000046E-2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26">
        <v>3.98</v>
      </c>
      <c r="H26" s="10"/>
      <c r="I26" s="10">
        <f t="shared" si="5"/>
        <v>9041.0468963903895</v>
      </c>
      <c r="J26" s="10">
        <f t="shared" si="3"/>
        <v>398562056319.49634</v>
      </c>
      <c r="K26" s="11">
        <f t="shared" si="4"/>
        <v>5.1549740000000011E-2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26">
        <v>-7.25</v>
      </c>
      <c r="H27" s="10"/>
      <c r="I27" s="10">
        <f t="shared" si="5"/>
        <v>8694.9864362284952</v>
      </c>
      <c r="J27" s="10">
        <f t="shared" si="3"/>
        <v>379023493762.1651</v>
      </c>
      <c r="K27" s="11">
        <f t="shared" si="4"/>
        <v>-6.1740999999999935E-2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26">
        <v>3.63</v>
      </c>
      <c r="H28" s="10"/>
      <c r="I28" s="10">
        <f t="shared" si="5"/>
        <v>9374.6484487638772</v>
      </c>
      <c r="J28" s="10">
        <f t="shared" si="3"/>
        <v>403964676877.24292</v>
      </c>
      <c r="K28" s="11">
        <f t="shared" si="4"/>
        <v>4.8631969999999969E-2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26">
        <v>1.22</v>
      </c>
      <c r="H29" s="10"/>
      <c r="I29" s="10">
        <f t="shared" si="5"/>
        <v>9046.2688881249414</v>
      </c>
      <c r="J29" s="10">
        <f t="shared" si="3"/>
        <v>385230174583.78931</v>
      </c>
      <c r="K29" s="11">
        <f t="shared" si="4"/>
        <v>2.465006000000014E-2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26">
        <v>2.06</v>
      </c>
      <c r="H30" s="10"/>
      <c r="I30" s="10">
        <f t="shared" si="5"/>
        <v>8937.2346256915043</v>
      </c>
      <c r="J30" s="10">
        <f t="shared" si="3"/>
        <v>375962672157.35028</v>
      </c>
      <c r="K30" s="11">
        <f t="shared" si="4"/>
        <v>3.3663679999999863E-2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26">
        <v>-3.93</v>
      </c>
      <c r="H31" s="10"/>
      <c r="I31" s="10">
        <f t="shared" si="5"/>
        <v>8756.8436465721188</v>
      </c>
      <c r="J31" s="10">
        <f t="shared" si="3"/>
        <v>363718566717.31982</v>
      </c>
      <c r="K31" s="11">
        <f t="shared" si="4"/>
        <v>-2.6426619999999956E-2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26">
        <v>1.92</v>
      </c>
      <c r="H32" s="10"/>
      <c r="I32" s="10">
        <f t="shared" si="5"/>
        <v>9115.0657297513462</v>
      </c>
      <c r="J32" s="10">
        <f t="shared" si="3"/>
        <v>373591322635.91656</v>
      </c>
      <c r="K32" s="11">
        <f t="shared" si="4"/>
        <v>3.5405280000000205E-2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26">
        <v>3.51</v>
      </c>
      <c r="H33" s="10"/>
      <c r="I33" s="10">
        <f t="shared" si="5"/>
        <v>8943.3533455174111</v>
      </c>
      <c r="J33" s="10">
        <f t="shared" si="3"/>
        <v>360816512965.74084</v>
      </c>
      <c r="K33" s="11">
        <f t="shared" si="4"/>
        <v>5.2282659999999925E-2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26">
        <v>-5.92</v>
      </c>
      <c r="H34" s="10"/>
      <c r="I34" s="10">
        <f t="shared" si="5"/>
        <v>8640.0863158317188</v>
      </c>
      <c r="J34" s="10">
        <f t="shared" ref="J34:J65" si="6">IF(I34="","",I34*C34)</f>
        <v>342889345877.59991</v>
      </c>
      <c r="K34" s="11">
        <f t="shared" ref="K34:K65" si="7">IFERROR(J34/J35-1,"")</f>
        <v>-2.9699259999999894E-2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26">
        <v>-2.75</v>
      </c>
      <c r="H35" s="10"/>
      <c r="I35" s="10">
        <f t="shared" ref="I35:I66" si="8">IF(H35&lt;&gt;"",H35,I34/(1+IF(G34="",0,G34)/100))</f>
        <v>9058.5933275652333</v>
      </c>
      <c r="J35" s="10">
        <f t="shared" si="6"/>
        <v>353384607207.03961</v>
      </c>
      <c r="K35" s="11">
        <f t="shared" si="7"/>
        <v>1.7491000000000145E-2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26">
        <v>4.79</v>
      </c>
      <c r="H36" s="10"/>
      <c r="I36" s="10">
        <f t="shared" si="8"/>
        <v>9063.1248900102382</v>
      </c>
      <c r="J36" s="10">
        <f t="shared" si="6"/>
        <v>347309811297.63269</v>
      </c>
      <c r="K36" s="11">
        <f t="shared" si="7"/>
        <v>0.11628373999999986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26">
        <v>3.46</v>
      </c>
      <c r="H37" s="10"/>
      <c r="I37" s="10">
        <f t="shared" si="8"/>
        <v>8270.0290993797225</v>
      </c>
      <c r="J37" s="10">
        <f t="shared" si="6"/>
        <v>311130404262.30048</v>
      </c>
      <c r="K37" s="11">
        <f t="shared" si="7"/>
        <v>0.10859067999999983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26">
        <v>6</v>
      </c>
      <c r="H38" s="10"/>
      <c r="I38" s="10">
        <f t="shared" si="8"/>
        <v>7603.9252476827169</v>
      </c>
      <c r="J38" s="10">
        <f t="shared" si="6"/>
        <v>280653995992.73242</v>
      </c>
      <c r="K38" s="11">
        <f t="shared" si="7"/>
        <v>0.11883029999999994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26">
        <v>8.9600000000000009</v>
      </c>
      <c r="H39" s="10"/>
      <c r="I39" s="10">
        <f t="shared" si="8"/>
        <v>6931.5635803853393</v>
      </c>
      <c r="J39" s="10">
        <f t="shared" si="6"/>
        <v>250845902182.60306</v>
      </c>
      <c r="K39" s="11">
        <f t="shared" si="7"/>
        <v>0.11193679999999984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26">
        <v>3.39</v>
      </c>
      <c r="H40" s="10"/>
      <c r="I40" s="10">
        <f t="shared" si="8"/>
        <v>6361.5671626150333</v>
      </c>
      <c r="J40" s="10">
        <f t="shared" si="6"/>
        <v>225593668797.18622</v>
      </c>
      <c r="K40" s="11">
        <f t="shared" si="7"/>
        <v>5.5715289999999973E-2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26">
        <v>4.42</v>
      </c>
      <c r="H41" s="10"/>
      <c r="I41" s="10">
        <f t="shared" si="8"/>
        <v>6152.9811032160105</v>
      </c>
      <c r="J41" s="10">
        <f t="shared" si="6"/>
        <v>213687980968.03754</v>
      </c>
      <c r="K41" s="11">
        <f t="shared" si="7"/>
        <v>6.6859140000000261E-2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26">
        <v>-5.74</v>
      </c>
      <c r="H42" s="10"/>
      <c r="I42" s="10">
        <f t="shared" si="8"/>
        <v>5892.5312231526623</v>
      </c>
      <c r="J42" s="10">
        <f t="shared" si="6"/>
        <v>200296339934.84604</v>
      </c>
      <c r="K42" s="11">
        <f t="shared" si="7"/>
        <v>-3.6380020000000068E-2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26">
        <v>5.78</v>
      </c>
      <c r="H43" s="10"/>
      <c r="I43" s="10">
        <f t="shared" si="8"/>
        <v>6251.3592437435418</v>
      </c>
      <c r="J43" s="10">
        <f t="shared" si="6"/>
        <v>207858226367.25119</v>
      </c>
      <c r="K43" s="11">
        <f t="shared" si="7"/>
        <v>8.2023619999999964E-2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26">
        <v>7.86</v>
      </c>
      <c r="H44" s="10"/>
      <c r="I44" s="10">
        <f t="shared" si="8"/>
        <v>5909.7742897934786</v>
      </c>
      <c r="J44" s="10">
        <f t="shared" si="6"/>
        <v>192101376093.11264</v>
      </c>
      <c r="K44" s="11">
        <f t="shared" si="7"/>
        <v>0.10394710000000007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26">
        <v>8.23</v>
      </c>
      <c r="H45" s="10"/>
      <c r="I45" s="10">
        <f t="shared" si="8"/>
        <v>5479.1157887942509</v>
      </c>
      <c r="J45" s="10">
        <f t="shared" si="6"/>
        <v>174013207782.43146</v>
      </c>
      <c r="K45" s="11">
        <f t="shared" si="7"/>
        <v>0.10849165999999988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26">
        <v>3.76</v>
      </c>
      <c r="H46" s="10"/>
      <c r="I46" s="10">
        <f t="shared" si="8"/>
        <v>5062.4741650136293</v>
      </c>
      <c r="J46" s="10">
        <f t="shared" si="6"/>
        <v>156981972947.30344</v>
      </c>
      <c r="K46" s="11">
        <f t="shared" si="7"/>
        <v>6.353999999999993E-2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26">
        <v>6.5</v>
      </c>
      <c r="H47" s="10"/>
      <c r="I47" s="10">
        <f t="shared" si="8"/>
        <v>4879.0229038296347</v>
      </c>
      <c r="J47" s="10">
        <f t="shared" si="6"/>
        <v>147603261698.95203</v>
      </c>
      <c r="K47" s="11">
        <f t="shared" si="7"/>
        <v>9.258349999999993E-2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26">
        <v>3.42</v>
      </c>
      <c r="H48" s="10"/>
      <c r="I48" s="10">
        <f t="shared" si="8"/>
        <v>4581.242163220315</v>
      </c>
      <c r="J48" s="10">
        <f t="shared" si="6"/>
        <v>135095634977.96922</v>
      </c>
      <c r="K48" s="11">
        <f t="shared" si="7"/>
        <v>6.1813140000000155E-2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26">
        <v>9.42</v>
      </c>
      <c r="H49" s="10"/>
      <c r="I49" s="10">
        <f t="shared" si="8"/>
        <v>4429.7448880490374</v>
      </c>
      <c r="J49" s="10">
        <f t="shared" si="6"/>
        <v>127231082276.83942</v>
      </c>
      <c r="K49" s="11">
        <f t="shared" si="7"/>
        <v>0.12418108000000005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26">
        <v>5.85</v>
      </c>
      <c r="H50" s="10"/>
      <c r="I50" s="10">
        <f t="shared" si="8"/>
        <v>4048.3868470563307</v>
      </c>
      <c r="J50" s="10">
        <f t="shared" si="6"/>
        <v>113176679932.06166</v>
      </c>
      <c r="K50" s="11">
        <f t="shared" si="7"/>
        <v>8.813800000000005E-2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26">
        <v>6.1</v>
      </c>
      <c r="H51" s="10"/>
      <c r="I51" s="10">
        <f t="shared" si="8"/>
        <v>3824.6451082251588</v>
      </c>
      <c r="J51" s="10">
        <f t="shared" si="6"/>
        <v>104009491380.74551</v>
      </c>
      <c r="K51" s="11">
        <f t="shared" si="7"/>
        <v>9.1026300000000004E-2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26">
        <v>7.1</v>
      </c>
      <c r="H52" s="10"/>
      <c r="I52" s="10">
        <f t="shared" si="8"/>
        <v>3604.7550501650885</v>
      </c>
      <c r="J52" s="10">
        <f t="shared" si="6"/>
        <v>95331791159.154938</v>
      </c>
      <c r="K52" s="11">
        <f t="shared" si="7"/>
        <v>0.10130930000000005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26">
        <v>11.91</v>
      </c>
      <c r="H53" s="10"/>
      <c r="I53" s="10">
        <f t="shared" si="8"/>
        <v>3365.7843605649755</v>
      </c>
      <c r="J53" s="10">
        <f t="shared" si="6"/>
        <v>86562232026.14827</v>
      </c>
      <c r="K53" s="11">
        <f t="shared" si="7"/>
        <v>0.15065861999999997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26">
        <v>8.11</v>
      </c>
      <c r="H54" s="10"/>
      <c r="I54" s="10">
        <f t="shared" si="8"/>
        <v>3007.5814141408055</v>
      </c>
      <c r="J54" s="10">
        <f t="shared" si="6"/>
        <v>75228421811.282547</v>
      </c>
      <c r="K54" s="11">
        <f t="shared" si="7"/>
        <v>0.11126269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26">
        <v>4.66</v>
      </c>
      <c r="H55" s="10"/>
      <c r="I55" s="10">
        <f t="shared" si="8"/>
        <v>2781.9641237080805</v>
      </c>
      <c r="J55" s="10">
        <f t="shared" si="6"/>
        <v>67696344427.151199</v>
      </c>
      <c r="K55" s="11">
        <f t="shared" si="7"/>
        <v>7.548616000000008E-2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26">
        <v>5</v>
      </c>
      <c r="H56" s="10"/>
      <c r="I56" s="10">
        <f t="shared" si="8"/>
        <v>2658.0968122569084</v>
      </c>
      <c r="J56" s="10">
        <f t="shared" si="6"/>
        <v>62944877344.726768</v>
      </c>
      <c r="K56" s="11">
        <f t="shared" si="7"/>
        <v>7.8664999999999985E-2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26">
        <v>8.5399999999999991</v>
      </c>
      <c r="H57" s="10"/>
      <c r="I57" s="10">
        <f t="shared" si="8"/>
        <v>2531.5207735780077</v>
      </c>
      <c r="J57" s="10">
        <f t="shared" si="6"/>
        <v>58354426392.55632</v>
      </c>
      <c r="K57" s="11">
        <f t="shared" si="7"/>
        <v>0.11481433999999968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26">
        <v>3.19</v>
      </c>
      <c r="H58" s="10"/>
      <c r="I58" s="10">
        <f t="shared" si="8"/>
        <v>2332.339021170083</v>
      </c>
      <c r="J58" s="10">
        <f t="shared" si="6"/>
        <v>52344524373.947624</v>
      </c>
      <c r="K58" s="11">
        <f t="shared" si="7"/>
        <v>5.9864489999999826E-2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26">
        <v>5.51</v>
      </c>
      <c r="H59" s="10"/>
      <c r="I59" s="10">
        <f t="shared" si="8"/>
        <v>2260.2374466228152</v>
      </c>
      <c r="J59" s="10">
        <f t="shared" si="6"/>
        <v>49387940503.552139</v>
      </c>
      <c r="K59" s="11">
        <f t="shared" si="7"/>
        <v>8.3904229999999913E-2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26">
        <v>7.8</v>
      </c>
      <c r="H60" s="10"/>
      <c r="I60" s="10">
        <f t="shared" si="8"/>
        <v>2142.2021103429206</v>
      </c>
      <c r="J60" s="10">
        <f t="shared" si="6"/>
        <v>45564856319.042267</v>
      </c>
      <c r="K60" s="11">
        <f t="shared" si="7"/>
        <v>0.1079684000000003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26">
        <v>6.97</v>
      </c>
      <c r="H61" s="10"/>
      <c r="I61" s="10">
        <f t="shared" si="8"/>
        <v>1987.2004734164382</v>
      </c>
      <c r="J61" s="10">
        <f t="shared" si="6"/>
        <v>41124689403.63485</v>
      </c>
      <c r="K61" s="11">
        <f t="shared" si="7"/>
        <v>0.10007948000000022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26">
        <v>8.6300000000000008</v>
      </c>
      <c r="H62" s="10"/>
      <c r="I62" s="10">
        <f t="shared" si="8"/>
        <v>1857.7175595180313</v>
      </c>
      <c r="J62" s="10">
        <f t="shared" si="6"/>
        <v>37383380156.890884</v>
      </c>
      <c r="K62" s="11">
        <f t="shared" si="7"/>
        <v>0.11791132999999987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26">
        <v>10.11</v>
      </c>
      <c r="H63" s="10"/>
      <c r="I63" s="10">
        <f t="shared" si="8"/>
        <v>1710.1330751339697</v>
      </c>
      <c r="J63" s="10">
        <f t="shared" si="6"/>
        <v>33440380425.244362</v>
      </c>
      <c r="K63" s="11">
        <f t="shared" si="7"/>
        <v>0.13369256000000007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26">
        <v>0.05</v>
      </c>
      <c r="H64" s="10"/>
      <c r="I64" s="10">
        <f t="shared" si="8"/>
        <v>1553.113318621351</v>
      </c>
      <c r="J64" s="10">
        <f t="shared" si="6"/>
        <v>29496868556.008129</v>
      </c>
      <c r="K64" s="11">
        <f t="shared" si="7"/>
        <v>3.0314900000000033E-2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26">
        <v>3.82</v>
      </c>
      <c r="H65" s="10"/>
      <c r="I65" s="10">
        <f t="shared" si="8"/>
        <v>1552.3371500463279</v>
      </c>
      <c r="J65" s="10">
        <f t="shared" si="6"/>
        <v>28628983775.744804</v>
      </c>
      <c r="K65" s="11">
        <f t="shared" si="7"/>
        <v>6.8930720000000223E-2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3">
        <f>SUM(F2)</f>
        <v>53637198</v>
      </c>
      <c r="G66" s="26">
        <v>7.62</v>
      </c>
      <c r="H66" s="10"/>
      <c r="I66" s="10">
        <f t="shared" si="8"/>
        <v>1495.2197553904141</v>
      </c>
      <c r="J66" s="10">
        <f t="shared" ref="J66:J67" si="9">IF(I66="","",I66*C66)</f>
        <v>26782824405.81818</v>
      </c>
      <c r="K66" s="11">
        <f t="shared" ref="K66" si="10">IFERROR(J66/J67-1,"")</f>
        <v>0.10762504000000006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26">
        <v>14.72</v>
      </c>
      <c r="H67" s="10"/>
      <c r="I67" s="10">
        <f t="shared" ref="I67" si="11">IF(H67&lt;&gt;"",H67,I66/(1+IF(G66="",0,G66)/100))</f>
        <v>1389.351194378753</v>
      </c>
      <c r="J67" s="10">
        <f t="shared" si="9"/>
        <v>24180407122.087254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>
      <selection activeCell="M14" sqref="M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4">
        <v>12224862</v>
      </c>
      <c r="G2" s="26">
        <v>2.93</v>
      </c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5.5670666000000146E-2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26">
        <v>0.26</v>
      </c>
      <c r="H3" s="10"/>
      <c r="I3" s="10">
        <f t="shared" ref="I3:I34" si="5">IF(H3&lt;&gt;"",H3,I2/(1+IF(G2="",0,G2)/100))</f>
        <v>3570.3876420868546</v>
      </c>
      <c r="J3" s="10">
        <f t="shared" si="3"/>
        <v>42556494380.52137</v>
      </c>
      <c r="K3" s="11">
        <f t="shared" si="4"/>
        <v>2.7664999999999829E-2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26">
        <v>2.93</v>
      </c>
      <c r="H4" s="10"/>
      <c r="I4" s="10">
        <f t="shared" si="5"/>
        <v>3561.1287074474913</v>
      </c>
      <c r="J4" s="10">
        <f t="shared" si="3"/>
        <v>41410862859.512955</v>
      </c>
      <c r="K4" s="11">
        <f t="shared" si="4"/>
        <v>5.4620780000000035E-2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26">
        <v>2.69</v>
      </c>
      <c r="H5" s="10"/>
      <c r="I5" s="10">
        <f t="shared" si="5"/>
        <v>3459.7578037962603</v>
      </c>
      <c r="J5" s="10">
        <f t="shared" si="3"/>
        <v>39266116925.472443</v>
      </c>
      <c r="K5" s="11">
        <f t="shared" si="4"/>
        <v>5.1843400999999734E-2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26">
        <v>5.85</v>
      </c>
      <c r="H6" s="10"/>
      <c r="I6" s="10">
        <f t="shared" si="5"/>
        <v>3369.1282537698517</v>
      </c>
      <c r="J6" s="10">
        <f t="shared" si="3"/>
        <v>37330763199.295341</v>
      </c>
      <c r="K6" s="11">
        <f t="shared" si="4"/>
        <v>8.4750799999999904E-2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26">
        <v>5.17</v>
      </c>
      <c r="H7" s="10"/>
      <c r="I7" s="10">
        <f t="shared" si="5"/>
        <v>3182.9270229285326</v>
      </c>
      <c r="J7" s="10">
        <f t="shared" si="3"/>
        <v>34414137513.699318</v>
      </c>
      <c r="K7" s="11">
        <f t="shared" si="4"/>
        <v>7.771905800000023E-2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26">
        <v>3.01</v>
      </c>
      <c r="H8" s="10"/>
      <c r="I8" s="10">
        <f t="shared" si="5"/>
        <v>3026.459088075052</v>
      </c>
      <c r="J8" s="10">
        <f t="shared" si="3"/>
        <v>31932382802.586861</v>
      </c>
      <c r="K8" s="11">
        <f t="shared" si="4"/>
        <v>5.5275644000000179E-2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26">
        <v>4.1399999999999997</v>
      </c>
      <c r="H9" s="10"/>
      <c r="I9" s="10">
        <f t="shared" si="5"/>
        <v>2938.0245491457645</v>
      </c>
      <c r="J9" s="10">
        <f t="shared" si="3"/>
        <v>30259755338.944275</v>
      </c>
      <c r="K9" s="11">
        <f t="shared" si="4"/>
        <v>6.6799745999999827E-2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26">
        <v>5.1100000000000003</v>
      </c>
      <c r="H10" s="10"/>
      <c r="I10" s="10">
        <f t="shared" si="5"/>
        <v>2821.2258009849857</v>
      </c>
      <c r="J10" s="10">
        <f t="shared" si="3"/>
        <v>28364981761.951298</v>
      </c>
      <c r="K10" s="11">
        <f t="shared" si="4"/>
        <v>7.6315888999999748E-2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26">
        <v>5.79</v>
      </c>
      <c r="H11" s="10"/>
      <c r="I11" s="10">
        <f t="shared" si="5"/>
        <v>2684.0698325420854</v>
      </c>
      <c r="J11" s="10">
        <f t="shared" si="3"/>
        <v>26353770349.2467</v>
      </c>
      <c r="K11" s="11">
        <f t="shared" si="4"/>
        <v>8.1480590999999825E-2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26">
        <v>4.5</v>
      </c>
      <c r="H12" s="10"/>
      <c r="I12" s="10">
        <f t="shared" si="5"/>
        <v>2537.1678159959215</v>
      </c>
      <c r="J12" s="10">
        <f t="shared" si="3"/>
        <v>24368232373.803833</v>
      </c>
      <c r="K12" s="11">
        <f t="shared" si="4"/>
        <v>6.5367049999999871E-2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26">
        <v>8.5</v>
      </c>
      <c r="H13" s="10"/>
      <c r="I13" s="10">
        <f t="shared" si="5"/>
        <v>2427.9117856420303</v>
      </c>
      <c r="J13" s="10">
        <f t="shared" si="3"/>
        <v>22873086204.237156</v>
      </c>
      <c r="K13" s="11">
        <f t="shared" si="4"/>
        <v>0.10727504999999993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26">
        <v>6.3</v>
      </c>
      <c r="H14" s="10"/>
      <c r="I14" s="10">
        <f t="shared" si="5"/>
        <v>2237.7067148774472</v>
      </c>
      <c r="J14" s="10">
        <f t="shared" si="3"/>
        <v>20657095275.683453</v>
      </c>
      <c r="K14" s="11">
        <f t="shared" si="4"/>
        <v>8.6704899999999974E-2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26">
        <v>2.8</v>
      </c>
      <c r="H15" s="10"/>
      <c r="I15" s="10">
        <f t="shared" si="5"/>
        <v>2105.086279282641</v>
      </c>
      <c r="J15" s="10">
        <f t="shared" si="3"/>
        <v>19008928068.40519</v>
      </c>
      <c r="K15" s="11">
        <f t="shared" si="4"/>
        <v>5.1181399999999933E-2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26">
        <v>4.2</v>
      </c>
      <c r="H16" s="10"/>
      <c r="I16" s="10">
        <f t="shared" si="5"/>
        <v>2047.7492989130749</v>
      </c>
      <c r="J16" s="10">
        <f t="shared" si="3"/>
        <v>18083394615.244514</v>
      </c>
      <c r="K16" s="11">
        <f t="shared" si="4"/>
        <v>5.085699999999993E-2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26">
        <v>2.1</v>
      </c>
      <c r="H17" s="10"/>
      <c r="I17" s="10">
        <f t="shared" si="5"/>
        <v>1965.2104596094769</v>
      </c>
      <c r="J17" s="10">
        <f t="shared" si="3"/>
        <v>17208235388.111336</v>
      </c>
      <c r="K17" s="11">
        <f t="shared" si="4"/>
        <v>3.9122749999999762E-2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26">
        <v>-1.4</v>
      </c>
      <c r="H18" s="10"/>
      <c r="I18" s="10">
        <f t="shared" si="5"/>
        <v>1924.7898722913585</v>
      </c>
      <c r="J18" s="10">
        <f t="shared" si="3"/>
        <v>16560348994.487263</v>
      </c>
      <c r="K18" s="11">
        <f t="shared" si="4"/>
        <v>7.2088599999999836E-3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26">
        <v>2.2999999999999998</v>
      </c>
      <c r="H19" s="10"/>
      <c r="I19" s="10">
        <f t="shared" si="5"/>
        <v>1952.1195459344408</v>
      </c>
      <c r="J19" s="10">
        <f t="shared" si="3"/>
        <v>16441822200.101837</v>
      </c>
      <c r="K19" s="11">
        <f t="shared" si="4"/>
        <v>4.6856360000000041E-2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26">
        <v>5.7</v>
      </c>
      <c r="H20" s="10"/>
      <c r="I20" s="10">
        <f t="shared" si="5"/>
        <v>1908.2302501802942</v>
      </c>
      <c r="J20" s="10">
        <f t="shared" si="3"/>
        <v>15705900855.492569</v>
      </c>
      <c r="K20" s="11">
        <f t="shared" si="4"/>
        <v>7.2030539999999865E-2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26">
        <v>1</v>
      </c>
      <c r="H21" s="10"/>
      <c r="I21" s="10">
        <f t="shared" si="5"/>
        <v>1805.3266321478659</v>
      </c>
      <c r="J21" s="10">
        <f t="shared" si="3"/>
        <v>14650609539.064598</v>
      </c>
      <c r="K21" s="11">
        <f t="shared" si="4"/>
        <v>3.729019999999994E-2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26">
        <v>0</v>
      </c>
      <c r="H22" s="10"/>
      <c r="I22" s="10">
        <f t="shared" si="5"/>
        <v>1787.452111037491</v>
      </c>
      <c r="J22" s="10">
        <f t="shared" si="3"/>
        <v>14123925531.220287</v>
      </c>
      <c r="K22" s="11">
        <f t="shared" si="4"/>
        <v>2.9609999999999914E-2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26">
        <v>3.4</v>
      </c>
      <c r="H23" s="10"/>
      <c r="I23" s="10">
        <f t="shared" si="5"/>
        <v>1787.452111037491</v>
      </c>
      <c r="J23" s="10">
        <f t="shared" si="3"/>
        <v>13717743156.360455</v>
      </c>
      <c r="K23" s="11">
        <f t="shared" si="4"/>
        <v>6.1121819999999882E-2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26">
        <v>-6.7</v>
      </c>
      <c r="H24" s="10"/>
      <c r="I24" s="10">
        <f t="shared" si="5"/>
        <v>1728.6770899782312</v>
      </c>
      <c r="J24" s="10">
        <f t="shared" si="3"/>
        <v>12927585596.496786</v>
      </c>
      <c r="K24" s="11">
        <f t="shared" si="4"/>
        <v>-3.5417950000000031E-2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26">
        <v>0.4</v>
      </c>
      <c r="H25" s="10"/>
      <c r="I25" s="10">
        <f t="shared" si="5"/>
        <v>1852.8157448855638</v>
      </c>
      <c r="J25" s="10">
        <f t="shared" si="3"/>
        <v>13402266397.655634</v>
      </c>
      <c r="K25" s="11">
        <f t="shared" si="4"/>
        <v>3.106784000000018E-2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26">
        <v>2.7</v>
      </c>
      <c r="H26" s="10"/>
      <c r="I26" s="10">
        <f t="shared" si="5"/>
        <v>1845.4340088501631</v>
      </c>
      <c r="J26" s="10">
        <f t="shared" si="3"/>
        <v>12998433156.110884</v>
      </c>
      <c r="K26" s="11">
        <f t="shared" si="4"/>
        <v>6.5040079999999945E-2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26">
        <v>-4.5</v>
      </c>
      <c r="H27" s="10"/>
      <c r="I27" s="10">
        <f t="shared" si="5"/>
        <v>1796.917243281561</v>
      </c>
      <c r="J27" s="10">
        <f t="shared" si="3"/>
        <v>12204642247.933886</v>
      </c>
      <c r="K27" s="11">
        <f t="shared" si="4"/>
        <v>-3.7917499999999826E-3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26">
        <v>4.2</v>
      </c>
      <c r="H28" s="10"/>
      <c r="I28" s="10">
        <f t="shared" si="5"/>
        <v>1881.5887364204827</v>
      </c>
      <c r="J28" s="10">
        <f t="shared" si="3"/>
        <v>12251095338.684341</v>
      </c>
      <c r="K28" s="11">
        <f t="shared" si="4"/>
        <v>6.8748140000000069E-2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26">
        <v>7.8</v>
      </c>
      <c r="H29" s="10"/>
      <c r="I29" s="10">
        <f t="shared" si="5"/>
        <v>1805.7473478123634</v>
      </c>
      <c r="J29" s="10">
        <f t="shared" si="3"/>
        <v>11463033132.094471</v>
      </c>
      <c r="K29" s="11">
        <f t="shared" si="4"/>
        <v>0.10628671999999995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26">
        <v>-6.2</v>
      </c>
      <c r="H30" s="10"/>
      <c r="I30" s="10">
        <f t="shared" si="5"/>
        <v>1675.0903040931014</v>
      </c>
      <c r="J30" s="10">
        <f t="shared" si="3"/>
        <v>10361719909.368948</v>
      </c>
      <c r="K30" s="11">
        <f t="shared" si="4"/>
        <v>-3.7546340000000011E-2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26">
        <v>0.8</v>
      </c>
      <c r="H31" s="10"/>
      <c r="I31" s="10">
        <f t="shared" si="5"/>
        <v>1785.8105587346497</v>
      </c>
      <c r="J31" s="10">
        <f t="shared" si="3"/>
        <v>10765941613.613842</v>
      </c>
      <c r="K31" s="11">
        <f t="shared" si="4"/>
        <v>3.3462080000000061E-2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26">
        <v>2</v>
      </c>
      <c r="H32" s="10"/>
      <c r="I32" s="10">
        <f t="shared" si="5"/>
        <v>1771.6374590621524</v>
      </c>
      <c r="J32" s="10">
        <f t="shared" si="3"/>
        <v>10417355239.210945</v>
      </c>
      <c r="K32" s="11">
        <f t="shared" si="4"/>
        <v>4.4612600000000224E-2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26">
        <v>-1.9</v>
      </c>
      <c r="H33" s="10"/>
      <c r="I33" s="10">
        <f t="shared" si="5"/>
        <v>1736.8994696687769</v>
      </c>
      <c r="J33" s="10">
        <f t="shared" si="3"/>
        <v>9972457961.1723461</v>
      </c>
      <c r="K33" s="11">
        <f t="shared" si="4"/>
        <v>3.415849999999887E-3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26">
        <v>-5.2</v>
      </c>
      <c r="H34" s="10"/>
      <c r="I34" s="10">
        <f t="shared" si="5"/>
        <v>1770.539724433004</v>
      </c>
      <c r="J34" s="10">
        <f t="shared" ref="J34:J65" si="6">IF(I34="","",I34*C34)</f>
        <v>9938509503.484869</v>
      </c>
      <c r="K34" s="11">
        <f t="shared" ref="K34:K65" si="7">IFERROR(J34/J35-1,"")</f>
        <v>-1.8309669999999945E-2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26">
        <v>-6.9</v>
      </c>
      <c r="H35" s="10"/>
      <c r="I35" s="10">
        <f t="shared" ref="I35:I66" si="8">IF(H35&lt;&gt;"",H35,I34/(1+IF(G34="",0,G34)/100))</f>
        <v>1842.3930535202956</v>
      </c>
      <c r="J35" s="10">
        <f t="shared" si="6"/>
        <v>10123874301.058735</v>
      </c>
      <c r="K35" s="11">
        <f t="shared" si="7"/>
        <v>-2.2111919999999952E-2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26">
        <v>2.3</v>
      </c>
      <c r="H36" s="10"/>
      <c r="I36" s="10">
        <f t="shared" si="8"/>
        <v>1923.1660266391395</v>
      </c>
      <c r="J36" s="10">
        <f t="shared" si="6"/>
        <v>10352794464.023668</v>
      </c>
      <c r="K36" s="11">
        <f t="shared" si="7"/>
        <v>9.1788109999999756E-2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26">
        <v>-14.1</v>
      </c>
      <c r="H37" s="10"/>
      <c r="I37" s="10">
        <f t="shared" si="8"/>
        <v>1795.6732274875253</v>
      </c>
      <c r="J37" s="10">
        <f t="shared" si="6"/>
        <v>9482420965.3864708</v>
      </c>
      <c r="K37" s="11">
        <f t="shared" si="7"/>
        <v>-7.1392479999999869E-2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26">
        <v>-4.3</v>
      </c>
      <c r="H38" s="10"/>
      <c r="I38" s="10">
        <f t="shared" si="8"/>
        <v>1968.9399424205321</v>
      </c>
      <c r="J38" s="10">
        <f t="shared" si="6"/>
        <v>10211441067.574457</v>
      </c>
      <c r="K38" s="11">
        <f t="shared" si="7"/>
        <v>1.0917880000000046E-2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26">
        <v>6.6</v>
      </c>
      <c r="H39" s="10"/>
      <c r="I39" s="10">
        <f t="shared" si="8"/>
        <v>1980.8248917711592</v>
      </c>
      <c r="J39" s="10">
        <f t="shared" si="6"/>
        <v>10101157838.433382</v>
      </c>
      <c r="K39" s="11">
        <f t="shared" si="7"/>
        <v>8.3151939999999813E-2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26">
        <v>10.199999999999999</v>
      </c>
      <c r="H40" s="10"/>
      <c r="I40" s="10">
        <f t="shared" si="8"/>
        <v>1858.1847014738828</v>
      </c>
      <c r="J40" s="10">
        <f t="shared" si="6"/>
        <v>9325707193.4278984</v>
      </c>
      <c r="K40" s="11">
        <f t="shared" si="7"/>
        <v>0.11921324000000011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26">
        <v>8.8000000000000007</v>
      </c>
      <c r="H41" s="10"/>
      <c r="I41" s="10">
        <f t="shared" si="8"/>
        <v>1686.1930140416357</v>
      </c>
      <c r="J41" s="10">
        <f t="shared" si="6"/>
        <v>8332377477.4393282</v>
      </c>
      <c r="K41" s="11">
        <f t="shared" si="7"/>
        <v>0.10485312000000002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26">
        <v>-2.8</v>
      </c>
      <c r="H42" s="10"/>
      <c r="I42" s="10">
        <f t="shared" si="8"/>
        <v>1549.8097555529739</v>
      </c>
      <c r="J42" s="10">
        <f t="shared" si="6"/>
        <v>7541615556.4997883</v>
      </c>
      <c r="K42" s="11">
        <f t="shared" si="7"/>
        <v>-1.2739600000000073E-2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26">
        <v>0.4</v>
      </c>
      <c r="H43" s="10"/>
      <c r="I43" s="10">
        <f t="shared" si="8"/>
        <v>1594.4544810215782</v>
      </c>
      <c r="J43" s="10">
        <f t="shared" si="6"/>
        <v>7638932500.9893932</v>
      </c>
      <c r="K43" s="11">
        <f t="shared" si="7"/>
        <v>2.0144319999999993E-2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26">
        <v>-1.8</v>
      </c>
      <c r="H44" s="10"/>
      <c r="I44" s="10">
        <f t="shared" si="8"/>
        <v>1588.1020727306557</v>
      </c>
      <c r="J44" s="10">
        <f t="shared" si="6"/>
        <v>7488090019.4488096</v>
      </c>
      <c r="K44" s="11">
        <f t="shared" si="7"/>
        <v>-1.7184400000000988E-3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26">
        <v>-0.6</v>
      </c>
      <c r="H45" s="10"/>
      <c r="I45" s="10">
        <f t="shared" si="8"/>
        <v>1617.2118866910955</v>
      </c>
      <c r="J45" s="10">
        <f t="shared" si="6"/>
        <v>7500980003.5260696</v>
      </c>
      <c r="K45" s="11">
        <f t="shared" si="7"/>
        <v>1.090794000000006E-2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26">
        <v>3.9</v>
      </c>
      <c r="H46" s="10"/>
      <c r="I46" s="10">
        <f t="shared" si="8"/>
        <v>1626.9737290654884</v>
      </c>
      <c r="J46" s="10">
        <f t="shared" si="6"/>
        <v>7420042623.7883434</v>
      </c>
      <c r="K46" s="11">
        <f t="shared" si="7"/>
        <v>5.7327960000000067E-2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26">
        <v>2.7</v>
      </c>
      <c r="H47" s="10"/>
      <c r="I47" s="10">
        <f t="shared" si="8"/>
        <v>1565.903492844551</v>
      </c>
      <c r="J47" s="10">
        <f t="shared" si="6"/>
        <v>7017730453.0832071</v>
      </c>
      <c r="K47" s="11">
        <f t="shared" si="7"/>
        <v>4.5845449999999843E-2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26">
        <v>4.5</v>
      </c>
      <c r="H48" s="10"/>
      <c r="I48" s="10">
        <f t="shared" si="8"/>
        <v>1524.7356308126107</v>
      </c>
      <c r="J48" s="10">
        <f t="shared" si="6"/>
        <v>6710102771.9566097</v>
      </c>
      <c r="K48" s="11">
        <f t="shared" si="7"/>
        <v>6.4907249999999639E-2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26">
        <v>7.6</v>
      </c>
      <c r="H49" s="10"/>
      <c r="I49" s="10">
        <f t="shared" si="8"/>
        <v>1459.0771586723549</v>
      </c>
      <c r="J49" s="10">
        <f t="shared" si="6"/>
        <v>6301114742.1116829</v>
      </c>
      <c r="K49" s="11">
        <f t="shared" si="7"/>
        <v>9.6777559999999818E-2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26">
        <v>12.1</v>
      </c>
      <c r="H50" s="10"/>
      <c r="I50" s="10">
        <f t="shared" si="8"/>
        <v>1356.0196641936384</v>
      </c>
      <c r="J50" s="10">
        <f t="shared" si="6"/>
        <v>5745116395.4445639</v>
      </c>
      <c r="K50" s="11">
        <f t="shared" si="7"/>
        <v>0.1424335200000002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26">
        <v>19.2</v>
      </c>
      <c r="H51" s="10"/>
      <c r="I51" s="10">
        <f t="shared" si="8"/>
        <v>1209.6517967829068</v>
      </c>
      <c r="J51" s="10">
        <f t="shared" si="6"/>
        <v>5028840886.4653788</v>
      </c>
      <c r="K51" s="11">
        <f t="shared" si="7"/>
        <v>0.21448112000000008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26">
        <v>12</v>
      </c>
      <c r="H52" s="10"/>
      <c r="I52" s="10">
        <f t="shared" si="8"/>
        <v>1014.8085543480762</v>
      </c>
      <c r="J52" s="10">
        <f t="shared" si="6"/>
        <v>4140732040.7462397</v>
      </c>
      <c r="K52" s="11">
        <f t="shared" si="7"/>
        <v>0.14076479999999991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26">
        <v>6.5</v>
      </c>
      <c r="H53" s="10"/>
      <c r="I53" s="10">
        <f t="shared" si="8"/>
        <v>906.07906638221084</v>
      </c>
      <c r="J53" s="10">
        <f t="shared" si="6"/>
        <v>3629785947.76613</v>
      </c>
      <c r="K53" s="11">
        <f t="shared" si="7"/>
        <v>8.4478849999999994E-2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26">
        <v>5.6</v>
      </c>
      <c r="H54" s="10"/>
      <c r="I54" s="10">
        <f t="shared" si="8"/>
        <v>850.77846608658297</v>
      </c>
      <c r="J54" s="10">
        <f t="shared" si="6"/>
        <v>3347032491.9348402</v>
      </c>
      <c r="K54" s="11">
        <f t="shared" si="7"/>
        <v>7.5050240000000157E-2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26">
        <v>3.9</v>
      </c>
      <c r="H55" s="10"/>
      <c r="I55" s="10">
        <f t="shared" si="8"/>
        <v>805.66142621835502</v>
      </c>
      <c r="J55" s="10">
        <f t="shared" si="6"/>
        <v>3113373094.0191593</v>
      </c>
      <c r="K55" s="11">
        <f t="shared" si="7"/>
        <v>5.752537000000002E-2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26">
        <v>4.8</v>
      </c>
      <c r="H56" s="10"/>
      <c r="I56" s="10">
        <f t="shared" si="8"/>
        <v>775.4200444834986</v>
      </c>
      <c r="J56" s="10">
        <f t="shared" si="6"/>
        <v>2944017403.5911398</v>
      </c>
      <c r="K56" s="11">
        <f t="shared" si="7"/>
        <v>6.646576000000004E-2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26">
        <v>8.4</v>
      </c>
      <c r="H57" s="10"/>
      <c r="I57" s="10">
        <f t="shared" si="8"/>
        <v>739.90462259875812</v>
      </c>
      <c r="J57" s="10">
        <f t="shared" si="6"/>
        <v>2760536262.8718052</v>
      </c>
      <c r="K57" s="11">
        <f t="shared" si="7"/>
        <v>0.10285076000000015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26">
        <v>7.9</v>
      </c>
      <c r="H58" s="10"/>
      <c r="I58" s="10">
        <f t="shared" si="8"/>
        <v>682.56884003575465</v>
      </c>
      <c r="J58" s="10">
        <f t="shared" si="6"/>
        <v>2503091409.0967345</v>
      </c>
      <c r="K58" s="11">
        <f t="shared" si="7"/>
        <v>9.7558800000000057E-2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26">
        <v>4.99</v>
      </c>
      <c r="H59" s="10"/>
      <c r="I59" s="10">
        <f t="shared" si="8"/>
        <v>632.59392032970777</v>
      </c>
      <c r="J59" s="10">
        <f t="shared" si="6"/>
        <v>2280598915.6086531</v>
      </c>
      <c r="K59" s="11">
        <f t="shared" si="7"/>
        <v>6.7790296000000083E-2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26">
        <v>4.26</v>
      </c>
      <c r="H60" s="10"/>
      <c r="I60" s="10">
        <f t="shared" si="8"/>
        <v>602.52778391247523</v>
      </c>
      <c r="J60" s="10">
        <f t="shared" si="6"/>
        <v>2135811614.0893016</v>
      </c>
      <c r="K60" s="11">
        <f t="shared" si="7"/>
        <v>6.0188662000000059E-2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26">
        <v>4.57</v>
      </c>
      <c r="H61" s="10"/>
      <c r="I61" s="10">
        <f t="shared" si="8"/>
        <v>577.90886621185041</v>
      </c>
      <c r="J61" s="10">
        <f t="shared" si="6"/>
        <v>2014558059.940186</v>
      </c>
      <c r="K61" s="11">
        <f t="shared" si="7"/>
        <v>6.3110905000000272E-2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26">
        <v>2.87</v>
      </c>
      <c r="H62" s="10"/>
      <c r="I62" s="10">
        <f t="shared" si="8"/>
        <v>552.65264053920851</v>
      </c>
      <c r="J62" s="10">
        <f t="shared" si="6"/>
        <v>1894965097.6820576</v>
      </c>
      <c r="K62" s="11">
        <f t="shared" si="7"/>
        <v>4.5683836999999894E-2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26">
        <v>5.42</v>
      </c>
      <c r="H63" s="10"/>
      <c r="I63" s="10">
        <f t="shared" si="8"/>
        <v>537.23402404900219</v>
      </c>
      <c r="J63" s="10">
        <f t="shared" si="6"/>
        <v>1812177859.723443</v>
      </c>
      <c r="K63" s="11">
        <f t="shared" si="7"/>
        <v>7.1467795999999861E-2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26">
        <v>5</v>
      </c>
      <c r="H64" s="10"/>
      <c r="I64" s="10">
        <f t="shared" si="8"/>
        <v>509.61299947733085</v>
      </c>
      <c r="J64" s="10">
        <f t="shared" si="6"/>
        <v>1691304084.4425371</v>
      </c>
      <c r="K64" s="11">
        <f t="shared" si="7"/>
        <v>6.7072999999999938E-2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26">
        <v>3.02</v>
      </c>
      <c r="H65" s="10"/>
      <c r="I65" s="10">
        <f t="shared" si="8"/>
        <v>485.34571378793413</v>
      </c>
      <c r="J65" s="10">
        <f t="shared" si="6"/>
        <v>1584993795.5908706</v>
      </c>
      <c r="K65" s="11">
        <f t="shared" si="7"/>
        <v>4.6837730000000022E-2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3">
        <f>SUM(F2)</f>
        <v>12224862</v>
      </c>
      <c r="G66" s="26">
        <v>5.7</v>
      </c>
      <c r="H66" s="10"/>
      <c r="I66" s="10">
        <f t="shared" si="8"/>
        <v>471.1179516481597</v>
      </c>
      <c r="J66" s="10">
        <f t="shared" ref="J66:J67" si="9">IF(I66="","",I66*C66)</f>
        <v>1514077827.1250029</v>
      </c>
      <c r="K66" s="11">
        <f t="shared" ref="K66" si="10">IFERROR(J66/J67-1,"")</f>
        <v>7.3975419999999792E-2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26">
        <v>3.9</v>
      </c>
      <c r="H67" s="10"/>
      <c r="I67" s="10">
        <f t="shared" ref="I67" si="11">IF(H67&lt;&gt;"",H67,I66/(1+IF(G66="",0,G66)/100))</f>
        <v>445.71234782228925</v>
      </c>
      <c r="J67" s="10">
        <f t="shared" si="9"/>
        <v>1409788156.161901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topLeftCell="A6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4">
        <v>16302960</v>
      </c>
      <c r="G2" s="26">
        <v>4.5</v>
      </c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5.5188749999999898E-2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26">
        <v>5.6</v>
      </c>
      <c r="H3" s="10"/>
      <c r="I3" s="10">
        <f t="shared" ref="I3:I34" si="5">IF(H3&lt;&gt;"",H3,I2/(1+IF(G2="",0,G2)/100))</f>
        <v>3227.7511961722489</v>
      </c>
      <c r="J3" s="10">
        <f t="shared" si="3"/>
        <v>52114868175.586296</v>
      </c>
      <c r="K3" s="11">
        <f t="shared" si="4"/>
        <v>6.7151359999999993E-2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26">
        <v>4.7300000000000004</v>
      </c>
      <c r="H4" s="10"/>
      <c r="I4" s="10">
        <f t="shared" si="5"/>
        <v>3056.5825721328115</v>
      </c>
      <c r="J4" s="10">
        <f t="shared" si="3"/>
        <v>48835498064.29174</v>
      </c>
      <c r="K4" s="11">
        <f t="shared" si="4"/>
        <v>5.8841246000000069E-2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26">
        <v>1.41</v>
      </c>
      <c r="H5" s="10"/>
      <c r="I5" s="10">
        <f t="shared" si="5"/>
        <v>2918.5358274924201</v>
      </c>
      <c r="J5" s="10">
        <f t="shared" si="3"/>
        <v>46121643115.79126</v>
      </c>
      <c r="K5" s="11">
        <f t="shared" si="4"/>
        <v>2.5397073999999797E-2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26">
        <v>2.71</v>
      </c>
      <c r="H6" s="10"/>
      <c r="I6" s="10">
        <f t="shared" si="5"/>
        <v>2877.9566388841536</v>
      </c>
      <c r="J6" s="10">
        <f t="shared" si="3"/>
        <v>44979300492.709686</v>
      </c>
      <c r="K6" s="11">
        <f t="shared" si="4"/>
        <v>3.8408371000000052E-2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26">
        <v>2.95</v>
      </c>
      <c r="H7" s="10"/>
      <c r="I7" s="10">
        <f t="shared" si="5"/>
        <v>2802.0218468349271</v>
      </c>
      <c r="J7" s="10">
        <f t="shared" si="3"/>
        <v>43315618160.314011</v>
      </c>
      <c r="K7" s="11">
        <f t="shared" si="4"/>
        <v>4.0762730000000191E-2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26">
        <v>-1.39</v>
      </c>
      <c r="H8" s="10"/>
      <c r="I8" s="10">
        <f t="shared" si="5"/>
        <v>2721.7307885720516</v>
      </c>
      <c r="J8" s="10">
        <f t="shared" si="3"/>
        <v>41619109631.562233</v>
      </c>
      <c r="K8" s="11">
        <f t="shared" si="4"/>
        <v>-3.0824830000001358E-3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26">
        <v>1.03</v>
      </c>
      <c r="H9" s="10"/>
      <c r="I9" s="10">
        <f t="shared" si="5"/>
        <v>2760.0961247054574</v>
      </c>
      <c r="J9" s="10">
        <f t="shared" si="3"/>
        <v>41747796504.57505</v>
      </c>
      <c r="K9" s="11">
        <f t="shared" si="4"/>
        <v>2.1574947999999816E-2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26">
        <v>-0.85</v>
      </c>
      <c r="H10" s="10"/>
      <c r="I10" s="10">
        <f t="shared" si="5"/>
        <v>2731.9569679357196</v>
      </c>
      <c r="J10" s="10">
        <f t="shared" si="3"/>
        <v>40866112257.654007</v>
      </c>
      <c r="K10" s="11">
        <f t="shared" si="4"/>
        <v>2.8328450000001393E-3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26">
        <v>1.85</v>
      </c>
      <c r="H11" s="10"/>
      <c r="I11" s="10">
        <f t="shared" si="5"/>
        <v>2755.3776782004229</v>
      </c>
      <c r="J11" s="10">
        <f t="shared" si="3"/>
        <v>40750671920.457489</v>
      </c>
      <c r="K11" s="11">
        <f t="shared" si="4"/>
        <v>3.0528484999999828E-2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26">
        <v>0.7</v>
      </c>
      <c r="H12" s="10"/>
      <c r="I12" s="10">
        <f t="shared" si="5"/>
        <v>2705.3290900347797</v>
      </c>
      <c r="J12" s="10">
        <f t="shared" si="3"/>
        <v>39543469698.906471</v>
      </c>
      <c r="K12" s="11">
        <f t="shared" si="4"/>
        <v>2.2125139999999988E-2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26">
        <v>5.3</v>
      </c>
      <c r="H13" s="10"/>
      <c r="I13" s="10">
        <f t="shared" si="5"/>
        <v>2686.523426052413</v>
      </c>
      <c r="J13" s="10">
        <f t="shared" si="3"/>
        <v>38687503272.746498</v>
      </c>
      <c r="K13" s="11">
        <f t="shared" si="4"/>
        <v>7.3554559999999825E-2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26">
        <v>1</v>
      </c>
      <c r="H14" s="10"/>
      <c r="I14" s="10">
        <f t="shared" si="5"/>
        <v>2551.3042982454067</v>
      </c>
      <c r="J14" s="10">
        <f t="shared" si="3"/>
        <v>36036830091.566566</v>
      </c>
      <c r="K14" s="11">
        <f t="shared" si="4"/>
        <v>3.0694899999999858E-2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26">
        <v>3.2</v>
      </c>
      <c r="H15" s="10"/>
      <c r="I15" s="10">
        <f t="shared" si="5"/>
        <v>2526.0438596489175</v>
      </c>
      <c r="J15" s="10">
        <f t="shared" si="3"/>
        <v>34963625115.023438</v>
      </c>
      <c r="K15" s="11">
        <f t="shared" si="4"/>
        <v>5.4229280000000157E-2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26">
        <v>2</v>
      </c>
      <c r="H16" s="10"/>
      <c r="I16" s="10">
        <f t="shared" si="5"/>
        <v>2447.7169182644548</v>
      </c>
      <c r="J16" s="10">
        <f t="shared" si="3"/>
        <v>33165105331.758034</v>
      </c>
      <c r="K16" s="11">
        <f t="shared" si="4"/>
        <v>4.3011199999999805E-2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26">
        <v>-1.7</v>
      </c>
      <c r="H17" s="10"/>
      <c r="I17" s="10">
        <f t="shared" si="5"/>
        <v>2399.7224688867204</v>
      </c>
      <c r="J17" s="10">
        <f t="shared" si="3"/>
        <v>31797458485.352829</v>
      </c>
      <c r="K17" s="11">
        <f t="shared" si="4"/>
        <v>6.1889699999999603E-3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26">
        <v>8.8000000000000007</v>
      </c>
      <c r="H18" s="10"/>
      <c r="I18" s="10">
        <f t="shared" si="5"/>
        <v>2441.2232643812008</v>
      </c>
      <c r="J18" s="10">
        <f t="shared" si="3"/>
        <v>31601875426.39513</v>
      </c>
      <c r="K18" s="11">
        <f t="shared" si="4"/>
        <v>0.11505856000000003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26">
        <v>1.3</v>
      </c>
      <c r="H19" s="10"/>
      <c r="I19" s="10">
        <f t="shared" si="5"/>
        <v>2243.7713827033094</v>
      </c>
      <c r="J19" s="10">
        <f t="shared" si="3"/>
        <v>28341000697.214619</v>
      </c>
      <c r="K19" s="11">
        <f t="shared" si="4"/>
        <v>3.3999489999999577E-2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26">
        <v>-2.2000000000000002</v>
      </c>
      <c r="H20" s="10"/>
      <c r="I20" s="10">
        <f t="shared" si="5"/>
        <v>2214.976685788065</v>
      </c>
      <c r="J20" s="10">
        <f t="shared" si="3"/>
        <v>27409105102.377399</v>
      </c>
      <c r="K20" s="11">
        <f t="shared" si="4"/>
        <v>-5.0610399999999611E-3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26">
        <v>4.8</v>
      </c>
      <c r="H21" s="10"/>
      <c r="I21" s="10">
        <f t="shared" si="5"/>
        <v>2264.8023372066104</v>
      </c>
      <c r="J21" s="10">
        <f t="shared" si="3"/>
        <v>27548529311.162365</v>
      </c>
      <c r="K21" s="11">
        <f t="shared" si="4"/>
        <v>6.7388000000000003E-2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26">
        <v>-0.5</v>
      </c>
      <c r="H22" s="10"/>
      <c r="I22" s="10">
        <f t="shared" si="5"/>
        <v>2161.0709324490558</v>
      </c>
      <c r="J22" s="10">
        <f t="shared" si="3"/>
        <v>25809292695.029705</v>
      </c>
      <c r="K22" s="11">
        <f t="shared" si="4"/>
        <v>-2.0541900000000002E-2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26">
        <v>1.1000000000000001</v>
      </c>
      <c r="H23" s="10"/>
      <c r="I23" s="10">
        <f t="shared" si="5"/>
        <v>2171.9305853759356</v>
      </c>
      <c r="J23" s="10">
        <f t="shared" si="3"/>
        <v>26350583751.392433</v>
      </c>
      <c r="K23" s="11">
        <f t="shared" si="4"/>
        <v>2.8816699999998363E-3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26">
        <v>2.13</v>
      </c>
      <c r="H24" s="10"/>
      <c r="I24" s="10">
        <f t="shared" si="5"/>
        <v>2148.2992931512717</v>
      </c>
      <c r="J24" s="10">
        <f t="shared" si="3"/>
        <v>26274868251.797279</v>
      </c>
      <c r="K24" s="11">
        <f t="shared" si="4"/>
        <v>2.8857619999999917E-2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26">
        <v>1.1000000000000001</v>
      </c>
      <c r="H25" s="10"/>
      <c r="I25" s="10">
        <f t="shared" si="5"/>
        <v>2103.4948527869105</v>
      </c>
      <c r="J25" s="10">
        <f t="shared" si="3"/>
        <v>25537905091.082748</v>
      </c>
      <c r="K25" s="11">
        <f t="shared" si="4"/>
        <v>-6.318430000000097E-3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26">
        <v>-2.7</v>
      </c>
      <c r="H26" s="10"/>
      <c r="I26" s="10">
        <f t="shared" si="5"/>
        <v>2080.6081629939772</v>
      </c>
      <c r="J26" s="10">
        <f t="shared" si="3"/>
        <v>25700290578.080009</v>
      </c>
      <c r="K26" s="11">
        <f t="shared" si="4"/>
        <v>-1.6793230000000103E-2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26">
        <v>-5.8</v>
      </c>
      <c r="H27" s="10"/>
      <c r="I27" s="10">
        <f t="shared" si="5"/>
        <v>2138.3434357594833</v>
      </c>
      <c r="J27" s="10">
        <f t="shared" si="3"/>
        <v>26139253066.859997</v>
      </c>
      <c r="K27" s="11">
        <f t="shared" si="4"/>
        <v>-3.4497099999999947E-2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26">
        <v>7.44</v>
      </c>
      <c r="H28" s="10"/>
      <c r="I28" s="10">
        <f t="shared" si="5"/>
        <v>2270.0036473030609</v>
      </c>
      <c r="J28" s="10">
        <f t="shared" si="3"/>
        <v>27073199952.957153</v>
      </c>
      <c r="K28" s="11">
        <f t="shared" si="4"/>
        <v>0.10567578399999999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26">
        <v>0.96</v>
      </c>
      <c r="H29" s="10"/>
      <c r="I29" s="10">
        <f t="shared" si="5"/>
        <v>2112.8105429105185</v>
      </c>
      <c r="J29" s="10">
        <f t="shared" si="3"/>
        <v>24485658766.093727</v>
      </c>
      <c r="K29" s="11">
        <f t="shared" si="4"/>
        <v>3.9514448000000035E-2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26">
        <v>-6.62</v>
      </c>
      <c r="H30" s="10"/>
      <c r="I30" s="10">
        <f t="shared" si="5"/>
        <v>2092.7204268131127</v>
      </c>
      <c r="J30" s="10">
        <f t="shared" si="3"/>
        <v>23554899898.893688</v>
      </c>
      <c r="K30" s="11">
        <f t="shared" si="4"/>
        <v>-3.7943212000000059E-2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26">
        <v>7.75</v>
      </c>
      <c r="H31" s="10"/>
      <c r="I31" s="10">
        <f t="shared" si="5"/>
        <v>2241.0799173410933</v>
      </c>
      <c r="J31" s="10">
        <f t="shared" si="3"/>
        <v>24483897616.752422</v>
      </c>
      <c r="K31" s="11">
        <f t="shared" si="4"/>
        <v>0.11061157499999985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26">
        <v>-4.6100000000000003</v>
      </c>
      <c r="H32" s="10"/>
      <c r="I32" s="10">
        <f t="shared" si="5"/>
        <v>2079.8885543768847</v>
      </c>
      <c r="J32" s="10">
        <f t="shared" si="3"/>
        <v>22045419089.705082</v>
      </c>
      <c r="K32" s="11">
        <f t="shared" si="4"/>
        <v>-1.6538638999999966E-2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26">
        <v>8.39</v>
      </c>
      <c r="H33" s="10"/>
      <c r="I33" s="10">
        <f t="shared" si="5"/>
        <v>2180.4052357447163</v>
      </c>
      <c r="J33" s="10">
        <f t="shared" si="3"/>
        <v>22416151730.95253</v>
      </c>
      <c r="K33" s="11">
        <f t="shared" si="4"/>
        <v>0.1179127820000001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26">
        <v>-5.26</v>
      </c>
      <c r="H34" s="10"/>
      <c r="I34" s="10">
        <f t="shared" si="5"/>
        <v>2011.6295190928279</v>
      </c>
      <c r="J34" s="10">
        <f t="shared" ref="J34:J65" si="6">IF(I34="","",I34*C34)</f>
        <v>20051789452.526833</v>
      </c>
      <c r="K34" s="11">
        <f t="shared" ref="K34:K65" si="7">IFERROR(J34/J35-1,"")</f>
        <v>-9.049676000000062E-3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26">
        <v>-8.68</v>
      </c>
      <c r="H35" s="10"/>
      <c r="I35" s="10">
        <f t="shared" ref="I35:I66" si="8">IF(H35&lt;&gt;"",H35,I34/(1+IF(G34="",0,G34)/100))</f>
        <v>2094.5746762732483</v>
      </c>
      <c r="J35" s="10">
        <f t="shared" si="6"/>
        <v>20234908821.248676</v>
      </c>
      <c r="K35" s="11">
        <f t="shared" si="7"/>
        <v>-2.9788816000000162E-2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26">
        <v>1.53</v>
      </c>
      <c r="H36" s="10"/>
      <c r="I36" s="10">
        <f t="shared" si="8"/>
        <v>2227.7969328581667</v>
      </c>
      <c r="J36" s="10">
        <f t="shared" si="6"/>
        <v>20856190028.467739</v>
      </c>
      <c r="K36" s="11">
        <f t="shared" si="7"/>
        <v>9.7814717999999967E-2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26">
        <v>-6.9</v>
      </c>
      <c r="H37" s="10"/>
      <c r="I37" s="10">
        <f t="shared" si="8"/>
        <v>2095.1725127980503</v>
      </c>
      <c r="J37" s="10">
        <f t="shared" si="6"/>
        <v>18997914389.837631</v>
      </c>
      <c r="K37" s="11">
        <f t="shared" si="7"/>
        <v>1.6531040000000052E-2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26">
        <v>8.52</v>
      </c>
      <c r="H38" s="10"/>
      <c r="I38" s="10">
        <f t="shared" si="8"/>
        <v>2129.2403585346042</v>
      </c>
      <c r="J38" s="10">
        <f t="shared" si="6"/>
        <v>18688966339.717113</v>
      </c>
      <c r="K38" s="11">
        <f t="shared" si="7"/>
        <v>0.15990591999999992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26">
        <v>1.86</v>
      </c>
      <c r="H39" s="10"/>
      <c r="I39" s="10">
        <f t="shared" si="8"/>
        <v>1897.3804656341151</v>
      </c>
      <c r="J39" s="10">
        <f t="shared" si="6"/>
        <v>16112484657.132463</v>
      </c>
      <c r="K39" s="11">
        <f t="shared" si="7"/>
        <v>5.3364817999999925E-2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26">
        <v>5.9</v>
      </c>
      <c r="H40" s="10"/>
      <c r="I40" s="10">
        <f t="shared" si="8"/>
        <v>1862.7336202965985</v>
      </c>
      <c r="J40" s="10">
        <f t="shared" si="6"/>
        <v>15296205437.850939</v>
      </c>
      <c r="K40" s="11">
        <f t="shared" si="7"/>
        <v>9.517544E-2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26">
        <v>2.74</v>
      </c>
      <c r="H41" s="10"/>
      <c r="I41" s="10">
        <f t="shared" si="8"/>
        <v>1758.9552599590165</v>
      </c>
      <c r="J41" s="10">
        <f t="shared" si="6"/>
        <v>13966899620.98761</v>
      </c>
      <c r="K41" s="11">
        <f t="shared" si="7"/>
        <v>6.2475436000000162E-2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26">
        <v>-5.3</v>
      </c>
      <c r="H42" s="10"/>
      <c r="I42" s="10">
        <f t="shared" si="8"/>
        <v>1712.0452209061868</v>
      </c>
      <c r="J42" s="10">
        <f t="shared" si="6"/>
        <v>13145621204.731182</v>
      </c>
      <c r="K42" s="11">
        <f t="shared" si="7"/>
        <v>-2.0688360000000072E-2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26">
        <v>2.6</v>
      </c>
      <c r="H43" s="10"/>
      <c r="I43" s="10">
        <f t="shared" si="8"/>
        <v>1807.861901696079</v>
      </c>
      <c r="J43" s="10">
        <f t="shared" si="6"/>
        <v>13423327843.556707</v>
      </c>
      <c r="K43" s="11">
        <f t="shared" si="7"/>
        <v>6.0904520000000018E-2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26">
        <v>11.61</v>
      </c>
      <c r="H44" s="10"/>
      <c r="I44" s="10">
        <f t="shared" si="8"/>
        <v>1762.0486371306813</v>
      </c>
      <c r="J44" s="10">
        <f t="shared" si="6"/>
        <v>12652720004.960209</v>
      </c>
      <c r="K44" s="11">
        <f t="shared" si="7"/>
        <v>0.15411436600000017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26">
        <v>7.49</v>
      </c>
      <c r="H45" s="10"/>
      <c r="I45" s="10">
        <f t="shared" si="8"/>
        <v>1578.7551627369241</v>
      </c>
      <c r="J45" s="10">
        <f t="shared" si="6"/>
        <v>10963142282.694891</v>
      </c>
      <c r="K45" s="11">
        <f t="shared" si="7"/>
        <v>0.11150034500000006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26">
        <v>6.89</v>
      </c>
      <c r="H46" s="10"/>
      <c r="I46" s="10">
        <f t="shared" si="8"/>
        <v>1468.7460812512086</v>
      </c>
      <c r="J46" s="10">
        <f t="shared" si="6"/>
        <v>9863372811.3641663</v>
      </c>
      <c r="K46" s="11">
        <f t="shared" si="7"/>
        <v>0.10527466699999999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26">
        <v>12.7</v>
      </c>
      <c r="H47" s="10"/>
      <c r="I47" s="10">
        <f t="shared" si="8"/>
        <v>1374.0724869035537</v>
      </c>
      <c r="J47" s="10">
        <f t="shared" si="6"/>
        <v>8923911047.5008888</v>
      </c>
      <c r="K47" s="11">
        <f t="shared" si="7"/>
        <v>0.16536308000000033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26">
        <v>2.6</v>
      </c>
      <c r="H48" s="10"/>
      <c r="I48" s="10">
        <f t="shared" si="8"/>
        <v>1219.2302456996927</v>
      </c>
      <c r="J48" s="10">
        <f t="shared" si="6"/>
        <v>7657622933.7048216</v>
      </c>
      <c r="K48" s="11">
        <f t="shared" si="7"/>
        <v>6.0842960000000001E-2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26">
        <v>7.92</v>
      </c>
      <c r="H49" s="10"/>
      <c r="I49" s="10">
        <f t="shared" si="8"/>
        <v>1188.3335728067179</v>
      </c>
      <c r="J49" s="10">
        <f t="shared" si="6"/>
        <v>7218432154.8448811</v>
      </c>
      <c r="K49" s="11">
        <f t="shared" si="7"/>
        <v>0.11543953599999979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26">
        <v>13.35</v>
      </c>
      <c r="H50" s="10"/>
      <c r="I50" s="10">
        <f t="shared" si="8"/>
        <v>1101.1245114962176</v>
      </c>
      <c r="J50" s="10">
        <f t="shared" si="6"/>
        <v>6471379148.6452045</v>
      </c>
      <c r="K50" s="11">
        <f t="shared" si="7"/>
        <v>0.17105285499999989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26">
        <v>0</v>
      </c>
      <c r="H51" s="10"/>
      <c r="I51" s="10">
        <f t="shared" si="8"/>
        <v>971.43759285065516</v>
      </c>
      <c r="J51" s="10">
        <f t="shared" si="6"/>
        <v>5526120465.8821354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26">
        <v>-2.7</v>
      </c>
      <c r="H52" s="10"/>
      <c r="I52" s="10">
        <f t="shared" si="8"/>
        <v>971.43759285065516</v>
      </c>
      <c r="J52" s="10">
        <f t="shared" si="6"/>
        <v>5351086428.7962103</v>
      </c>
      <c r="K52" s="11">
        <f t="shared" si="7"/>
        <v>4.3403300000000034E-3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26">
        <v>4.88</v>
      </c>
      <c r="H53" s="10"/>
      <c r="I53" s="10">
        <f t="shared" si="8"/>
        <v>998.39423725658298</v>
      </c>
      <c r="J53" s="10">
        <f t="shared" si="6"/>
        <v>5327961318.4469156</v>
      </c>
      <c r="K53" s="11">
        <f t="shared" si="7"/>
        <v>8.2025983999999719E-2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26">
        <v>6.36</v>
      </c>
      <c r="H54" s="10"/>
      <c r="I54" s="10">
        <f t="shared" si="8"/>
        <v>951.93958548491901</v>
      </c>
      <c r="J54" s="10">
        <f t="shared" si="6"/>
        <v>4924060417.4316359</v>
      </c>
      <c r="K54" s="11">
        <f t="shared" si="7"/>
        <v>9.6784319999999813E-2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26">
        <v>3.61</v>
      </c>
      <c r="H55" s="10"/>
      <c r="I55" s="10">
        <f t="shared" si="8"/>
        <v>895.01653392715207</v>
      </c>
      <c r="J55" s="10">
        <f t="shared" si="6"/>
        <v>4489543046.5596342</v>
      </c>
      <c r="K55" s="11">
        <f t="shared" si="7"/>
        <v>6.8333071000000301E-2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26">
        <v>3.52</v>
      </c>
      <c r="H56" s="10"/>
      <c r="I56" s="10">
        <f t="shared" si="8"/>
        <v>863.83219180306151</v>
      </c>
      <c r="J56" s="10">
        <f t="shared" si="6"/>
        <v>4202381418.7061081</v>
      </c>
      <c r="K56" s="11">
        <f t="shared" si="7"/>
        <v>6.5158687999999687E-2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26">
        <v>-8.1999999999999993</v>
      </c>
      <c r="H57" s="10"/>
      <c r="I57" s="10">
        <f t="shared" si="8"/>
        <v>834.45922701223105</v>
      </c>
      <c r="J57" s="10">
        <f t="shared" si="6"/>
        <v>3945310183.4025588</v>
      </c>
      <c r="K57" s="11">
        <f t="shared" si="7"/>
        <v>-5.5928800000000112E-2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26">
        <v>0.6</v>
      </c>
      <c r="H58" s="10"/>
      <c r="I58" s="10">
        <f t="shared" si="8"/>
        <v>908.99697931615583</v>
      </c>
      <c r="J58" s="10">
        <f t="shared" si="6"/>
        <v>4179038809.1518512</v>
      </c>
      <c r="K58" s="11">
        <f t="shared" si="7"/>
        <v>3.4520099999999942E-2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26">
        <v>-6.59</v>
      </c>
      <c r="H59" s="10"/>
      <c r="I59" s="10">
        <f t="shared" si="8"/>
        <v>903.57552615920065</v>
      </c>
      <c r="J59" s="10">
        <f t="shared" si="6"/>
        <v>4039591699.7184019</v>
      </c>
      <c r="K59" s="11">
        <f t="shared" si="7"/>
        <v>-3.968915400000006E-2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26">
        <v>1.22</v>
      </c>
      <c r="H60" s="10"/>
      <c r="I60" s="10">
        <f t="shared" si="8"/>
        <v>967.32204920158506</v>
      </c>
      <c r="J60" s="10">
        <f t="shared" si="6"/>
        <v>4206545949.7251186</v>
      </c>
      <c r="K60" s="11">
        <f t="shared" si="7"/>
        <v>4.0571966000000126E-2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26">
        <v>4.01</v>
      </c>
      <c r="H61" s="10"/>
      <c r="I61" s="10">
        <f t="shared" si="8"/>
        <v>955.66296107645235</v>
      </c>
      <c r="J61" s="10">
        <f t="shared" si="6"/>
        <v>4042532460.1961441</v>
      </c>
      <c r="K61" s="11">
        <f t="shared" si="7"/>
        <v>6.9025181000000213E-2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26">
        <v>3.5</v>
      </c>
      <c r="H62" s="10"/>
      <c r="I62" s="10">
        <f t="shared" si="8"/>
        <v>918.81834542491333</v>
      </c>
      <c r="J62" s="10">
        <f t="shared" si="6"/>
        <v>3781512851.1889968</v>
      </c>
      <c r="K62" s="11">
        <f t="shared" si="7"/>
        <v>6.3265849999999846E-2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26">
        <v>3.49</v>
      </c>
      <c r="H63" s="10"/>
      <c r="I63" s="10">
        <f t="shared" si="8"/>
        <v>887.74719364725934</v>
      </c>
      <c r="J63" s="10">
        <f t="shared" si="6"/>
        <v>3556507388.2406712</v>
      </c>
      <c r="K63" s="11">
        <f t="shared" si="7"/>
        <v>6.3349400999999972E-2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26">
        <v>3.29</v>
      </c>
      <c r="H64" s="10"/>
      <c r="I64" s="10">
        <f t="shared" si="8"/>
        <v>857.80963730530425</v>
      </c>
      <c r="J64" s="10">
        <f t="shared" si="6"/>
        <v>3344627255.0640869</v>
      </c>
      <c r="K64" s="11">
        <f t="shared" si="7"/>
        <v>6.0757312999999868E-2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26">
        <v>-0.4</v>
      </c>
      <c r="H65" s="10"/>
      <c r="I65" s="10">
        <f t="shared" si="8"/>
        <v>830.48662726818111</v>
      </c>
      <c r="J65" s="10">
        <f t="shared" si="6"/>
        <v>3153056042.201509</v>
      </c>
      <c r="K65" s="11">
        <f t="shared" si="7"/>
        <v>2.2941799999999901E-2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3">
        <f>SUM(F2)</f>
        <v>16302960</v>
      </c>
      <c r="G66" s="26">
        <v>-6.29</v>
      </c>
      <c r="H66" s="10"/>
      <c r="I66" s="10">
        <f t="shared" si="8"/>
        <v>833.82191492789264</v>
      </c>
      <c r="J66" s="10">
        <f t="shared" ref="J66:J67" si="9">IF(I66="","",I66*C66)</f>
        <v>3082341578.183147</v>
      </c>
      <c r="K66" s="11">
        <f t="shared" ref="K66" si="10">IFERROR(J66/J67-1,"")</f>
        <v>-3.8010623999999993E-2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26">
        <v>-14.81</v>
      </c>
      <c r="H67" s="10"/>
      <c r="I67" s="10">
        <f t="shared" ref="I67" si="11">IF(H67&lt;&gt;"",H67,I66/(1+IF(G66="",0,G66)/100))</f>
        <v>889.78968618919282</v>
      </c>
      <c r="J67" s="10">
        <f t="shared" si="9"/>
        <v>3204132659.9672832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topLeftCell="A15" workbookViewId="0">
      <selection activeCell="K43" sqref="K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4">
        <v>189681</v>
      </c>
      <c r="G2" s="26">
        <v>6.66</v>
      </c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9.3264999999999931E-2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26">
        <v>5.88</v>
      </c>
      <c r="H3" s="10"/>
      <c r="I3" s="10">
        <f t="shared" ref="I3:I34" si="5">IF(H3&lt;&gt;"",H3,I2/(1+IF(G2="",0,G2)/100))</f>
        <v>10082.505156572286</v>
      </c>
      <c r="J3" s="10">
        <f t="shared" si="3"/>
        <v>1865321818.652581</v>
      </c>
      <c r="K3" s="11">
        <f t="shared" si="4"/>
        <v>0.10592718799999989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26">
        <v>1.74</v>
      </c>
      <c r="H4" s="10"/>
      <c r="I4" s="10">
        <f t="shared" si="5"/>
        <v>9522.5775940425829</v>
      </c>
      <c r="J4" s="10">
        <f t="shared" si="3"/>
        <v>1686658795.3461013</v>
      </c>
      <c r="K4" s="11">
        <f t="shared" si="4"/>
        <v>4.3659093999999898E-2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26">
        <v>5.16</v>
      </c>
      <c r="H5" s="10"/>
      <c r="I5" s="10">
        <f t="shared" si="5"/>
        <v>9359.7184922769629</v>
      </c>
      <c r="J5" s="10">
        <f t="shared" si="3"/>
        <v>1616101277.7474072</v>
      </c>
      <c r="K5" s="11">
        <f t="shared" si="4"/>
        <v>4.751220000000167E-3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26">
        <v>8.49</v>
      </c>
      <c r="H6" s="10"/>
      <c r="I6" s="10">
        <f t="shared" si="5"/>
        <v>8900.4550135764184</v>
      </c>
      <c r="J6" s="10">
        <f t="shared" si="3"/>
        <v>1608459134.5382063</v>
      </c>
      <c r="K6" s="11">
        <f t="shared" si="4"/>
        <v>0.10208481600000008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26">
        <v>11.93</v>
      </c>
      <c r="H7" s="10"/>
      <c r="I7" s="10">
        <f t="shared" si="5"/>
        <v>8203.9404678554874</v>
      </c>
      <c r="J7" s="10">
        <f t="shared" si="3"/>
        <v>1459469462.9548423</v>
      </c>
      <c r="K7" s="11">
        <f t="shared" si="4"/>
        <v>0.13901087299999992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26">
        <v>7.67</v>
      </c>
      <c r="H8" s="10"/>
      <c r="I8" s="10">
        <f t="shared" si="5"/>
        <v>7329.5278011752771</v>
      </c>
      <c r="J8" s="10">
        <f t="shared" si="3"/>
        <v>1281348139.4701686</v>
      </c>
      <c r="K8" s="11">
        <f t="shared" si="4"/>
        <v>9.5337676999999843E-2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26">
        <v>4.53</v>
      </c>
      <c r="H9" s="10"/>
      <c r="I9" s="10">
        <f t="shared" si="5"/>
        <v>6807.4002054195944</v>
      </c>
      <c r="J9" s="10">
        <f t="shared" si="3"/>
        <v>1169820199.1733081</v>
      </c>
      <c r="K9" s="11">
        <f t="shared" si="4"/>
        <v>6.3226894999999894E-2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26">
        <v>16.100000000000001</v>
      </c>
      <c r="H10" s="10"/>
      <c r="I10" s="10">
        <f t="shared" si="5"/>
        <v>6512.3889844251362</v>
      </c>
      <c r="J10" s="10">
        <f t="shared" si="3"/>
        <v>1100254522.0353067</v>
      </c>
      <c r="K10" s="11">
        <f t="shared" si="4"/>
        <v>0.17986625000000012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26">
        <v>5.64</v>
      </c>
      <c r="H11" s="10"/>
      <c r="I11" s="10">
        <f t="shared" si="5"/>
        <v>5609.2928375754836</v>
      </c>
      <c r="J11" s="10">
        <f t="shared" si="3"/>
        <v>932524785.7842418</v>
      </c>
      <c r="K11" s="11">
        <f t="shared" si="4"/>
        <v>7.3936240000000097E-2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26">
        <v>6.94</v>
      </c>
      <c r="H12" s="10"/>
      <c r="I12" s="10">
        <f t="shared" si="5"/>
        <v>5309.8190435209044</v>
      </c>
      <c r="J12" s="10">
        <f t="shared" si="3"/>
        <v>868324162.1348412</v>
      </c>
      <c r="K12" s="11">
        <f t="shared" si="4"/>
        <v>8.6745667999999831E-2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26">
        <v>5.16</v>
      </c>
      <c r="H13" s="10"/>
      <c r="I13" s="10">
        <f t="shared" si="5"/>
        <v>4965.2319464381007</v>
      </c>
      <c r="J13" s="10">
        <f t="shared" si="3"/>
        <v>799013226.09628415</v>
      </c>
      <c r="K13" s="11">
        <f t="shared" si="4"/>
        <v>6.8940883999999869E-2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26">
        <v>7.79</v>
      </c>
      <c r="H14" s="10"/>
      <c r="I14" s="10">
        <f t="shared" si="5"/>
        <v>4721.5975146805822</v>
      </c>
      <c r="J14" s="10">
        <f t="shared" si="3"/>
        <v>747481210.65999401</v>
      </c>
      <c r="K14" s="11">
        <f t="shared" si="4"/>
        <v>9.4876925000000112E-2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26">
        <v>10.44</v>
      </c>
      <c r="H15" s="10"/>
      <c r="I15" s="10">
        <f t="shared" si="5"/>
        <v>4380.3669307733389</v>
      </c>
      <c r="J15" s="10">
        <f t="shared" si="3"/>
        <v>682707977.1180619</v>
      </c>
      <c r="K15" s="11">
        <f t="shared" si="4"/>
        <v>0.12225814800000001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26">
        <v>7.33</v>
      </c>
      <c r="H16" s="10"/>
      <c r="I16" s="10">
        <f t="shared" si="5"/>
        <v>3966.2866088132369</v>
      </c>
      <c r="J16" s="10">
        <f t="shared" si="3"/>
        <v>608334168.33259821</v>
      </c>
      <c r="K16" s="11">
        <f t="shared" si="4"/>
        <v>9.5850032999999613E-2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26">
        <v>3.36</v>
      </c>
      <c r="H17" s="10"/>
      <c r="I17" s="10">
        <f t="shared" si="5"/>
        <v>3695.4128471193862</v>
      </c>
      <c r="J17" s="10">
        <f t="shared" si="3"/>
        <v>555125382.13574922</v>
      </c>
      <c r="K17" s="11">
        <f t="shared" si="4"/>
        <v>6.5879328000000292E-2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26">
        <v>7.98</v>
      </c>
      <c r="H18" s="10"/>
      <c r="I18" s="10">
        <f t="shared" si="5"/>
        <v>3575.2833273213873</v>
      </c>
      <c r="J18" s="10">
        <f t="shared" si="3"/>
        <v>520814474.54035723</v>
      </c>
      <c r="K18" s="11">
        <f t="shared" si="4"/>
        <v>0.11187006000000022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26">
        <v>5.91</v>
      </c>
      <c r="H19" s="10"/>
      <c r="I19" s="10">
        <f t="shared" si="5"/>
        <v>3311.0606846836331</v>
      </c>
      <c r="J19" s="10">
        <f t="shared" si="3"/>
        <v>468413075.66133863</v>
      </c>
      <c r="K19" s="11">
        <f t="shared" si="4"/>
        <v>8.7949883999999923E-2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26">
        <v>5.37</v>
      </c>
      <c r="H20" s="10"/>
      <c r="I20" s="10">
        <f t="shared" si="5"/>
        <v>3126.2965580999276</v>
      </c>
      <c r="J20" s="10">
        <f t="shared" si="3"/>
        <v>430546556.00417221</v>
      </c>
      <c r="K20" s="11">
        <f t="shared" si="4"/>
        <v>8.2371177000000184E-2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26">
        <v>5.57</v>
      </c>
      <c r="H21" s="10"/>
      <c r="I21" s="10">
        <f t="shared" si="5"/>
        <v>2966.9702553857146</v>
      </c>
      <c r="J21" s="10">
        <f t="shared" si="3"/>
        <v>397780876.97929537</v>
      </c>
      <c r="K21" s="11">
        <f t="shared" si="4"/>
        <v>8.4583951999999796E-2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26">
        <v>7.07</v>
      </c>
      <c r="H22" s="10"/>
      <c r="I22" s="10">
        <f t="shared" si="5"/>
        <v>2810.4293410871596</v>
      </c>
      <c r="J22" s="10">
        <f t="shared" si="3"/>
        <v>366758955.12355453</v>
      </c>
      <c r="K22" s="11">
        <f t="shared" si="4"/>
        <v>9.8698804999999945E-2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26">
        <v>4.95</v>
      </c>
      <c r="H23" s="10"/>
      <c r="I23" s="10">
        <f t="shared" si="5"/>
        <v>2624.8522845681887</v>
      </c>
      <c r="J23" s="10">
        <f t="shared" si="3"/>
        <v>333812099.78066242</v>
      </c>
      <c r="K23" s="11">
        <f t="shared" si="4"/>
        <v>7.6104825000000043E-2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26">
        <v>1.99</v>
      </c>
      <c r="H24" s="10"/>
      <c r="I24" s="10">
        <f t="shared" si="5"/>
        <v>2501.0502949673069</v>
      </c>
      <c r="J24" s="10">
        <f t="shared" si="3"/>
        <v>310204073.08429492</v>
      </c>
      <c r="K24" s="11">
        <f t="shared" si="4"/>
        <v>4.620322099999985E-2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26">
        <v>4.5999999999999996</v>
      </c>
      <c r="H25" s="10"/>
      <c r="I25" s="10">
        <f t="shared" si="5"/>
        <v>2452.2505098218521</v>
      </c>
      <c r="J25" s="10">
        <f t="shared" si="3"/>
        <v>296504605.27906841</v>
      </c>
      <c r="K25" s="11">
        <f t="shared" si="4"/>
        <v>7.5580879999999961E-2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26">
        <v>-0.41</v>
      </c>
      <c r="H26" s="10"/>
      <c r="I26" s="10">
        <f t="shared" si="5"/>
        <v>2344.4077531757666</v>
      </c>
      <c r="J26" s="10">
        <f t="shared" si="3"/>
        <v>275669278.61256552</v>
      </c>
      <c r="K26" s="11">
        <f t="shared" si="4"/>
        <v>3.0806295000000095E-2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26">
        <v>-10.38</v>
      </c>
      <c r="H27" s="10"/>
      <c r="I27" s="10">
        <f t="shared" si="5"/>
        <v>2354.059396702246</v>
      </c>
      <c r="J27" s="10">
        <f t="shared" si="3"/>
        <v>267430728.69240236</v>
      </c>
      <c r="K27" s="11">
        <f t="shared" si="4"/>
        <v>-7.1572648000000183E-2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26">
        <v>7.36</v>
      </c>
      <c r="H28" s="10"/>
      <c r="I28" s="10">
        <f t="shared" si="5"/>
        <v>2626.7121141511338</v>
      </c>
      <c r="J28" s="10">
        <f t="shared" si="3"/>
        <v>288047016.40500832</v>
      </c>
      <c r="K28" s="11">
        <f t="shared" si="4"/>
        <v>0.11554555199999994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26">
        <v>4.7699999999999996</v>
      </c>
      <c r="H29" s="10"/>
      <c r="I29" s="10">
        <f t="shared" si="5"/>
        <v>2446.639450587867</v>
      </c>
      <c r="J29" s="10">
        <f t="shared" si="3"/>
        <v>258211792.32760575</v>
      </c>
      <c r="K29" s="11">
        <f t="shared" si="4"/>
        <v>8.7952634000000085E-2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26">
        <v>29.05</v>
      </c>
      <c r="H30" s="10"/>
      <c r="I30" s="10">
        <f t="shared" si="5"/>
        <v>2335.248115479495</v>
      </c>
      <c r="J30" s="10">
        <f t="shared" si="3"/>
        <v>237337347.47096145</v>
      </c>
      <c r="K30" s="11">
        <f t="shared" si="4"/>
        <v>0.33784844500000011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26">
        <v>11.39</v>
      </c>
      <c r="H31" s="10"/>
      <c r="I31" s="10">
        <f t="shared" si="5"/>
        <v>1809.5684738314569</v>
      </c>
      <c r="J31" s="10">
        <f t="shared" si="3"/>
        <v>177402267.31807536</v>
      </c>
      <c r="K31" s="11">
        <f t="shared" si="4"/>
        <v>0.15679628900000009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26">
        <v>4.03</v>
      </c>
      <c r="H32" s="10"/>
      <c r="I32" s="10">
        <f t="shared" si="5"/>
        <v>1624.5340459928689</v>
      </c>
      <c r="J32" s="10">
        <f t="shared" si="3"/>
        <v>153356532.17856696</v>
      </c>
      <c r="K32" s="11">
        <f t="shared" si="4"/>
        <v>7.785482999999993E-2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26">
        <v>4.5599999999999996</v>
      </c>
      <c r="H33" s="10"/>
      <c r="I33" s="10">
        <f t="shared" si="5"/>
        <v>1561.6015053281446</v>
      </c>
      <c r="J33" s="10">
        <f t="shared" si="3"/>
        <v>142279394.13563418</v>
      </c>
      <c r="K33" s="11">
        <f t="shared" si="4"/>
        <v>7.2586935999999991E-2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26">
        <v>9.13</v>
      </c>
      <c r="H34" s="10"/>
      <c r="I34" s="10">
        <f t="shared" si="5"/>
        <v>1493.4979966795568</v>
      </c>
      <c r="J34" s="10">
        <f t="shared" ref="J34:J65" si="6">IF(I34="","",I34*C34)</f>
        <v>132650687.19393221</v>
      </c>
      <c r="K34" s="11">
        <f t="shared" ref="K34:K65" si="7">IFERROR(J34/J35-1,"")</f>
        <v>0.10696136300000036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26">
        <v>0.74</v>
      </c>
      <c r="H35" s="10"/>
      <c r="I35" s="10">
        <f t="shared" ref="I35:I66" si="8">IF(H35&lt;&gt;"",H35,I34/(1+IF(G34="",0,G34)/100))</f>
        <v>1352.4386459110356</v>
      </c>
      <c r="J35" s="10">
        <f t="shared" si="6"/>
        <v>119833168.19155519</v>
      </c>
      <c r="K35" s="11">
        <f t="shared" si="7"/>
        <v>3.7989367999999857E-2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26">
        <v>10.32</v>
      </c>
      <c r="H36" s="10"/>
      <c r="I36" s="10">
        <f t="shared" si="8"/>
        <v>1307.4619546703748</v>
      </c>
      <c r="J36" s="10">
        <f t="shared" si="6"/>
        <v>115447394.63223018</v>
      </c>
      <c r="K36" s="11">
        <f t="shared" si="7"/>
        <v>0.15537885600000001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26">
        <v>-0.29</v>
      </c>
      <c r="H37" s="10"/>
      <c r="I37" s="10">
        <f t="shared" si="8"/>
        <v>1135.7383205962255</v>
      </c>
      <c r="J37" s="10">
        <f t="shared" si="6"/>
        <v>99921678.532284111</v>
      </c>
      <c r="K37" s="11">
        <f t="shared" si="7"/>
        <v>5.1370621000000005E-2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26">
        <v>1.09</v>
      </c>
      <c r="H38" s="10"/>
      <c r="I38" s="10">
        <f t="shared" si="8"/>
        <v>1081.5525384213174</v>
      </c>
      <c r="J38" s="10">
        <f t="shared" si="6"/>
        <v>95039443.309957311</v>
      </c>
      <c r="K38" s="11">
        <f t="shared" si="7"/>
        <v>5.028921200000025E-2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26">
        <v>7.13</v>
      </c>
      <c r="H39" s="10"/>
      <c r="I39" s="10">
        <f t="shared" si="8"/>
        <v>1032.1142651219748</v>
      </c>
      <c r="J39" s="10">
        <f t="shared" si="6"/>
        <v>90488831.28960225</v>
      </c>
      <c r="K39" s="11">
        <f t="shared" si="7"/>
        <v>7.3913971999999939E-2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26">
        <v>7.9</v>
      </c>
      <c r="H40" s="10"/>
      <c r="I40" s="10">
        <f t="shared" si="8"/>
        <v>963.42225811815069</v>
      </c>
      <c r="J40" s="10">
        <f t="shared" si="6"/>
        <v>84260782.193829447</v>
      </c>
      <c r="K40" s="11">
        <f t="shared" si="7"/>
        <v>8.246358999999992E-2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26">
        <v>8.9499999999999993</v>
      </c>
      <c r="H41" s="10"/>
      <c r="I41" s="10">
        <f t="shared" si="8"/>
        <v>892.8843912123732</v>
      </c>
      <c r="J41" s="10">
        <f t="shared" si="6"/>
        <v>77841677.97628136</v>
      </c>
      <c r="K41" s="11">
        <f t="shared" si="7"/>
        <v>9.334593499999988E-2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26">
        <v>-3.31</v>
      </c>
      <c r="H42" s="10"/>
      <c r="I42" s="10">
        <f t="shared" si="8"/>
        <v>819.53592584889702</v>
      </c>
      <c r="J42" s="10">
        <f t="shared" si="6"/>
        <v>71195836.088494137</v>
      </c>
      <c r="K42" s="11">
        <f t="shared" si="7"/>
        <v>-3.0121948000000121E-2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26">
        <v>5.16</v>
      </c>
      <c r="H43" s="10"/>
      <c r="I43" s="10">
        <f t="shared" si="8"/>
        <v>847.59119438297341</v>
      </c>
      <c r="J43" s="10">
        <f t="shared" si="6"/>
        <v>73406997.86089617</v>
      </c>
      <c r="K43" s="11">
        <f t="shared" si="7"/>
        <v>5.5007184000000153E-2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26">
        <v>1.47</v>
      </c>
      <c r="H44" s="10"/>
      <c r="I44" s="10">
        <f t="shared" si="8"/>
        <v>806.00151614965137</v>
      </c>
      <c r="J44" s="10">
        <f t="shared" si="6"/>
        <v>69579618.958211914</v>
      </c>
      <c r="K44" s="11">
        <f t="shared" si="7"/>
        <v>2.1305696999999846E-2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26">
        <v>1.1599999999999999</v>
      </c>
      <c r="H45" s="10"/>
      <c r="I45" s="10">
        <f t="shared" si="8"/>
        <v>794.32493953843641</v>
      </c>
      <c r="J45" s="10">
        <f t="shared" si="6"/>
        <v>68128102.25439477</v>
      </c>
      <c r="K45" s="11">
        <f t="shared" si="7"/>
        <v>1.8863287999999923E-2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26">
        <v>2.68</v>
      </c>
      <c r="H46" s="10"/>
      <c r="I46" s="10">
        <f t="shared" si="8"/>
        <v>785.2164289624717</v>
      </c>
      <c r="J46" s="10">
        <f t="shared" si="6"/>
        <v>66866775.019569427</v>
      </c>
      <c r="K46" s="11">
        <f t="shared" si="7"/>
        <v>3.4880915999999873E-2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26"/>
      <c r="H47" s="10"/>
      <c r="I47" s="10">
        <f t="shared" si="8"/>
        <v>764.72188251117234</v>
      </c>
      <c r="J47" s="10">
        <f t="shared" si="6"/>
        <v>64613013.90890605</v>
      </c>
      <c r="K47" s="11">
        <f t="shared" si="7"/>
        <v>1.0000000000000231E-2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26"/>
      <c r="H48" s="10"/>
      <c r="I48" s="10">
        <f t="shared" si="8"/>
        <v>764.72188251117234</v>
      </c>
      <c r="J48" s="10">
        <f t="shared" si="6"/>
        <v>63973281.097926773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26"/>
      <c r="H49" s="10"/>
      <c r="I49" s="10">
        <f t="shared" si="8"/>
        <v>764.72188251117234</v>
      </c>
      <c r="J49" s="10">
        <f t="shared" si="6"/>
        <v>63383811.64958562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26"/>
      <c r="H50" s="10"/>
      <c r="I50" s="10">
        <f t="shared" si="8"/>
        <v>764.72188251117234</v>
      </c>
      <c r="J50" s="10">
        <f t="shared" si="6"/>
        <v>62855199.422442876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26"/>
      <c r="H51" s="10"/>
      <c r="I51" s="10">
        <f t="shared" si="8"/>
        <v>764.72188251117234</v>
      </c>
      <c r="J51" s="10">
        <f t="shared" si="6"/>
        <v>62306281.086074561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26"/>
      <c r="H52" s="10"/>
      <c r="I52" s="10">
        <f t="shared" si="8"/>
        <v>764.72188251117234</v>
      </c>
      <c r="J52" s="10">
        <f t="shared" si="6"/>
        <v>61666186.074619994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26"/>
      <c r="H53" s="10"/>
      <c r="I53" s="10">
        <f t="shared" si="8"/>
        <v>764.72188251117234</v>
      </c>
      <c r="J53" s="10">
        <f t="shared" si="6"/>
        <v>61208347.634315319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26"/>
      <c r="H54" s="10"/>
      <c r="I54" s="10">
        <f t="shared" si="8"/>
        <v>764.72188251117234</v>
      </c>
      <c r="J54" s="10">
        <f t="shared" si="6"/>
        <v>60690054.56830202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26"/>
      <c r="H55" s="10"/>
      <c r="I55" s="10">
        <f t="shared" si="8"/>
        <v>764.72188251117234</v>
      </c>
      <c r="J55" s="10">
        <f t="shared" si="6"/>
        <v>60272965.646031477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26"/>
      <c r="H56" s="10"/>
      <c r="I56" s="10">
        <f t="shared" si="8"/>
        <v>764.72188251117234</v>
      </c>
      <c r="J56" s="10">
        <f t="shared" si="6"/>
        <v>59703986.653226234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26"/>
      <c r="H57" s="10"/>
      <c r="I57" s="10">
        <f t="shared" si="8"/>
        <v>764.72188251117234</v>
      </c>
      <c r="J57" s="10">
        <f t="shared" si="6"/>
        <v>59205476.540753089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26"/>
      <c r="H58" s="10"/>
      <c r="I58" s="10">
        <f t="shared" si="8"/>
        <v>764.72188251117234</v>
      </c>
      <c r="J58" s="10">
        <f t="shared" si="6"/>
        <v>58869332.65131408</v>
      </c>
      <c r="K58" s="11">
        <f t="shared" si="7"/>
        <v>-4.1500000000000981E-3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26"/>
      <c r="H59" s="10"/>
      <c r="I59" s="10">
        <f t="shared" si="8"/>
        <v>764.72188251117234</v>
      </c>
      <c r="J59" s="10">
        <f t="shared" si="6"/>
        <v>59114658.484022781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26"/>
      <c r="H60" s="10"/>
      <c r="I60" s="10">
        <f t="shared" si="8"/>
        <v>764.72188251117234</v>
      </c>
      <c r="J60" s="10">
        <f t="shared" si="6"/>
        <v>59227190.145298854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26"/>
      <c r="H61" s="10"/>
      <c r="I61" s="10">
        <f t="shared" si="8"/>
        <v>764.72188251117234</v>
      </c>
      <c r="J61" s="10">
        <f t="shared" si="6"/>
        <v>59145569.259720437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26"/>
      <c r="H62" s="10"/>
      <c r="I62" s="10">
        <f t="shared" si="8"/>
        <v>764.72188251117234</v>
      </c>
      <c r="J62" s="10">
        <f t="shared" si="6"/>
        <v>58911103.069503807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26"/>
      <c r="H63" s="10"/>
      <c r="I63" s="10">
        <f t="shared" si="8"/>
        <v>764.72188251117234</v>
      </c>
      <c r="J63" s="10">
        <f t="shared" si="6"/>
        <v>58342265.976235509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26"/>
      <c r="H64" s="10"/>
      <c r="I64" s="10">
        <f t="shared" si="8"/>
        <v>764.72188251117234</v>
      </c>
      <c r="J64" s="10">
        <f t="shared" si="6"/>
        <v>56949842.331236765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26"/>
      <c r="H65" s="10"/>
      <c r="I65" s="10">
        <f t="shared" si="8"/>
        <v>764.72188251117234</v>
      </c>
      <c r="J65" s="10">
        <f t="shared" si="6"/>
        <v>55497473.451023474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3">
        <f>SUM(F2)</f>
        <v>189681</v>
      </c>
      <c r="G66" s="26"/>
      <c r="H66" s="10"/>
      <c r="I66" s="10">
        <f t="shared" si="8"/>
        <v>764.72188251117234</v>
      </c>
      <c r="J66" s="10">
        <f t="shared" ref="J66:J67" si="9">IF(I66="","",I66*C66)</f>
        <v>54244427.18309401</v>
      </c>
      <c r="K66" s="11">
        <f t="shared" ref="K66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26"/>
      <c r="H67" s="10"/>
      <c r="I67" s="10">
        <f t="shared" ref="I67" si="11">IF(H67&lt;&gt;"",H67,I66/(1+IF(G66="",0,G66)/100))</f>
        <v>764.72188251117234</v>
      </c>
      <c r="J67" s="10">
        <f t="shared" si="9"/>
        <v>52306976.763764188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9"/>
  <sheetViews>
    <sheetView topLeftCell="A27"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4">
        <v>220218</v>
      </c>
      <c r="G2" s="26">
        <v>3.61</v>
      </c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2.9127047000000017E-2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26">
        <v>1.43</v>
      </c>
      <c r="H3" s="10"/>
      <c r="I3" s="10">
        <f t="shared" ref="I3:I34" si="5">IF(H3&lt;&gt;"",H3,I2/(1+IF(G2="",0,G2)/100))</f>
        <v>3331.7247369944985</v>
      </c>
      <c r="J3" s="10">
        <f t="shared" si="3"/>
        <v>739280163.24384367</v>
      </c>
      <c r="K3" s="11">
        <f t="shared" si="4"/>
        <v>8.1837710000001174E-3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26">
        <v>6.43</v>
      </c>
      <c r="H4" s="10"/>
      <c r="I4" s="10">
        <f t="shared" si="5"/>
        <v>3284.7527723498952</v>
      </c>
      <c r="J4" s="10">
        <f t="shared" si="3"/>
        <v>733279174.40147293</v>
      </c>
      <c r="K4" s="11">
        <f t="shared" si="4"/>
        <v>5.8616637999999943E-2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26">
        <v>-1.04</v>
      </c>
      <c r="H5" s="10"/>
      <c r="I5" s="10">
        <f t="shared" si="5"/>
        <v>3086.3034598796344</v>
      </c>
      <c r="J5" s="10">
        <f t="shared" si="3"/>
        <v>692676789.76482606</v>
      </c>
      <c r="K5" s="11">
        <f t="shared" si="4"/>
        <v>-1.9336087999999862E-2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26">
        <v>3.37</v>
      </c>
      <c r="H6" s="10"/>
      <c r="I6" s="10">
        <f t="shared" si="5"/>
        <v>3118.7383386010856</v>
      </c>
      <c r="J6" s="10">
        <f t="shared" si="3"/>
        <v>706334536.52042413</v>
      </c>
      <c r="K6" s="11">
        <f t="shared" si="4"/>
        <v>2.5296019000000225E-2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26">
        <v>-2.73</v>
      </c>
      <c r="H7" s="10"/>
      <c r="I7" s="10">
        <f t="shared" si="5"/>
        <v>3017.0633052153289</v>
      </c>
      <c r="J7" s="10">
        <f t="shared" si="3"/>
        <v>688907908.96597052</v>
      </c>
      <c r="K7" s="11">
        <f t="shared" si="4"/>
        <v>-3.4517433999999958E-2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26">
        <v>-11.68</v>
      </c>
      <c r="H8" s="10"/>
      <c r="I8" s="10">
        <f t="shared" si="5"/>
        <v>3101.7408298708019</v>
      </c>
      <c r="J8" s="10">
        <f t="shared" si="3"/>
        <v>713537388.68648875</v>
      </c>
      <c r="K8" s="11">
        <f t="shared" si="4"/>
        <v>-0.12218751999999999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26">
        <v>1.84</v>
      </c>
      <c r="H9" s="10"/>
      <c r="I9" s="10">
        <f t="shared" si="5"/>
        <v>3511.934816429803</v>
      </c>
      <c r="J9" s="10">
        <f t="shared" si="3"/>
        <v>812858560.27757633</v>
      </c>
      <c r="K9" s="11">
        <f t="shared" si="4"/>
        <v>1.170911199999991E-2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26">
        <v>3.09</v>
      </c>
      <c r="H10" s="10"/>
      <c r="I10" s="10">
        <f t="shared" si="5"/>
        <v>3448.4827341219593</v>
      </c>
      <c r="J10" s="10">
        <f t="shared" si="3"/>
        <v>803450864.12306273</v>
      </c>
      <c r="K10" s="11">
        <f t="shared" si="4"/>
        <v>2.3683699999999863E-2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26">
        <v>1.1299999999999999</v>
      </c>
      <c r="H11" s="10"/>
      <c r="I11" s="10">
        <f t="shared" si="5"/>
        <v>3345.1185702996991</v>
      </c>
      <c r="J11" s="10">
        <f t="shared" si="3"/>
        <v>784862418.07216704</v>
      </c>
      <c r="K11" s="11">
        <f t="shared" si="4"/>
        <v>4.190560999999926E-3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26">
        <v>-0.38</v>
      </c>
      <c r="H12" s="10"/>
      <c r="I12" s="10">
        <f t="shared" si="5"/>
        <v>3307.7410959158497</v>
      </c>
      <c r="J12" s="10">
        <f t="shared" si="3"/>
        <v>781587129.5290606</v>
      </c>
      <c r="K12" s="11">
        <f t="shared" si="4"/>
        <v>-1.1022450000000017E-2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26">
        <v>7.29</v>
      </c>
      <c r="H13" s="10"/>
      <c r="I13" s="10">
        <f t="shared" si="5"/>
        <v>3320.3584580564643</v>
      </c>
      <c r="J13" s="10">
        <f t="shared" si="3"/>
        <v>790298151.38782537</v>
      </c>
      <c r="K13" s="11">
        <f t="shared" si="4"/>
        <v>6.5561364000000122E-2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26">
        <v>1.1100000000000001</v>
      </c>
      <c r="H14" s="10"/>
      <c r="I14" s="10">
        <f t="shared" si="5"/>
        <v>3094.7511026716975</v>
      </c>
      <c r="J14" s="10">
        <f t="shared" si="3"/>
        <v>741673054.30550992</v>
      </c>
      <c r="K14" s="11">
        <f t="shared" si="4"/>
        <v>3.7189699999999881E-3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26">
        <v>-0.94</v>
      </c>
      <c r="H15" s="10"/>
      <c r="I15" s="10">
        <f t="shared" si="5"/>
        <v>3060.7764837025984</v>
      </c>
      <c r="J15" s="10">
        <f t="shared" si="3"/>
        <v>738925014.34491158</v>
      </c>
      <c r="K15" s="11">
        <f t="shared" si="4"/>
        <v>-1.6720533999999954E-2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26">
        <v>4.18</v>
      </c>
      <c r="H16" s="10"/>
      <c r="I16" s="10">
        <f t="shared" si="5"/>
        <v>3089.8207992152215</v>
      </c>
      <c r="J16" s="10">
        <f t="shared" si="3"/>
        <v>751490334.02565897</v>
      </c>
      <c r="K16" s="11">
        <f t="shared" si="4"/>
        <v>3.1954990000000016E-2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26">
        <v>7.62</v>
      </c>
      <c r="H17" s="10"/>
      <c r="I17" s="10">
        <f t="shared" si="5"/>
        <v>2965.8483386592643</v>
      </c>
      <c r="J17" s="10">
        <f t="shared" si="3"/>
        <v>728220069.00287282</v>
      </c>
      <c r="K17" s="11">
        <f t="shared" si="4"/>
        <v>6.6890869999999936E-2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26">
        <v>1.24</v>
      </c>
      <c r="H18" s="10"/>
      <c r="I18" s="10">
        <f t="shared" si="5"/>
        <v>2755.8523867861591</v>
      </c>
      <c r="J18" s="10">
        <f t="shared" si="3"/>
        <v>682562846.37891114</v>
      </c>
      <c r="K18" s="11">
        <f t="shared" si="4"/>
        <v>4.280551999999771E-3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26">
        <v>1.99</v>
      </c>
      <c r="H19" s="10"/>
      <c r="I19" s="10">
        <f t="shared" si="5"/>
        <v>2722.098367034926</v>
      </c>
      <c r="J19" s="10">
        <f t="shared" si="3"/>
        <v>679653553.99903357</v>
      </c>
      <c r="K19" s="11">
        <f t="shared" si="4"/>
        <v>1.0282343000000083E-2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26">
        <v>7.05</v>
      </c>
      <c r="H20" s="10"/>
      <c r="I20" s="10">
        <f t="shared" si="5"/>
        <v>2668.9855545003684</v>
      </c>
      <c r="J20" s="10">
        <f t="shared" si="3"/>
        <v>672736249.13687468</v>
      </c>
      <c r="K20" s="11">
        <f t="shared" si="4"/>
        <v>5.9944870000000039E-2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26">
        <v>1.19</v>
      </c>
      <c r="H21" s="10"/>
      <c r="I21" s="10">
        <f t="shared" si="5"/>
        <v>2493.2139696406989</v>
      </c>
      <c r="J21" s="10">
        <f t="shared" si="3"/>
        <v>634689848.66814315</v>
      </c>
      <c r="K21" s="11">
        <f t="shared" si="4"/>
        <v>3.6530150000000372E-3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26">
        <v>2.5499999999999998</v>
      </c>
      <c r="H22" s="10"/>
      <c r="I22" s="10">
        <f t="shared" si="5"/>
        <v>2463.8936353796807</v>
      </c>
      <c r="J22" s="10">
        <f t="shared" si="3"/>
        <v>632379755.9340198</v>
      </c>
      <c r="K22" s="11">
        <f t="shared" si="4"/>
        <v>1.7552375000000175E-2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26">
        <v>8.1999999999999993</v>
      </c>
      <c r="H23" s="10"/>
      <c r="I23" s="10">
        <f t="shared" si="5"/>
        <v>2402.6266556603418</v>
      </c>
      <c r="J23" s="10">
        <f t="shared" si="3"/>
        <v>621471455.88846934</v>
      </c>
      <c r="K23" s="11">
        <f t="shared" si="4"/>
        <v>7.5075199999999898E-2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26">
        <v>7.31</v>
      </c>
      <c r="H24" s="10"/>
      <c r="I24" s="10">
        <f t="shared" si="5"/>
        <v>2220.5421956195396</v>
      </c>
      <c r="J24" s="10">
        <f t="shared" si="3"/>
        <v>578072544.03084493</v>
      </c>
      <c r="K24" s="11">
        <f t="shared" si="4"/>
        <v>6.7358914999999797E-2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26">
        <v>5.88</v>
      </c>
      <c r="H25" s="10"/>
      <c r="I25" s="10">
        <f t="shared" si="5"/>
        <v>2069.2779756029631</v>
      </c>
      <c r="J25" s="10">
        <f t="shared" si="3"/>
        <v>541591526.43686402</v>
      </c>
      <c r="K25" s="11">
        <f t="shared" si="4"/>
        <v>4.1509796000000154E-2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26">
        <v>7.96</v>
      </c>
      <c r="H26" s="10"/>
      <c r="I26" s="10">
        <f t="shared" si="5"/>
        <v>1954.3615183254281</v>
      </c>
      <c r="J26" s="10">
        <f t="shared" si="3"/>
        <v>520006176.14629132</v>
      </c>
      <c r="K26" s="11">
        <f t="shared" si="4"/>
        <v>6.3017344000000142E-2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26">
        <v>-3.96</v>
      </c>
      <c r="H27" s="10"/>
      <c r="I27" s="10">
        <f t="shared" si="5"/>
        <v>1810.2644667704963</v>
      </c>
      <c r="J27" s="10">
        <f t="shared" si="3"/>
        <v>489179390.23419285</v>
      </c>
      <c r="K27" s="11">
        <f t="shared" si="4"/>
        <v>-5.26134199999998E-2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26">
        <v>12.13</v>
      </c>
      <c r="H28" s="10"/>
      <c r="I28" s="10">
        <f t="shared" si="5"/>
        <v>1884.9067750629906</v>
      </c>
      <c r="J28" s="10">
        <f t="shared" si="3"/>
        <v>516346125.81718516</v>
      </c>
      <c r="K28" s="11">
        <f t="shared" si="4"/>
        <v>0.10768741799999981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26">
        <v>18.649999999999999</v>
      </c>
      <c r="H29" s="10"/>
      <c r="I29" s="10">
        <f t="shared" si="5"/>
        <v>1681.0013154936153</v>
      </c>
      <c r="J29" s="10">
        <f t="shared" si="3"/>
        <v>466147865.7485168</v>
      </c>
      <c r="K29" s="11">
        <f t="shared" si="4"/>
        <v>0.18779328500000014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26">
        <v>16.079999999999998</v>
      </c>
      <c r="H30" s="10"/>
      <c r="I30" s="10">
        <f t="shared" si="5"/>
        <v>1416.7731272596841</v>
      </c>
      <c r="J30" s="10">
        <f t="shared" si="3"/>
        <v>392448645.42950898</v>
      </c>
      <c r="K30" s="11">
        <f t="shared" si="4"/>
        <v>0.16198401600000012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26">
        <v>0.94</v>
      </c>
      <c r="H31" s="10"/>
      <c r="I31" s="10">
        <f t="shared" si="5"/>
        <v>1220.5144101134424</v>
      </c>
      <c r="J31" s="10">
        <f t="shared" si="3"/>
        <v>337740141.02230901</v>
      </c>
      <c r="K31" s="11">
        <f t="shared" si="4"/>
        <v>1.1237107999999996E-2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26">
        <v>0.7</v>
      </c>
      <c r="H32" s="10"/>
      <c r="I32" s="10">
        <f t="shared" si="5"/>
        <v>1209.1484150123265</v>
      </c>
      <c r="J32" s="10">
        <f t="shared" si="3"/>
        <v>333987091.99891132</v>
      </c>
      <c r="K32" s="11">
        <f t="shared" si="4"/>
        <v>6.2044699999999064E-3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26">
        <v>0.63</v>
      </c>
      <c r="H33" s="10"/>
      <c r="I33" s="10">
        <f t="shared" si="5"/>
        <v>1200.7432125246542</v>
      </c>
      <c r="J33" s="10">
        <f t="shared" si="3"/>
        <v>331927656.810063</v>
      </c>
      <c r="K33" s="11">
        <f t="shared" si="4"/>
        <v>8.493733999999975E-3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26">
        <v>-0.22</v>
      </c>
      <c r="H34" s="10"/>
      <c r="I34" s="10">
        <f t="shared" si="5"/>
        <v>1193.2258894213001</v>
      </c>
      <c r="J34" s="10">
        <f t="shared" ref="J34:J65" si="6">IF(I34="","",I34*C34)</f>
        <v>329132096.33294857</v>
      </c>
      <c r="K34" s="11">
        <f t="shared" ref="K34:K65" si="7">IFERROR(J34/J35-1,"")</f>
        <v>1.2953004000000101E-2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26">
        <v>1.22</v>
      </c>
      <c r="H35" s="10"/>
      <c r="I35" s="10">
        <f t="shared" ref="I35:I66" si="8">IF(H35&lt;&gt;"",H35,I34/(1+IF(G34="",0,G34)/100))</f>
        <v>1180.4767406225762</v>
      </c>
      <c r="J35" s="10">
        <f t="shared" si="6"/>
        <v>324923362.71599483</v>
      </c>
      <c r="K35" s="11">
        <f t="shared" si="7"/>
        <v>4.1787607999999699E-2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26">
        <v>-2.96</v>
      </c>
      <c r="H36" s="10"/>
      <c r="I36" s="10">
        <f t="shared" si="8"/>
        <v>1135.9475949024022</v>
      </c>
      <c r="J36" s="10">
        <f t="shared" si="6"/>
        <v>311890216.60545123</v>
      </c>
      <c r="K36" s="11">
        <f t="shared" si="7"/>
        <v>2.1577407999999965E-2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26">
        <v>-6.8</v>
      </c>
      <c r="H37" s="10"/>
      <c r="I37" s="10">
        <f t="shared" si="8"/>
        <v>1115.4237970369229</v>
      </c>
      <c r="J37" s="10">
        <f t="shared" si="6"/>
        <v>305302578.30980855</v>
      </c>
      <c r="K37" s="11">
        <f t="shared" si="7"/>
        <v>-1.1788900000000102E-2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26">
        <v>3.34</v>
      </c>
      <c r="H38" s="10"/>
      <c r="I38" s="10">
        <f t="shared" si="8"/>
        <v>1132.4099462303786</v>
      </c>
      <c r="J38" s="10">
        <f t="shared" si="6"/>
        <v>308944696.44169003</v>
      </c>
      <c r="K38" s="11">
        <f t="shared" si="7"/>
        <v>7.5281024000000141E-2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26">
        <v>15.17</v>
      </c>
      <c r="H39" s="10"/>
      <c r="I39" s="10">
        <f t="shared" si="8"/>
        <v>1057.931564116572</v>
      </c>
      <c r="J39" s="10">
        <f t="shared" si="6"/>
        <v>287315305.99547714</v>
      </c>
      <c r="K39" s="11">
        <f t="shared" si="7"/>
        <v>0.14938508300000009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26">
        <v>7.98</v>
      </c>
      <c r="H40" s="10"/>
      <c r="I40" s="10">
        <f t="shared" si="8"/>
        <v>918.58258584403234</v>
      </c>
      <c r="J40" s="10">
        <f t="shared" si="6"/>
        <v>249973059.72125369</v>
      </c>
      <c r="K40" s="11">
        <f t="shared" si="7"/>
        <v>8.4205584E-2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26">
        <v>6.91</v>
      </c>
      <c r="H41" s="10"/>
      <c r="I41" s="10">
        <f t="shared" si="8"/>
        <v>850.69696781258779</v>
      </c>
      <c r="J41" s="10">
        <f t="shared" si="6"/>
        <v>230558727.4315806</v>
      </c>
      <c r="K41" s="11">
        <f t="shared" si="7"/>
        <v>7.5771183999999936E-2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26">
        <v>-5.2</v>
      </c>
      <c r="H42" s="10"/>
      <c r="I42" s="10">
        <f t="shared" si="8"/>
        <v>795.71318661733028</v>
      </c>
      <c r="J42" s="10">
        <f t="shared" si="6"/>
        <v>214319486.20737606</v>
      </c>
      <c r="K42" s="11">
        <f t="shared" si="7"/>
        <v>-5.0047120000000223E-2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26">
        <v>4.18</v>
      </c>
      <c r="H43" s="10"/>
      <c r="I43" s="10">
        <f t="shared" si="8"/>
        <v>839.35990149507415</v>
      </c>
      <c r="J43" s="10">
        <f t="shared" si="6"/>
        <v>225610649.45387197</v>
      </c>
      <c r="K43" s="11">
        <f t="shared" si="7"/>
        <v>4.9342631999999886E-2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26">
        <v>5.25</v>
      </c>
      <c r="H44" s="10"/>
      <c r="I44" s="10">
        <f t="shared" si="8"/>
        <v>805.68237809087555</v>
      </c>
      <c r="J44" s="10">
        <f t="shared" si="6"/>
        <v>215001890.30142441</v>
      </c>
      <c r="K44" s="11">
        <f t="shared" si="7"/>
        <v>5.8972875000000036E-2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26">
        <v>2.23</v>
      </c>
      <c r="H45" s="10"/>
      <c r="I45" s="10">
        <f t="shared" si="8"/>
        <v>765.49394592957299</v>
      </c>
      <c r="J45" s="10">
        <f t="shared" si="6"/>
        <v>203028703.92353004</v>
      </c>
      <c r="K45" s="11">
        <f t="shared" si="7"/>
        <v>2.6675444000000104E-2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26">
        <v>14.28</v>
      </c>
      <c r="H46" s="10"/>
      <c r="I46" s="10">
        <f t="shared" si="8"/>
        <v>748.79579959852583</v>
      </c>
      <c r="J46" s="10">
        <f t="shared" si="6"/>
        <v>197753540.42998815</v>
      </c>
      <c r="K46" s="11">
        <f t="shared" si="7"/>
        <v>0.14886826799999975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26">
        <v>11.22</v>
      </c>
      <c r="H47" s="10"/>
      <c r="I47" s="10">
        <f t="shared" si="8"/>
        <v>655.22908610301522</v>
      </c>
      <c r="J47" s="10">
        <f t="shared" si="6"/>
        <v>172128995.06245932</v>
      </c>
      <c r="K47" s="11">
        <f t="shared" si="7"/>
        <v>0.1188509560000004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26">
        <v>12.52</v>
      </c>
      <c r="H48" s="10"/>
      <c r="I48" s="10">
        <f t="shared" si="8"/>
        <v>589.12883123810036</v>
      </c>
      <c r="J48" s="10">
        <f t="shared" si="6"/>
        <v>153844436.68693551</v>
      </c>
      <c r="K48" s="11">
        <f t="shared" si="7"/>
        <v>0.13324517999999985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26">
        <v>11.12</v>
      </c>
      <c r="H49" s="10"/>
      <c r="I49" s="10">
        <f t="shared" si="8"/>
        <v>523.57699185753677</v>
      </c>
      <c r="J49" s="10">
        <f t="shared" si="6"/>
        <v>135755650.5882827</v>
      </c>
      <c r="K49" s="11">
        <f t="shared" si="7"/>
        <v>0.1203562880000002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26">
        <v>11.35</v>
      </c>
      <c r="H50" s="10"/>
      <c r="I50" s="10">
        <f t="shared" si="8"/>
        <v>471.18159814393158</v>
      </c>
      <c r="J50" s="10">
        <f t="shared" si="6"/>
        <v>121171855.81260619</v>
      </c>
      <c r="K50" s="11">
        <f t="shared" si="7"/>
        <v>0.12020326999999997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26">
        <v>14.21</v>
      </c>
      <c r="H51" s="10"/>
      <c r="I51" s="10">
        <f t="shared" si="8"/>
        <v>423.15365796491386</v>
      </c>
      <c r="J51" s="10">
        <f t="shared" si="6"/>
        <v>108169525.17252176</v>
      </c>
      <c r="K51" s="11">
        <f t="shared" si="7"/>
        <v>0.14966070200000026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26">
        <v>19.18</v>
      </c>
      <c r="H52" s="10"/>
      <c r="I52" s="10">
        <f t="shared" si="8"/>
        <v>370.50491022232188</v>
      </c>
      <c r="J52" s="10">
        <f t="shared" si="6"/>
        <v>94088216.622822106</v>
      </c>
      <c r="K52" s="11">
        <f t="shared" si="7"/>
        <v>0.20023794399999995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26">
        <v>8.7100000000000009</v>
      </c>
      <c r="H53" s="10"/>
      <c r="I53" s="10">
        <f t="shared" si="8"/>
        <v>310.87842777506449</v>
      </c>
      <c r="J53" s="10">
        <f t="shared" si="6"/>
        <v>78391303.235470876</v>
      </c>
      <c r="K53" s="11">
        <f t="shared" si="7"/>
        <v>9.5992477999999881E-2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26">
        <v>10.94</v>
      </c>
      <c r="H54" s="10"/>
      <c r="I54" s="10">
        <f t="shared" si="8"/>
        <v>285.97040545953871</v>
      </c>
      <c r="J54" s="10">
        <f t="shared" si="6"/>
        <v>71525402.599953681</v>
      </c>
      <c r="K54" s="11">
        <f t="shared" si="7"/>
        <v>0.1184859859999996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26">
        <v>1.4</v>
      </c>
      <c r="H55" s="10"/>
      <c r="I55" s="10">
        <f t="shared" si="8"/>
        <v>257.7703312236693</v>
      </c>
      <c r="J55" s="10">
        <f t="shared" si="6"/>
        <v>63948411.956190303</v>
      </c>
      <c r="K55" s="11">
        <f t="shared" si="7"/>
        <v>2.2193120000000066E-2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26">
        <v>0.69</v>
      </c>
      <c r="H56" s="10"/>
      <c r="I56" s="10">
        <f t="shared" si="8"/>
        <v>254.21137201545295</v>
      </c>
      <c r="J56" s="10">
        <f t="shared" si="6"/>
        <v>62560010.143866256</v>
      </c>
      <c r="K56" s="11">
        <f t="shared" si="7"/>
        <v>1.646554999999994E-2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26">
        <v>5.7</v>
      </c>
      <c r="H57" s="10"/>
      <c r="I57" s="10">
        <f t="shared" si="8"/>
        <v>252.46933361351969</v>
      </c>
      <c r="J57" s="10">
        <f t="shared" si="6"/>
        <v>61546611.337557144</v>
      </c>
      <c r="K57" s="11">
        <f t="shared" si="7"/>
        <v>6.713663000000003E-2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26">
        <v>6</v>
      </c>
      <c r="H58" s="10"/>
      <c r="I58" s="10">
        <f t="shared" si="8"/>
        <v>238.85462025876984</v>
      </c>
      <c r="J58" s="10">
        <f t="shared" si="6"/>
        <v>57674537.268538095</v>
      </c>
      <c r="K58" s="11">
        <f t="shared" si="7"/>
        <v>6.8448200000000181E-2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26">
        <v>4.3099999999999996</v>
      </c>
      <c r="H59" s="10"/>
      <c r="I59" s="10">
        <f t="shared" si="8"/>
        <v>225.33454741393379</v>
      </c>
      <c r="J59" s="10">
        <f t="shared" si="6"/>
        <v>53979722.431595735</v>
      </c>
      <c r="K59" s="11">
        <f t="shared" si="7"/>
        <v>5.3416259000000021E-2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26">
        <v>2.87</v>
      </c>
      <c r="H60" s="10"/>
      <c r="I60" s="10">
        <f t="shared" si="8"/>
        <v>216.02391660812367</v>
      </c>
      <c r="J60" s="10">
        <f t="shared" si="6"/>
        <v>51242537.762648806</v>
      </c>
      <c r="K60" s="11">
        <f t="shared" si="7"/>
        <v>3.8688677000000116E-2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26">
        <v>8.64</v>
      </c>
      <c r="H61" s="10"/>
      <c r="I61" s="10">
        <f t="shared" si="8"/>
        <v>209.99700263256895</v>
      </c>
      <c r="J61" s="10">
        <f t="shared" si="6"/>
        <v>49333875.392432727</v>
      </c>
      <c r="K61" s="11">
        <f t="shared" si="7"/>
        <v>9.3624560000000079E-2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26">
        <v>3.78</v>
      </c>
      <c r="H62" s="10"/>
      <c r="I62" s="10">
        <f t="shared" si="8"/>
        <v>193.29621008152517</v>
      </c>
      <c r="J62" s="10">
        <f t="shared" si="6"/>
        <v>45110431.126777843</v>
      </c>
      <c r="K62" s="11">
        <f t="shared" si="7"/>
        <v>4.559387799999981E-2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26">
        <v>9.52</v>
      </c>
      <c r="H63" s="10"/>
      <c r="I63" s="10">
        <f t="shared" si="8"/>
        <v>186.25574299626629</v>
      </c>
      <c r="J63" s="10">
        <f t="shared" si="6"/>
        <v>43143358.120137967</v>
      </c>
      <c r="K63" s="11">
        <f t="shared" si="7"/>
        <v>0.10373160799999992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26">
        <v>2.83</v>
      </c>
      <c r="H64" s="10"/>
      <c r="I64" s="10">
        <f t="shared" si="8"/>
        <v>170.06550675334762</v>
      </c>
      <c r="J64" s="10">
        <f t="shared" si="6"/>
        <v>39088631.518232256</v>
      </c>
      <c r="K64" s="11">
        <f t="shared" si="7"/>
        <v>3.6958285999999951E-2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26">
        <v>8.4499999999999993</v>
      </c>
      <c r="H65" s="10"/>
      <c r="I65" s="10">
        <f t="shared" si="8"/>
        <v>165.38510819152739</v>
      </c>
      <c r="J65" s="10">
        <f t="shared" si="6"/>
        <v>37695471.501572296</v>
      </c>
      <c r="K65" s="11">
        <f t="shared" si="7"/>
        <v>9.1202210000000283E-2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3">
        <f>SUM(F2)</f>
        <v>220218</v>
      </c>
      <c r="G66" s="29">
        <v>4.99</v>
      </c>
      <c r="H66" s="10"/>
      <c r="I66" s="10">
        <f t="shared" si="8"/>
        <v>152.49894715677951</v>
      </c>
      <c r="J66" s="10">
        <f t="shared" ref="J66:J67" si="9">IF(I66="","",I66*C66)</f>
        <v>34544900.254163057</v>
      </c>
      <c r="K66" s="11">
        <f t="shared" ref="K66" si="10">IFERROR(J66/J67-1,"")</f>
        <v>5.701832200000001E-2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29">
        <v>12.24</v>
      </c>
      <c r="H67" s="10"/>
      <c r="I67" s="10">
        <f t="shared" ref="I67" si="11">IF(H67&lt;&gt;"",H67,I66/(1+IF(G66="",0,G66)/100))</f>
        <v>145.2509259517854</v>
      </c>
      <c r="J67" s="10">
        <f t="shared" si="9"/>
        <v>32681458.339151718</v>
      </c>
      <c r="K67" s="11"/>
    </row>
    <row r="68" spans="1:11" ht="15.75" customHeight="1">
      <c r="G68" s="10"/>
    </row>
    <row r="69" spans="1:11" ht="15.75" customHeight="1">
      <c r="G69" s="10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>
      <selection activeCell="N12" sqref="N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4">
        <v>10967500</v>
      </c>
      <c r="G2" s="29">
        <v>10.39</v>
      </c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0.12319617199999988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29">
        <v>10.26</v>
      </c>
      <c r="H3" s="10"/>
      <c r="I3" s="10">
        <f t="shared" ref="I3:I34" si="5">IF(H3&lt;&gt;"",H3,I2/(1+IF(G2="",0,G2)/100))</f>
        <v>9526.2252015581107</v>
      </c>
      <c r="J3" s="10">
        <f t="shared" si="3"/>
        <v>102684345214.06635</v>
      </c>
      <c r="K3" s="11">
        <f t="shared" si="4"/>
        <v>0.12154266799999958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29">
        <v>10.58</v>
      </c>
      <c r="H4" s="10"/>
      <c r="I4" s="10">
        <f t="shared" si="5"/>
        <v>8639.7834224180224</v>
      </c>
      <c r="J4" s="10">
        <f t="shared" si="3"/>
        <v>91556343012.057724</v>
      </c>
      <c r="K4" s="11">
        <f t="shared" si="4"/>
        <v>0.12472023799999987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29">
        <v>8.65</v>
      </c>
      <c r="H5" s="10"/>
      <c r="I5" s="10">
        <f t="shared" si="5"/>
        <v>7813.1519464803969</v>
      </c>
      <c r="J5" s="10">
        <f t="shared" si="3"/>
        <v>81403659255.625244</v>
      </c>
      <c r="K5" s="11">
        <f t="shared" si="4"/>
        <v>0.10505742000000007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29">
        <v>11.18</v>
      </c>
      <c r="H6" s="10"/>
      <c r="I6" s="10">
        <f t="shared" si="5"/>
        <v>7191.1200611876639</v>
      </c>
      <c r="J6" s="10">
        <f t="shared" si="3"/>
        <v>73664642019.801331</v>
      </c>
      <c r="K6" s="11">
        <f t="shared" si="4"/>
        <v>0.13067836399999999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29">
        <v>12.55</v>
      </c>
      <c r="H7" s="10"/>
      <c r="I7" s="10">
        <f t="shared" si="5"/>
        <v>6467.9978963731464</v>
      </c>
      <c r="J7" s="10">
        <f t="shared" si="3"/>
        <v>65150837201.127632</v>
      </c>
      <c r="K7" s="11">
        <f t="shared" si="4"/>
        <v>0.14582653000000012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29">
        <v>8.8000000000000007</v>
      </c>
      <c r="H8" s="10"/>
      <c r="I8" s="10">
        <f t="shared" si="5"/>
        <v>5746.7773401804943</v>
      </c>
      <c r="J8" s="10">
        <f t="shared" si="3"/>
        <v>56859250065.651413</v>
      </c>
      <c r="K8" s="11">
        <f t="shared" si="4"/>
        <v>0.10906368000000022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29">
        <v>10.79</v>
      </c>
      <c r="H9" s="10"/>
      <c r="I9" s="10">
        <f t="shared" si="5"/>
        <v>5281.9644670776597</v>
      </c>
      <c r="J9" s="10">
        <f t="shared" si="3"/>
        <v>51267795610.844818</v>
      </c>
      <c r="K9" s="11">
        <f t="shared" si="4"/>
        <v>0.13060087099999973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29">
        <v>11.46</v>
      </c>
      <c r="H10" s="10"/>
      <c r="I10" s="10">
        <f t="shared" si="5"/>
        <v>4767.5462289716224</v>
      </c>
      <c r="J10" s="10">
        <f t="shared" si="3"/>
        <v>45345618357.342331</v>
      </c>
      <c r="K10" s="11">
        <f t="shared" si="4"/>
        <v>0.13848587799999978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29">
        <v>10.83</v>
      </c>
      <c r="H11" s="10"/>
      <c r="I11" s="10">
        <f t="shared" si="5"/>
        <v>4277.3606934968802</v>
      </c>
      <c r="J11" s="10">
        <f t="shared" si="3"/>
        <v>39829759185.947792</v>
      </c>
      <c r="K11" s="11">
        <f t="shared" si="4"/>
        <v>0.13273801500000015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29">
        <v>11.82</v>
      </c>
      <c r="H12" s="10"/>
      <c r="I12" s="10">
        <f t="shared" si="5"/>
        <v>3859.3888780085535</v>
      </c>
      <c r="J12" s="10">
        <f t="shared" si="3"/>
        <v>35162375287.588264</v>
      </c>
      <c r="K12" s="11">
        <f t="shared" si="4"/>
        <v>0.14335950000000008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29">
        <v>13.57</v>
      </c>
      <c r="H13" s="10"/>
      <c r="I13" s="10">
        <f t="shared" si="5"/>
        <v>3451.4298676520775</v>
      </c>
      <c r="J13" s="10">
        <f t="shared" si="3"/>
        <v>30753560264.805828</v>
      </c>
      <c r="K13" s="11">
        <f t="shared" si="4"/>
        <v>0.1616621020000002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29">
        <v>-2.16</v>
      </c>
      <c r="H14" s="10"/>
      <c r="I14" s="10">
        <f t="shared" si="5"/>
        <v>3039.0330788518777</v>
      </c>
      <c r="J14" s="10">
        <f t="shared" si="3"/>
        <v>26473757051.950226</v>
      </c>
      <c r="K14" s="11">
        <f t="shared" si="4"/>
        <v>1.2749919999999193E-3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29">
        <v>1.51</v>
      </c>
      <c r="H15" s="10"/>
      <c r="I15" s="10">
        <f t="shared" si="5"/>
        <v>3106.1253872157376</v>
      </c>
      <c r="J15" s="10">
        <f t="shared" si="3"/>
        <v>26440046204.559784</v>
      </c>
      <c r="K15" s="11">
        <f t="shared" si="4"/>
        <v>3.9411644999999718E-2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29">
        <v>8.3000000000000007</v>
      </c>
      <c r="H16" s="10"/>
      <c r="I16" s="10">
        <f t="shared" si="5"/>
        <v>3059.9205863616767</v>
      </c>
      <c r="J16" s="10">
        <f t="shared" si="3"/>
        <v>25437512011.480099</v>
      </c>
      <c r="K16" s="11">
        <f t="shared" si="4"/>
        <v>0.10944686000000026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29">
        <v>6.07</v>
      </c>
      <c r="H17" s="10"/>
      <c r="I17" s="10">
        <f t="shared" si="5"/>
        <v>2825.4114370837274</v>
      </c>
      <c r="J17" s="10">
        <f t="shared" si="3"/>
        <v>22928103119.314877</v>
      </c>
      <c r="K17" s="11">
        <f t="shared" si="4"/>
        <v>8.5774948000000073E-2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29">
        <v>5.16</v>
      </c>
      <c r="H18" s="10"/>
      <c r="I18" s="10">
        <f t="shared" si="5"/>
        <v>2663.7234251755704</v>
      </c>
      <c r="J18" s="10">
        <f t="shared" si="3"/>
        <v>21116809852.307327</v>
      </c>
      <c r="K18" s="11">
        <f t="shared" si="4"/>
        <v>7.604970000000022E-2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29">
        <v>-3.46</v>
      </c>
      <c r="H19" s="10"/>
      <c r="I19" s="10">
        <f t="shared" si="5"/>
        <v>2533.0196131376665</v>
      </c>
      <c r="J19" s="10">
        <f t="shared" si="3"/>
        <v>19624381524.670582</v>
      </c>
      <c r="K19" s="11">
        <f t="shared" si="4"/>
        <v>-1.0976662000000026E-2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29">
        <v>3.13</v>
      </c>
      <c r="H20" s="10"/>
      <c r="I20" s="10">
        <f t="shared" si="5"/>
        <v>2623.8032039959253</v>
      </c>
      <c r="J20" s="10">
        <f t="shared" si="3"/>
        <v>19842182454.819466</v>
      </c>
      <c r="K20" s="11">
        <f t="shared" si="4"/>
        <v>5.6731858000000024E-2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29">
        <v>12.43</v>
      </c>
      <c r="H21" s="10"/>
      <c r="I21" s="10">
        <f t="shared" si="5"/>
        <v>2544.170662266969</v>
      </c>
      <c r="J21" s="10">
        <f t="shared" si="3"/>
        <v>18776932203.381592</v>
      </c>
      <c r="K21" s="11">
        <f t="shared" si="4"/>
        <v>0.15251992999999997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29">
        <v>6.13</v>
      </c>
      <c r="H22" s="10"/>
      <c r="I22" s="10">
        <f t="shared" si="5"/>
        <v>2262.8930554718213</v>
      </c>
      <c r="J22" s="10">
        <f t="shared" si="3"/>
        <v>16292067247.272324</v>
      </c>
      <c r="K22" s="11">
        <f t="shared" si="4"/>
        <v>8.8225180999999653E-2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29">
        <v>3.19</v>
      </c>
      <c r="H23" s="10"/>
      <c r="I23" s="10">
        <f t="shared" si="5"/>
        <v>2132.1898195343651</v>
      </c>
      <c r="J23" s="10">
        <f t="shared" si="3"/>
        <v>14971227951.462309</v>
      </c>
      <c r="K23" s="11">
        <f t="shared" si="4"/>
        <v>5.8172174000000076E-2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29">
        <v>13.14</v>
      </c>
      <c r="H24" s="10"/>
      <c r="I24" s="10">
        <f t="shared" si="5"/>
        <v>2066.2756270320428</v>
      </c>
      <c r="J24" s="10">
        <f t="shared" si="3"/>
        <v>14148196597.222473</v>
      </c>
      <c r="K24" s="11">
        <f t="shared" si="4"/>
        <v>0.16014887399999989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29">
        <v>-8.67</v>
      </c>
      <c r="H25" s="10"/>
      <c r="I25" s="10">
        <f t="shared" si="5"/>
        <v>1826.2998294432057</v>
      </c>
      <c r="J25" s="10">
        <f t="shared" si="3"/>
        <v>12195156082.375748</v>
      </c>
      <c r="K25" s="11">
        <f t="shared" si="4"/>
        <v>-6.3173391999999939E-2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29">
        <v>-7.14</v>
      </c>
      <c r="H26" s="10"/>
      <c r="I26" s="10">
        <f t="shared" si="5"/>
        <v>1999.6713341105942</v>
      </c>
      <c r="J26" s="10">
        <f t="shared" si="3"/>
        <v>13017516772.29875</v>
      </c>
      <c r="K26" s="11">
        <f t="shared" si="4"/>
        <v>-4.6132794000000032E-2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29">
        <v>-2.73</v>
      </c>
      <c r="H27" s="10"/>
      <c r="I27" s="10">
        <f t="shared" si="5"/>
        <v>2153.4259467053566</v>
      </c>
      <c r="J27" s="10">
        <f t="shared" si="3"/>
        <v>13647095413.718155</v>
      </c>
      <c r="K27" s="11">
        <f t="shared" si="4"/>
        <v>1.0444779999998488E-3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29">
        <v>-0.36</v>
      </c>
      <c r="H28" s="10"/>
      <c r="I28" s="10">
        <f t="shared" si="5"/>
        <v>2213.8644460834344</v>
      </c>
      <c r="J28" s="10">
        <f t="shared" si="3"/>
        <v>13632856195.344955</v>
      </c>
      <c r="K28" s="11">
        <f t="shared" si="4"/>
        <v>2.6142539999999936E-2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29">
        <v>0.5</v>
      </c>
      <c r="H29" s="10"/>
      <c r="I29" s="10">
        <f t="shared" si="5"/>
        <v>2221.8631534358033</v>
      </c>
      <c r="J29" s="10">
        <f t="shared" si="3"/>
        <v>13285538474.357527</v>
      </c>
      <c r="K29" s="11">
        <f t="shared" si="4"/>
        <v>3.6114800000000002E-2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29">
        <v>13.86</v>
      </c>
      <c r="H30" s="10"/>
      <c r="I30" s="10">
        <f t="shared" si="5"/>
        <v>2210.8091078963221</v>
      </c>
      <c r="J30" s="10">
        <f t="shared" si="3"/>
        <v>12822457969.288275</v>
      </c>
      <c r="K30" s="11">
        <f t="shared" si="4"/>
        <v>0.17496688400000004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29">
        <v>9.66</v>
      </c>
      <c r="H31" s="10"/>
      <c r="I31" s="10">
        <f t="shared" si="5"/>
        <v>1941.6907675182874</v>
      </c>
      <c r="J31" s="10">
        <f t="shared" si="3"/>
        <v>10913037757.826946</v>
      </c>
      <c r="K31" s="11">
        <f t="shared" si="4"/>
        <v>0.13228336400000007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29">
        <v>-11.14</v>
      </c>
      <c r="H32" s="10"/>
      <c r="I32" s="10">
        <f t="shared" si="5"/>
        <v>1770.6463318605574</v>
      </c>
      <c r="J32" s="10">
        <f t="shared" si="3"/>
        <v>9638080099.732832</v>
      </c>
      <c r="K32" s="11">
        <f t="shared" si="4"/>
        <v>-8.2067313999999891E-2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29">
        <v>-2.85</v>
      </c>
      <c r="H33" s="10"/>
      <c r="I33" s="10">
        <f t="shared" si="5"/>
        <v>1992.6247263792002</v>
      </c>
      <c r="J33" s="10">
        <f t="shared" si="3"/>
        <v>10499767844.341509</v>
      </c>
      <c r="K33" s="11">
        <f t="shared" si="4"/>
        <v>3.2971950000000305E-3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29">
        <v>6.94</v>
      </c>
      <c r="H34" s="10"/>
      <c r="I34" s="10">
        <f t="shared" si="5"/>
        <v>2051.0805212343798</v>
      </c>
      <c r="J34" s="10">
        <f t="shared" ref="J34:J65" si="6">IF(I34="","",I34*C34)</f>
        <v>10465261835.34432</v>
      </c>
      <c r="K34" s="11">
        <f t="shared" ref="K34:K65" si="7">IFERROR(J34/J35-1,"")</f>
        <v>0.1174914079999998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29">
        <v>-1.78</v>
      </c>
      <c r="H35" s="10"/>
      <c r="I35" s="10">
        <f t="shared" ref="I35:I66" si="8">IF(H35&lt;&gt;"",H35,I34/(1+IF(G34="",0,G34)/100))</f>
        <v>1894.9376581987988</v>
      </c>
      <c r="J35" s="10">
        <f t="shared" si="6"/>
        <v>9364959551.7465687</v>
      </c>
      <c r="K35" s="11">
        <f t="shared" si="7"/>
        <v>4.1524676000000094E-2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29">
        <v>-0.42</v>
      </c>
      <c r="H36" s="10"/>
      <c r="I36" s="10">
        <f t="shared" si="8"/>
        <v>1877.6631571529911</v>
      </c>
      <c r="J36" s="10">
        <f t="shared" si="6"/>
        <v>8991586822.2276936</v>
      </c>
      <c r="K36" s="11">
        <f t="shared" si="7"/>
        <v>7.6846708000000152E-2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29">
        <v>1.12</v>
      </c>
      <c r="H37" s="10"/>
      <c r="I37" s="10">
        <f t="shared" si="8"/>
        <v>1798.8725399051457</v>
      </c>
      <c r="J37" s="10">
        <f t="shared" si="6"/>
        <v>8349922747.0616856</v>
      </c>
      <c r="K37" s="11">
        <f t="shared" si="7"/>
        <v>9.7605238000000094E-2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29">
        <v>-7.8</v>
      </c>
      <c r="H38" s="10"/>
      <c r="I38" s="10">
        <f t="shared" si="8"/>
        <v>1690.351945033965</v>
      </c>
      <c r="J38" s="10">
        <f t="shared" si="6"/>
        <v>7607400600.8539886</v>
      </c>
      <c r="K38" s="11">
        <f t="shared" si="7"/>
        <v>-1.79552300000001E-2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29">
        <v>2.74</v>
      </c>
      <c r="H39" s="10"/>
      <c r="I39" s="10">
        <f t="shared" si="8"/>
        <v>1762.6193378873463</v>
      </c>
      <c r="J39" s="10">
        <f t="shared" si="6"/>
        <v>7746490621.6587143</v>
      </c>
      <c r="K39" s="11">
        <f t="shared" si="7"/>
        <v>5.2067874000000236E-2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29">
        <v>2.73</v>
      </c>
      <c r="H40" s="10"/>
      <c r="I40" s="10">
        <f t="shared" si="8"/>
        <v>1715.6115805794686</v>
      </c>
      <c r="J40" s="10">
        <f t="shared" si="6"/>
        <v>7363109180.5952368</v>
      </c>
      <c r="K40" s="11">
        <f t="shared" si="7"/>
        <v>5.1965473000000095E-2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29">
        <v>0.15</v>
      </c>
      <c r="H41" s="10"/>
      <c r="I41" s="10">
        <f t="shared" si="8"/>
        <v>1670.0200336605358</v>
      </c>
      <c r="J41" s="10">
        <f t="shared" si="6"/>
        <v>6999382935.6367435</v>
      </c>
      <c r="K41" s="11">
        <f t="shared" si="7"/>
        <v>2.5566044999999926E-2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29">
        <v>-1.25</v>
      </c>
      <c r="H42" s="10"/>
      <c r="I42" s="10">
        <f t="shared" si="8"/>
        <v>1667.5187555272448</v>
      </c>
      <c r="J42" s="10">
        <f t="shared" si="6"/>
        <v>6824897304.0412464</v>
      </c>
      <c r="K42" s="11">
        <f t="shared" si="7"/>
        <v>1.1091375000000125E-2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29">
        <v>3.27</v>
      </c>
      <c r="H43" s="10"/>
      <c r="I43" s="10">
        <f t="shared" si="8"/>
        <v>1688.6265878756908</v>
      </c>
      <c r="J43" s="10">
        <f t="shared" si="6"/>
        <v>6750030187.9652033</v>
      </c>
      <c r="K43" s="11">
        <f t="shared" si="7"/>
        <v>5.7402183999999856E-2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29">
        <v>5.1100000000000003</v>
      </c>
      <c r="H44" s="10"/>
      <c r="I44" s="10">
        <f t="shared" si="8"/>
        <v>1635.1569554330308</v>
      </c>
      <c r="J44" s="10">
        <f t="shared" si="6"/>
        <v>6383597736.1336756</v>
      </c>
      <c r="K44" s="11">
        <f t="shared" si="7"/>
        <v>7.6347421999999998E-2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29">
        <v>4.2300000000000004</v>
      </c>
      <c r="H45" s="10"/>
      <c r="I45" s="10">
        <f t="shared" si="8"/>
        <v>1555.6625967396355</v>
      </c>
      <c r="J45" s="10">
        <f t="shared" si="6"/>
        <v>5930796697.8469486</v>
      </c>
      <c r="K45" s="11">
        <f t="shared" si="7"/>
        <v>6.7190124000000129E-2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29">
        <v>6.53</v>
      </c>
      <c r="H46" s="10"/>
      <c r="I46" s="10">
        <f t="shared" si="8"/>
        <v>1492.5286354596906</v>
      </c>
      <c r="J46" s="10">
        <f t="shared" si="6"/>
        <v>5557394661.4286213</v>
      </c>
      <c r="K46" s="11">
        <f t="shared" si="7"/>
        <v>9.1037647999999916E-2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29">
        <v>3.48</v>
      </c>
      <c r="H47" s="10"/>
      <c r="I47" s="10">
        <f t="shared" si="8"/>
        <v>1401.0406791135742</v>
      </c>
      <c r="J47" s="10">
        <f t="shared" si="6"/>
        <v>5093678180.231432</v>
      </c>
      <c r="K47" s="11">
        <f t="shared" si="7"/>
        <v>5.8941884E-2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29">
        <v>1.39</v>
      </c>
      <c r="H48" s="10"/>
      <c r="I48" s="10">
        <f t="shared" si="8"/>
        <v>1353.9241197463996</v>
      </c>
      <c r="J48" s="10">
        <f t="shared" si="6"/>
        <v>4810158382.8102055</v>
      </c>
      <c r="K48" s="11">
        <f t="shared" si="7"/>
        <v>3.6824279000000182E-2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29">
        <v>4.1399999999999997</v>
      </c>
      <c r="H49" s="10"/>
      <c r="I49" s="10">
        <f t="shared" si="8"/>
        <v>1335.3625798859844</v>
      </c>
      <c r="J49" s="10">
        <f t="shared" si="6"/>
        <v>4639318812.4891558</v>
      </c>
      <c r="K49" s="11">
        <f t="shared" si="7"/>
        <v>6.4925226000000391E-2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29">
        <v>4.0599999999999996</v>
      </c>
      <c r="H50" s="10"/>
      <c r="I50" s="10">
        <f t="shared" si="8"/>
        <v>1282.2763394334397</v>
      </c>
      <c r="J50" s="10">
        <f t="shared" si="6"/>
        <v>4356473768.5058403</v>
      </c>
      <c r="K50" s="11">
        <f t="shared" si="7"/>
        <v>6.4315273999999922E-2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29">
        <v>7.26</v>
      </c>
      <c r="H51" s="10"/>
      <c r="I51" s="10">
        <f t="shared" si="8"/>
        <v>1232.2471068935611</v>
      </c>
      <c r="J51" s="10">
        <f t="shared" si="6"/>
        <v>4093217371.7031898</v>
      </c>
      <c r="K51" s="11">
        <f t="shared" si="7"/>
        <v>9.8964508000000118E-2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29">
        <v>5.77</v>
      </c>
      <c r="H52" s="10"/>
      <c r="I52" s="10">
        <f t="shared" si="8"/>
        <v>1148.8412333521919</v>
      </c>
      <c r="J52" s="10">
        <f t="shared" si="6"/>
        <v>3724612889.5940557</v>
      </c>
      <c r="K52" s="11">
        <f t="shared" si="7"/>
        <v>8.4375194000000153E-2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29">
        <v>4.09</v>
      </c>
      <c r="H53" s="10"/>
      <c r="I53" s="10">
        <f t="shared" si="8"/>
        <v>1086.1692666655874</v>
      </c>
      <c r="J53" s="10">
        <f t="shared" si="6"/>
        <v>3434800897.5148644</v>
      </c>
      <c r="K53" s="11">
        <f t="shared" si="7"/>
        <v>6.7734401999999916E-2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29">
        <v>4.5199999999999996</v>
      </c>
      <c r="H54" s="10"/>
      <c r="I54" s="10">
        <f t="shared" si="8"/>
        <v>1043.4905050106518</v>
      </c>
      <c r="J54" s="10">
        <f t="shared" si="6"/>
        <v>3216905712.7700047</v>
      </c>
      <c r="K54" s="11">
        <f t="shared" si="7"/>
        <v>7.2521528000000002E-2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29">
        <v>4.33</v>
      </c>
      <c r="H55" s="10"/>
      <c r="I55" s="10">
        <f t="shared" si="8"/>
        <v>998.36443265466119</v>
      </c>
      <c r="J55" s="10">
        <f t="shared" si="6"/>
        <v>2999385680.1818943</v>
      </c>
      <c r="K55" s="11">
        <f t="shared" si="7"/>
        <v>7.0582294999999906E-2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30">
        <v>2.97</v>
      </c>
      <c r="H56" s="10"/>
      <c r="I56" s="10">
        <f t="shared" si="8"/>
        <v>956.92939006485312</v>
      </c>
      <c r="J56" s="10">
        <f t="shared" si="6"/>
        <v>2801639532.2340865</v>
      </c>
      <c r="K56" s="11">
        <f t="shared" si="7"/>
        <v>5.6482497000000187E-2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30">
        <v>4.9400000000000004</v>
      </c>
      <c r="H57" s="10"/>
      <c r="I57" s="10">
        <f t="shared" si="8"/>
        <v>929.32833841395848</v>
      </c>
      <c r="J57" s="10">
        <f t="shared" si="6"/>
        <v>2651856079.1964412</v>
      </c>
      <c r="K57" s="11">
        <f t="shared" si="7"/>
        <v>7.6327604000000271E-2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30">
        <v>2.97</v>
      </c>
      <c r="H58" s="10"/>
      <c r="I58" s="10">
        <f t="shared" si="8"/>
        <v>885.58065410135157</v>
      </c>
      <c r="J58" s="10">
        <f t="shared" si="6"/>
        <v>2463800119.3514318</v>
      </c>
      <c r="K58" s="11">
        <f t="shared" si="7"/>
        <v>5.5813192000000011E-2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30">
        <v>3.26</v>
      </c>
      <c r="H59" s="10"/>
      <c r="I59" s="10">
        <f t="shared" si="8"/>
        <v>860.03753918748328</v>
      </c>
      <c r="J59" s="10">
        <f t="shared" si="6"/>
        <v>2333556862.160737</v>
      </c>
      <c r="K59" s="11">
        <f t="shared" si="7"/>
        <v>5.8425325999999611E-2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30">
        <v>-0.69</v>
      </c>
      <c r="H60" s="10"/>
      <c r="I60" s="10">
        <f t="shared" si="8"/>
        <v>832.88547277501777</v>
      </c>
      <c r="J60" s="10">
        <f t="shared" si="6"/>
        <v>2204743976.582376</v>
      </c>
      <c r="K60" s="11">
        <f t="shared" si="7"/>
        <v>2.1562246000000007E-2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30">
        <v>3.18</v>
      </c>
      <c r="H61" s="10"/>
      <c r="I61" s="10">
        <f t="shared" si="8"/>
        <v>838.67231172592665</v>
      </c>
      <c r="J61" s="10">
        <f t="shared" si="6"/>
        <v>2158208161.2894454</v>
      </c>
      <c r="K61" s="11">
        <f t="shared" si="7"/>
        <v>6.0845169999999893E-2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30">
        <v>5.38</v>
      </c>
      <c r="H62" s="10"/>
      <c r="I62" s="10">
        <f t="shared" si="8"/>
        <v>812.82449285319501</v>
      </c>
      <c r="J62" s="10">
        <f t="shared" si="6"/>
        <v>2034423328.0427203</v>
      </c>
      <c r="K62" s="11">
        <f t="shared" si="7"/>
        <v>8.2863804000000041E-2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30">
        <v>-0.1</v>
      </c>
      <c r="H63" s="10"/>
      <c r="I63" s="10">
        <f t="shared" si="8"/>
        <v>771.32709513493546</v>
      </c>
      <c r="J63" s="10">
        <f t="shared" si="6"/>
        <v>1878743495.2832909</v>
      </c>
      <c r="K63" s="11">
        <f t="shared" si="7"/>
        <v>2.6032940000000115E-2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30">
        <v>5.87</v>
      </c>
      <c r="H64" s="10"/>
      <c r="I64" s="10">
        <f t="shared" si="8"/>
        <v>772.09919432926472</v>
      </c>
      <c r="J64" s="10">
        <f t="shared" si="6"/>
        <v>1831075223.8454359</v>
      </c>
      <c r="K64" s="11">
        <f t="shared" si="7"/>
        <v>8.6575570999999796E-2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30">
        <v>2.65</v>
      </c>
      <c r="H65" s="10"/>
      <c r="I65" s="10">
        <f t="shared" si="8"/>
        <v>729.28987846345967</v>
      </c>
      <c r="J65" s="10">
        <f t="shared" si="6"/>
        <v>1685179818.795536</v>
      </c>
      <c r="K65" s="11">
        <f t="shared" si="7"/>
        <v>5.3445625000000163E-2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3">
        <f>SUM(F2)</f>
        <v>10967500</v>
      </c>
      <c r="G66" s="30">
        <v>2.95</v>
      </c>
      <c r="H66" s="10"/>
      <c r="I66" s="10">
        <f t="shared" si="8"/>
        <v>710.46261905841175</v>
      </c>
      <c r="J66" s="10">
        <f t="shared" ref="J66:J67" si="9">IF(I66="","",I66*C66)</f>
        <v>1599683722.4470279</v>
      </c>
      <c r="K66" s="11">
        <f t="shared" ref="K66" si="10">IFERROR(J66/J67-1,"")</f>
        <v>5.6194935000000168E-2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30">
        <v>2.97</v>
      </c>
      <c r="H67" s="10"/>
      <c r="I67" s="10">
        <f t="shared" ref="I67" si="11">IF(H67&lt;&gt;"",H67,I66/(1+IF(G66="",0,G66)/100))</f>
        <v>690.10453526800552</v>
      </c>
      <c r="J67" s="10">
        <f t="shared" si="9"/>
        <v>1514572423.5526917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>
      <selection activeCell="M25" sqref="M25:N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4">
        <v>88913943</v>
      </c>
      <c r="G2" s="26">
        <v>-1.7</v>
      </c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-3.532900000000061E-3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26">
        <v>-1.47</v>
      </c>
      <c r="H3" s="10"/>
      <c r="I3" s="10">
        <f t="shared" ref="I3:I34" si="5">IF(H3&lt;&gt;"",H3,I2/(1+IF(G2="",0,G2)/100))</f>
        <v>496.43947100712109</v>
      </c>
      <c r="J3" s="10">
        <f t="shared" si="3"/>
        <v>43543407484.338257</v>
      </c>
      <c r="K3" s="11">
        <f t="shared" si="4"/>
        <v>-1.3688909999997056E-3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26">
        <v>3.3</v>
      </c>
      <c r="H4" s="10"/>
      <c r="I4" s="10">
        <f t="shared" si="5"/>
        <v>503.84600731464639</v>
      </c>
      <c r="J4" s="10">
        <f t="shared" si="3"/>
        <v>43603095369.161232</v>
      </c>
      <c r="K4" s="11">
        <f t="shared" si="4"/>
        <v>4.6769889999999759E-2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26">
        <v>12.72</v>
      </c>
      <c r="H5" s="10"/>
      <c r="I5" s="10">
        <f t="shared" si="5"/>
        <v>487.75024909452702</v>
      </c>
      <c r="J5" s="10">
        <f t="shared" si="3"/>
        <v>41654900265.770195</v>
      </c>
      <c r="K5" s="11">
        <f t="shared" si="4"/>
        <v>0.14162816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26">
        <v>13.59</v>
      </c>
      <c r="H6" s="10"/>
      <c r="I6" s="10">
        <f t="shared" si="5"/>
        <v>432.70958933155345</v>
      </c>
      <c r="J6" s="10">
        <f t="shared" si="3"/>
        <v>36487274688.257683</v>
      </c>
      <c r="K6" s="11">
        <f t="shared" si="4"/>
        <v>0.1497806979999996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26">
        <v>6.13</v>
      </c>
      <c r="H7" s="10"/>
      <c r="I7" s="10">
        <f t="shared" si="5"/>
        <v>380.93986207549386</v>
      </c>
      <c r="J7" s="10">
        <f t="shared" si="3"/>
        <v>31734116559.554295</v>
      </c>
      <c r="K7" s="11">
        <f t="shared" si="4"/>
        <v>7.4566249999999723E-2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26">
        <v>-6.08</v>
      </c>
      <c r="H8" s="10"/>
      <c r="I8" s="10">
        <f t="shared" si="5"/>
        <v>358.93702259068493</v>
      </c>
      <c r="J8" s="10">
        <f t="shared" si="3"/>
        <v>29532024255.883991</v>
      </c>
      <c r="K8" s="11">
        <f t="shared" si="4"/>
        <v>-4.9022431999999894E-2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26">
        <v>-0.17</v>
      </c>
      <c r="H9" s="10"/>
      <c r="I9" s="10">
        <f t="shared" si="5"/>
        <v>382.17315011785018</v>
      </c>
      <c r="J9" s="10">
        <f t="shared" si="3"/>
        <v>31054385770.626282</v>
      </c>
      <c r="K9" s="11">
        <f t="shared" si="4"/>
        <v>1.0579090000000013E-2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26">
        <v>-21.6</v>
      </c>
      <c r="H10" s="10"/>
      <c r="I10" s="10">
        <f t="shared" si="5"/>
        <v>382.82395083426843</v>
      </c>
      <c r="J10" s="10">
        <f t="shared" si="3"/>
        <v>30729297763.944714</v>
      </c>
      <c r="K10" s="11">
        <f t="shared" si="4"/>
        <v>-0.20659983999999998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26">
        <v>-12.02</v>
      </c>
      <c r="H11" s="10"/>
      <c r="I11" s="10">
        <f t="shared" si="5"/>
        <v>488.2958556559546</v>
      </c>
      <c r="J11" s="10">
        <f t="shared" si="3"/>
        <v>38731146416.638878</v>
      </c>
      <c r="K11" s="11">
        <f t="shared" si="4"/>
        <v>-0.10190895799999988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26">
        <v>-12.84</v>
      </c>
      <c r="H12" s="10"/>
      <c r="I12" s="10">
        <f t="shared" si="5"/>
        <v>555.00779228910505</v>
      </c>
      <c r="J12" s="10">
        <f t="shared" si="3"/>
        <v>43126080325.204796</v>
      </c>
      <c r="K12" s="11">
        <f t="shared" si="4"/>
        <v>-0.10894588800000005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26">
        <v>-2.77</v>
      </c>
      <c r="H13" s="10"/>
      <c r="I13" s="10">
        <f t="shared" si="5"/>
        <v>636.76892185532927</v>
      </c>
      <c r="J13" s="10">
        <f t="shared" si="3"/>
        <v>48398946533.568993</v>
      </c>
      <c r="K13" s="11">
        <f t="shared" si="4"/>
        <v>-6.3677380000000117E-3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29">
        <v>-8.1999999999999993</v>
      </c>
      <c r="H14" s="10"/>
      <c r="I14" s="10">
        <f t="shared" si="5"/>
        <v>654.90992682847809</v>
      </c>
      <c r="J14" s="10">
        <f t="shared" si="3"/>
        <v>48709113405.950371</v>
      </c>
      <c r="K14" s="11">
        <f t="shared" si="4"/>
        <v>-6.2868879999999905E-2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29">
        <v>-12.6</v>
      </c>
      <c r="H15" s="10"/>
      <c r="I15" s="10">
        <f t="shared" si="5"/>
        <v>713.40950634910462</v>
      </c>
      <c r="J15" s="10">
        <f t="shared" si="3"/>
        <v>51976839063.833847</v>
      </c>
      <c r="K15" s="11">
        <f t="shared" si="4"/>
        <v>-0.10745371999999986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29">
        <v>-9.1999999999999993</v>
      </c>
      <c r="H16" s="10"/>
      <c r="I16" s="10">
        <f t="shared" si="5"/>
        <v>816.25801641773978</v>
      </c>
      <c r="J16" s="10">
        <f t="shared" si="3"/>
        <v>58234334990.263855</v>
      </c>
      <c r="K16" s="11">
        <f t="shared" si="4"/>
        <v>-7.8062200000000082E-2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26">
        <v>-14.81</v>
      </c>
      <c r="H17" s="10"/>
      <c r="I17" s="10">
        <f t="shared" si="5"/>
        <v>898.96257314729053</v>
      </c>
      <c r="J17" s="10">
        <f t="shared" si="3"/>
        <v>63165145186.870369</v>
      </c>
      <c r="K17" s="11">
        <f t="shared" si="4"/>
        <v>-0.1348699929999998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29">
        <v>-11</v>
      </c>
      <c r="H18" s="10"/>
      <c r="I18" s="10">
        <f t="shared" si="5"/>
        <v>1055.2442459763945</v>
      </c>
      <c r="J18" s="10">
        <f t="shared" si="3"/>
        <v>73012315693.345673</v>
      </c>
      <c r="K18" s="11">
        <f t="shared" si="4"/>
        <v>-9.7557799999999806E-2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26">
        <v>-0.43</v>
      </c>
      <c r="H19" s="10"/>
      <c r="I19" s="10">
        <f t="shared" si="5"/>
        <v>1185.6676921083083</v>
      </c>
      <c r="J19" s="10">
        <f t="shared" si="3"/>
        <v>80905254312.515152</v>
      </c>
      <c r="K19" s="11">
        <f t="shared" si="4"/>
        <v>1.0147607000000169E-2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26">
        <v>-1.77</v>
      </c>
      <c r="H20" s="10"/>
      <c r="I20" s="10">
        <f t="shared" si="5"/>
        <v>1190.7880808559889</v>
      </c>
      <c r="J20" s="10">
        <f t="shared" si="3"/>
        <v>80092507027.554779</v>
      </c>
      <c r="K20" s="11">
        <f t="shared" si="4"/>
        <v>-4.9693919999997949E-3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26">
        <v>-6.29</v>
      </c>
      <c r="H21" s="10"/>
      <c r="I21" s="10">
        <f t="shared" si="5"/>
        <v>1212.2448140649385</v>
      </c>
      <c r="J21" s="10">
        <f t="shared" si="3"/>
        <v>80492505842.146683</v>
      </c>
      <c r="K21" s="11">
        <f t="shared" si="4"/>
        <v>-5.2582528999999933E-2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26">
        <v>-4.8099999999999996</v>
      </c>
      <c r="H22" s="10"/>
      <c r="I22" s="10">
        <f t="shared" si="5"/>
        <v>1293.6130765819426</v>
      </c>
      <c r="J22" s="10">
        <f t="shared" si="3"/>
        <v>84959912927.49411</v>
      </c>
      <c r="K22" s="11">
        <f t="shared" si="4"/>
        <v>-3.8009860000000173E-2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26">
        <v>-8.1999999999999993</v>
      </c>
      <c r="H23" s="10"/>
      <c r="I23" s="10">
        <f t="shared" si="5"/>
        <v>1358.9800153187757</v>
      </c>
      <c r="J23" s="10">
        <f t="shared" si="3"/>
        <v>88316823005.581039</v>
      </c>
      <c r="K23" s="11">
        <f t="shared" si="4"/>
        <v>-7.1397099999999991E-2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26">
        <v>0.6</v>
      </c>
      <c r="H24" s="10"/>
      <c r="I24" s="10">
        <f t="shared" si="5"/>
        <v>1480.3703870574898</v>
      </c>
      <c r="J24" s="10">
        <f t="shared" si="3"/>
        <v>95107201372.708435</v>
      </c>
      <c r="K24" s="11">
        <f t="shared" si="4"/>
        <v>2.386655999999987E-2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26">
        <v>-6.59</v>
      </c>
      <c r="H25" s="10"/>
      <c r="I25" s="10">
        <f t="shared" si="5"/>
        <v>1471.5411402161926</v>
      </c>
      <c r="J25" s="10">
        <f t="shared" si="3"/>
        <v>92890231098.77565</v>
      </c>
      <c r="K25" s="11">
        <f t="shared" si="4"/>
        <v>-5.1953886999999699E-2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26">
        <v>1.22</v>
      </c>
      <c r="H26" s="10"/>
      <c r="I26" s="10">
        <f t="shared" si="5"/>
        <v>1575.3571782637753</v>
      </c>
      <c r="J26" s="10">
        <f t="shared" si="3"/>
        <v>97980709825.214615</v>
      </c>
      <c r="K26" s="11">
        <f t="shared" si="4"/>
        <v>3.7221584000000085E-2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26">
        <v>-6.01</v>
      </c>
      <c r="H27" s="10"/>
      <c r="I27" s="10">
        <f t="shared" si="5"/>
        <v>1556.3694707209793</v>
      </c>
      <c r="J27" s="10">
        <f t="shared" si="3"/>
        <v>94464588219.767136</v>
      </c>
      <c r="K27" s="11">
        <f t="shared" si="4"/>
        <v>-3.2222566000000064E-2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26">
        <v>3.5</v>
      </c>
      <c r="H28" s="10"/>
      <c r="I28" s="10">
        <f t="shared" si="5"/>
        <v>1655.8883612309601</v>
      </c>
      <c r="J28" s="10">
        <f t="shared" si="3"/>
        <v>97609827322.928818</v>
      </c>
      <c r="K28" s="11">
        <f t="shared" si="4"/>
        <v>6.4559599999999939E-2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26">
        <v>-32</v>
      </c>
      <c r="H29" s="10"/>
      <c r="I29" s="10">
        <f t="shared" si="5"/>
        <v>1599.892136455034</v>
      </c>
      <c r="J29" s="10">
        <f t="shared" si="3"/>
        <v>91690335912.549026</v>
      </c>
      <c r="K29" s="11">
        <f t="shared" si="4"/>
        <v>-0.29968159999999999</v>
      </c>
      <c r="L29" t="s">
        <v>131</v>
      </c>
      <c r="M29" t="s">
        <v>132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26">
        <v>3.29</v>
      </c>
      <c r="H30" s="10"/>
      <c r="I30" s="10">
        <f t="shared" si="5"/>
        <v>2352.7825536103442</v>
      </c>
      <c r="J30" s="10">
        <f t="shared" si="3"/>
        <v>130926641242.82474</v>
      </c>
      <c r="K30" s="11">
        <f t="shared" si="4"/>
        <v>6.8803603999999741E-2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26">
        <v>-0.4</v>
      </c>
      <c r="H31" s="10"/>
      <c r="I31" s="10">
        <f t="shared" si="5"/>
        <v>2277.8415660861115</v>
      </c>
      <c r="J31" s="10">
        <f t="shared" si="3"/>
        <v>122498315642.67888</v>
      </c>
      <c r="K31" s="11">
        <f t="shared" si="4"/>
        <v>3.2822119999999844E-2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26">
        <v>8.4</v>
      </c>
      <c r="H32" s="10"/>
      <c r="I32" s="10">
        <f t="shared" si="5"/>
        <v>2286.9895241828431</v>
      </c>
      <c r="J32" s="10">
        <f t="shared" si="3"/>
        <v>118605433859.87793</v>
      </c>
      <c r="K32" s="11">
        <f t="shared" si="4"/>
        <v>0.12392371999999985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26">
        <v>7.86</v>
      </c>
      <c r="H33" s="10"/>
      <c r="I33" s="10">
        <f t="shared" si="5"/>
        <v>2109.7689337480101</v>
      </c>
      <c r="J33" s="10">
        <f t="shared" si="3"/>
        <v>105528010263.7908</v>
      </c>
      <c r="K33" s="11">
        <f t="shared" si="4"/>
        <v>0.11811990399999983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26">
        <v>11.69</v>
      </c>
      <c r="H34" s="10"/>
      <c r="I34" s="10">
        <f t="shared" si="5"/>
        <v>1956.025341876516</v>
      </c>
      <c r="J34" s="10">
        <f t="shared" ref="J34:J65" si="6">IF(I34="","",I34*C34)</f>
        <v>94379869177.063507</v>
      </c>
      <c r="K34" s="11">
        <f t="shared" ref="K34:K65" si="7">IFERROR(J34/J35-1,"")</f>
        <v>0.17355933600000006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26">
        <v>5.05</v>
      </c>
      <c r="H35" s="10"/>
      <c r="I35" s="10">
        <f t="shared" ref="I35:I66" si="8">IF(H35&lt;&gt;"",H35,I34/(1+IF(G34="",0,G34)/100))</f>
        <v>1731.1490768001734</v>
      </c>
      <c r="J35" s="10">
        <f t="shared" si="6"/>
        <v>80421897966.191544</v>
      </c>
      <c r="K35" s="11">
        <f t="shared" si="7"/>
        <v>0.11977032499999996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26">
        <v>0.76</v>
      </c>
      <c r="H36" s="10"/>
      <c r="I36" s="10">
        <f t="shared" si="8"/>
        <v>1606.6348740604858</v>
      </c>
      <c r="J36" s="10">
        <f t="shared" si="6"/>
        <v>71819993949.376663</v>
      </c>
      <c r="K36" s="11">
        <f t="shared" si="7"/>
        <v>9.5079440000000126E-2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26">
        <v>1.37</v>
      </c>
      <c r="H37" s="10"/>
      <c r="I37" s="10">
        <f t="shared" si="8"/>
        <v>1522.0110591706002</v>
      </c>
      <c r="J37" s="10">
        <f t="shared" si="6"/>
        <v>65584277565.631813</v>
      </c>
      <c r="K37" s="11">
        <f t="shared" si="7"/>
        <v>0.10592255899999992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26">
        <v>-2.26</v>
      </c>
      <c r="H38" s="10"/>
      <c r="I38" s="10">
        <f t="shared" si="8"/>
        <v>1426.8407791980878</v>
      </c>
      <c r="J38" s="10">
        <f t="shared" si="6"/>
        <v>59302775797.371017</v>
      </c>
      <c r="K38" s="11">
        <f t="shared" si="7"/>
        <v>5.0563360000000168E-2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26">
        <v>16.95</v>
      </c>
      <c r="H39" s="10"/>
      <c r="I39" s="10">
        <f t="shared" si="8"/>
        <v>1406.5859416384935</v>
      </c>
      <c r="J39" s="10">
        <f t="shared" si="6"/>
        <v>56448547565.347237</v>
      </c>
      <c r="K39" s="11">
        <f t="shared" si="7"/>
        <v>0.20815197500000004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26">
        <v>9.33</v>
      </c>
      <c r="H40" s="10"/>
      <c r="I40" s="10">
        <f t="shared" si="8"/>
        <v>1202.7241912257321</v>
      </c>
      <c r="J40" s="10">
        <f t="shared" si="6"/>
        <v>46723052011.190262</v>
      </c>
      <c r="K40" s="11">
        <f t="shared" si="7"/>
        <v>0.12859172400000007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26">
        <v>8.73</v>
      </c>
      <c r="H41" s="10"/>
      <c r="I41" s="10">
        <f t="shared" si="8"/>
        <v>1100.0861531379603</v>
      </c>
      <c r="J41" s="10">
        <f t="shared" si="6"/>
        <v>41399428170.173485</v>
      </c>
      <c r="K41" s="11">
        <f t="shared" si="7"/>
        <v>0.11951669900000006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26">
        <v>-8.3000000000000007</v>
      </c>
      <c r="H42" s="10"/>
      <c r="I42" s="10">
        <f t="shared" si="8"/>
        <v>1011.7595448707444</v>
      </c>
      <c r="J42" s="10">
        <f t="shared" si="6"/>
        <v>36979732599.927467</v>
      </c>
      <c r="K42" s="11">
        <f t="shared" si="7"/>
        <v>-5.4884779999999966E-2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26">
        <v>9.36</v>
      </c>
      <c r="H43" s="10"/>
      <c r="I43" s="10">
        <f t="shared" si="8"/>
        <v>1103.3364720509753</v>
      </c>
      <c r="J43" s="10">
        <f t="shared" si="6"/>
        <v>39127221546.519447</v>
      </c>
      <c r="K43" s="11">
        <f t="shared" si="7"/>
        <v>0.1261674079999997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26">
        <v>15.42</v>
      </c>
      <c r="H44" s="10"/>
      <c r="I44" s="10">
        <f t="shared" si="8"/>
        <v>1008.9031383055737</v>
      </c>
      <c r="J44" s="10">
        <f t="shared" si="6"/>
        <v>34743699088.226021</v>
      </c>
      <c r="K44" s="11">
        <f t="shared" si="7"/>
        <v>0.18815656400000003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26">
        <v>26.96</v>
      </c>
      <c r="H45" s="10"/>
      <c r="I45" s="10">
        <f t="shared" si="8"/>
        <v>874.11465803636622</v>
      </c>
      <c r="J45" s="10">
        <f t="shared" si="6"/>
        <v>29241684253.512253</v>
      </c>
      <c r="K45" s="11">
        <f t="shared" si="7"/>
        <v>0.30658344800000026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26">
        <v>16.260000000000002</v>
      </c>
      <c r="H46" s="10"/>
      <c r="I46" s="10">
        <f t="shared" si="8"/>
        <v>688.49610746405654</v>
      </c>
      <c r="J46" s="10">
        <f t="shared" si="6"/>
        <v>22380265338.790859</v>
      </c>
      <c r="K46" s="11">
        <f t="shared" si="7"/>
        <v>0.19681531800000007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26">
        <v>-3.01</v>
      </c>
      <c r="H47" s="10"/>
      <c r="I47" s="10">
        <f t="shared" si="8"/>
        <v>592.20377383799803</v>
      </c>
      <c r="J47" s="10">
        <f t="shared" si="6"/>
        <v>18699848675.22464</v>
      </c>
      <c r="K47" s="11">
        <f t="shared" si="7"/>
        <v>-6.6353499999982635E-4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26">
        <v>11.76</v>
      </c>
      <c r="H48" s="10"/>
      <c r="I48" s="10">
        <f t="shared" si="8"/>
        <v>610.58230110114243</v>
      </c>
      <c r="J48" s="10">
        <f t="shared" si="6"/>
        <v>18712264917.926952</v>
      </c>
      <c r="K48" s="11">
        <f t="shared" si="7"/>
        <v>0.15155268799999999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26">
        <v>18.57</v>
      </c>
      <c r="H49" s="10"/>
      <c r="I49" s="10">
        <f t="shared" si="8"/>
        <v>546.33348344769365</v>
      </c>
      <c r="J49" s="10">
        <f t="shared" si="6"/>
        <v>16249595101.398394</v>
      </c>
      <c r="K49" s="11">
        <f t="shared" si="7"/>
        <v>0.22085600499999991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26">
        <v>10.66</v>
      </c>
      <c r="H50" s="10"/>
      <c r="I50" s="10">
        <f t="shared" si="8"/>
        <v>460.76873024179275</v>
      </c>
      <c r="J50" s="10">
        <f t="shared" si="6"/>
        <v>13310001371.863995</v>
      </c>
      <c r="K50" s="11">
        <f t="shared" si="7"/>
        <v>0.14004145199999996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26">
        <v>14.68</v>
      </c>
      <c r="H51" s="10"/>
      <c r="I51" s="10">
        <f t="shared" si="8"/>
        <v>416.38236963834515</v>
      </c>
      <c r="J51" s="10">
        <f t="shared" si="6"/>
        <v>11675015279.939133</v>
      </c>
      <c r="K51" s="11">
        <f t="shared" si="7"/>
        <v>0.18204116400000014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26">
        <v>11.25</v>
      </c>
      <c r="H52" s="10"/>
      <c r="I52" s="10">
        <f t="shared" si="8"/>
        <v>363.08194073800587</v>
      </c>
      <c r="J52" s="10">
        <f t="shared" si="6"/>
        <v>9876995518.8626003</v>
      </c>
      <c r="K52" s="11">
        <f t="shared" si="7"/>
        <v>0.14764387499999998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26">
        <v>0.6</v>
      </c>
      <c r="H53" s="10"/>
      <c r="I53" s="10">
        <f t="shared" si="8"/>
        <v>326.36578942742102</v>
      </c>
      <c r="J53" s="10">
        <f t="shared" si="6"/>
        <v>8606324430.4445934</v>
      </c>
      <c r="K53" s="11">
        <f t="shared" si="7"/>
        <v>3.7407320000000022E-2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26">
        <v>-7.99</v>
      </c>
      <c r="H54" s="10"/>
      <c r="I54" s="10">
        <f t="shared" si="8"/>
        <v>324.41927378471274</v>
      </c>
      <c r="J54" s="10">
        <f t="shared" si="6"/>
        <v>8295993545.1820345</v>
      </c>
      <c r="K54" s="11">
        <f t="shared" si="7"/>
        <v>-5.1330894999999988E-2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26">
        <v>5.73</v>
      </c>
      <c r="H55" s="10"/>
      <c r="I55" s="10">
        <f t="shared" si="8"/>
        <v>352.5913202746579</v>
      </c>
      <c r="J55" s="10">
        <f t="shared" si="6"/>
        <v>8744875849.1845627</v>
      </c>
      <c r="K55" s="11">
        <f t="shared" si="7"/>
        <v>8.9378481999999648E-2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26">
        <v>1.58</v>
      </c>
      <c r="H56" s="10"/>
      <c r="I56" s="10">
        <f t="shared" si="8"/>
        <v>333.48275822818306</v>
      </c>
      <c r="J56" s="10">
        <f t="shared" si="6"/>
        <v>8027399102.9543438</v>
      </c>
      <c r="K56" s="11">
        <f t="shared" si="7"/>
        <v>4.6680320000000108E-2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26">
        <v>2.7</v>
      </c>
      <c r="H57" s="10"/>
      <c r="I57" s="10">
        <f t="shared" si="8"/>
        <v>328.29568638332648</v>
      </c>
      <c r="J57" s="10">
        <f t="shared" si="6"/>
        <v>7669389544.7984953</v>
      </c>
      <c r="K57" s="11">
        <f t="shared" si="7"/>
        <v>5.7522439999999841E-2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26">
        <v>4.5</v>
      </c>
      <c r="H58" s="10"/>
      <c r="I58" s="10">
        <f t="shared" si="8"/>
        <v>319.66473844530333</v>
      </c>
      <c r="J58" s="10">
        <f t="shared" si="6"/>
        <v>7252223928.977334</v>
      </c>
      <c r="K58" s="11">
        <f t="shared" si="7"/>
        <v>7.5545350000000067E-2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26">
        <v>7.6</v>
      </c>
      <c r="H59" s="10"/>
      <c r="I59" s="10">
        <f t="shared" si="8"/>
        <v>305.89927123952475</v>
      </c>
      <c r="J59" s="10">
        <f t="shared" si="6"/>
        <v>6742834162.2018394</v>
      </c>
      <c r="K59" s="11">
        <f t="shared" si="7"/>
        <v>0.10527796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26">
        <v>12.1</v>
      </c>
      <c r="H60" s="10"/>
      <c r="I60" s="10">
        <f t="shared" si="8"/>
        <v>284.29300301071072</v>
      </c>
      <c r="J60" s="10">
        <f t="shared" si="6"/>
        <v>6100577778.8257351</v>
      </c>
      <c r="K60" s="11">
        <f t="shared" si="7"/>
        <v>0.15100917000000003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26">
        <v>19.2</v>
      </c>
      <c r="H61" s="10"/>
      <c r="I61" s="10">
        <f t="shared" si="8"/>
        <v>253.60660393462152</v>
      </c>
      <c r="J61" s="10">
        <f t="shared" si="6"/>
        <v>5300199110.3387432</v>
      </c>
      <c r="K61" s="11">
        <f t="shared" si="7"/>
        <v>0.22408863999999995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26">
        <v>12</v>
      </c>
      <c r="H62" s="10"/>
      <c r="I62" s="10">
        <f t="shared" si="8"/>
        <v>212.75721806595766</v>
      </c>
      <c r="J62" s="10">
        <f t="shared" si="6"/>
        <v>4329914466.2748795</v>
      </c>
      <c r="K62" s="11">
        <f t="shared" si="7"/>
        <v>0.1493663999999999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26">
        <v>6.5</v>
      </c>
      <c r="H63" s="10"/>
      <c r="I63" s="10">
        <f t="shared" si="8"/>
        <v>189.96180184460505</v>
      </c>
      <c r="J63" s="10">
        <f t="shared" si="6"/>
        <v>3767218587.8018355</v>
      </c>
      <c r="K63" s="11">
        <f t="shared" si="7"/>
        <v>9.1816699999999862E-2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29">
        <v>3.3</v>
      </c>
      <c r="H64" s="10"/>
      <c r="I64" s="10">
        <f t="shared" si="8"/>
        <v>178.3678890559672</v>
      </c>
      <c r="J64" s="10">
        <f t="shared" si="6"/>
        <v>3450413048.0893321</v>
      </c>
      <c r="K64" s="11">
        <f t="shared" si="7"/>
        <v>5.8411800000000014E-2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29">
        <v>0.54</v>
      </c>
      <c r="H65" s="10"/>
      <c r="I65" s="10">
        <f t="shared" si="8"/>
        <v>172.66978611419864</v>
      </c>
      <c r="J65" s="10">
        <f t="shared" si="6"/>
        <v>3259991099.9568715</v>
      </c>
      <c r="K65" s="11">
        <f t="shared" si="7"/>
        <v>3.0333920000000125E-2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3">
        <f>SUM(F2)</f>
        <v>88913943</v>
      </c>
      <c r="G66" s="29">
        <v>5.62</v>
      </c>
      <c r="H66" s="10"/>
      <c r="I66" s="10">
        <f t="shared" si="8"/>
        <v>171.74237727690334</v>
      </c>
      <c r="J66" s="10">
        <f t="shared" ref="J66:J67" si="9">IF(I66="","",I66*C66)</f>
        <v>3164014147.9151449</v>
      </c>
      <c r="K66" s="11">
        <f t="shared" ref="K66" si="10">IFERROR(J66/J67-1,"")</f>
        <v>8.2182519999999926E-2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29">
        <v>7.79</v>
      </c>
      <c r="H67" s="10"/>
      <c r="I67" s="10">
        <f t="shared" ref="I67" si="11">IF(H67&lt;&gt;"",H67,I66/(1+IF(G66="",0,G66)/100))</f>
        <v>162.60403074881967</v>
      </c>
      <c r="J67" s="10">
        <f t="shared" si="9"/>
        <v>2923734295.6853018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4">
        <v>33245174</v>
      </c>
      <c r="G2" s="26">
        <v>2.96</v>
      </c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4.7422376000000099E-2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26">
        <v>4.5</v>
      </c>
      <c r="H3" s="10"/>
      <c r="I3" s="10">
        <f t="shared" ref="I3:I34" si="5">IF(H3&lt;&gt;"",H3,I2/(1+IF(G2="",0,G2)/100))</f>
        <v>8517.8710178710171</v>
      </c>
      <c r="J3" s="10">
        <f t="shared" si="3"/>
        <v>278366255667.13824</v>
      </c>
      <c r="K3" s="11">
        <f t="shared" si="4"/>
        <v>6.3078499999999815E-2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26">
        <v>5.13</v>
      </c>
      <c r="H4" s="10"/>
      <c r="I4" s="10">
        <f t="shared" si="5"/>
        <v>8151.0727443741798</v>
      </c>
      <c r="J4" s="10">
        <f t="shared" si="3"/>
        <v>261849200851.24313</v>
      </c>
      <c r="K4" s="11">
        <f t="shared" si="4"/>
        <v>6.9498002999999864E-2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26">
        <v>3.91</v>
      </c>
      <c r="H5" s="10"/>
      <c r="I5" s="10">
        <f t="shared" si="5"/>
        <v>7753.3270658938272</v>
      </c>
      <c r="J5" s="10">
        <f t="shared" si="3"/>
        <v>244833744538.78543</v>
      </c>
      <c r="K5" s="11">
        <f t="shared" si="4"/>
        <v>5.7325813999999919E-2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26">
        <v>6.95</v>
      </c>
      <c r="H6" s="10"/>
      <c r="I6" s="10">
        <f t="shared" si="5"/>
        <v>7461.5793146894694</v>
      </c>
      <c r="J6" s="10">
        <f t="shared" si="3"/>
        <v>231559412715.50708</v>
      </c>
      <c r="K6" s="11">
        <f t="shared" si="4"/>
        <v>8.8483625000000066E-2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26">
        <v>4.49</v>
      </c>
      <c r="H7" s="10"/>
      <c r="I7" s="10">
        <f t="shared" si="5"/>
        <v>6976.6987514628036</v>
      </c>
      <c r="J7" s="10">
        <f t="shared" si="3"/>
        <v>212735779755.53564</v>
      </c>
      <c r="K7" s="11">
        <f t="shared" si="4"/>
        <v>6.3436526000000049E-2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26">
        <v>1.1399999999999999</v>
      </c>
      <c r="H8" s="10"/>
      <c r="I8" s="10">
        <f t="shared" si="5"/>
        <v>6676.9056861544686</v>
      </c>
      <c r="J8" s="10">
        <f t="shared" si="3"/>
        <v>200045582932.64383</v>
      </c>
      <c r="K8" s="11">
        <f t="shared" si="4"/>
        <v>2.9544516000000076E-2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26">
        <v>3.28</v>
      </c>
      <c r="H9" s="10"/>
      <c r="I9" s="10">
        <f t="shared" si="5"/>
        <v>6601.6469113649082</v>
      </c>
      <c r="J9" s="10">
        <f t="shared" si="3"/>
        <v>194304937594.98965</v>
      </c>
      <c r="K9" s="11">
        <f t="shared" si="4"/>
        <v>5.1545319999999784E-2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26">
        <v>6.74</v>
      </c>
      <c r="H10" s="10"/>
      <c r="I10" s="10">
        <f t="shared" si="5"/>
        <v>6391.9896508180755</v>
      </c>
      <c r="J10" s="10">
        <f t="shared" si="3"/>
        <v>184780374083.15381</v>
      </c>
      <c r="K10" s="11">
        <f t="shared" si="4"/>
        <v>8.6901397999999963E-2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26">
        <v>6.72</v>
      </c>
      <c r="H11" s="10"/>
      <c r="I11" s="10">
        <f t="shared" si="5"/>
        <v>5988.3732910043809</v>
      </c>
      <c r="J11" s="10">
        <f t="shared" si="3"/>
        <v>170006565842.28058</v>
      </c>
      <c r="K11" s="11">
        <f t="shared" si="4"/>
        <v>8.6847151999999816E-2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26">
        <v>1.83</v>
      </c>
      <c r="H12" s="10"/>
      <c r="I12" s="10">
        <f t="shared" si="5"/>
        <v>5611.2943131600277</v>
      </c>
      <c r="J12" s="10">
        <f t="shared" si="3"/>
        <v>156421779759.40503</v>
      </c>
      <c r="K12" s="11">
        <f t="shared" si="4"/>
        <v>3.731166099999994E-2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26">
        <v>-2.33</v>
      </c>
      <c r="H13" s="10"/>
      <c r="I13" s="10">
        <f t="shared" si="5"/>
        <v>5510.453022842019</v>
      </c>
      <c r="J13" s="10">
        <f t="shared" si="3"/>
        <v>150795354607.90027</v>
      </c>
      <c r="K13" s="11">
        <f t="shared" si="4"/>
        <v>-4.713398999999896E-3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26">
        <v>3.92</v>
      </c>
      <c r="H14" s="10"/>
      <c r="I14" s="10">
        <f t="shared" si="5"/>
        <v>5641.9095145305819</v>
      </c>
      <c r="J14" s="10">
        <f t="shared" si="3"/>
        <v>151509479235.82089</v>
      </c>
      <c r="K14" s="11">
        <f t="shared" si="4"/>
        <v>5.9017543999999811E-2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26">
        <v>2.5</v>
      </c>
      <c r="H15" s="10"/>
      <c r="I15" s="10">
        <f t="shared" si="5"/>
        <v>5429.0892172157255</v>
      </c>
      <c r="J15" s="10">
        <f t="shared" si="3"/>
        <v>143066071090.33966</v>
      </c>
      <c r="K15" s="11">
        <f t="shared" si="4"/>
        <v>4.4690249999999709E-2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26">
        <v>1.68</v>
      </c>
      <c r="H16" s="10"/>
      <c r="I16" s="10">
        <f t="shared" si="5"/>
        <v>5296.6724070397331</v>
      </c>
      <c r="J16" s="10">
        <f t="shared" si="3"/>
        <v>136945923531.24736</v>
      </c>
      <c r="K16" s="11">
        <f t="shared" si="4"/>
        <v>3.6515751999999901E-2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26">
        <v>2.92</v>
      </c>
      <c r="H17" s="10"/>
      <c r="I17" s="10">
        <f t="shared" si="5"/>
        <v>5209.1585435087864</v>
      </c>
      <c r="J17" s="10">
        <f t="shared" si="3"/>
        <v>132121410858.4501</v>
      </c>
      <c r="K17" s="11">
        <f t="shared" si="4"/>
        <v>4.9310567999999666E-2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26">
        <v>4.2</v>
      </c>
      <c r="H18" s="10"/>
      <c r="I18" s="10">
        <f t="shared" si="5"/>
        <v>5061.3666376882893</v>
      </c>
      <c r="J18" s="10">
        <f t="shared" si="3"/>
        <v>125912589549.41751</v>
      </c>
      <c r="K18" s="11">
        <f t="shared" si="4"/>
        <v>6.2569080000000055E-2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26">
        <v>0.56999999999999995</v>
      </c>
      <c r="H19" s="10"/>
      <c r="I19" s="10">
        <f t="shared" si="5"/>
        <v>4857.3576177430796</v>
      </c>
      <c r="J19" s="10">
        <f t="shared" si="3"/>
        <v>118498262295.96056</v>
      </c>
      <c r="K19" s="11">
        <f t="shared" si="4"/>
        <v>2.5703373000000029E-2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26">
        <v>3.43</v>
      </c>
      <c r="H20" s="10"/>
      <c r="I20" s="10">
        <f t="shared" si="5"/>
        <v>4829.8276004206818</v>
      </c>
      <c r="J20" s="10">
        <f t="shared" si="3"/>
        <v>115528782896.92488</v>
      </c>
      <c r="K20" s="11">
        <f t="shared" si="4"/>
        <v>5.5037714999999876E-2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26">
        <v>2.06</v>
      </c>
      <c r="H21" s="10"/>
      <c r="I21" s="10">
        <f t="shared" si="5"/>
        <v>4669.6583200432005</v>
      </c>
      <c r="J21" s="10">
        <f t="shared" si="3"/>
        <v>109502040784.31917</v>
      </c>
      <c r="K21" s="11">
        <f t="shared" si="4"/>
        <v>4.1175296000000028E-2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26">
        <v>5.2</v>
      </c>
      <c r="H22" s="10"/>
      <c r="I22" s="10">
        <f t="shared" si="5"/>
        <v>4575.404977506566</v>
      </c>
      <c r="J22" s="10">
        <f t="shared" si="3"/>
        <v>105171570248.55032</v>
      </c>
      <c r="K22" s="11">
        <f t="shared" si="4"/>
        <v>7.3345079999999951E-2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26">
        <v>5.81</v>
      </c>
      <c r="H23" s="10"/>
      <c r="I23" s="10">
        <f t="shared" si="5"/>
        <v>4349.2442751963554</v>
      </c>
      <c r="J23" s="10">
        <f t="shared" si="3"/>
        <v>97984862658.102768</v>
      </c>
      <c r="K23" s="11">
        <f t="shared" si="4"/>
        <v>7.980163100000004E-2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26">
        <v>5.39</v>
      </c>
      <c r="H24" s="10"/>
      <c r="I24" s="10">
        <f t="shared" si="5"/>
        <v>4110.428385971416</v>
      </c>
      <c r="J24" s="10">
        <f t="shared" si="3"/>
        <v>90743391975.949661</v>
      </c>
      <c r="K24" s="11">
        <f t="shared" si="4"/>
        <v>7.5726269000000235E-2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26">
        <v>4.04</v>
      </c>
      <c r="H25" s="10"/>
      <c r="I25" s="10">
        <f t="shared" si="5"/>
        <v>3900.2072169763883</v>
      </c>
      <c r="J25" s="10">
        <f t="shared" si="3"/>
        <v>84355467176.891678</v>
      </c>
      <c r="K25" s="11">
        <f t="shared" si="4"/>
        <v>6.2081935999999782E-2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26">
        <v>2</v>
      </c>
      <c r="H26" s="10"/>
      <c r="I26" s="10">
        <f t="shared" si="5"/>
        <v>3748.75741731679</v>
      </c>
      <c r="J26" s="10">
        <f t="shared" si="3"/>
        <v>79424632241.265884</v>
      </c>
      <c r="K26" s="11">
        <f t="shared" si="4"/>
        <v>4.1460800000000075E-2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26">
        <v>-0.28000000000000003</v>
      </c>
      <c r="H27" s="10"/>
      <c r="I27" s="10">
        <f t="shared" si="5"/>
        <v>3675.2523699184217</v>
      </c>
      <c r="J27" s="10">
        <f t="shared" si="3"/>
        <v>76262718905.277939</v>
      </c>
      <c r="K27" s="11">
        <f t="shared" si="4"/>
        <v>1.8560023999999897E-2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26">
        <v>3.41</v>
      </c>
      <c r="H28" s="10"/>
      <c r="I28" s="10">
        <f t="shared" si="5"/>
        <v>3685.5719714384495</v>
      </c>
      <c r="J28" s="10">
        <f t="shared" si="3"/>
        <v>74873072875.750275</v>
      </c>
      <c r="K28" s="11">
        <f t="shared" si="4"/>
        <v>5.6012579000000118E-2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26">
        <v>4.0599999999999996</v>
      </c>
      <c r="H29" s="10"/>
      <c r="I29" s="10">
        <f t="shared" si="5"/>
        <v>3564.0382665491243</v>
      </c>
      <c r="J29" s="10">
        <f t="shared" si="3"/>
        <v>70901686556.283218</v>
      </c>
      <c r="K29" s="11">
        <f t="shared" si="4"/>
        <v>6.3160207999999995E-2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26">
        <v>5.37</v>
      </c>
      <c r="H30" s="10"/>
      <c r="I30" s="10">
        <f t="shared" si="5"/>
        <v>3424.9839194206461</v>
      </c>
      <c r="J30" s="10">
        <f t="shared" si="3"/>
        <v>66689560070.784012</v>
      </c>
      <c r="K30" s="11">
        <f t="shared" si="4"/>
        <v>7.6923548000000119E-2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26">
        <v>5.82</v>
      </c>
      <c r="H31" s="10"/>
      <c r="I31" s="10">
        <f t="shared" si="5"/>
        <v>3250.4355313852575</v>
      </c>
      <c r="J31" s="10">
        <f t="shared" si="3"/>
        <v>61925992977.529358</v>
      </c>
      <c r="K31" s="11">
        <f t="shared" si="4"/>
        <v>8.1956590000000107E-2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26">
        <v>3.11</v>
      </c>
      <c r="H32" s="10"/>
      <c r="I32" s="10">
        <f t="shared" si="5"/>
        <v>3071.664648823717</v>
      </c>
      <c r="J32" s="10">
        <f t="shared" si="3"/>
        <v>57235191827.362823</v>
      </c>
      <c r="K32" s="11">
        <f t="shared" si="4"/>
        <v>5.4650324000000028E-2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26">
        <v>3.35</v>
      </c>
      <c r="H33" s="10"/>
      <c r="I33" s="10">
        <f t="shared" si="5"/>
        <v>2979.0172134843538</v>
      </c>
      <c r="J33" s="10">
        <f t="shared" si="3"/>
        <v>54269354045.505249</v>
      </c>
      <c r="K33" s="11">
        <f t="shared" si="4"/>
        <v>5.7528875000000035E-2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26">
        <v>0.27</v>
      </c>
      <c r="H34" s="10"/>
      <c r="I34" s="10">
        <f t="shared" si="5"/>
        <v>2882.4549719248703</v>
      </c>
      <c r="J34" s="10">
        <f t="shared" ref="J34:J65" si="6">IF(I34="","",I34*C34)</f>
        <v>51317136891.893608</v>
      </c>
      <c r="K34" s="11">
        <f t="shared" ref="K34:K65" si="7">IFERROR(J34/J35-1,"")</f>
        <v>3.9558793000000092E-2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26">
        <v>-1.75</v>
      </c>
      <c r="H35" s="10"/>
      <c r="I35" s="10">
        <f t="shared" ref="I35:I66" si="8">IF(H35&lt;&gt;"",H35,I34/(1+IF(G34="",0,G34)/100))</f>
        <v>2837.8999428225561</v>
      </c>
      <c r="J35" s="10">
        <f t="shared" si="6"/>
        <v>49364343063.080223</v>
      </c>
      <c r="K35" s="11">
        <f t="shared" si="7"/>
        <v>3.3263629999999766E-2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26">
        <v>-2.52</v>
      </c>
      <c r="H36" s="10"/>
      <c r="I36" s="10">
        <f t="shared" si="8"/>
        <v>2811.1936035884655</v>
      </c>
      <c r="J36" s="10">
        <f t="shared" si="6"/>
        <v>47775167565.977554</v>
      </c>
      <c r="K36" s="11">
        <f t="shared" si="7"/>
        <v>4.6978991999999886E-2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26">
        <v>-4.21</v>
      </c>
      <c r="H37" s="10"/>
      <c r="I37" s="10">
        <f t="shared" si="8"/>
        <v>2748.5271837978744</v>
      </c>
      <c r="J37" s="10">
        <f t="shared" si="6"/>
        <v>45631448129.35994</v>
      </c>
      <c r="K37" s="11">
        <f t="shared" si="7"/>
        <v>3.4848221000000068E-2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26">
        <v>-1.32</v>
      </c>
      <c r="H38" s="10"/>
      <c r="I38" s="10">
        <f t="shared" si="8"/>
        <v>2718.8912689661438</v>
      </c>
      <c r="J38" s="10">
        <f t="shared" si="6"/>
        <v>44094822026.42733</v>
      </c>
      <c r="K38" s="11">
        <f t="shared" si="7"/>
        <v>4.82176299999999E-2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26">
        <v>8.4700000000000006</v>
      </c>
      <c r="H39" s="10"/>
      <c r="I39" s="10">
        <f t="shared" si="8"/>
        <v>2655.6859435105916</v>
      </c>
      <c r="J39" s="10">
        <f t="shared" si="6"/>
        <v>42066476239.697792</v>
      </c>
      <c r="K39" s="11">
        <f t="shared" si="7"/>
        <v>0.11079788199999996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26">
        <v>4.16</v>
      </c>
      <c r="H40" s="10"/>
      <c r="I40" s="10">
        <f t="shared" si="8"/>
        <v>2448.3137674108893</v>
      </c>
      <c r="J40" s="10">
        <f t="shared" si="6"/>
        <v>37870504545.756592</v>
      </c>
      <c r="K40" s="11">
        <f t="shared" si="7"/>
        <v>6.7129616000000114E-2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26">
        <v>4.7300000000000004</v>
      </c>
      <c r="H41" s="10"/>
      <c r="I41" s="10">
        <f t="shared" si="8"/>
        <v>2350.5316507401008</v>
      </c>
      <c r="J41" s="10">
        <f t="shared" si="6"/>
        <v>35488195602.432411</v>
      </c>
      <c r="K41" s="11">
        <f t="shared" si="7"/>
        <v>7.3566283999999982E-2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26">
        <v>-2.3199999999999998</v>
      </c>
      <c r="H42" s="10"/>
      <c r="I42" s="10">
        <f t="shared" si="8"/>
        <v>2244.3728165187636</v>
      </c>
      <c r="J42" s="10">
        <f t="shared" si="6"/>
        <v>33056361895.240383</v>
      </c>
      <c r="K42" s="11">
        <f t="shared" si="7"/>
        <v>1.9037600000002541E-3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26">
        <v>5.75</v>
      </c>
      <c r="H43" s="10"/>
      <c r="I43" s="10">
        <f>IF(H43&lt;&gt;"",H43,I42/(1+IF(G42="",0,G42)/100))</f>
        <v>2297.6789685900526</v>
      </c>
      <c r="J43" s="10">
        <f t="shared" si="6"/>
        <v>32993550094.312828</v>
      </c>
      <c r="K43" s="11">
        <f t="shared" si="7"/>
        <v>8.5322824999999991E-2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26">
        <v>6.72</v>
      </c>
      <c r="H44" s="10"/>
      <c r="I44" s="10">
        <f t="shared" si="8"/>
        <v>2172.7460695887021</v>
      </c>
      <c r="J44" s="10">
        <f t="shared" si="6"/>
        <v>30399756951.866211</v>
      </c>
      <c r="K44" s="11">
        <f t="shared" si="7"/>
        <v>9.581163199999998E-2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26">
        <v>7.67</v>
      </c>
      <c r="H45" s="10"/>
      <c r="I45" s="10">
        <f t="shared" si="8"/>
        <v>2035.9314745021572</v>
      </c>
      <c r="J45" s="10">
        <f t="shared" si="6"/>
        <v>27741772458.084488</v>
      </c>
      <c r="K45" s="11">
        <f t="shared" si="7"/>
        <v>0.10622311400000006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26">
        <v>5.96</v>
      </c>
      <c r="H46" s="10"/>
      <c r="I46" s="10">
        <f t="shared" si="8"/>
        <v>1890.8994840737041</v>
      </c>
      <c r="J46" s="10">
        <f t="shared" si="6"/>
        <v>25077917923.602966</v>
      </c>
      <c r="K46" s="11">
        <f t="shared" si="7"/>
        <v>8.9173436000000272E-2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26">
        <v>6.21</v>
      </c>
      <c r="H47" s="10"/>
      <c r="I47" s="10">
        <f t="shared" si="8"/>
        <v>1784.5408494466817</v>
      </c>
      <c r="J47" s="10">
        <f t="shared" si="6"/>
        <v>23024724157.524311</v>
      </c>
      <c r="K47" s="11">
        <f t="shared" si="7"/>
        <v>9.2008735999999924E-2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26">
        <v>6.1</v>
      </c>
      <c r="H48" s="10"/>
      <c r="I48" s="10">
        <f t="shared" si="8"/>
        <v>1680.2004043373333</v>
      </c>
      <c r="J48" s="10">
        <f t="shared" si="6"/>
        <v>21084743554.216686</v>
      </c>
      <c r="K48" s="11">
        <f t="shared" si="7"/>
        <v>9.113239999999978E-2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26">
        <v>5.93</v>
      </c>
      <c r="H49" s="10"/>
      <c r="I49" s="10">
        <f t="shared" si="8"/>
        <v>1583.6007580936225</v>
      </c>
      <c r="J49" s="10">
        <f t="shared" si="6"/>
        <v>19323726024.648052</v>
      </c>
      <c r="K49" s="11">
        <f t="shared" si="7"/>
        <v>8.9765467999999515E-2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26">
        <v>4.13</v>
      </c>
      <c r="H50" s="10"/>
      <c r="I50" s="10">
        <f t="shared" si="8"/>
        <v>1494.9502106047603</v>
      </c>
      <c r="J50" s="10">
        <f t="shared" si="6"/>
        <v>17732004355.13163</v>
      </c>
      <c r="K50" s="11">
        <f t="shared" si="7"/>
        <v>7.1695547000000026E-2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26">
        <v>5.24</v>
      </c>
      <c r="H51" s="10"/>
      <c r="I51" s="10">
        <f t="shared" si="8"/>
        <v>1435.6575536394512</v>
      </c>
      <c r="J51" s="10">
        <f t="shared" si="6"/>
        <v>16545747908.320488</v>
      </c>
      <c r="K51" s="11">
        <f t="shared" si="7"/>
        <v>8.3582612000000056E-2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26">
        <v>3.6</v>
      </c>
      <c r="H52" s="10"/>
      <c r="I52" s="10">
        <f t="shared" si="8"/>
        <v>1364.1747944122494</v>
      </c>
      <c r="J52" s="10">
        <f t="shared" si="6"/>
        <v>15269484509.152023</v>
      </c>
      <c r="K52" s="11">
        <f t="shared" si="7"/>
        <v>6.6986760000000034E-2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26">
        <v>6.17</v>
      </c>
      <c r="H53" s="10"/>
      <c r="I53" s="10">
        <f t="shared" si="8"/>
        <v>1316.7710370774607</v>
      </c>
      <c r="J53" s="10">
        <f t="shared" si="6"/>
        <v>14310847220.9646</v>
      </c>
      <c r="K53" s="11">
        <f t="shared" si="7"/>
        <v>9.3795191000000111E-2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26">
        <v>3.29</v>
      </c>
      <c r="H54" s="10"/>
      <c r="I54" s="10">
        <f t="shared" si="8"/>
        <v>1240.2477508500147</v>
      </c>
      <c r="J54" s="10">
        <f t="shared" si="6"/>
        <v>13083662589.411219</v>
      </c>
      <c r="K54" s="11">
        <f t="shared" si="7"/>
        <v>6.4331146999999866E-2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26">
        <v>5.41</v>
      </c>
      <c r="H55" s="10"/>
      <c r="I55" s="10">
        <f t="shared" si="8"/>
        <v>1200.7432963985041</v>
      </c>
      <c r="J55" s="10">
        <f t="shared" si="6"/>
        <v>12292849482.315508</v>
      </c>
      <c r="K55" s="11">
        <f t="shared" si="7"/>
        <v>8.5986525000000036E-2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26">
        <v>5.09</v>
      </c>
      <c r="H56" s="10"/>
      <c r="I56" s="10">
        <f t="shared" si="8"/>
        <v>1139.1170632753099</v>
      </c>
      <c r="J56" s="10">
        <f t="shared" si="6"/>
        <v>11319523032.125566</v>
      </c>
      <c r="K56" s="11">
        <f t="shared" si="7"/>
        <v>8.2353436999999863E-2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26">
        <v>4.2699999999999996</v>
      </c>
      <c r="H57" s="10"/>
      <c r="I57" s="10">
        <f t="shared" si="8"/>
        <v>1083.9442984825482</v>
      </c>
      <c r="J57" s="10">
        <f t="shared" si="6"/>
        <v>10458250184.43173</v>
      </c>
      <c r="K57" s="11">
        <f t="shared" si="7"/>
        <v>7.3282391000000224E-2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26">
        <v>7.18</v>
      </c>
      <c r="H58" s="10"/>
      <c r="I58" s="10">
        <f t="shared" si="8"/>
        <v>1039.55528769785</v>
      </c>
      <c r="J58" s="10">
        <f t="shared" si="6"/>
        <v>9744173827.996521</v>
      </c>
      <c r="K58" s="11">
        <f t="shared" si="7"/>
        <v>0.10256065999999997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26">
        <v>2.5</v>
      </c>
      <c r="H59" s="10"/>
      <c r="I59" s="10">
        <f t="shared" si="8"/>
        <v>969.91536452495791</v>
      </c>
      <c r="J59" s="10">
        <f t="shared" si="6"/>
        <v>8837766647.6840572</v>
      </c>
      <c r="K59" s="11">
        <f t="shared" si="7"/>
        <v>5.3822999999999732E-2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26">
        <v>3.66</v>
      </c>
      <c r="H60" s="10"/>
      <c r="I60" s="10">
        <f t="shared" si="8"/>
        <v>946.25889221947125</v>
      </c>
      <c r="J60" s="10">
        <f t="shared" si="6"/>
        <v>8386386184.0973854</v>
      </c>
      <c r="K60" s="11">
        <f t="shared" si="7"/>
        <v>6.5293087999999777E-2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26">
        <v>4.01</v>
      </c>
      <c r="H61" s="10"/>
      <c r="I61" s="10">
        <f t="shared" si="8"/>
        <v>912.84863227809308</v>
      </c>
      <c r="J61" s="10">
        <f t="shared" si="6"/>
        <v>7872374540.4582844</v>
      </c>
      <c r="K61" s="11">
        <f t="shared" si="7"/>
        <v>6.8494730000000059E-2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26">
        <v>3.9</v>
      </c>
      <c r="H62" s="10"/>
      <c r="I62" s="10">
        <f t="shared" si="8"/>
        <v>877.65467962512548</v>
      </c>
      <c r="J62" s="10">
        <f t="shared" si="6"/>
        <v>7367724256.7759638</v>
      </c>
      <c r="K62" s="11">
        <f t="shared" si="7"/>
        <v>6.6980269999999731E-2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26">
        <v>6.93</v>
      </c>
      <c r="H63" s="10"/>
      <c r="I63" s="10">
        <f t="shared" si="8"/>
        <v>844.7109524784654</v>
      </c>
      <c r="J63" s="10">
        <f t="shared" si="6"/>
        <v>6905211337.0156002</v>
      </c>
      <c r="K63" s="11">
        <f t="shared" si="7"/>
        <v>9.7786151999999849E-2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26">
        <v>6.15</v>
      </c>
      <c r="H64" s="10"/>
      <c r="I64" s="10">
        <f t="shared" si="8"/>
        <v>789.96628867339894</v>
      </c>
      <c r="J64" s="10">
        <f t="shared" si="6"/>
        <v>6290124287.3535547</v>
      </c>
      <c r="K64" s="11">
        <f t="shared" si="7"/>
        <v>8.9396220000000248E-2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26">
        <v>6.3</v>
      </c>
      <c r="H65" s="10"/>
      <c r="I65" s="10">
        <f t="shared" si="8"/>
        <v>744.19810520339036</v>
      </c>
      <c r="J65" s="10">
        <f t="shared" si="6"/>
        <v>5773954573.9873724</v>
      </c>
      <c r="K65" s="11">
        <f t="shared" si="7"/>
        <v>9.0149020000000135E-2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3">
        <f>SUM(F2)</f>
        <v>33245174</v>
      </c>
      <c r="G66" s="26">
        <v>3.07</v>
      </c>
      <c r="H66" s="10"/>
      <c r="I66" s="10">
        <f t="shared" si="8"/>
        <v>700.09229087807182</v>
      </c>
      <c r="J66" s="10">
        <f t="shared" ref="J66:J67" si="9">IF(I66="","",I66*C66)</f>
        <v>5296481919.4969988</v>
      </c>
      <c r="K66" s="11">
        <f t="shared" ref="K66" si="10">IFERROR(J66/J67-1,"")</f>
        <v>5.6178904000000029E-2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26">
        <v>1.79</v>
      </c>
      <c r="H67" s="10"/>
      <c r="I67" s="10">
        <f t="shared" ref="I67" si="11">IF(H67&lt;&gt;"",H67,I66/(1+IF(G66="",0,G66)/100))</f>
        <v>679.23963411086822</v>
      </c>
      <c r="J67" s="10">
        <f t="shared" si="9"/>
        <v>5014758294.6771288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4">
        <v>10233103</v>
      </c>
      <c r="G2" s="26">
        <v>4.34</v>
      </c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5.1601124000000054E-2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26">
        <v>2.72</v>
      </c>
      <c r="H3" s="10"/>
      <c r="I3" s="10">
        <f t="shared" ref="I3:I34" si="5">IF(H3&lt;&gt;"",H3,I2/(1+IF(G2="",0,G2)/100))</f>
        <v>3483.802951888058</v>
      </c>
      <c r="J3" s="10">
        <f t="shared" si="3"/>
        <v>35368891542.598785</v>
      </c>
      <c r="K3" s="11">
        <f t="shared" si="4"/>
        <v>3.5571680000000105E-2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26">
        <v>4.12</v>
      </c>
      <c r="H4" s="10"/>
      <c r="I4" s="10">
        <f t="shared" si="5"/>
        <v>3391.5527179595579</v>
      </c>
      <c r="J4" s="10">
        <f t="shared" si="3"/>
        <v>34153977195.087822</v>
      </c>
      <c r="K4" s="11">
        <f t="shared" si="4"/>
        <v>4.9998140000000024E-2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26">
        <v>3.06</v>
      </c>
      <c r="H5" s="10"/>
      <c r="I5" s="10">
        <f t="shared" si="5"/>
        <v>3257.3499019972705</v>
      </c>
      <c r="J5" s="10">
        <f t="shared" si="3"/>
        <v>32527654949.072407</v>
      </c>
      <c r="K5" s="11">
        <f t="shared" si="4"/>
        <v>3.940132399999996E-2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26">
        <v>5.52</v>
      </c>
      <c r="H6" s="10"/>
      <c r="I6" s="10">
        <f t="shared" si="5"/>
        <v>3160.6344867041244</v>
      </c>
      <c r="J6" s="10">
        <f t="shared" si="3"/>
        <v>31294606037.150291</v>
      </c>
      <c r="K6" s="11">
        <f t="shared" si="4"/>
        <v>6.3947607999999878E-2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26">
        <v>3.5</v>
      </c>
      <c r="H7" s="10"/>
      <c r="I7" s="10">
        <f t="shared" si="5"/>
        <v>2995.294244412552</v>
      </c>
      <c r="J7" s="10">
        <f t="shared" si="3"/>
        <v>29413672066.031185</v>
      </c>
      <c r="K7" s="11">
        <f t="shared" si="4"/>
        <v>4.3052299999999821E-2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26">
        <v>3.75</v>
      </c>
      <c r="H8" s="10"/>
      <c r="I8" s="10">
        <f t="shared" si="5"/>
        <v>2894.0041008816929</v>
      </c>
      <c r="J8" s="10">
        <f t="shared" si="3"/>
        <v>28199613831.474407</v>
      </c>
      <c r="K8" s="11">
        <f t="shared" si="4"/>
        <v>4.4887000000000121E-2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26">
        <v>5.68</v>
      </c>
      <c r="H9" s="10"/>
      <c r="I9" s="10">
        <f t="shared" si="5"/>
        <v>2789.4015430184991</v>
      </c>
      <c r="J9" s="10">
        <f t="shared" si="3"/>
        <v>26988194734.430042</v>
      </c>
      <c r="K9" s="11">
        <f t="shared" si="4"/>
        <v>6.1006064000000304E-2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26">
        <v>3.44</v>
      </c>
      <c r="H10" s="10"/>
      <c r="I10" s="10">
        <f t="shared" si="5"/>
        <v>2639.4791285186402</v>
      </c>
      <c r="J10" s="10">
        <f t="shared" si="3"/>
        <v>25436418933.068451</v>
      </c>
      <c r="K10" s="11">
        <f t="shared" si="4"/>
        <v>4.1682175999999904E-2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26">
        <v>7.79</v>
      </c>
      <c r="H11" s="10"/>
      <c r="I11" s="10">
        <f t="shared" si="5"/>
        <v>2551.7006269515082</v>
      </c>
      <c r="J11" s="10">
        <f t="shared" si="3"/>
        <v>24418598608.207783</v>
      </c>
      <c r="K11" s="11">
        <f t="shared" si="4"/>
        <v>8.5596205999999952E-2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26">
        <v>3.19</v>
      </c>
      <c r="H12" s="10"/>
      <c r="I12" s="10">
        <f t="shared" si="5"/>
        <v>2367.2888273044882</v>
      </c>
      <c r="J12" s="10">
        <f t="shared" si="3"/>
        <v>22493260821.333218</v>
      </c>
      <c r="K12" s="11">
        <f t="shared" si="4"/>
        <v>3.9567016999999982E-2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26">
        <v>4.57</v>
      </c>
      <c r="H13" s="10"/>
      <c r="I13" s="10">
        <f t="shared" si="5"/>
        <v>2294.106819754325</v>
      </c>
      <c r="J13" s="10">
        <f t="shared" si="3"/>
        <v>21637143592.95916</v>
      </c>
      <c r="K13" s="11">
        <f t="shared" si="4"/>
        <v>5.4295654000000138E-2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26">
        <v>6.17</v>
      </c>
      <c r="H14" s="10"/>
      <c r="I14" s="10">
        <f t="shared" si="5"/>
        <v>2193.847967633475</v>
      </c>
      <c r="J14" s="10">
        <f t="shared" si="3"/>
        <v>20522842440.702271</v>
      </c>
      <c r="K14" s="11">
        <f t="shared" si="4"/>
        <v>7.1170363999999875E-2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26">
        <v>3.73</v>
      </c>
      <c r="H15" s="10"/>
      <c r="I15" s="10">
        <f t="shared" si="5"/>
        <v>2066.353930143614</v>
      </c>
      <c r="J15" s="10">
        <f t="shared" si="3"/>
        <v>19159270206.155807</v>
      </c>
      <c r="K15" s="11">
        <f t="shared" si="4"/>
        <v>4.7455167000000298E-2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26">
        <v>7.72</v>
      </c>
      <c r="H16" s="10"/>
      <c r="I16" s="10">
        <f t="shared" si="5"/>
        <v>1992.0504484176358</v>
      </c>
      <c r="J16" s="10">
        <f t="shared" si="3"/>
        <v>18291255616.247108</v>
      </c>
      <c r="K16" s="11">
        <f t="shared" si="4"/>
        <v>8.8273616000000166E-2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26">
        <v>2.58</v>
      </c>
      <c r="H17" s="10"/>
      <c r="I17" s="10">
        <f t="shared" si="5"/>
        <v>1849.2856000906386</v>
      </c>
      <c r="J17" s="10">
        <f t="shared" si="3"/>
        <v>16807588962.302938</v>
      </c>
      <c r="K17" s="11">
        <f t="shared" si="4"/>
        <v>3.6899156000000266E-2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26">
        <v>1.7</v>
      </c>
      <c r="H18" s="10"/>
      <c r="I18" s="10">
        <f t="shared" si="5"/>
        <v>1802.7740301137048</v>
      </c>
      <c r="J18" s="10">
        <f t="shared" si="3"/>
        <v>16209473086.21682</v>
      </c>
      <c r="K18" s="11">
        <f t="shared" si="4"/>
        <v>2.8715839999999826E-2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26">
        <v>7.24</v>
      </c>
      <c r="H19" s="10"/>
      <c r="I19" s="10">
        <f t="shared" si="5"/>
        <v>1772.6391643202605</v>
      </c>
      <c r="J19" s="10">
        <f t="shared" si="3"/>
        <v>15756997662.461212</v>
      </c>
      <c r="K19" s="11">
        <f t="shared" si="4"/>
        <v>8.5579795999999986E-2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26">
        <v>-1.56</v>
      </c>
      <c r="H20" s="10"/>
      <c r="I20" s="10">
        <f t="shared" si="5"/>
        <v>1652.9645321897244</v>
      </c>
      <c r="J20" s="10">
        <f t="shared" si="3"/>
        <v>14514822144.369764</v>
      </c>
      <c r="K20" s="11">
        <f t="shared" si="4"/>
        <v>-3.1178079999999442E-3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26">
        <v>12.37</v>
      </c>
      <c r="H21" s="10"/>
      <c r="I21" s="10">
        <f t="shared" si="5"/>
        <v>1679.1594191281231</v>
      </c>
      <c r="J21" s="10">
        <f t="shared" si="3"/>
        <v>14560218108.871347</v>
      </c>
      <c r="K21" s="11">
        <f t="shared" si="4"/>
        <v>0.1381170709999997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26">
        <v>-5.41</v>
      </c>
      <c r="H22" s="10"/>
      <c r="I22" s="10">
        <f t="shared" si="5"/>
        <v>1494.3129119232208</v>
      </c>
      <c r="J22" s="10">
        <f t="shared" si="3"/>
        <v>12793251660.90172</v>
      </c>
      <c r="K22" s="11">
        <f t="shared" si="4"/>
        <v>-4.1992480000000221E-2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26">
        <v>10.59</v>
      </c>
      <c r="H23" s="10"/>
      <c r="I23" s="10">
        <f t="shared" si="5"/>
        <v>1579.7789532965651</v>
      </c>
      <c r="J23" s="10">
        <f t="shared" si="3"/>
        <v>13354020082.119734</v>
      </c>
      <c r="K23" s="11">
        <f t="shared" si="4"/>
        <v>0.12049788000000028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26">
        <v>-0.74</v>
      </c>
      <c r="H24" s="10"/>
      <c r="I24" s="10">
        <f t="shared" si="5"/>
        <v>1428.5007263736006</v>
      </c>
      <c r="J24" s="10">
        <f t="shared" si="3"/>
        <v>11917934268.75536</v>
      </c>
      <c r="K24" s="11">
        <f t="shared" si="4"/>
        <v>5.7618759999999991E-3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26">
        <v>-2.1</v>
      </c>
      <c r="H25" s="10"/>
      <c r="I25" s="10">
        <f t="shared" si="5"/>
        <v>1439.1504396268392</v>
      </c>
      <c r="J25" s="10">
        <f t="shared" si="3"/>
        <v>11849658008.667013</v>
      </c>
      <c r="K25" s="11">
        <f t="shared" si="4"/>
        <v>-7.7639200000000352E-3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26">
        <v>7.22</v>
      </c>
      <c r="H26" s="10"/>
      <c r="I26" s="10">
        <f t="shared" si="5"/>
        <v>1470.0208780662301</v>
      </c>
      <c r="J26" s="10">
        <f t="shared" si="3"/>
        <v>11942377673.534119</v>
      </c>
      <c r="K26" s="11">
        <f t="shared" si="4"/>
        <v>8.7028526000000106E-2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26">
        <v>-3.41</v>
      </c>
      <c r="H27" s="10"/>
      <c r="I27" s="10">
        <f t="shared" si="5"/>
        <v>1371.0323429082541</v>
      </c>
      <c r="J27" s="10">
        <f t="shared" si="3"/>
        <v>10986259686.743601</v>
      </c>
      <c r="K27" s="11">
        <f t="shared" si="4"/>
        <v>-1.9659795000000035E-2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26">
        <v>2.85</v>
      </c>
      <c r="H28" s="10"/>
      <c r="I28" s="10">
        <f t="shared" si="5"/>
        <v>1419.4350791057607</v>
      </c>
      <c r="J28" s="10">
        <f t="shared" si="3"/>
        <v>11206578727.171146</v>
      </c>
      <c r="K28" s="11">
        <f t="shared" si="4"/>
        <v>4.4503459999999828E-2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26">
        <v>11.88</v>
      </c>
      <c r="H29" s="10"/>
      <c r="I29" s="10">
        <f t="shared" si="5"/>
        <v>1380.1021673366658</v>
      </c>
      <c r="J29" s="10">
        <f t="shared" si="3"/>
        <v>10729096797.028463</v>
      </c>
      <c r="K29" s="11">
        <f t="shared" si="4"/>
        <v>0.13668961199999985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26">
        <v>-0.33</v>
      </c>
      <c r="H30" s="10"/>
      <c r="I30" s="10">
        <f t="shared" si="5"/>
        <v>1233.5557448486466</v>
      </c>
      <c r="J30" s="10">
        <f t="shared" si="3"/>
        <v>9438897552.825058</v>
      </c>
      <c r="K30" s="11">
        <f t="shared" si="4"/>
        <v>1.3534263000000157E-2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26">
        <v>9.27</v>
      </c>
      <c r="H31" s="10"/>
      <c r="I31" s="10">
        <f t="shared" si="5"/>
        <v>1237.6399567057756</v>
      </c>
      <c r="J31" s="10">
        <f t="shared" si="3"/>
        <v>9312854924.9894047</v>
      </c>
      <c r="K31" s="11">
        <f t="shared" si="4"/>
        <v>0.11237952700000009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26">
        <v>6.01</v>
      </c>
      <c r="H32" s="10"/>
      <c r="I32" s="10">
        <f t="shared" si="5"/>
        <v>1132.6438699604425</v>
      </c>
      <c r="J32" s="10">
        <f t="shared" si="3"/>
        <v>8372012158.5709515</v>
      </c>
      <c r="K32" s="11">
        <f t="shared" si="4"/>
        <v>8.0708343999999821E-2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26">
        <v>6.42</v>
      </c>
      <c r="H33" s="10"/>
      <c r="I33" s="10">
        <f t="shared" si="5"/>
        <v>1068.4311574006626</v>
      </c>
      <c r="J33" s="10">
        <f t="shared" si="3"/>
        <v>7746782196.1879406</v>
      </c>
      <c r="K33" s="11">
        <f t="shared" si="4"/>
        <v>8.599481600000014E-2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26">
        <v>0.09</v>
      </c>
      <c r="H34" s="10"/>
      <c r="I34" s="10">
        <f t="shared" si="5"/>
        <v>1003.9759043419118</v>
      </c>
      <c r="J34" s="10">
        <f t="shared" ref="J34:J65" si="6">IF(I34="","",I34*C34)</f>
        <v>7133350990.3125906</v>
      </c>
      <c r="K34" s="11">
        <f t="shared" ref="K34:K65" si="7">IFERROR(J34/J35-1,"")</f>
        <v>3.5181761000000256E-2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26">
        <v>6.26</v>
      </c>
      <c r="H35" s="10"/>
      <c r="I35" s="10">
        <f t="shared" ref="I35:I66" si="8">IF(H35&lt;&gt;"",H35,I34/(1+IF(G34="",0,G34)/100))</f>
        <v>990.21195812398832</v>
      </c>
      <c r="J35" s="10">
        <f t="shared" si="6"/>
        <v>6890916415.8975067</v>
      </c>
      <c r="K35" s="11">
        <f t="shared" si="7"/>
        <v>0.10923459199999974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26">
        <v>-6.54</v>
      </c>
      <c r="H36" s="10"/>
      <c r="I36" s="10">
        <f t="shared" si="8"/>
        <v>908.78483675109067</v>
      </c>
      <c r="J36" s="10">
        <f t="shared" si="6"/>
        <v>6212316551.9683943</v>
      </c>
      <c r="K36" s="11">
        <f t="shared" si="7"/>
        <v>7.9775200000020696E-4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26">
        <v>-1.66</v>
      </c>
      <c r="H37" s="10"/>
      <c r="I37" s="10">
        <f t="shared" si="8"/>
        <v>924.87770888570185</v>
      </c>
      <c r="J37" s="10">
        <f t="shared" si="6"/>
        <v>6207364614.4325008</v>
      </c>
      <c r="K37" s="11">
        <f t="shared" si="7"/>
        <v>5.6247060000000015E-2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26">
        <v>1.09</v>
      </c>
      <c r="H38" s="10"/>
      <c r="I38" s="10">
        <f t="shared" si="8"/>
        <v>892.39454736173468</v>
      </c>
      <c r="J38" s="10">
        <f t="shared" si="6"/>
        <v>5876811258.9421082</v>
      </c>
      <c r="K38" s="11">
        <f t="shared" si="7"/>
        <v>6.7998722000000233E-2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26">
        <v>2.23</v>
      </c>
      <c r="H39" s="10"/>
      <c r="I39" s="10">
        <f t="shared" si="8"/>
        <v>851.60277446486748</v>
      </c>
      <c r="J39" s="10">
        <f t="shared" si="6"/>
        <v>5502638849.5454655</v>
      </c>
      <c r="K39" s="11">
        <f t="shared" si="7"/>
        <v>4.2183734999999833E-2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26">
        <v>6.06</v>
      </c>
      <c r="H40" s="10"/>
      <c r="I40" s="10">
        <f t="shared" si="8"/>
        <v>833.02628823717839</v>
      </c>
      <c r="J40" s="10">
        <f t="shared" si="6"/>
        <v>5279912423.0675755</v>
      </c>
      <c r="K40" s="11">
        <f t="shared" si="7"/>
        <v>8.1302911999999727E-2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26">
        <v>10.81</v>
      </c>
      <c r="H41" s="10"/>
      <c r="I41" s="10">
        <f t="shared" si="8"/>
        <v>785.42927421947809</v>
      </c>
      <c r="J41" s="10">
        <f t="shared" si="6"/>
        <v>4882917048.0099258</v>
      </c>
      <c r="K41" s="11">
        <f t="shared" si="7"/>
        <v>0.12907633300000021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26">
        <v>2.56</v>
      </c>
      <c r="H42" s="10"/>
      <c r="I42" s="10">
        <f t="shared" si="8"/>
        <v>708.80721434841439</v>
      </c>
      <c r="J42" s="10">
        <f t="shared" si="6"/>
        <v>4324700558.584753</v>
      </c>
      <c r="K42" s="11">
        <f t="shared" si="7"/>
        <v>4.5383823999999962E-2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26">
        <v>5.6</v>
      </c>
      <c r="H43" s="10"/>
      <c r="I43" s="10">
        <f t="shared" si="8"/>
        <v>691.11467857684704</v>
      </c>
      <c r="J43" s="10">
        <f t="shared" si="6"/>
        <v>4136949950.150322</v>
      </c>
      <c r="K43" s="11">
        <f t="shared" si="7"/>
        <v>7.6496960000000058E-2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26">
        <v>3.56</v>
      </c>
      <c r="H44" s="10"/>
      <c r="I44" s="10">
        <f t="shared" si="8"/>
        <v>654.46465774322633</v>
      </c>
      <c r="J44" s="10">
        <f t="shared" si="6"/>
        <v>3842974113.1366706</v>
      </c>
      <c r="K44" s="11">
        <f t="shared" si="7"/>
        <v>5.5897760000000352E-2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26">
        <v>2.44</v>
      </c>
      <c r="H45" s="10"/>
      <c r="I45" s="10">
        <f t="shared" si="8"/>
        <v>631.96664517499642</v>
      </c>
      <c r="J45" s="10">
        <f t="shared" si="6"/>
        <v>3639532404.2894735</v>
      </c>
      <c r="K45" s="11">
        <f t="shared" si="7"/>
        <v>4.6998263999999956E-2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26">
        <v>5.6</v>
      </c>
      <c r="H46" s="10"/>
      <c r="I46" s="10">
        <f t="shared" si="8"/>
        <v>616.91394491897347</v>
      </c>
      <c r="J46" s="10">
        <f t="shared" si="6"/>
        <v>3476158967.4321313</v>
      </c>
      <c r="K46" s="11">
        <f t="shared" si="7"/>
        <v>7.9358719999999883E-2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26">
        <v>4.71</v>
      </c>
      <c r="H47" s="10"/>
      <c r="I47" s="10">
        <f t="shared" si="8"/>
        <v>584.19881147630065</v>
      </c>
      <c r="J47" s="10">
        <f t="shared" si="6"/>
        <v>3220578018.2441401</v>
      </c>
      <c r="K47" s="11">
        <f t="shared" si="7"/>
        <v>7.0722576000000092E-2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26">
        <v>8.36</v>
      </c>
      <c r="H48" s="10"/>
      <c r="I48" s="10">
        <f t="shared" si="8"/>
        <v>557.92074441438319</v>
      </c>
      <c r="J48" s="10">
        <f t="shared" si="6"/>
        <v>3007854779.9706988</v>
      </c>
      <c r="K48" s="11">
        <f t="shared" si="7"/>
        <v>0.10815437599999966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26">
        <v>9.89</v>
      </c>
      <c r="H49" s="10"/>
      <c r="I49" s="10">
        <f t="shared" si="8"/>
        <v>514.8770251147871</v>
      </c>
      <c r="J49" s="10">
        <f t="shared" si="6"/>
        <v>2714292200.7201457</v>
      </c>
      <c r="K49" s="11">
        <f t="shared" si="7"/>
        <v>0.12377909599999981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26">
        <v>10.029999999999999</v>
      </c>
      <c r="H50" s="10"/>
      <c r="I50" s="10">
        <f t="shared" si="8"/>
        <v>468.53856139301769</v>
      </c>
      <c r="J50" s="10">
        <f t="shared" si="6"/>
        <v>2415325405.4835577</v>
      </c>
      <c r="K50" s="11">
        <f t="shared" si="7"/>
        <v>0.12533182500000017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29">
        <v>10.61</v>
      </c>
      <c r="H51" s="10"/>
      <c r="I51" s="10">
        <f t="shared" si="8"/>
        <v>425.82801180861372</v>
      </c>
      <c r="J51" s="10">
        <f t="shared" si="6"/>
        <v>2146322846.1379001</v>
      </c>
      <c r="K51" s="11">
        <f t="shared" si="7"/>
        <v>0.13111998200000019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29">
        <v>10.24</v>
      </c>
      <c r="H52" s="10"/>
      <c r="I52" s="10">
        <f t="shared" si="8"/>
        <v>384.98147708942565</v>
      </c>
      <c r="J52" s="10">
        <f t="shared" si="6"/>
        <v>1897520051.1822448</v>
      </c>
      <c r="K52" s="11">
        <f t="shared" si="7"/>
        <v>0.12747960000000003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29">
        <v>17.329999999999998</v>
      </c>
      <c r="H53" s="10"/>
      <c r="I53" s="10">
        <f t="shared" si="8"/>
        <v>349.22122377487813</v>
      </c>
      <c r="J53" s="10">
        <f t="shared" si="6"/>
        <v>1682975063.3024712</v>
      </c>
      <c r="K53" s="11">
        <f t="shared" si="7"/>
        <v>0.19959365299999998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29">
        <v>3.01</v>
      </c>
      <c r="H54" s="10"/>
      <c r="I54" s="10">
        <f t="shared" si="8"/>
        <v>297.64018049508064</v>
      </c>
      <c r="J54" s="10">
        <f t="shared" si="6"/>
        <v>1402954291.3082345</v>
      </c>
      <c r="K54" s="11">
        <f t="shared" si="7"/>
        <v>5.298882199999988E-2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29">
        <v>0.21</v>
      </c>
      <c r="H55" s="10"/>
      <c r="I55" s="10">
        <f t="shared" si="8"/>
        <v>288.94299630626216</v>
      </c>
      <c r="J55" s="10">
        <f t="shared" si="6"/>
        <v>1332354401.1070561</v>
      </c>
      <c r="K55" s="11">
        <f t="shared" si="7"/>
        <v>2.4236388999999914E-2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29">
        <v>4.6900000000000004</v>
      </c>
      <c r="H56" s="10"/>
      <c r="I56" s="10">
        <f t="shared" si="8"/>
        <v>288.33748758233924</v>
      </c>
      <c r="J56" s="10">
        <f t="shared" si="6"/>
        <v>1300827050.6849334</v>
      </c>
      <c r="K56" s="11">
        <f t="shared" si="7"/>
        <v>6.9848047999999885E-2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26">
        <v>0.66</v>
      </c>
      <c r="H57" s="10"/>
      <c r="I57" s="10">
        <f t="shared" si="8"/>
        <v>275.42027660936026</v>
      </c>
      <c r="J57" s="10">
        <f t="shared" si="6"/>
        <v>1215898886.8715808</v>
      </c>
      <c r="K57" s="11">
        <f t="shared" si="7"/>
        <v>2.8553945999999941E-2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26">
        <v>0.62</v>
      </c>
      <c r="H58" s="10"/>
      <c r="I58" s="10">
        <f t="shared" si="8"/>
        <v>273.61442142793589</v>
      </c>
      <c r="J58" s="10">
        <f t="shared" si="6"/>
        <v>1182144010.6278887</v>
      </c>
      <c r="K58" s="11">
        <f t="shared" si="7"/>
        <v>2.7903734000000124E-2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26">
        <v>0.65</v>
      </c>
      <c r="H59" s="10"/>
      <c r="I59" s="10">
        <f t="shared" si="8"/>
        <v>271.92846494527521</v>
      </c>
      <c r="J59" s="10">
        <f t="shared" si="6"/>
        <v>1150053231.1792231</v>
      </c>
      <c r="K59" s="11">
        <f t="shared" si="7"/>
        <v>2.760630499999972E-2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26">
        <v>0.64</v>
      </c>
      <c r="H60" s="10"/>
      <c r="I60" s="10">
        <f t="shared" si="8"/>
        <v>270.17234470469469</v>
      </c>
      <c r="J60" s="10">
        <f t="shared" si="6"/>
        <v>1119157429.8283653</v>
      </c>
      <c r="K60" s="11">
        <f t="shared" si="7"/>
        <v>2.7675296000000182E-2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26">
        <v>0.63</v>
      </c>
      <c r="H61" s="10"/>
      <c r="I61" s="10">
        <f t="shared" si="8"/>
        <v>268.45423758415609</v>
      </c>
      <c r="J61" s="10">
        <f t="shared" si="6"/>
        <v>1089018519.9395561</v>
      </c>
      <c r="K61" s="11">
        <f t="shared" si="7"/>
        <v>2.7281354999999952E-2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26">
        <v>3.3</v>
      </c>
      <c r="H62" s="10"/>
      <c r="I62" s="10">
        <f t="shared" si="8"/>
        <v>266.77356413013626</v>
      </c>
      <c r="J62" s="10">
        <f t="shared" si="6"/>
        <v>1060097620.422164</v>
      </c>
      <c r="K62" s="11">
        <f t="shared" si="7"/>
        <v>5.4207489999999803E-2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26">
        <v>3.32</v>
      </c>
      <c r="H63" s="10"/>
      <c r="I63" s="10">
        <f t="shared" si="8"/>
        <v>258.2512721492123</v>
      </c>
      <c r="J63" s="10">
        <f t="shared" si="6"/>
        <v>1005587259.1288117</v>
      </c>
      <c r="K63" s="11">
        <f t="shared" si="7"/>
        <v>5.4039643999999942E-2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26">
        <v>3.26</v>
      </c>
      <c r="H64" s="10"/>
      <c r="I64" s="10">
        <f t="shared" si="8"/>
        <v>249.95283792993837</v>
      </c>
      <c r="J64" s="10">
        <f t="shared" si="6"/>
        <v>954031724.37868178</v>
      </c>
      <c r="K64" s="11">
        <f t="shared" si="7"/>
        <v>5.278732999999991E-2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29">
        <v>0.33</v>
      </c>
      <c r="H65" s="10"/>
      <c r="I65" s="10">
        <f t="shared" si="8"/>
        <v>242.06162883007784</v>
      </c>
      <c r="J65" s="10">
        <f t="shared" si="6"/>
        <v>906196054.21987915</v>
      </c>
      <c r="K65" s="11">
        <f t="shared" si="7"/>
        <v>2.2723888000000025E-2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3">
        <f>SUM(F2)</f>
        <v>10233103</v>
      </c>
      <c r="G66" s="29">
        <v>3.93</v>
      </c>
      <c r="H66" s="10"/>
      <c r="I66" s="10">
        <f t="shared" si="8"/>
        <v>241.26545283571994</v>
      </c>
      <c r="J66" s="10">
        <f t="shared" ref="J66:J67" si="9">IF(I66="","",I66*C66)</f>
        <v>886061296.55581009</v>
      </c>
      <c r="K66" s="11">
        <f t="shared" ref="K66" si="10">IFERROR(J66/J67-1,"")</f>
        <v>5.8776481999999852E-2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29">
        <v>4.3</v>
      </c>
      <c r="H67" s="10"/>
      <c r="I67" s="10">
        <f t="shared" ref="I67" si="11">IF(H67&lt;&gt;"",H67,I66/(1+IF(G66="",0,G66)/100))</f>
        <v>232.14226194142208</v>
      </c>
      <c r="J67" s="10">
        <f t="shared" si="9"/>
        <v>836872854.29882658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>
      <selection activeCell="J19" sqref="J1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4">
        <v>22386666</v>
      </c>
      <c r="G2" s="29">
        <v>8.8699999999999992</v>
      </c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0.11504654000000003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29">
        <v>5.67</v>
      </c>
      <c r="H3" s="10"/>
      <c r="I3" s="10">
        <f t="shared" ref="I3:I34" si="5">IF(H3&lt;&gt;"",H3,I2/(1+IF(G2="",0,G2)/100))</f>
        <v>1388.8123449986222</v>
      </c>
      <c r="J3" s="10">
        <f t="shared" si="3"/>
        <v>30356053519.748116</v>
      </c>
      <c r="K3" s="11">
        <f t="shared" si="4"/>
        <v>8.2272139999999938E-2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29">
        <v>4.72</v>
      </c>
      <c r="H4" s="10"/>
      <c r="I4" s="10">
        <f t="shared" si="5"/>
        <v>1314.291989210393</v>
      </c>
      <c r="J4" s="10">
        <f t="shared" si="3"/>
        <v>28048447703.502853</v>
      </c>
      <c r="K4" s="11">
        <f t="shared" si="4"/>
        <v>7.2646959999999705E-2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29">
        <v>8.64</v>
      </c>
      <c r="H5" s="10"/>
      <c r="I5" s="10">
        <f t="shared" si="5"/>
        <v>1255.0534656325374</v>
      </c>
      <c r="J5" s="10">
        <f t="shared" si="3"/>
        <v>26148815732.906994</v>
      </c>
      <c r="K5" s="11">
        <f t="shared" si="4"/>
        <v>0.11681920000000012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29">
        <v>7.96</v>
      </c>
      <c r="H6" s="10"/>
      <c r="I6" s="10">
        <f t="shared" si="5"/>
        <v>1155.2406716057965</v>
      </c>
      <c r="J6" s="10">
        <f t="shared" si="3"/>
        <v>23413651675.138638</v>
      </c>
      <c r="K6" s="11">
        <f t="shared" si="4"/>
        <v>0.11468699999999998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29">
        <v>7.33</v>
      </c>
      <c r="H7" s="10"/>
      <c r="I7" s="10">
        <f t="shared" si="5"/>
        <v>1070.0636083788406</v>
      </c>
      <c r="J7" s="10">
        <f t="shared" si="3"/>
        <v>21004687123.056641</v>
      </c>
      <c r="K7" s="11">
        <f t="shared" si="4"/>
        <v>0.11773462000000023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29">
        <v>6.25</v>
      </c>
      <c r="H8" s="10"/>
      <c r="I8" s="10">
        <f t="shared" si="5"/>
        <v>996.98463465838131</v>
      </c>
      <c r="J8" s="10">
        <f t="shared" si="3"/>
        <v>18792195166.198429</v>
      </c>
      <c r="K8" s="11">
        <f t="shared" si="4"/>
        <v>0.10499999999999998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29">
        <v>11.16</v>
      </c>
      <c r="H9" s="10"/>
      <c r="I9" s="10">
        <f t="shared" si="5"/>
        <v>938.33847967847657</v>
      </c>
      <c r="J9" s="10">
        <f t="shared" si="3"/>
        <v>17006511462.623014</v>
      </c>
      <c r="K9" s="11">
        <f t="shared" si="4"/>
        <v>0.14817163999999972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29">
        <v>7.63</v>
      </c>
      <c r="H10" s="10"/>
      <c r="I10" s="10">
        <f t="shared" si="5"/>
        <v>844.13321309686637</v>
      </c>
      <c r="J10" s="10">
        <f t="shared" si="3"/>
        <v>14811819827.411011</v>
      </c>
      <c r="K10" s="11">
        <f t="shared" si="4"/>
        <v>0.11569257999999993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29">
        <v>9.23</v>
      </c>
      <c r="H11" s="10"/>
      <c r="I11" s="10">
        <f t="shared" si="5"/>
        <v>784.29175238954417</v>
      </c>
      <c r="J11" s="10">
        <f t="shared" si="3"/>
        <v>13275897046.309128</v>
      </c>
      <c r="K11" s="11">
        <f t="shared" si="4"/>
        <v>0.13315202000000026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29">
        <v>9.3800000000000008</v>
      </c>
      <c r="H12" s="10"/>
      <c r="I12" s="10">
        <f t="shared" si="5"/>
        <v>718.01863260051641</v>
      </c>
      <c r="J12" s="10">
        <f t="shared" si="3"/>
        <v>11715901142.998558</v>
      </c>
      <c r="K12" s="11">
        <f t="shared" si="4"/>
        <v>0.13317679999999998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29">
        <v>7.45</v>
      </c>
      <c r="H13" s="10"/>
      <c r="I13" s="10">
        <f t="shared" si="5"/>
        <v>656.44416950129494</v>
      </c>
      <c r="J13" s="10">
        <f t="shared" si="3"/>
        <v>10338987828.729425</v>
      </c>
      <c r="K13" s="11">
        <f t="shared" si="4"/>
        <v>0.11124789999999973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29">
        <v>2.2000000000000002</v>
      </c>
      <c r="H14" s="10"/>
      <c r="I14" s="10">
        <f t="shared" si="5"/>
        <v>610.92989250934852</v>
      </c>
      <c r="J14" s="10">
        <f t="shared" si="3"/>
        <v>9303943637.3552895</v>
      </c>
      <c r="K14" s="11">
        <f t="shared" si="4"/>
        <v>5.0616000000000216E-2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29">
        <v>13.19</v>
      </c>
      <c r="H15" s="10"/>
      <c r="I15" s="10">
        <f t="shared" si="5"/>
        <v>597.77875979388307</v>
      </c>
      <c r="J15" s="10">
        <f t="shared" si="3"/>
        <v>8855703356.2741165</v>
      </c>
      <c r="K15" s="11">
        <f t="shared" si="4"/>
        <v>0.15861283999999998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29">
        <v>8.48</v>
      </c>
      <c r="H16" s="10"/>
      <c r="I16" s="10">
        <f t="shared" si="5"/>
        <v>528.11976304786913</v>
      </c>
      <c r="J16" s="10">
        <f t="shared" si="3"/>
        <v>7643367180.5968561</v>
      </c>
      <c r="K16" s="11">
        <f t="shared" si="4"/>
        <v>0.12569695999999997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29">
        <v>8.3699999999999992</v>
      </c>
      <c r="H17" s="10"/>
      <c r="I17" s="10">
        <f t="shared" si="5"/>
        <v>486.83606475651652</v>
      </c>
      <c r="J17" s="10">
        <f t="shared" si="3"/>
        <v>6789897683.1178932</v>
      </c>
      <c r="K17" s="11">
        <f t="shared" si="4"/>
        <v>0.12520570999999991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29">
        <v>4.3499999999999996</v>
      </c>
      <c r="H18" s="10"/>
      <c r="I18" s="10">
        <f t="shared" si="5"/>
        <v>449.23508789934169</v>
      </c>
      <c r="J18" s="10">
        <f t="shared" si="3"/>
        <v>6034361204.1551886</v>
      </c>
      <c r="K18" s="11">
        <f t="shared" si="4"/>
        <v>7.1674500000000085E-2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29">
        <v>8.86</v>
      </c>
      <c r="H19" s="10"/>
      <c r="I19" s="10">
        <f t="shared" si="5"/>
        <v>430.50799032040408</v>
      </c>
      <c r="J19" s="10">
        <f t="shared" si="3"/>
        <v>5630778005.9665394</v>
      </c>
      <c r="K19" s="11">
        <f t="shared" si="4"/>
        <v>0.11254920000000013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29">
        <v>13.85</v>
      </c>
      <c r="H20" s="10"/>
      <c r="I20" s="10">
        <f t="shared" si="5"/>
        <v>395.46940135991554</v>
      </c>
      <c r="J20" s="10">
        <f t="shared" si="3"/>
        <v>5061149660.5871801</v>
      </c>
      <c r="K20" s="11">
        <f t="shared" si="4"/>
        <v>0.16286390000000006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29">
        <v>12.75</v>
      </c>
      <c r="H21" s="10"/>
      <c r="I21" s="10">
        <f t="shared" si="5"/>
        <v>347.36003632842818</v>
      </c>
      <c r="J21" s="10">
        <f t="shared" si="3"/>
        <v>4352314712.4845648</v>
      </c>
      <c r="K21" s="11">
        <f t="shared" si="4"/>
        <v>0.15873175000000006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29">
        <v>35.22</v>
      </c>
      <c r="H22" s="10"/>
      <c r="I22" s="10">
        <f t="shared" si="5"/>
        <v>308.07985483674344</v>
      </c>
      <c r="J22" s="10">
        <f t="shared" si="3"/>
        <v>3756102059.4150152</v>
      </c>
      <c r="K22" s="11">
        <f t="shared" si="4"/>
        <v>0.39019682000000011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29">
        <v>-0.25</v>
      </c>
      <c r="H23" s="10"/>
      <c r="I23" s="10">
        <f t="shared" si="5"/>
        <v>227.836011563928</v>
      </c>
      <c r="J23" s="10">
        <f t="shared" si="3"/>
        <v>2701849123.3601117</v>
      </c>
      <c r="K23" s="11">
        <f t="shared" si="4"/>
        <v>2.7025999999999994E-2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29">
        <v>-8.11</v>
      </c>
      <c r="H24" s="10"/>
      <c r="I24" s="10">
        <f t="shared" si="5"/>
        <v>228.40702913676992</v>
      </c>
      <c r="J24" s="10">
        <f t="shared" si="3"/>
        <v>2630750461.3905702</v>
      </c>
      <c r="K24" s="11">
        <f t="shared" si="4"/>
        <v>-5.3900559999999986E-2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29">
        <v>5.87</v>
      </c>
      <c r="H25" s="10"/>
      <c r="I25" s="10">
        <f t="shared" si="5"/>
        <v>248.56570806047438</v>
      </c>
      <c r="J25" s="10">
        <f t="shared" si="3"/>
        <v>2780627860.2073479</v>
      </c>
      <c r="K25" s="11">
        <f t="shared" si="4"/>
        <v>8.8661209999999935E-2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29">
        <v>-2.5099999999999998</v>
      </c>
      <c r="H26" s="10"/>
      <c r="I26" s="10">
        <f t="shared" si="5"/>
        <v>234.78389351135769</v>
      </c>
      <c r="J26" s="10">
        <f t="shared" si="3"/>
        <v>2554171889.9007597</v>
      </c>
      <c r="K26" s="11">
        <f t="shared" si="4"/>
        <v>2.5871600000000328E-3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29">
        <v>-2.4</v>
      </c>
      <c r="H27" s="10"/>
      <c r="I27" s="10">
        <f t="shared" si="5"/>
        <v>240.82869372382572</v>
      </c>
      <c r="J27" s="10">
        <f t="shared" si="3"/>
        <v>2547580890.5240316</v>
      </c>
      <c r="K27" s="11">
        <f t="shared" si="4"/>
        <v>3.8159999999998195E-3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29">
        <v>-0.04</v>
      </c>
      <c r="H28" s="10"/>
      <c r="I28" s="10">
        <f t="shared" si="5"/>
        <v>246.75071078260834</v>
      </c>
      <c r="J28" s="10">
        <f t="shared" si="3"/>
        <v>2537896278.3259401</v>
      </c>
      <c r="K28" s="11">
        <f t="shared" si="4"/>
        <v>2.8488440000000059E-2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29">
        <v>4.5</v>
      </c>
      <c r="H29" s="10"/>
      <c r="I29" s="10">
        <f t="shared" si="5"/>
        <v>246.84945056283345</v>
      </c>
      <c r="J29" s="10">
        <f t="shared" si="3"/>
        <v>2467598253.5359755</v>
      </c>
      <c r="K29" s="11">
        <f t="shared" si="4"/>
        <v>7.5304999999999733E-2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29">
        <v>-0.02</v>
      </c>
      <c r="H30" s="10"/>
      <c r="I30" s="10">
        <f t="shared" si="5"/>
        <v>236.21956991658706</v>
      </c>
      <c r="J30" s="10">
        <f t="shared" si="3"/>
        <v>2294789156.1333537</v>
      </c>
      <c r="K30" s="11">
        <f t="shared" si="4"/>
        <v>2.899415999999988E-2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29">
        <v>5.47</v>
      </c>
      <c r="H31" s="10"/>
      <c r="I31" s="10">
        <f t="shared" si="5"/>
        <v>236.26682328124332</v>
      </c>
      <c r="J31" s="10">
        <f t="shared" si="3"/>
        <v>2230128454.8916721</v>
      </c>
      <c r="K31" s="11">
        <f t="shared" si="4"/>
        <v>8.5602710000000304E-2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29">
        <v>4.4000000000000004</v>
      </c>
      <c r="H32" s="10"/>
      <c r="I32" s="10">
        <f t="shared" si="5"/>
        <v>224.0132959905597</v>
      </c>
      <c r="J32" s="10">
        <f t="shared" si="3"/>
        <v>2054276794.2166169</v>
      </c>
      <c r="K32" s="11">
        <f t="shared" si="4"/>
        <v>7.4798000000000142E-2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29">
        <v>-4.24</v>
      </c>
      <c r="H33" s="10"/>
      <c r="I33" s="10">
        <f t="shared" si="5"/>
        <v>214.57212259632155</v>
      </c>
      <c r="J33" s="10">
        <f t="shared" si="3"/>
        <v>1911314306.7037868</v>
      </c>
      <c r="K33" s="11">
        <f t="shared" si="4"/>
        <v>-1.8555760000000143E-2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29">
        <v>4.68</v>
      </c>
      <c r="H34" s="10"/>
      <c r="I34" s="10">
        <f t="shared" si="5"/>
        <v>224.07280972882367</v>
      </c>
      <c r="J34" s="10">
        <f t="shared" ref="J34:J65" si="6">IF(I34="","",I34*C34)</f>
        <v>1947450735.1571875</v>
      </c>
      <c r="K34" s="11">
        <f t="shared" ref="K34:K65" si="7">IFERROR(J34/J35-1,"")</f>
        <v>8.1737860000000051E-2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29">
        <v>-0.89</v>
      </c>
      <c r="H35" s="10"/>
      <c r="I35" s="10">
        <f t="shared" ref="I35:I66" si="8">IF(H35&lt;&gt;"",H35,I34/(1+IF(G34="",0,G34)/100))</f>
        <v>211.42933546784644</v>
      </c>
      <c r="J35" s="10">
        <f t="shared" si="6"/>
        <v>1800298211.950525</v>
      </c>
      <c r="K35" s="11">
        <f t="shared" si="7"/>
        <v>3.9989150000000029E-2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29">
        <v>-5.24</v>
      </c>
      <c r="H36" s="10"/>
      <c r="I36" s="10">
        <f t="shared" si="8"/>
        <v>207.67049942819608</v>
      </c>
      <c r="J36" s="10">
        <f t="shared" si="6"/>
        <v>1731074032.7920969</v>
      </c>
      <c r="K36" s="11">
        <f t="shared" si="7"/>
        <v>1.7503199999999941E-2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29">
        <v>3.65</v>
      </c>
      <c r="H37" s="10"/>
      <c r="I37" s="10">
        <f t="shared" si="8"/>
        <v>208.58828789493379</v>
      </c>
      <c r="J37" s="10">
        <f t="shared" si="6"/>
        <v>1701295910.2163973</v>
      </c>
      <c r="K37" s="11">
        <f t="shared" si="7"/>
        <v>0.11390480000000003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29">
        <v>-15.57</v>
      </c>
      <c r="H38" s="10"/>
      <c r="I38" s="10">
        <f t="shared" si="8"/>
        <v>191.45322431843397</v>
      </c>
      <c r="J38" s="10">
        <f t="shared" si="6"/>
        <v>1527326132.5531566</v>
      </c>
      <c r="K38" s="11">
        <f t="shared" si="7"/>
        <v>-9.8518230000000151E-2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29">
        <v>19.149999999999999</v>
      </c>
      <c r="H39" s="10"/>
      <c r="I39" s="10">
        <f t="shared" si="8"/>
        <v>217.23956010261429</v>
      </c>
      <c r="J39" s="10">
        <f t="shared" si="6"/>
        <v>1694239621.2328918</v>
      </c>
      <c r="K39" s="11">
        <f t="shared" si="7"/>
        <v>0.21950025000000006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29">
        <v>7.99</v>
      </c>
      <c r="H40" s="10"/>
      <c r="I40" s="10">
        <f t="shared" si="8"/>
        <v>182.3244314751274</v>
      </c>
      <c r="J40" s="10">
        <f t="shared" si="6"/>
        <v>1389290097.5074763</v>
      </c>
      <c r="K40" s="11">
        <f t="shared" si="7"/>
        <v>0.10570961000000034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29">
        <v>19.5</v>
      </c>
      <c r="H41" s="10"/>
      <c r="I41" s="10">
        <f t="shared" si="8"/>
        <v>168.8345508613088</v>
      </c>
      <c r="J41" s="10">
        <f t="shared" si="6"/>
        <v>1256469225.6834738</v>
      </c>
      <c r="K41" s="11">
        <f t="shared" si="7"/>
        <v>0.22415799999999986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29">
        <v>-2.11</v>
      </c>
      <c r="H42" s="10"/>
      <c r="I42" s="10">
        <f t="shared" si="8"/>
        <v>141.28414298017472</v>
      </c>
      <c r="J42" s="10">
        <f t="shared" si="6"/>
        <v>1026394653.0459907</v>
      </c>
      <c r="K42" s="11">
        <f t="shared" si="7"/>
        <v>6.2113099999998589E-3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29">
        <v>1.41</v>
      </c>
      <c r="H43" s="10"/>
      <c r="I43" s="10">
        <f t="shared" si="8"/>
        <v>144.32949533167303</v>
      </c>
      <c r="J43" s="10">
        <f t="shared" si="6"/>
        <v>1020058751.919605</v>
      </c>
      <c r="K43" s="11">
        <f t="shared" si="7"/>
        <v>4.5739919999999934E-2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29">
        <v>3.44</v>
      </c>
      <c r="H44" s="10"/>
      <c r="I44" s="10">
        <f t="shared" si="8"/>
        <v>142.3227446323568</v>
      </c>
      <c r="J44" s="10">
        <f t="shared" si="6"/>
        <v>975442107.93789446</v>
      </c>
      <c r="K44" s="11">
        <f t="shared" si="7"/>
        <v>6.6776720000000234E-2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29">
        <v>0.26</v>
      </c>
      <c r="H45" s="10"/>
      <c r="I45" s="10">
        <f t="shared" si="8"/>
        <v>137.58966031743697</v>
      </c>
      <c r="J45" s="10">
        <f t="shared" si="6"/>
        <v>914382634.76343417</v>
      </c>
      <c r="K45" s="11">
        <f t="shared" si="7"/>
        <v>3.3680599999999838E-2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29">
        <v>1.21</v>
      </c>
      <c r="H46" s="10"/>
      <c r="I46" s="10">
        <f t="shared" si="8"/>
        <v>137.23285489471073</v>
      </c>
      <c r="J46" s="10">
        <f t="shared" si="6"/>
        <v>884589141.71692336</v>
      </c>
      <c r="K46" s="11">
        <f t="shared" si="7"/>
        <v>4.3070259999999694E-2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29">
        <v>6</v>
      </c>
      <c r="H47" s="10"/>
      <c r="I47" s="10">
        <f t="shared" si="8"/>
        <v>135.59218940293522</v>
      </c>
      <c r="J47" s="10">
        <f t="shared" si="6"/>
        <v>848062854.09472179</v>
      </c>
      <c r="K47" s="11">
        <f t="shared" si="7"/>
        <v>9.1906000000000043E-2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29">
        <v>11.01</v>
      </c>
      <c r="H48" s="10"/>
      <c r="I48" s="10">
        <f t="shared" si="8"/>
        <v>127.91715981408983</v>
      </c>
      <c r="J48" s="10">
        <f t="shared" si="6"/>
        <v>776681192.42381835</v>
      </c>
      <c r="K48" s="11">
        <f t="shared" si="7"/>
        <v>0.14306996999999999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29">
        <v>7.01</v>
      </c>
      <c r="H49" s="10"/>
      <c r="I49" s="10">
        <f t="shared" si="8"/>
        <v>115.23030340878283</v>
      </c>
      <c r="J49" s="10">
        <f t="shared" si="6"/>
        <v>679469510.01067615</v>
      </c>
      <c r="K49" s="11">
        <f t="shared" si="7"/>
        <v>0.10134692000000012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29">
        <v>6.92</v>
      </c>
      <c r="H50" s="10"/>
      <c r="I50" s="10">
        <f t="shared" si="8"/>
        <v>107.68180862422467</v>
      </c>
      <c r="J50" s="10">
        <f t="shared" si="6"/>
        <v>616944123.30192566</v>
      </c>
      <c r="K50" s="11">
        <f t="shared" si="7"/>
        <v>9.9886039999999454E-2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29">
        <v>7.01</v>
      </c>
      <c r="H51" s="10"/>
      <c r="I51" s="10">
        <f t="shared" si="8"/>
        <v>100.7125033896602</v>
      </c>
      <c r="J51" s="10">
        <f t="shared" si="6"/>
        <v>560916404.85038424</v>
      </c>
      <c r="K51" s="11">
        <f t="shared" si="7"/>
        <v>0.1003838300000004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29">
        <v>7.01</v>
      </c>
      <c r="H52" s="10"/>
      <c r="I52" s="10">
        <f t="shared" si="8"/>
        <v>94.115039145556665</v>
      </c>
      <c r="J52" s="10">
        <f t="shared" si="6"/>
        <v>509746135.44655967</v>
      </c>
      <c r="K52" s="11">
        <f t="shared" si="7"/>
        <v>9.9848780000000081E-2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29">
        <v>-12.46</v>
      </c>
      <c r="H53" s="10"/>
      <c r="I53" s="10">
        <f t="shared" si="8"/>
        <v>87.949760906043039</v>
      </c>
      <c r="J53" s="10">
        <f t="shared" si="6"/>
        <v>463469292.06627804</v>
      </c>
      <c r="K53" s="11">
        <f t="shared" si="7"/>
        <v>-0.10078912000000018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29">
        <v>-9.82</v>
      </c>
      <c r="H54" s="10"/>
      <c r="I54" s="10">
        <f t="shared" si="8"/>
        <v>100.46808419698772</v>
      </c>
      <c r="J54" s="10">
        <f t="shared" si="6"/>
        <v>515417798.39927888</v>
      </c>
      <c r="K54" s="11">
        <f t="shared" si="7"/>
        <v>-7.4121940000000275E-2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29">
        <v>11.33</v>
      </c>
      <c r="H55" s="10"/>
      <c r="I55" s="10">
        <f t="shared" si="8"/>
        <v>111.40838788754461</v>
      </c>
      <c r="J55" s="10">
        <f t="shared" si="6"/>
        <v>556679999.95515501</v>
      </c>
      <c r="K55" s="11">
        <f t="shared" si="7"/>
        <v>0.14246846000000013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29">
        <v>-4.3</v>
      </c>
      <c r="H56" s="10"/>
      <c r="I56" s="10">
        <f t="shared" si="8"/>
        <v>100.07041039032121</v>
      </c>
      <c r="J56" s="10">
        <f t="shared" si="6"/>
        <v>487260716.11215854</v>
      </c>
      <c r="K56" s="11">
        <f t="shared" si="7"/>
        <v>-1.8309400000000031E-2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30">
        <v>3.14</v>
      </c>
      <c r="H57" s="10"/>
      <c r="I57" s="10">
        <f t="shared" si="8"/>
        <v>104.56678201705456</v>
      </c>
      <c r="J57" s="10">
        <f t="shared" si="6"/>
        <v>496348560.44476593</v>
      </c>
      <c r="K57" s="11">
        <f t="shared" si="7"/>
        <v>5.7185000000000041E-2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30">
        <v>5.72</v>
      </c>
      <c r="H58" s="10"/>
      <c r="I58" s="10">
        <f t="shared" si="8"/>
        <v>101.38334498454</v>
      </c>
      <c r="J58" s="10">
        <f t="shared" si="6"/>
        <v>469500191.96712577</v>
      </c>
      <c r="K58" s="11">
        <f t="shared" si="7"/>
        <v>8.3629999999999649E-2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30">
        <v>2.8</v>
      </c>
      <c r="H59" s="10"/>
      <c r="I59" s="10">
        <f t="shared" si="8"/>
        <v>95.897980499943259</v>
      </c>
      <c r="J59" s="10">
        <f t="shared" si="6"/>
        <v>433266144.31782609</v>
      </c>
      <c r="K59" s="11">
        <f t="shared" si="7"/>
        <v>5.2672000000000052E-2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30">
        <v>3.81</v>
      </c>
      <c r="H60" s="10"/>
      <c r="I60" s="10">
        <f t="shared" si="8"/>
        <v>93.285973248972041</v>
      </c>
      <c r="J60" s="10">
        <f t="shared" si="6"/>
        <v>411587032.15989983</v>
      </c>
      <c r="K60" s="11">
        <f t="shared" si="7"/>
        <v>6.1976299999999762E-2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30">
        <v>3.85</v>
      </c>
      <c r="H61" s="10"/>
      <c r="I61" s="10">
        <f t="shared" si="8"/>
        <v>89.862222569089724</v>
      </c>
      <c r="J61" s="10">
        <f t="shared" si="6"/>
        <v>387567059.79210639</v>
      </c>
      <c r="K61" s="11">
        <f t="shared" si="7"/>
        <v>6.134700000000004E-2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30">
        <v>3.17</v>
      </c>
      <c r="H62" s="10"/>
      <c r="I62" s="10">
        <f t="shared" si="8"/>
        <v>86.5307872595953</v>
      </c>
      <c r="J62" s="10">
        <f t="shared" si="6"/>
        <v>365165266.20615727</v>
      </c>
      <c r="K62" s="11">
        <f t="shared" si="7"/>
        <v>5.3365700000000071E-2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30">
        <v>5.57</v>
      </c>
      <c r="H63" s="10"/>
      <c r="I63" s="10">
        <f t="shared" si="8"/>
        <v>83.872043481239984</v>
      </c>
      <c r="J63" s="10">
        <f t="shared" si="6"/>
        <v>346665233.36212415</v>
      </c>
      <c r="K63" s="11">
        <f t="shared" si="7"/>
        <v>7.7869700000000153E-2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30">
        <v>3.85</v>
      </c>
      <c r="H64" s="10"/>
      <c r="I64" s="10">
        <f t="shared" si="8"/>
        <v>79.446853728559233</v>
      </c>
      <c r="J64" s="10">
        <f t="shared" si="6"/>
        <v>321620724.06537092</v>
      </c>
      <c r="K64" s="11">
        <f t="shared" si="7"/>
        <v>5.9269999999999712E-2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30">
        <v>3.22</v>
      </c>
      <c r="H65" s="10"/>
      <c r="I65" s="10">
        <f t="shared" si="8"/>
        <v>76.501544274009859</v>
      </c>
      <c r="J65" s="10">
        <f t="shared" si="6"/>
        <v>303624877.57169652</v>
      </c>
      <c r="K65" s="11">
        <f t="shared" si="7"/>
        <v>5.2844000000000113E-2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3">
        <f>SUM(F2)</f>
        <v>22386666</v>
      </c>
      <c r="G66" s="30">
        <v>5.7</v>
      </c>
      <c r="H66" s="10"/>
      <c r="I66" s="10">
        <f t="shared" si="8"/>
        <v>74.115039986446291</v>
      </c>
      <c r="J66" s="10">
        <f t="shared" ref="J66:J67" si="9">IF(I66="","",I66*C66)</f>
        <v>288385437.51182181</v>
      </c>
      <c r="K66" s="11">
        <f t="shared" ref="K66" si="10">IFERROR(J66/J67-1,"")</f>
        <v>7.7083000000000013E-2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30">
        <v>3.17</v>
      </c>
      <c r="H67" s="10"/>
      <c r="I67" s="10">
        <f t="shared" ref="I67" si="11">IF(H67&lt;&gt;"",H67,I66/(1+IF(G66="",0,G66)/100))</f>
        <v>70.118297054348432</v>
      </c>
      <c r="J67" s="10">
        <f t="shared" si="9"/>
        <v>267746717.30202949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tabSelected="1" topLeftCell="A32"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30421561.63238572</v>
      </c>
      <c r="D2" s="11">
        <v>3.7100000000000001E-2</v>
      </c>
      <c r="E2" s="10">
        <f t="shared" ref="E2:E66" si="2">SUM(C2-C3)</f>
        <v>1088265.2941485941</v>
      </c>
      <c r="F2" s="14">
        <v>30421695</v>
      </c>
      <c r="G2" s="29">
        <v>5.47</v>
      </c>
      <c r="H2" s="10"/>
      <c r="I2" s="10">
        <f>IF(H2&lt;&gt;"",H2,1087)</f>
        <v>1087</v>
      </c>
      <c r="J2" s="10">
        <f t="shared" ref="J2:J33" si="3">IF(I2="","",I2*C2)</f>
        <v>33068237494.403278</v>
      </c>
      <c r="K2" s="11">
        <f t="shared" ref="K2:K33" si="4">IFERROR(J2/J3-1,"")</f>
        <v>9.3829369999999912E-2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29333296.338237125</v>
      </c>
      <c r="D3" s="11">
        <v>3.6900000000000002E-2</v>
      </c>
      <c r="E3" s="10">
        <f t="shared" si="2"/>
        <v>1043879.4819953218</v>
      </c>
      <c r="F3" s="3"/>
      <c r="G3" s="29">
        <v>5.63</v>
      </c>
      <c r="H3" s="10"/>
      <c r="I3" s="10">
        <f t="shared" ref="I3:I34" si="5">IF(H3&lt;&gt;"",H3,I2/(1+IF(G2="",0,G2)/100))</f>
        <v>1030.6248222243291</v>
      </c>
      <c r="J3" s="10">
        <f t="shared" si="3"/>
        <v>30231623323.849201</v>
      </c>
      <c r="K3" s="11">
        <f t="shared" si="4"/>
        <v>9.5277469999999864E-2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28289416.856241804</v>
      </c>
      <c r="D4" s="11">
        <v>3.6900000000000002E-2</v>
      </c>
      <c r="E4" s="10">
        <f t="shared" si="2"/>
        <v>1006731.1042485498</v>
      </c>
      <c r="F4" s="3"/>
      <c r="G4" s="29">
        <v>5.82</v>
      </c>
      <c r="H4" s="10"/>
      <c r="I4" s="10">
        <f t="shared" si="5"/>
        <v>975.69328999747142</v>
      </c>
      <c r="J4" s="10">
        <f t="shared" si="3"/>
        <v>27601794204.576492</v>
      </c>
      <c r="K4" s="11">
        <f t="shared" si="4"/>
        <v>9.7247580000000111E-2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27282685.751993254</v>
      </c>
      <c r="D5" s="11">
        <v>3.8300000000000001E-2</v>
      </c>
      <c r="E5" s="10">
        <f t="shared" si="2"/>
        <v>1006382.4177033044</v>
      </c>
      <c r="F5" s="3"/>
      <c r="G5" s="29">
        <v>6.3</v>
      </c>
      <c r="H5" s="10"/>
      <c r="I5" s="10">
        <f t="shared" si="5"/>
        <v>922.0310810786915</v>
      </c>
      <c r="J5" s="10">
        <f t="shared" si="3"/>
        <v>25155484238.640553</v>
      </c>
      <c r="K5" s="11">
        <f t="shared" si="4"/>
        <v>0.10371289999999989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26276303.334289949</v>
      </c>
      <c r="D6" s="11">
        <v>3.7199999999999997E-2</v>
      </c>
      <c r="E6" s="10">
        <f t="shared" si="2"/>
        <v>942420.44353604317</v>
      </c>
      <c r="F6" s="3"/>
      <c r="G6" s="29">
        <v>5.82</v>
      </c>
      <c r="H6" s="10"/>
      <c r="I6" s="10">
        <f t="shared" si="5"/>
        <v>867.38577712012375</v>
      </c>
      <c r="J6" s="10">
        <f t="shared" si="3"/>
        <v>22791691787.457188</v>
      </c>
      <c r="K6" s="11">
        <f t="shared" si="4"/>
        <v>9.7565039999999881E-2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25333882.890753906</v>
      </c>
      <c r="D7" s="11">
        <v>3.73E-2</v>
      </c>
      <c r="E7" s="10">
        <f t="shared" si="2"/>
        <v>910974.48358731717</v>
      </c>
      <c r="F7" s="3"/>
      <c r="G7" s="29">
        <v>5.85</v>
      </c>
      <c r="H7" s="10"/>
      <c r="I7" s="10">
        <f t="shared" si="5"/>
        <v>819.68037905889594</v>
      </c>
      <c r="J7" s="10">
        <f t="shared" si="3"/>
        <v>20765686730.926842</v>
      </c>
      <c r="K7" s="11">
        <f t="shared" si="4"/>
        <v>9.7982050000000154E-2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24422908.407166589</v>
      </c>
      <c r="D8" s="11">
        <v>3.7199999999999997E-2</v>
      </c>
      <c r="E8" s="10">
        <f t="shared" si="2"/>
        <v>875946.96562533081</v>
      </c>
      <c r="F8" s="3"/>
      <c r="G8" s="29">
        <v>5.45</v>
      </c>
      <c r="H8" s="10"/>
      <c r="I8" s="10">
        <f t="shared" si="5"/>
        <v>774.3791960877619</v>
      </c>
      <c r="J8" s="10">
        <f t="shared" si="3"/>
        <v>18912592178.466705</v>
      </c>
      <c r="K8" s="11">
        <f t="shared" si="4"/>
        <v>9.3727399999999905E-2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23546961.441541258</v>
      </c>
      <c r="D9" s="11">
        <v>3.7100000000000001E-2</v>
      </c>
      <c r="E9" s="10">
        <f t="shared" si="2"/>
        <v>842341.40341449901</v>
      </c>
      <c r="F9" s="3"/>
      <c r="G9" s="29">
        <v>4.04</v>
      </c>
      <c r="H9" s="10"/>
      <c r="I9" s="10">
        <f t="shared" si="5"/>
        <v>734.35675304671588</v>
      </c>
      <c r="J9" s="10">
        <f t="shared" si="3"/>
        <v>17291870148.326454</v>
      </c>
      <c r="K9" s="11">
        <f t="shared" si="4"/>
        <v>7.8998839999999682E-2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22704620.038126759</v>
      </c>
      <c r="D10" s="11">
        <v>3.6900000000000002E-2</v>
      </c>
      <c r="E10" s="10">
        <f t="shared" si="2"/>
        <v>807985.80326634645</v>
      </c>
      <c r="F10" s="3"/>
      <c r="G10" s="29">
        <v>-1.18</v>
      </c>
      <c r="H10" s="10"/>
      <c r="I10" s="10">
        <f t="shared" si="5"/>
        <v>705.84078531979617</v>
      </c>
      <c r="J10" s="10">
        <f t="shared" si="3"/>
        <v>16025846838.098972</v>
      </c>
      <c r="K10" s="11">
        <f t="shared" si="4"/>
        <v>2.4664579999999825E-2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21896634.234860413</v>
      </c>
      <c r="D11" s="11">
        <v>3.6700000000000003E-2</v>
      </c>
      <c r="E11" s="10">
        <f t="shared" si="2"/>
        <v>775158.17152442783</v>
      </c>
      <c r="F11" s="3"/>
      <c r="G11" s="29">
        <v>2.65</v>
      </c>
      <c r="H11" s="10"/>
      <c r="I11" s="10">
        <f t="shared" si="5"/>
        <v>714.26916142460652</v>
      </c>
      <c r="J11" s="10">
        <f t="shared" si="3"/>
        <v>15640090572.955078</v>
      </c>
      <c r="K11" s="11">
        <f t="shared" si="4"/>
        <v>6.4172549999999884E-2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21121476.063335985</v>
      </c>
      <c r="D12" s="11">
        <v>3.6499999999999998E-2</v>
      </c>
      <c r="E12" s="10">
        <f t="shared" si="2"/>
        <v>743785.69832297415</v>
      </c>
      <c r="F12" s="3"/>
      <c r="G12" s="29">
        <v>-4.67</v>
      </c>
      <c r="H12" s="10"/>
      <c r="I12" s="10">
        <f t="shared" si="5"/>
        <v>695.82967503614861</v>
      </c>
      <c r="J12" s="10">
        <f t="shared" si="3"/>
        <v>14696949825.43487</v>
      </c>
      <c r="K12" s="11">
        <f t="shared" si="4"/>
        <v>-1.1904550000000125E-2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20377690.365013011</v>
      </c>
      <c r="D13" s="11">
        <v>3.61E-2</v>
      </c>
      <c r="E13" s="10">
        <f t="shared" si="2"/>
        <v>710003.49597236887</v>
      </c>
      <c r="F13" s="3"/>
      <c r="G13" s="29">
        <v>-0.98</v>
      </c>
      <c r="H13" s="10"/>
      <c r="I13" s="10">
        <f t="shared" si="5"/>
        <v>729.9167890864876</v>
      </c>
      <c r="J13" s="10">
        <f t="shared" si="3"/>
        <v>14874018320.228952</v>
      </c>
      <c r="K13" s="11">
        <f t="shared" si="4"/>
        <v>2.594622000000002E-2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19667686.869040642</v>
      </c>
      <c r="D14" s="11">
        <v>3.5799999999999998E-2</v>
      </c>
      <c r="E14" s="10">
        <f t="shared" si="2"/>
        <v>679767.51294811442</v>
      </c>
      <c r="F14" s="3"/>
      <c r="G14" s="29">
        <v>6.72</v>
      </c>
      <c r="H14" s="10"/>
      <c r="I14" s="10">
        <f t="shared" si="5"/>
        <v>737.14076861895342</v>
      </c>
      <c r="J14" s="10">
        <f t="shared" si="3"/>
        <v>14497853815.601517</v>
      </c>
      <c r="K14" s="11">
        <f t="shared" si="4"/>
        <v>0.10540576000000001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18987919.356092528</v>
      </c>
      <c r="D15" s="11">
        <v>3.5400000000000001E-2</v>
      </c>
      <c r="E15" s="10">
        <f t="shared" si="2"/>
        <v>649190.98435935751</v>
      </c>
      <c r="F15" s="3"/>
      <c r="G15" s="29">
        <v>3.83</v>
      </c>
      <c r="H15" s="10"/>
      <c r="I15" s="10">
        <f t="shared" si="5"/>
        <v>690.72410852600592</v>
      </c>
      <c r="J15" s="10">
        <f t="shared" si="3"/>
        <v>13115413670.000704</v>
      </c>
      <c r="K15" s="11">
        <f t="shared" si="4"/>
        <v>7.5055820000000217E-2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18338728.37173317</v>
      </c>
      <c r="D16" s="11">
        <v>3.5200000000000002E-2</v>
      </c>
      <c r="E16" s="10">
        <f t="shared" si="2"/>
        <v>623573.45313466713</v>
      </c>
      <c r="F16" s="3"/>
      <c r="G16" s="29">
        <v>0.82</v>
      </c>
      <c r="H16" s="10"/>
      <c r="I16" s="10">
        <f t="shared" si="5"/>
        <v>665.24521672542221</v>
      </c>
      <c r="J16" s="10">
        <f t="shared" si="3"/>
        <v>12199751330.122282</v>
      </c>
      <c r="K16" s="11">
        <f t="shared" si="4"/>
        <v>4.3688640000000056E-2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17715154.918598503</v>
      </c>
      <c r="D17" s="11">
        <v>3.5000000000000003E-2</v>
      </c>
      <c r="E17" s="10">
        <f t="shared" si="2"/>
        <v>599063.20980767906</v>
      </c>
      <c r="F17" s="3"/>
      <c r="G17" s="29">
        <v>-0.78</v>
      </c>
      <c r="H17" s="10"/>
      <c r="I17" s="10">
        <f t="shared" si="5"/>
        <v>659.83457322497736</v>
      </c>
      <c r="J17" s="10">
        <f t="shared" si="3"/>
        <v>11689071685.327803</v>
      </c>
      <c r="K17" s="11">
        <f t="shared" si="4"/>
        <v>2.6927000000000145E-2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17116091.708790824</v>
      </c>
      <c r="D18" s="11">
        <v>3.44E-2</v>
      </c>
      <c r="E18" s="10">
        <f t="shared" si="2"/>
        <v>569212.63996751979</v>
      </c>
      <c r="F18" s="3"/>
      <c r="G18" s="29">
        <v>2.48</v>
      </c>
      <c r="H18" s="10"/>
      <c r="I18" s="10">
        <f t="shared" si="5"/>
        <v>665.02174281896532</v>
      </c>
      <c r="J18" s="10">
        <f t="shared" si="3"/>
        <v>11382573138.429316</v>
      </c>
      <c r="K18" s="11">
        <f t="shared" si="4"/>
        <v>6.0053119999999849E-2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16546879.068823304</v>
      </c>
      <c r="D19" s="11">
        <v>3.44E-2</v>
      </c>
      <c r="E19" s="10">
        <f t="shared" si="2"/>
        <v>550282.90793457255</v>
      </c>
      <c r="F19" s="3"/>
      <c r="G19" s="29">
        <v>-2.2999999999999998</v>
      </c>
      <c r="H19" s="10"/>
      <c r="I19" s="10">
        <f t="shared" si="5"/>
        <v>648.92832047127763</v>
      </c>
      <c r="J19" s="10">
        <f t="shared" si="3"/>
        <v>10737738443.172846</v>
      </c>
      <c r="K19" s="11">
        <f t="shared" si="4"/>
        <v>1.0608799999999974E-2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15996596.160888731</v>
      </c>
      <c r="D20" s="11">
        <v>3.32E-2</v>
      </c>
      <c r="E20" s="10">
        <f t="shared" si="2"/>
        <v>514021.47942460701</v>
      </c>
      <c r="F20" s="3"/>
      <c r="G20" s="29">
        <v>14.38</v>
      </c>
      <c r="H20" s="10"/>
      <c r="I20" s="10">
        <f t="shared" si="5"/>
        <v>664.20503630632311</v>
      </c>
      <c r="J20" s="10">
        <f t="shared" si="3"/>
        <v>10625019733.820688</v>
      </c>
      <c r="K20" s="11">
        <f t="shared" si="4"/>
        <v>0.18177415999999957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15482574.681464124</v>
      </c>
      <c r="D21" s="11">
        <v>3.32E-2</v>
      </c>
      <c r="E21" s="10">
        <f t="shared" si="2"/>
        <v>497504.33548645675</v>
      </c>
      <c r="F21" s="3"/>
      <c r="G21" s="29">
        <v>8.84</v>
      </c>
      <c r="H21" s="10"/>
      <c r="I21" s="10">
        <f t="shared" si="5"/>
        <v>580.70032899661055</v>
      </c>
      <c r="J21" s="10">
        <f t="shared" si="3"/>
        <v>8990736211.2408104</v>
      </c>
      <c r="K21" s="11">
        <f t="shared" si="4"/>
        <v>0.1245348799999999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14985070.345977668</v>
      </c>
      <c r="D22" s="11">
        <v>3.3700000000000001E-2</v>
      </c>
      <c r="E22" s="10">
        <f t="shared" si="2"/>
        <v>488533.29849999771</v>
      </c>
      <c r="F22" s="3"/>
      <c r="G22" s="29">
        <v>7.85</v>
      </c>
      <c r="H22" s="10"/>
      <c r="I22" s="10">
        <f t="shared" si="5"/>
        <v>533.53576717806925</v>
      </c>
      <c r="J22" s="10">
        <f t="shared" si="3"/>
        <v>7995071003.2585306</v>
      </c>
      <c r="K22" s="11">
        <f t="shared" si="4"/>
        <v>0.11484545000000002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14496537.04747767</v>
      </c>
      <c r="D23" s="11">
        <v>3.2500000000000001E-2</v>
      </c>
      <c r="E23" s="10">
        <f t="shared" si="2"/>
        <v>456307.46154288016</v>
      </c>
      <c r="F23" s="3"/>
      <c r="G23" s="29">
        <v>14.98</v>
      </c>
      <c r="H23" s="10"/>
      <c r="I23" s="10">
        <f t="shared" si="5"/>
        <v>494.70168491244249</v>
      </c>
      <c r="J23" s="10">
        <f t="shared" si="3"/>
        <v>7171461302.7828474</v>
      </c>
      <c r="K23" s="11">
        <f t="shared" si="4"/>
        <v>0.18716849999999985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14040229.58593479</v>
      </c>
      <c r="D24" s="11">
        <v>3.1899999999999998E-2</v>
      </c>
      <c r="E24" s="10">
        <f t="shared" si="2"/>
        <v>434037.52668991126</v>
      </c>
      <c r="F24" s="3"/>
      <c r="G24" s="29">
        <v>1.59</v>
      </c>
      <c r="H24" s="10"/>
      <c r="I24" s="10">
        <f t="shared" si="5"/>
        <v>430.25020430722083</v>
      </c>
      <c r="J24" s="10">
        <f t="shared" si="3"/>
        <v>6040811647.8687296</v>
      </c>
      <c r="K24" s="11">
        <f t="shared" si="4"/>
        <v>4.8307209999999934E-2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13606192.059244879</v>
      </c>
      <c r="D25" s="11">
        <v>3.1399999999999997E-2</v>
      </c>
      <c r="E25" s="10">
        <f t="shared" si="2"/>
        <v>414227.68146237172</v>
      </c>
      <c r="F25" s="3"/>
      <c r="G25" s="29">
        <v>-3.98</v>
      </c>
      <c r="H25" s="10"/>
      <c r="I25" s="10">
        <f t="shared" si="5"/>
        <v>423.51629521332887</v>
      </c>
      <c r="J25" s="10">
        <f t="shared" si="3"/>
        <v>5762444052.8924055</v>
      </c>
      <c r="K25" s="11">
        <f t="shared" si="4"/>
        <v>-9.6497199999998617E-3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13191964.377782507</v>
      </c>
      <c r="D26" s="11">
        <v>3.1E-2</v>
      </c>
      <c r="E26" s="10">
        <f t="shared" si="2"/>
        <v>396654.60301770829</v>
      </c>
      <c r="F26" s="3"/>
      <c r="G26" s="29">
        <v>-0.7</v>
      </c>
      <c r="H26" s="10"/>
      <c r="I26" s="10">
        <f t="shared" si="5"/>
        <v>441.07091773935525</v>
      </c>
      <c r="J26" s="10">
        <f t="shared" si="3"/>
        <v>5818591834.8934126</v>
      </c>
      <c r="K26" s="11">
        <f t="shared" si="4"/>
        <v>2.3782999999999888E-2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12795309.774764799</v>
      </c>
      <c r="D27" s="11">
        <v>3.1E-2</v>
      </c>
      <c r="E27" s="10">
        <f t="shared" si="2"/>
        <v>384728.03396479972</v>
      </c>
      <c r="F27" s="3"/>
      <c r="G27" s="29">
        <v>-15.1</v>
      </c>
      <c r="H27" s="10"/>
      <c r="I27" s="10">
        <f t="shared" si="5"/>
        <v>444.18017899230136</v>
      </c>
      <c r="J27" s="10">
        <f t="shared" si="3"/>
        <v>5683422986.0169716</v>
      </c>
      <c r="K27" s="11">
        <f t="shared" si="4"/>
        <v>-0.12468099999999993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12410581.740799999</v>
      </c>
      <c r="D28" s="11">
        <v>3.0599999999999999E-2</v>
      </c>
      <c r="E28" s="10">
        <f t="shared" si="2"/>
        <v>368488.06643555127</v>
      </c>
      <c r="F28" s="3"/>
      <c r="G28" s="29">
        <v>4.0599999999999996</v>
      </c>
      <c r="H28" s="10"/>
      <c r="I28" s="10">
        <f t="shared" si="5"/>
        <v>523.18042284134435</v>
      </c>
      <c r="J28" s="10">
        <f t="shared" si="3"/>
        <v>6492973402.8588104</v>
      </c>
      <c r="K28" s="11">
        <f t="shared" si="4"/>
        <v>7.2442359999999928E-2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12042093.674364448</v>
      </c>
      <c r="D29" s="11">
        <v>3.0300000000000001E-2</v>
      </c>
      <c r="E29" s="10">
        <f t="shared" si="2"/>
        <v>354144.84939652868</v>
      </c>
      <c r="F29" s="3"/>
      <c r="G29" s="29">
        <v>6.64</v>
      </c>
      <c r="H29" s="10"/>
      <c r="I29" s="10">
        <f t="shared" si="5"/>
        <v>502.76804040106128</v>
      </c>
      <c r="J29" s="10">
        <f t="shared" si="3"/>
        <v>6054379838.9862289</v>
      </c>
      <c r="K29" s="11">
        <f t="shared" si="4"/>
        <v>9.8711919999999953E-2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11687948.824967919</v>
      </c>
      <c r="D30" s="11">
        <v>3.0300000000000001E-2</v>
      </c>
      <c r="E30" s="10">
        <f t="shared" si="2"/>
        <v>343729.83538438194</v>
      </c>
      <c r="F30" s="3"/>
      <c r="G30" s="29">
        <v>0.51</v>
      </c>
      <c r="H30" s="10"/>
      <c r="I30" s="10">
        <f t="shared" si="5"/>
        <v>471.46290360189545</v>
      </c>
      <c r="J30" s="10">
        <f t="shared" si="3"/>
        <v>5510434290.1697369</v>
      </c>
      <c r="K30" s="11">
        <f t="shared" si="4"/>
        <v>3.5554530000000195E-2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11344218.989583537</v>
      </c>
      <c r="D31" s="11">
        <v>3.0200000000000001E-2</v>
      </c>
      <c r="E31" s="10">
        <f t="shared" si="2"/>
        <v>332552.3330279775</v>
      </c>
      <c r="F31" s="3"/>
      <c r="G31" s="29">
        <v>1.59</v>
      </c>
      <c r="H31" s="10"/>
      <c r="I31" s="10">
        <f t="shared" si="5"/>
        <v>469.07064332095854</v>
      </c>
      <c r="J31" s="10">
        <f t="shared" si="3"/>
        <v>5321240099.4177837</v>
      </c>
      <c r="K31" s="11">
        <f t="shared" si="4"/>
        <v>4.658017999999986E-2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11011666.656555559</v>
      </c>
      <c r="D32" s="11">
        <v>2.9899999999999999E-2</v>
      </c>
      <c r="E32" s="10">
        <f t="shared" si="2"/>
        <v>319690.09906885214</v>
      </c>
      <c r="F32" s="3"/>
      <c r="G32" s="29">
        <v>5.56</v>
      </c>
      <c r="H32" s="10"/>
      <c r="I32" s="10">
        <f t="shared" si="5"/>
        <v>461.72914983852598</v>
      </c>
      <c r="J32" s="10">
        <f t="shared" si="3"/>
        <v>5084407483.6366425</v>
      </c>
      <c r="K32" s="11">
        <f t="shared" si="4"/>
        <v>8.7162440000000174E-2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10691976.557486707</v>
      </c>
      <c r="D33" s="11">
        <v>2.9499999999999998E-2</v>
      </c>
      <c r="E33" s="10">
        <f t="shared" si="2"/>
        <v>306375.23889835738</v>
      </c>
      <c r="F33" s="3"/>
      <c r="G33" s="29">
        <v>5.56</v>
      </c>
      <c r="H33" s="10"/>
      <c r="I33" s="10">
        <f t="shared" si="5"/>
        <v>437.40919840709165</v>
      </c>
      <c r="J33" s="10">
        <f t="shared" si="3"/>
        <v>4676768895.3976755</v>
      </c>
      <c r="K33" s="11">
        <f t="shared" si="4"/>
        <v>8.6740200000000156E-2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10385601.31858835</v>
      </c>
      <c r="D34" s="11">
        <v>2.9600000000000001E-2</v>
      </c>
      <c r="E34" s="10">
        <f t="shared" si="2"/>
        <v>298575.9508840479</v>
      </c>
      <c r="F34" s="3"/>
      <c r="G34" s="29">
        <v>-6.71</v>
      </c>
      <c r="H34" s="10"/>
      <c r="I34" s="10">
        <f t="shared" si="5"/>
        <v>414.37021448189807</v>
      </c>
      <c r="J34" s="10">
        <f t="shared" ref="J34:J65" si="6">IF(I34="","",I34*C34)</f>
        <v>4303483845.9069376</v>
      </c>
      <c r="K34" s="11">
        <f t="shared" ref="K34:K65" si="7">IFERROR(J34/J35-1,"")</f>
        <v>-2.6101360000000073E-2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10087025.367704302</v>
      </c>
      <c r="D35" s="11">
        <v>2.9700000000000001E-2</v>
      </c>
      <c r="E35" s="10">
        <f t="shared" si="2"/>
        <v>290943.6276787594</v>
      </c>
      <c r="F35" s="3"/>
      <c r="G35" s="29">
        <v>-6.28</v>
      </c>
      <c r="H35" s="10"/>
      <c r="I35" s="10">
        <f t="shared" ref="I35:I66" si="8">IF(H35&lt;&gt;"",H35,I34/(1+IF(G34="",0,G34)/100))</f>
        <v>438.06979012781278</v>
      </c>
      <c r="J35" s="10">
        <f t="shared" si="6"/>
        <v>4418821085.8441467</v>
      </c>
      <c r="K35" s="11">
        <f t="shared" si="7"/>
        <v>-7.1632600000000046E-3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9796081.7400255427</v>
      </c>
      <c r="D36" s="11">
        <v>2.98E-2</v>
      </c>
      <c r="E36" s="10">
        <f t="shared" si="2"/>
        <v>283475.66115047783</v>
      </c>
      <c r="F36" s="3"/>
      <c r="G36" s="29">
        <v>-8.12</v>
      </c>
      <c r="H36" s="10"/>
      <c r="I36" s="10">
        <f t="shared" si="8"/>
        <v>454.33498250136154</v>
      </c>
      <c r="J36" s="10">
        <f t="shared" si="6"/>
        <v>4450702625.9364119</v>
      </c>
      <c r="K36" s="11">
        <f t="shared" si="7"/>
        <v>-4.3893599999998978E-3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9512606.0788750648</v>
      </c>
      <c r="D37" s="11">
        <v>2.9899999999999999E-2</v>
      </c>
      <c r="E37" s="10">
        <f t="shared" si="2"/>
        <v>276169.45505230129</v>
      </c>
      <c r="F37" s="3"/>
      <c r="G37" s="29">
        <v>9.28</v>
      </c>
      <c r="H37" s="10"/>
      <c r="I37" s="10">
        <f t="shared" si="8"/>
        <v>469.93688715490435</v>
      </c>
      <c r="J37" s="10">
        <f t="shared" si="6"/>
        <v>4470324489.4373684</v>
      </c>
      <c r="K37" s="11">
        <f t="shared" si="7"/>
        <v>0.18005941999999986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9236436.6238227636</v>
      </c>
      <c r="D38" s="11">
        <v>2.98E-2</v>
      </c>
      <c r="E38" s="10">
        <f t="shared" si="2"/>
        <v>267280.8422896862</v>
      </c>
      <c r="F38" s="3"/>
      <c r="G38" s="29">
        <v>-8.87</v>
      </c>
      <c r="H38" s="10"/>
      <c r="I38" s="10">
        <f t="shared" si="8"/>
        <v>410.13866918738381</v>
      </c>
      <c r="J38" s="10">
        <f t="shared" si="6"/>
        <v>3788219824.9282808</v>
      </c>
      <c r="K38" s="11">
        <f t="shared" si="7"/>
        <v>-2.3440659999999891E-2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8969155.7815330774</v>
      </c>
      <c r="D39" s="11">
        <v>2.9100000000000001E-2</v>
      </c>
      <c r="E39" s="10">
        <f t="shared" si="2"/>
        <v>253622.03210826218</v>
      </c>
      <c r="F39" s="3"/>
      <c r="G39" s="29">
        <v>11.05</v>
      </c>
      <c r="H39" s="10"/>
      <c r="I39" s="10">
        <f t="shared" si="8"/>
        <v>432.49886026297986</v>
      </c>
      <c r="J39" s="10">
        <f t="shared" si="6"/>
        <v>3879149653.0341725</v>
      </c>
      <c r="K39" s="11">
        <f t="shared" si="7"/>
        <v>0.1428155499999999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8715533.7494248152</v>
      </c>
      <c r="D40" s="11">
        <v>2.8199999999999999E-2</v>
      </c>
      <c r="E40" s="10">
        <f t="shared" si="2"/>
        <v>239037.20261989906</v>
      </c>
      <c r="F40" s="3"/>
      <c r="G40" s="29">
        <v>6.96</v>
      </c>
      <c r="H40" s="10"/>
      <c r="I40" s="10">
        <f t="shared" si="8"/>
        <v>389.4631789851237</v>
      </c>
      <c r="J40" s="10">
        <f t="shared" si="6"/>
        <v>3394379480.6031232</v>
      </c>
      <c r="K40" s="11">
        <f t="shared" si="7"/>
        <v>9.9762720000000193E-2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8476496.5468049161</v>
      </c>
      <c r="D41" s="11">
        <v>2.7699999999999999E-2</v>
      </c>
      <c r="E41" s="10">
        <f t="shared" si="2"/>
        <v>228470.32630777173</v>
      </c>
      <c r="F41" s="3"/>
      <c r="G41" s="29">
        <v>-2.0499999999999998</v>
      </c>
      <c r="H41" s="10"/>
      <c r="I41" s="10">
        <f t="shared" si="8"/>
        <v>364.12039920075142</v>
      </c>
      <c r="J41" s="10">
        <f t="shared" si="6"/>
        <v>3086465306.4463968</v>
      </c>
      <c r="K41" s="11">
        <f t="shared" si="7"/>
        <v>6.6321500000001699E-3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8248026.2204971444</v>
      </c>
      <c r="D42" s="11">
        <v>2.7199999999999998E-2</v>
      </c>
      <c r="E42" s="10">
        <f t="shared" si="2"/>
        <v>218405.6787359044</v>
      </c>
      <c r="F42" s="3"/>
      <c r="G42" s="29">
        <v>-2.44</v>
      </c>
      <c r="H42" s="10"/>
      <c r="I42" s="10">
        <f t="shared" si="8"/>
        <v>371.7410915781025</v>
      </c>
      <c r="J42" s="10">
        <f t="shared" si="6"/>
        <v>3066130270.5724196</v>
      </c>
      <c r="K42" s="11">
        <f t="shared" si="7"/>
        <v>2.1363199999999694E-3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8029620.54176124</v>
      </c>
      <c r="D43" s="11">
        <v>2.69E-2</v>
      </c>
      <c r="E43" s="10">
        <f t="shared" si="2"/>
        <v>210338.68202685472</v>
      </c>
      <c r="F43" s="3"/>
      <c r="G43" s="29">
        <v>4.83</v>
      </c>
      <c r="H43" s="10"/>
      <c r="I43" s="10">
        <f t="shared" si="8"/>
        <v>381.03842925184756</v>
      </c>
      <c r="J43" s="10">
        <f t="shared" si="6"/>
        <v>3059593998.7210722</v>
      </c>
      <c r="K43" s="11">
        <f t="shared" si="7"/>
        <v>7.649927000000023E-2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7819281.8597343853</v>
      </c>
      <c r="D44" s="11">
        <v>2.6800000000000001E-2</v>
      </c>
      <c r="E44" s="10">
        <f t="shared" si="2"/>
        <v>204087.21644028183</v>
      </c>
      <c r="F44" s="3"/>
      <c r="G44" s="29">
        <v>3.84</v>
      </c>
      <c r="H44" s="10"/>
      <c r="I44" s="10">
        <f t="shared" si="8"/>
        <v>363.48223719531387</v>
      </c>
      <c r="J44" s="10">
        <f t="shared" si="6"/>
        <v>2842170063.6369886</v>
      </c>
      <c r="K44" s="11">
        <f t="shared" si="7"/>
        <v>6.622912000000003E-2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7615194.6432941034</v>
      </c>
      <c r="D45" s="11">
        <v>2.6800000000000001E-2</v>
      </c>
      <c r="E45" s="10">
        <f t="shared" si="2"/>
        <v>198760.43673576321</v>
      </c>
      <c r="F45" s="3"/>
      <c r="G45" s="29">
        <v>7.63</v>
      </c>
      <c r="H45" s="10"/>
      <c r="I45" s="10">
        <f t="shared" si="8"/>
        <v>350.04067526513279</v>
      </c>
      <c r="J45" s="10">
        <f t="shared" si="6"/>
        <v>2665627875.2140899</v>
      </c>
      <c r="K45" s="11">
        <f t="shared" si="7"/>
        <v>0.10514483999999991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7416434.2065583402</v>
      </c>
      <c r="D46" s="11">
        <v>2.64E-2</v>
      </c>
      <c r="E46" s="10">
        <f t="shared" si="2"/>
        <v>190757.85566362087</v>
      </c>
      <c r="F46" s="3"/>
      <c r="G46" s="29">
        <v>0</v>
      </c>
      <c r="H46" s="10"/>
      <c r="I46" s="10">
        <f t="shared" si="8"/>
        <v>325.22593632363913</v>
      </c>
      <c r="J46" s="10">
        <f t="shared" si="6"/>
        <v>2412016759.010602</v>
      </c>
      <c r="K46" s="11">
        <f t="shared" si="7"/>
        <v>2.6399999999999979E-2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7225676.3508947194</v>
      </c>
      <c r="D47" s="11">
        <v>2.7099999999999999E-2</v>
      </c>
      <c r="E47" s="10">
        <f t="shared" si="2"/>
        <v>190649.23484494817</v>
      </c>
      <c r="F47" s="3"/>
      <c r="G47" s="29">
        <v>2.52</v>
      </c>
      <c r="H47" s="10"/>
      <c r="I47" s="10">
        <f t="shared" si="8"/>
        <v>325.22593632363913</v>
      </c>
      <c r="J47" s="10">
        <f t="shared" si="6"/>
        <v>2349977356.7913113</v>
      </c>
      <c r="K47" s="11">
        <f t="shared" si="7"/>
        <v>5.2982919999999822E-2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7035027.1160497712</v>
      </c>
      <c r="D48" s="11">
        <v>2.7199999999999998E-2</v>
      </c>
      <c r="E48" s="10">
        <f t="shared" si="2"/>
        <v>186285.76475521084</v>
      </c>
      <c r="F48" s="3"/>
      <c r="G48" s="29">
        <v>10.83</v>
      </c>
      <c r="H48" s="10"/>
      <c r="I48" s="10">
        <f t="shared" si="8"/>
        <v>317.23169754549275</v>
      </c>
      <c r="J48" s="10">
        <f t="shared" si="6"/>
        <v>2231733594.303041</v>
      </c>
      <c r="K48" s="11">
        <f t="shared" si="7"/>
        <v>0.13844575999999997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6848741.3512945604</v>
      </c>
      <c r="D49" s="11">
        <v>2.75E-2</v>
      </c>
      <c r="E49" s="10">
        <f t="shared" si="2"/>
        <v>183299.64687163103</v>
      </c>
      <c r="F49" s="3"/>
      <c r="G49" s="29">
        <v>5.0199999999999996</v>
      </c>
      <c r="H49" s="10"/>
      <c r="I49" s="10">
        <f t="shared" si="8"/>
        <v>286.23269651312165</v>
      </c>
      <c r="J49" s="10">
        <f t="shared" si="6"/>
        <v>1960333704.7019625</v>
      </c>
      <c r="K49" s="11">
        <f t="shared" si="7"/>
        <v>7.9080500000000109E-2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6665441.7044229293</v>
      </c>
      <c r="D50" s="11">
        <v>2.7799999999999998E-2</v>
      </c>
      <c r="E50" s="10">
        <f t="shared" si="2"/>
        <v>180287.29264736082</v>
      </c>
      <c r="F50" s="3"/>
      <c r="G50" s="29">
        <v>5.5</v>
      </c>
      <c r="H50" s="10"/>
      <c r="I50" s="10">
        <f t="shared" si="8"/>
        <v>272.55065369750679</v>
      </c>
      <c r="J50" s="10">
        <f t="shared" si="6"/>
        <v>1816670493.7230933</v>
      </c>
      <c r="K50" s="11">
        <f t="shared" si="7"/>
        <v>8.4329000000000098E-2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6485154.4117755685</v>
      </c>
      <c r="D51" s="11">
        <v>2.81E-2</v>
      </c>
      <c r="E51" s="10">
        <f t="shared" si="2"/>
        <v>177252.05619190075</v>
      </c>
      <c r="F51" s="3"/>
      <c r="G51" s="29">
        <v>9.41</v>
      </c>
      <c r="H51" s="10"/>
      <c r="I51" s="10">
        <f t="shared" si="8"/>
        <v>258.341851845978</v>
      </c>
      <c r="J51" s="10">
        <f t="shared" si="6"/>
        <v>1675386800.2452145</v>
      </c>
      <c r="K51" s="11">
        <f t="shared" si="7"/>
        <v>0.12484421000000001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6307902.3555836678</v>
      </c>
      <c r="D52" s="11">
        <v>2.8299999999999999E-2</v>
      </c>
      <c r="E52" s="10">
        <f t="shared" si="2"/>
        <v>173600.73583878018</v>
      </c>
      <c r="F52" s="3"/>
      <c r="G52" s="29">
        <v>15.46</v>
      </c>
      <c r="H52" s="10"/>
      <c r="I52" s="10">
        <f t="shared" si="8"/>
        <v>236.12270527920481</v>
      </c>
      <c r="J52" s="10">
        <f t="shared" si="6"/>
        <v>1489438968.8374841</v>
      </c>
      <c r="K52" s="11">
        <f t="shared" si="7"/>
        <v>0.1872751800000001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6134301.6197448876</v>
      </c>
      <c r="D53" s="11">
        <v>2.87E-2</v>
      </c>
      <c r="E53" s="10">
        <f t="shared" si="2"/>
        <v>171142.66208484303</v>
      </c>
      <c r="F53" s="3"/>
      <c r="G53" s="29">
        <v>14.29</v>
      </c>
      <c r="H53" s="10"/>
      <c r="I53" s="10">
        <f t="shared" si="8"/>
        <v>204.50606727802253</v>
      </c>
      <c r="J53" s="10">
        <f t="shared" si="6"/>
        <v>1254501899.7512305</v>
      </c>
      <c r="K53" s="11">
        <f t="shared" si="7"/>
        <v>0.17570123000000004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5963158.9576600445</v>
      </c>
      <c r="D54" s="11">
        <v>2.9000000000000001E-2</v>
      </c>
      <c r="E54" s="10">
        <f t="shared" si="2"/>
        <v>168057.92980771698</v>
      </c>
      <c r="F54" s="3"/>
      <c r="G54" s="29">
        <v>5</v>
      </c>
      <c r="H54" s="10"/>
      <c r="I54" s="10">
        <f t="shared" si="8"/>
        <v>178.93609876456603</v>
      </c>
      <c r="J54" s="10">
        <f t="shared" si="6"/>
        <v>1067024400.1966643</v>
      </c>
      <c r="K54" s="11">
        <f t="shared" si="7"/>
        <v>8.044999999999991E-2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5795101.0278523276</v>
      </c>
      <c r="D55" s="11">
        <v>2.9100000000000001E-2</v>
      </c>
      <c r="E55" s="10">
        <f t="shared" si="2"/>
        <v>163868.85619522166</v>
      </c>
      <c r="F55" s="3"/>
      <c r="G55" s="29">
        <v>3.77</v>
      </c>
      <c r="H55" s="10"/>
      <c r="I55" s="10">
        <f t="shared" si="8"/>
        <v>170.41533215672953</v>
      </c>
      <c r="J55" s="10">
        <f t="shared" si="6"/>
        <v>987574066.54325914</v>
      </c>
      <c r="K55" s="11">
        <f t="shared" si="7"/>
        <v>6.7897070000000115E-2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5631232.1716571059</v>
      </c>
      <c r="D56" s="11">
        <v>2.9100000000000001E-2</v>
      </c>
      <c r="E56" s="10">
        <f t="shared" si="2"/>
        <v>159235.11436713766</v>
      </c>
      <c r="F56" s="3"/>
      <c r="G56" s="29">
        <v>12.17</v>
      </c>
      <c r="H56" s="10"/>
      <c r="I56" s="10">
        <f t="shared" si="8"/>
        <v>164.2240841830293</v>
      </c>
      <c r="J56" s="10">
        <f t="shared" si="6"/>
        <v>924783946.21239948</v>
      </c>
      <c r="K56" s="11">
        <f t="shared" si="7"/>
        <v>0.15434146999999965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5471997.0572899682</v>
      </c>
      <c r="D57" s="11">
        <v>2.8899999999999999E-2</v>
      </c>
      <c r="E57" s="10">
        <f t="shared" si="2"/>
        <v>153698.81908414792</v>
      </c>
      <c r="F57" s="3"/>
      <c r="G57" s="30">
        <v>8.8699999999999992</v>
      </c>
      <c r="H57" s="10"/>
      <c r="I57" s="10">
        <f t="shared" si="8"/>
        <v>146.40642255775103</v>
      </c>
      <c r="J57" s="10">
        <f t="shared" si="6"/>
        <v>801135513.4043653</v>
      </c>
      <c r="K57" s="11">
        <f t="shared" si="7"/>
        <v>0.12016342999999985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5318298.2382058203</v>
      </c>
      <c r="D58" s="11">
        <v>2.87E-2</v>
      </c>
      <c r="E58" s="10">
        <f t="shared" si="2"/>
        <v>148376.74680325296</v>
      </c>
      <c r="F58" s="3"/>
      <c r="G58" s="30">
        <v>3.73</v>
      </c>
      <c r="H58" s="10"/>
      <c r="I58" s="10">
        <f t="shared" si="8"/>
        <v>134.47820571117023</v>
      </c>
      <c r="J58" s="10">
        <f t="shared" si="6"/>
        <v>715195204.51079655</v>
      </c>
      <c r="K58" s="11">
        <f t="shared" si="7"/>
        <v>6.7070509999999972E-2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5169921.4914025674</v>
      </c>
      <c r="D59" s="11">
        <v>2.86E-2</v>
      </c>
      <c r="E59" s="10">
        <f t="shared" si="2"/>
        <v>143748.54623188172</v>
      </c>
      <c r="F59" s="3"/>
      <c r="G59" s="30">
        <v>3.73</v>
      </c>
      <c r="H59" s="10"/>
      <c r="I59" s="10">
        <f t="shared" si="8"/>
        <v>129.64253900623757</v>
      </c>
      <c r="J59" s="10">
        <f t="shared" si="6"/>
        <v>670241748.60834324</v>
      </c>
      <c r="K59" s="11">
        <f t="shared" si="7"/>
        <v>6.6966780000000004E-2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5026172.9451706856</v>
      </c>
      <c r="D60" s="11">
        <v>2.86E-2</v>
      </c>
      <c r="E60" s="10">
        <f t="shared" si="2"/>
        <v>139751.64906852134</v>
      </c>
      <c r="F60" s="3"/>
      <c r="G60" s="30">
        <v>3.76</v>
      </c>
      <c r="H60" s="10"/>
      <c r="I60" s="10">
        <f t="shared" si="8"/>
        <v>124.98075677840312</v>
      </c>
      <c r="J60" s="10">
        <f t="shared" si="6"/>
        <v>628174898.38656759</v>
      </c>
      <c r="K60" s="11">
        <f t="shared" si="7"/>
        <v>6.7275360000000006E-2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4886421.2961021643</v>
      </c>
      <c r="D61" s="11">
        <v>2.8799999999999999E-2</v>
      </c>
      <c r="E61" s="10">
        <f t="shared" si="2"/>
        <v>136789.39864671696</v>
      </c>
      <c r="F61" s="3"/>
      <c r="G61" s="30">
        <v>3.87</v>
      </c>
      <c r="H61" s="10"/>
      <c r="I61" s="10">
        <f t="shared" si="8"/>
        <v>120.45177021819883</v>
      </c>
      <c r="J61" s="10">
        <f t="shared" si="6"/>
        <v>588578095.14741123</v>
      </c>
      <c r="K61" s="11">
        <f t="shared" si="7"/>
        <v>6.861455999999988E-2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4749631.8974554474</v>
      </c>
      <c r="D62" s="11">
        <v>2.93E-2</v>
      </c>
      <c r="E62" s="10">
        <f t="shared" si="2"/>
        <v>135202.77333668061</v>
      </c>
      <c r="F62" s="3"/>
      <c r="G62" s="30">
        <v>3.44</v>
      </c>
      <c r="H62" s="10"/>
      <c r="I62" s="10">
        <f t="shared" si="8"/>
        <v>115.96396478116765</v>
      </c>
      <c r="J62" s="10">
        <f t="shared" si="6"/>
        <v>550786146.08003402</v>
      </c>
      <c r="K62" s="11">
        <f t="shared" si="7"/>
        <v>6.4707920000000252E-2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4614429.1241187667</v>
      </c>
      <c r="D63" s="11">
        <v>2.9899999999999999E-2</v>
      </c>
      <c r="E63" s="10">
        <f t="shared" si="2"/>
        <v>133965.85184110235</v>
      </c>
      <c r="F63" s="3"/>
      <c r="G63" s="30">
        <v>3.85</v>
      </c>
      <c r="H63" s="10"/>
      <c r="I63" s="10">
        <f t="shared" si="8"/>
        <v>112.10746788589293</v>
      </c>
      <c r="J63" s="10">
        <f t="shared" si="6"/>
        <v>517311964.84387368</v>
      </c>
      <c r="K63" s="11">
        <f t="shared" si="7"/>
        <v>6.9551150000000117E-2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4480463.2722776644</v>
      </c>
      <c r="D64" s="11">
        <v>3.0599999999999999E-2</v>
      </c>
      <c r="E64" s="10">
        <f t="shared" si="2"/>
        <v>133031.41483766399</v>
      </c>
      <c r="F64" s="3"/>
      <c r="G64" s="30">
        <v>3.64</v>
      </c>
      <c r="H64" s="10"/>
      <c r="I64" s="10">
        <f t="shared" si="8"/>
        <v>107.95134124785068</v>
      </c>
      <c r="J64" s="10">
        <f t="shared" si="6"/>
        <v>483672019.65410787</v>
      </c>
      <c r="K64" s="11">
        <f t="shared" si="7"/>
        <v>6.8113840000000092E-2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4347431.8574400004</v>
      </c>
      <c r="D65" s="11">
        <v>3.15E-2</v>
      </c>
      <c r="E65" s="10">
        <f t="shared" si="2"/>
        <v>132762.09744000062</v>
      </c>
      <c r="F65" s="3"/>
      <c r="G65" s="29">
        <v>5</v>
      </c>
      <c r="H65" s="10"/>
      <c r="I65" s="10">
        <f t="shared" si="8"/>
        <v>104.15992015423647</v>
      </c>
      <c r="J65" s="10">
        <f t="shared" si="6"/>
        <v>452828155.14693439</v>
      </c>
      <c r="K65" s="11">
        <f t="shared" si="7"/>
        <v>8.3075000000000232E-2</v>
      </c>
    </row>
    <row r="66" spans="1:11" ht="22.5" customHeight="1">
      <c r="A66" s="3">
        <f t="shared" si="0"/>
        <v>1951</v>
      </c>
      <c r="B66" s="3">
        <v>1701</v>
      </c>
      <c r="C66" s="10">
        <f>SUM(C67*(1+D66))</f>
        <v>4214669.76</v>
      </c>
      <c r="D66" s="11">
        <v>3.2399999999999998E-2</v>
      </c>
      <c r="E66" s="10">
        <f t="shared" si="2"/>
        <v>132269.75999999978</v>
      </c>
      <c r="F66" s="23">
        <f>SUM(F2)</f>
        <v>30421695</v>
      </c>
      <c r="G66" s="29">
        <v>3.77</v>
      </c>
      <c r="H66" s="10"/>
      <c r="I66" s="10">
        <f t="shared" si="8"/>
        <v>99.199923956415688</v>
      </c>
      <c r="J66" s="10">
        <f t="shared" ref="J66:J67" si="9">IF(I66="","",I66*C66)</f>
        <v>418094919.69340473</v>
      </c>
      <c r="K66" s="11">
        <f t="shared" ref="K66" si="10">IFERROR(J66/J67-1,"")</f>
        <v>7.1321479999999937E-2</v>
      </c>
    </row>
    <row r="67" spans="1:11" ht="22.5" customHeight="1">
      <c r="A67" s="3">
        <f t="shared" si="0"/>
        <v>1950</v>
      </c>
      <c r="B67" s="3">
        <v>1700</v>
      </c>
      <c r="C67" s="10">
        <v>4082400</v>
      </c>
      <c r="D67" s="11">
        <v>3.3399999999999999E-2</v>
      </c>
      <c r="E67" s="3" t="s">
        <v>72</v>
      </c>
      <c r="F67" s="10">
        <f>SUM(C2)</f>
        <v>30421561.63238572</v>
      </c>
      <c r="G67" s="29">
        <v>12.17</v>
      </c>
      <c r="H67" s="10"/>
      <c r="I67" s="10">
        <f t="shared" ref="I67" si="11">IF(H67&lt;&gt;"",H67,I66/(1+IF(G66="",0,G66)/100))</f>
        <v>95.595956400130746</v>
      </c>
      <c r="J67" s="10">
        <f t="shared" si="9"/>
        <v>390260932.40789378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topLeftCell="A38" workbookViewId="0">
      <selection activeCell="G67" sqref="G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4">
        <v>21611863</v>
      </c>
      <c r="G2" s="29">
        <v>3.12</v>
      </c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6.3373439999999892E-2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29">
        <v>1.71</v>
      </c>
      <c r="H3" s="10"/>
      <c r="I3" s="10">
        <f t="shared" ref="I3:I34" si="5">IF(H3&lt;&gt;"",H3,I2/(1+IF(G2="",0,G2)/100))</f>
        <v>3540.5352986811486</v>
      </c>
      <c r="J3" s="10">
        <f t="shared" si="3"/>
        <v>74202686671.609314</v>
      </c>
      <c r="K3" s="11">
        <f t="shared" si="4"/>
        <v>4.9342069999999794E-2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29">
        <v>1.79</v>
      </c>
      <c r="H4" s="10"/>
      <c r="I4" s="10">
        <f t="shared" si="5"/>
        <v>3481.0100272157592</v>
      </c>
      <c r="J4" s="10">
        <f t="shared" si="3"/>
        <v>70713534502.251801</v>
      </c>
      <c r="K4" s="11">
        <f t="shared" si="4"/>
        <v>5.0472800000000095E-2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29">
        <v>6.33</v>
      </c>
      <c r="H5" s="10"/>
      <c r="I5" s="10">
        <f t="shared" si="5"/>
        <v>3419.7956844638561</v>
      </c>
      <c r="J5" s="10">
        <f t="shared" si="3"/>
        <v>67315911941.986305</v>
      </c>
      <c r="K5" s="11">
        <f t="shared" si="4"/>
        <v>9.7750919999999741E-2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29">
        <v>4.62</v>
      </c>
      <c r="H6" s="10"/>
      <c r="I6" s="10">
        <f t="shared" si="5"/>
        <v>3216.2096157846859</v>
      </c>
      <c r="J6" s="10">
        <f t="shared" si="3"/>
        <v>61321662970.673088</v>
      </c>
      <c r="K6" s="11">
        <f t="shared" si="4"/>
        <v>8.1038460000000034E-2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29">
        <v>5.27</v>
      </c>
      <c r="H7" s="10"/>
      <c r="I7" s="10">
        <f t="shared" si="5"/>
        <v>3074.182389394653</v>
      </c>
      <c r="J7" s="10">
        <f t="shared" si="3"/>
        <v>56724774593.748573</v>
      </c>
      <c r="K7" s="11">
        <f t="shared" si="4"/>
        <v>8.9123419999999731E-2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29">
        <v>-1.25</v>
      </c>
      <c r="H8" s="10"/>
      <c r="I8" s="10">
        <f t="shared" si="5"/>
        <v>2920.2834515005729</v>
      </c>
      <c r="J8" s="10">
        <f t="shared" si="3"/>
        <v>52082962823.211151</v>
      </c>
      <c r="K8" s="11">
        <f t="shared" si="4"/>
        <v>2.2457500000000019E-2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29">
        <v>5.52</v>
      </c>
      <c r="H9" s="10"/>
      <c r="I9" s="10">
        <f t="shared" si="5"/>
        <v>2957.2490648107068</v>
      </c>
      <c r="J9" s="10">
        <f t="shared" si="3"/>
        <v>50939000225.643753</v>
      </c>
      <c r="K9" s="11">
        <f t="shared" si="4"/>
        <v>9.2870639999999893E-2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29">
        <v>4.1900000000000004</v>
      </c>
      <c r="H10" s="10"/>
      <c r="I10" s="10">
        <f t="shared" si="5"/>
        <v>2802.5483934900558</v>
      </c>
      <c r="J10" s="10">
        <f t="shared" si="3"/>
        <v>46610274227.555199</v>
      </c>
      <c r="K10" s="11">
        <f t="shared" si="4"/>
        <v>7.8679069999999962E-2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29">
        <v>4.2300000000000004</v>
      </c>
      <c r="H11" s="10"/>
      <c r="I11" s="10">
        <f t="shared" si="5"/>
        <v>2689.8439327095266</v>
      </c>
      <c r="J11" s="10">
        <f t="shared" si="3"/>
        <v>43210511378.101738</v>
      </c>
      <c r="K11" s="11">
        <f t="shared" si="4"/>
        <v>7.8155119999999911E-2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29">
        <v>3.47</v>
      </c>
      <c r="H12" s="10"/>
      <c r="I12" s="10">
        <f t="shared" si="5"/>
        <v>2580.6811212794078</v>
      </c>
      <c r="J12" s="10">
        <f t="shared" si="3"/>
        <v>40078195221.205032</v>
      </c>
      <c r="K12" s="11">
        <f t="shared" si="4"/>
        <v>6.8845099999999881E-2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29">
        <v>1.69</v>
      </c>
      <c r="H13" s="10"/>
      <c r="I13" s="10">
        <f t="shared" si="5"/>
        <v>2494.1346489604794</v>
      </c>
      <c r="J13" s="10">
        <f t="shared" si="3"/>
        <v>37496729152.994232</v>
      </c>
      <c r="K13" s="11">
        <f t="shared" si="4"/>
        <v>4.9237419999999643E-2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29">
        <v>4.5599999999999996</v>
      </c>
      <c r="H14" s="10"/>
      <c r="I14" s="10">
        <f t="shared" si="5"/>
        <v>2452.6842845515584</v>
      </c>
      <c r="J14" s="10">
        <f t="shared" si="3"/>
        <v>35737125304.770622</v>
      </c>
      <c r="K14" s="11">
        <f t="shared" si="4"/>
        <v>7.8013600000000016E-2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29">
        <v>0.72</v>
      </c>
      <c r="H15" s="10"/>
      <c r="I15" s="10">
        <f t="shared" si="5"/>
        <v>2345.7194764265096</v>
      </c>
      <c r="J15" s="10">
        <f t="shared" si="3"/>
        <v>33150903944.783833</v>
      </c>
      <c r="K15" s="11">
        <f t="shared" si="4"/>
        <v>3.8221760000000105E-2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29">
        <v>3.56</v>
      </c>
      <c r="H16" s="10"/>
      <c r="I16" s="10">
        <f t="shared" si="5"/>
        <v>2328.9510290175826</v>
      </c>
      <c r="J16" s="10">
        <f t="shared" si="3"/>
        <v>31930465361.064896</v>
      </c>
      <c r="K16" s="11">
        <f t="shared" si="4"/>
        <v>6.6875119999999955E-2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29">
        <v>-6.88</v>
      </c>
      <c r="H17" s="10"/>
      <c r="I17" s="10">
        <f t="shared" si="5"/>
        <v>2248.8905262819453</v>
      </c>
      <c r="J17" s="10">
        <f t="shared" si="3"/>
        <v>29928962408.519653</v>
      </c>
      <c r="K17" s="11">
        <f t="shared" si="4"/>
        <v>-4.2633279999999885E-2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29">
        <v>0.48</v>
      </c>
      <c r="H18" s="10"/>
      <c r="I18" s="10">
        <f t="shared" si="5"/>
        <v>2415.0456682581025</v>
      </c>
      <c r="J18" s="10">
        <f t="shared" si="3"/>
        <v>31261753498.72163</v>
      </c>
      <c r="K18" s="11">
        <f t="shared" si="4"/>
        <v>3.1728639999999864E-2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29">
        <v>1.54</v>
      </c>
      <c r="H19" s="10"/>
      <c r="I19" s="10">
        <f t="shared" si="5"/>
        <v>2403.5088258938126</v>
      </c>
      <c r="J19" s="10">
        <f t="shared" si="3"/>
        <v>30300364152.653198</v>
      </c>
      <c r="K19" s="11">
        <f t="shared" si="4"/>
        <v>4.2003479999999982E-2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29">
        <v>3.7</v>
      </c>
      <c r="H20" s="10"/>
      <c r="I20" s="10">
        <f t="shared" si="5"/>
        <v>2367.056161014194</v>
      </c>
      <c r="J20" s="10">
        <f t="shared" si="3"/>
        <v>29078947176.50386</v>
      </c>
      <c r="K20" s="11">
        <f t="shared" si="4"/>
        <v>6.3443500000000208E-2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29">
        <v>5.6</v>
      </c>
      <c r="H21" s="10"/>
      <c r="I21" s="10">
        <f t="shared" si="5"/>
        <v>2282.5999624052015</v>
      </c>
      <c r="J21" s="10">
        <f t="shared" si="3"/>
        <v>27344139276.326252</v>
      </c>
      <c r="K21" s="11">
        <f t="shared" si="4"/>
        <v>8.1871999999999945E-2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29">
        <v>3.29</v>
      </c>
      <c r="H22" s="10"/>
      <c r="I22" s="10">
        <f t="shared" si="5"/>
        <v>2161.5529947018954</v>
      </c>
      <c r="J22" s="10">
        <f t="shared" si="3"/>
        <v>25274837759.297085</v>
      </c>
      <c r="K22" s="11">
        <f t="shared" si="4"/>
        <v>5.7792889999999764E-2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29">
        <v>5.98</v>
      </c>
      <c r="H23" s="10"/>
      <c r="I23" s="10">
        <f t="shared" si="5"/>
        <v>2092.7030638995989</v>
      </c>
      <c r="J23" s="10">
        <f t="shared" si="3"/>
        <v>23893938027.222977</v>
      </c>
      <c r="K23" s="11">
        <f t="shared" si="4"/>
        <v>8.5129220000000227E-2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29">
        <v>3.51</v>
      </c>
      <c r="H24" s="10"/>
      <c r="I24" s="10">
        <f t="shared" si="5"/>
        <v>1974.6207434417802</v>
      </c>
      <c r="J24" s="10">
        <f t="shared" si="3"/>
        <v>22019440253.597607</v>
      </c>
      <c r="K24" s="11">
        <f t="shared" si="4"/>
        <v>5.9735380000000005E-2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29">
        <v>6.96</v>
      </c>
      <c r="H25" s="10"/>
      <c r="I25" s="10">
        <f t="shared" si="5"/>
        <v>1907.6618137781668</v>
      </c>
      <c r="J25" s="10">
        <f t="shared" si="3"/>
        <v>20778243955.200974</v>
      </c>
      <c r="K25" s="11">
        <f t="shared" si="4"/>
        <v>9.5377359999999856E-2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29">
        <v>6.97</v>
      </c>
      <c r="H26" s="10"/>
      <c r="I26" s="10">
        <f t="shared" si="5"/>
        <v>1783.5282477357582</v>
      </c>
      <c r="J26" s="10">
        <f t="shared" si="3"/>
        <v>18969028130.361374</v>
      </c>
      <c r="K26" s="11">
        <f t="shared" si="4"/>
        <v>9.622856000000013E-2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29">
        <v>-0.05</v>
      </c>
      <c r="H27" s="10"/>
      <c r="I27" s="10">
        <f t="shared" si="5"/>
        <v>1667.3163015198261</v>
      </c>
      <c r="J27" s="10">
        <f t="shared" si="3"/>
        <v>17303898860.61842</v>
      </c>
      <c r="K27" s="11">
        <f t="shared" si="4"/>
        <v>2.5087200000000198E-2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29">
        <v>5.8</v>
      </c>
      <c r="H28" s="10"/>
      <c r="I28" s="10">
        <f t="shared" si="5"/>
        <v>1668.1503767081801</v>
      </c>
      <c r="J28" s="10">
        <f t="shared" si="3"/>
        <v>16880416476.391878</v>
      </c>
      <c r="K28" s="11">
        <f t="shared" si="4"/>
        <v>8.5931199999999874E-2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29">
        <v>8.6</v>
      </c>
      <c r="H29" s="10"/>
      <c r="I29" s="10">
        <f t="shared" si="5"/>
        <v>1576.7016793082987</v>
      </c>
      <c r="J29" s="10">
        <f t="shared" si="3"/>
        <v>15544646361.014288</v>
      </c>
      <c r="K29" s="11">
        <f t="shared" si="4"/>
        <v>0.11586500000000011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29">
        <v>0.73</v>
      </c>
      <c r="H30" s="10"/>
      <c r="I30" s="10">
        <f t="shared" si="5"/>
        <v>1451.8431669505512</v>
      </c>
      <c r="J30" s="10">
        <f t="shared" si="3"/>
        <v>13930579739.497417</v>
      </c>
      <c r="K30" s="11">
        <f t="shared" si="4"/>
        <v>3.6410969999999931E-2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29">
        <v>4.68</v>
      </c>
      <c r="H31" s="10"/>
      <c r="I31" s="10">
        <f t="shared" si="5"/>
        <v>1441.3215198556052</v>
      </c>
      <c r="J31" s="10">
        <f t="shared" si="3"/>
        <v>13441173571.809471</v>
      </c>
      <c r="K31" s="11">
        <f t="shared" si="4"/>
        <v>7.8099319999999972E-2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29">
        <v>2.61</v>
      </c>
      <c r="H32" s="10"/>
      <c r="I32" s="10">
        <f t="shared" si="5"/>
        <v>1376.8833777757025</v>
      </c>
      <c r="J32" s="10">
        <f t="shared" si="3"/>
        <v>12467472451.248251</v>
      </c>
      <c r="K32" s="11">
        <f t="shared" si="4"/>
        <v>5.6883000000000017E-2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29">
        <v>5.53</v>
      </c>
      <c r="H33" s="10"/>
      <c r="I33" s="10">
        <f t="shared" si="5"/>
        <v>1341.8608106185582</v>
      </c>
      <c r="J33" s="10">
        <f t="shared" si="3"/>
        <v>11796454717.549862</v>
      </c>
      <c r="K33" s="11">
        <f t="shared" si="4"/>
        <v>8.7803239999999727E-2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29">
        <v>0.69</v>
      </c>
      <c r="H34" s="10"/>
      <c r="I34" s="10">
        <f t="shared" si="5"/>
        <v>1271.5444050209023</v>
      </c>
      <c r="J34" s="10">
        <f t="shared" ref="J34:J65" si="6">IF(I34="","",I34*C34)</f>
        <v>10844290845.787392</v>
      </c>
      <c r="K34" s="11">
        <f t="shared" ref="K34:K65" si="7">IFERROR(J34/J35-1,"")</f>
        <v>5.2740780000000154E-2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29">
        <v>1.76</v>
      </c>
      <c r="H35" s="10"/>
      <c r="I35" s="10">
        <f t="shared" ref="I35:I66" si="8">IF(H35&lt;&gt;"",H35,I34/(1+IF(G34="",0,G34)/100))</f>
        <v>1246.7343906470264</v>
      </c>
      <c r="J35" s="10">
        <f t="shared" si="6"/>
        <v>10301007666.661674</v>
      </c>
      <c r="K35" s="11">
        <f t="shared" si="7"/>
        <v>7.8131659999999936E-2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29">
        <v>-4.11</v>
      </c>
      <c r="H36" s="10"/>
      <c r="I36" s="10">
        <f t="shared" si="8"/>
        <v>1193.5041074545534</v>
      </c>
      <c r="J36" s="10">
        <f t="shared" si="6"/>
        <v>9554498813.866272</v>
      </c>
      <c r="K36" s="11">
        <f t="shared" si="7"/>
        <v>3.7711139999999865E-2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29">
        <v>-8.04</v>
      </c>
      <c r="H37" s="10"/>
      <c r="I37" s="10">
        <f t="shared" si="8"/>
        <v>1185.3253624536235</v>
      </c>
      <c r="J37" s="10">
        <f t="shared" si="6"/>
        <v>9207281723.7620411</v>
      </c>
      <c r="K37" s="11">
        <f t="shared" si="7"/>
        <v>1.6807400000000694E-3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29">
        <v>-0.81</v>
      </c>
      <c r="H38" s="10"/>
      <c r="I38" s="10">
        <f t="shared" si="8"/>
        <v>1218.7182422924361</v>
      </c>
      <c r="J38" s="10">
        <f t="shared" si="6"/>
        <v>9191832642.9657021</v>
      </c>
      <c r="K38" s="11">
        <f t="shared" si="7"/>
        <v>5.9766999999999904E-2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29">
        <v>18.32</v>
      </c>
      <c r="H39" s="10"/>
      <c r="I39" s="10">
        <f t="shared" si="8"/>
        <v>1184.4865801267724</v>
      </c>
      <c r="J39" s="10">
        <f t="shared" si="6"/>
        <v>8673446750.9987602</v>
      </c>
      <c r="K39" s="11">
        <f t="shared" si="7"/>
        <v>0.21905096000000013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29">
        <v>21.81</v>
      </c>
      <c r="H40" s="10"/>
      <c r="I40" s="10">
        <f t="shared" si="8"/>
        <v>1001.0873733322958</v>
      </c>
      <c r="J40" s="10">
        <f t="shared" si="6"/>
        <v>7114917288.6084757</v>
      </c>
      <c r="K40" s="11">
        <f t="shared" si="7"/>
        <v>0.25513023999999995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29">
        <v>11.05</v>
      </c>
      <c r="H41" s="10"/>
      <c r="I41" s="10">
        <f t="shared" si="8"/>
        <v>821.84334072103752</v>
      </c>
      <c r="J41" s="10">
        <f t="shared" si="6"/>
        <v>5668668526.8681564</v>
      </c>
      <c r="K41" s="11">
        <f t="shared" si="7"/>
        <v>0.14414814999999992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29">
        <v>-13.51</v>
      </c>
      <c r="H42" s="10"/>
      <c r="I42" s="10">
        <f t="shared" si="8"/>
        <v>740.06604297256865</v>
      </c>
      <c r="J42" s="10">
        <f t="shared" si="6"/>
        <v>4954488216.2927561</v>
      </c>
      <c r="K42" s="11">
        <f t="shared" si="7"/>
        <v>-0.10915299999999994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29">
        <v>10.98</v>
      </c>
      <c r="H43" s="10"/>
      <c r="I43" s="10">
        <f t="shared" si="8"/>
        <v>855.6666007313778</v>
      </c>
      <c r="J43" s="10">
        <f t="shared" si="6"/>
        <v>5561547848.6123381</v>
      </c>
      <c r="K43" s="11">
        <f t="shared" si="7"/>
        <v>0.14231713999999984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29">
        <v>26.4</v>
      </c>
      <c r="H44" s="10"/>
      <c r="I44" s="10">
        <f t="shared" si="8"/>
        <v>771.00973214216788</v>
      </c>
      <c r="J44" s="10">
        <f t="shared" si="6"/>
        <v>4868654819.1094627</v>
      </c>
      <c r="K44" s="11">
        <f t="shared" si="7"/>
        <v>0.30040320000000009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29">
        <v>-0.2</v>
      </c>
      <c r="H45" s="10"/>
      <c r="I45" s="10">
        <f t="shared" si="8"/>
        <v>609.97605390994295</v>
      </c>
      <c r="J45" s="10">
        <f t="shared" si="6"/>
        <v>3743957888.68365</v>
      </c>
      <c r="K45" s="11">
        <f t="shared" si="7"/>
        <v>2.6043800000000061E-2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29">
        <v>5.1100000000000003</v>
      </c>
      <c r="H46" s="10"/>
      <c r="I46" s="10">
        <f t="shared" si="8"/>
        <v>611.19845081156609</v>
      </c>
      <c r="J46" s="10">
        <f t="shared" si="6"/>
        <v>3648925989.9856615</v>
      </c>
      <c r="K46" s="11">
        <f t="shared" si="7"/>
        <v>8.0110360000000158E-2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29">
        <v>2.1800000000000002</v>
      </c>
      <c r="H47" s="10"/>
      <c r="I47" s="10">
        <f t="shared" si="8"/>
        <v>581.48458834703274</v>
      </c>
      <c r="J47" s="10">
        <f t="shared" si="6"/>
        <v>3378289964.7269945</v>
      </c>
      <c r="K47" s="11">
        <f t="shared" si="7"/>
        <v>5.1738740000000005E-2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29">
        <v>1.55</v>
      </c>
      <c r="H48" s="10"/>
      <c r="I48" s="10">
        <f t="shared" si="8"/>
        <v>569.07867326975213</v>
      </c>
      <c r="J48" s="10">
        <f t="shared" si="6"/>
        <v>3212099960.040451</v>
      </c>
      <c r="K48" s="11">
        <f t="shared" si="7"/>
        <v>4.7792900000000138E-2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29">
        <v>-0.37</v>
      </c>
      <c r="H49" s="10"/>
      <c r="I49" s="10">
        <f t="shared" si="8"/>
        <v>560.39258815337473</v>
      </c>
      <c r="J49" s="10">
        <f t="shared" si="6"/>
        <v>3065586682.2923217</v>
      </c>
      <c r="K49" s="11">
        <f t="shared" si="7"/>
        <v>2.8480489999999969E-2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29">
        <v>10.91</v>
      </c>
      <c r="H50" s="10"/>
      <c r="I50" s="10">
        <f t="shared" si="8"/>
        <v>562.47374099505646</v>
      </c>
      <c r="J50" s="10">
        <f t="shared" si="6"/>
        <v>2980695027.3721981</v>
      </c>
      <c r="K50" s="11">
        <f t="shared" si="7"/>
        <v>0.14470210999999988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29">
        <v>-0.41</v>
      </c>
      <c r="H51" s="10"/>
      <c r="I51" s="10">
        <f t="shared" si="8"/>
        <v>507.14429807506667</v>
      </c>
      <c r="J51" s="10">
        <f t="shared" si="6"/>
        <v>2603904545.4124289</v>
      </c>
      <c r="K51" s="11">
        <f t="shared" si="7"/>
        <v>2.7768800000000038E-2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29">
        <v>2.15</v>
      </c>
      <c r="H52" s="10"/>
      <c r="I52" s="10">
        <f t="shared" si="8"/>
        <v>509.23214988961411</v>
      </c>
      <c r="J52" s="10">
        <f t="shared" si="6"/>
        <v>2533550877.7970576</v>
      </c>
      <c r="K52" s="11">
        <f t="shared" si="7"/>
        <v>5.3881550000000056E-2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29">
        <v>8.25</v>
      </c>
      <c r="H53" s="10"/>
      <c r="I53" s="10">
        <f t="shared" si="8"/>
        <v>498.51409680823696</v>
      </c>
      <c r="J53" s="10">
        <f t="shared" si="6"/>
        <v>2404018627.897089</v>
      </c>
      <c r="K53" s="11">
        <f t="shared" si="7"/>
        <v>0.11670700000000012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29">
        <v>10.62</v>
      </c>
      <c r="H54" s="10"/>
      <c r="I54" s="10">
        <f t="shared" si="8"/>
        <v>460.52110559652374</v>
      </c>
      <c r="J54" s="10">
        <f t="shared" si="6"/>
        <v>2152774745.6558332</v>
      </c>
      <c r="K54" s="11">
        <f t="shared" si="7"/>
        <v>0.1411559200000001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29">
        <v>15.33</v>
      </c>
      <c r="H55" s="10"/>
      <c r="I55" s="10">
        <f t="shared" si="8"/>
        <v>416.30908117566781</v>
      </c>
      <c r="J55" s="10">
        <f t="shared" si="6"/>
        <v>1886486069.0166101</v>
      </c>
      <c r="K55" s="11">
        <f t="shared" si="7"/>
        <v>0.18962894999999991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29">
        <v>1.86</v>
      </c>
      <c r="H56" s="10"/>
      <c r="I56" s="10">
        <f t="shared" si="8"/>
        <v>360.97206379577545</v>
      </c>
      <c r="J56" s="10">
        <f t="shared" si="6"/>
        <v>1585776866.8260891</v>
      </c>
      <c r="K56" s="11">
        <f t="shared" si="7"/>
        <v>5.0482180000000154E-2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30">
        <v>7.17</v>
      </c>
      <c r="H57" s="10"/>
      <c r="I57" s="10">
        <f t="shared" si="8"/>
        <v>354.38058491633171</v>
      </c>
      <c r="J57" s="10">
        <f t="shared" si="6"/>
        <v>1509570459.1829336</v>
      </c>
      <c r="K57" s="11">
        <f t="shared" si="7"/>
        <v>0.10385100000000036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30">
        <v>3.01</v>
      </c>
      <c r="H58" s="10"/>
      <c r="I58" s="10">
        <f t="shared" si="8"/>
        <v>330.67144248981214</v>
      </c>
      <c r="J58" s="10">
        <f t="shared" si="6"/>
        <v>1367549115.9431238</v>
      </c>
      <c r="K58" s="11">
        <f t="shared" si="7"/>
        <v>6.1002999999999918E-2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30">
        <v>3.88</v>
      </c>
      <c r="H59" s="10"/>
      <c r="I59" s="10">
        <f t="shared" si="8"/>
        <v>321.0090694979246</v>
      </c>
      <c r="J59" s="10">
        <f t="shared" si="6"/>
        <v>1288921064.260067</v>
      </c>
      <c r="K59" s="11">
        <f t="shared" si="7"/>
        <v>6.8925199999999798E-2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30">
        <v>3.56</v>
      </c>
      <c r="H60" s="10"/>
      <c r="I60" s="10">
        <f t="shared" si="8"/>
        <v>309.01912735649267</v>
      </c>
      <c r="J60" s="10">
        <f t="shared" si="6"/>
        <v>1205810345.0644321</v>
      </c>
      <c r="K60" s="11">
        <f t="shared" si="7"/>
        <v>6.4596800000000343E-2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30">
        <v>4.05</v>
      </c>
      <c r="H61" s="10"/>
      <c r="I61" s="10">
        <f t="shared" si="8"/>
        <v>298.39622185833588</v>
      </c>
      <c r="J61" s="10">
        <f t="shared" si="6"/>
        <v>1132645096.3072891</v>
      </c>
      <c r="K61" s="11">
        <f t="shared" si="7"/>
        <v>6.8593499999999974E-2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30">
        <v>3.26</v>
      </c>
      <c r="H62" s="10"/>
      <c r="I62" s="10">
        <f t="shared" si="8"/>
        <v>286.78156834054386</v>
      </c>
      <c r="J62" s="10">
        <f t="shared" si="6"/>
        <v>1059940095.3751724</v>
      </c>
      <c r="K62" s="11">
        <f t="shared" si="7"/>
        <v>5.9447599999999934E-2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30">
        <v>5.45</v>
      </c>
      <c r="H63" s="10"/>
      <c r="I63" s="10">
        <f t="shared" si="8"/>
        <v>277.72764704681759</v>
      </c>
      <c r="J63" s="10">
        <f t="shared" si="6"/>
        <v>1000464860.5321984</v>
      </c>
      <c r="K63" s="11">
        <f t="shared" si="7"/>
        <v>8.0862499999999837E-2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30">
        <v>4.04</v>
      </c>
      <c r="H64" s="10"/>
      <c r="I64" s="10">
        <f t="shared" si="8"/>
        <v>263.37377624164782</v>
      </c>
      <c r="J64" s="10">
        <f t="shared" si="6"/>
        <v>925617144.20862842</v>
      </c>
      <c r="K64" s="11">
        <f t="shared" si="7"/>
        <v>6.5369599999999917E-2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30">
        <v>3.02</v>
      </c>
      <c r="H65" s="10"/>
      <c r="I65" s="10">
        <f t="shared" si="8"/>
        <v>253.14665152023051</v>
      </c>
      <c r="J65" s="10">
        <f t="shared" si="6"/>
        <v>868822560.92967963</v>
      </c>
      <c r="K65" s="11">
        <f t="shared" si="7"/>
        <v>5.3894600000000015E-2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3">
        <f>SUM(F2)</f>
        <v>21611863</v>
      </c>
      <c r="G66" s="30">
        <v>5.7</v>
      </c>
      <c r="H66" s="10"/>
      <c r="I66" s="10">
        <f t="shared" si="8"/>
        <v>245.7257343430698</v>
      </c>
      <c r="J66" s="10">
        <f t="shared" ref="J66:J67" si="9">IF(I66="","",I66*C66)</f>
        <v>824392269.33099353</v>
      </c>
      <c r="K66" s="11">
        <f t="shared" ref="K66" si="10">IFERROR(J66/J67-1,"")</f>
        <v>8.1310999999999689E-2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30">
        <v>3.56</v>
      </c>
      <c r="H67" s="10"/>
      <c r="I67" s="10">
        <f t="shared" ref="I67" si="11">IF(H67&lt;&gt;"",H67,I66/(1+IF(G66="",0,G66)/100))</f>
        <v>232.4746777134057</v>
      </c>
      <c r="J67" s="10">
        <f t="shared" si="9"/>
        <v>762400705.56111395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workbookViewId="0">
      <selection activeCell="I14" sqref="I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4">
        <v>31491757</v>
      </c>
      <c r="G2" s="26">
        <v>4.88</v>
      </c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6.6734479999999818E-2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26">
        <v>5.01</v>
      </c>
      <c r="H3" s="10"/>
      <c r="I3" s="10">
        <f t="shared" ref="I3:I34" si="5">IF(H3&lt;&gt;"",H3,I2/(1+IF(G2="",0,G2)/100))</f>
        <v>7681.159420289855</v>
      </c>
      <c r="J3" s="10">
        <f t="shared" si="3"/>
        <v>237815311221.297</v>
      </c>
      <c r="K3" s="11">
        <f t="shared" si="4"/>
        <v>6.7531659999999993E-2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26">
        <v>5.56</v>
      </c>
      <c r="H4" s="10"/>
      <c r="I4" s="10">
        <f t="shared" si="5"/>
        <v>7314.6932866297066</v>
      </c>
      <c r="J4" s="10">
        <f t="shared" si="3"/>
        <v>222771202140.55008</v>
      </c>
      <c r="K4" s="11">
        <f t="shared" si="4"/>
        <v>7.3017400000000121E-2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26">
        <v>6.03</v>
      </c>
      <c r="H5" s="10"/>
      <c r="I5" s="10">
        <f t="shared" si="5"/>
        <v>6929.4176644843747</v>
      </c>
      <c r="J5" s="10">
        <f t="shared" si="3"/>
        <v>207611919564.91113</v>
      </c>
      <c r="K5" s="11">
        <f t="shared" si="4"/>
        <v>7.5886409999999849E-2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26">
        <v>6.17</v>
      </c>
      <c r="H6" s="10"/>
      <c r="I6" s="10">
        <f t="shared" si="5"/>
        <v>6535.3368522912142</v>
      </c>
      <c r="J6" s="10">
        <f t="shared" si="3"/>
        <v>192968251699.46255</v>
      </c>
      <c r="K6" s="11">
        <f t="shared" si="4"/>
        <v>7.4865080000000139E-2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26">
        <v>6.22</v>
      </c>
      <c r="H7" s="10"/>
      <c r="I7" s="10">
        <f t="shared" si="5"/>
        <v>6155.5400322984024</v>
      </c>
      <c r="J7" s="10">
        <f t="shared" si="3"/>
        <v>179527882419.8685</v>
      </c>
      <c r="K7" s="11">
        <f t="shared" si="4"/>
        <v>7.4733960000000099E-2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26">
        <v>4.63</v>
      </c>
      <c r="H8" s="10"/>
      <c r="I8" s="10">
        <f t="shared" si="5"/>
        <v>5795.0857016554346</v>
      </c>
      <c r="J8" s="10">
        <f t="shared" si="3"/>
        <v>167044021219.78958</v>
      </c>
      <c r="K8" s="11">
        <f t="shared" si="4"/>
        <v>5.875097000000018E-2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26">
        <v>6.01</v>
      </c>
      <c r="H9" s="10"/>
      <c r="I9" s="10">
        <f t="shared" si="5"/>
        <v>5538.6463745153724</v>
      </c>
      <c r="J9" s="10">
        <f t="shared" si="3"/>
        <v>157774609849.74545</v>
      </c>
      <c r="K9" s="11">
        <f t="shared" si="4"/>
        <v>7.2291150000000082E-2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26">
        <v>6.35</v>
      </c>
      <c r="H10" s="10"/>
      <c r="I10" s="10">
        <f t="shared" si="5"/>
        <v>5224.6451981090204</v>
      </c>
      <c r="J10" s="10">
        <f t="shared" si="3"/>
        <v>147137845770.47516</v>
      </c>
      <c r="K10" s="11">
        <f t="shared" si="4"/>
        <v>7.4773100000000037E-2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26">
        <v>5.5</v>
      </c>
      <c r="H11" s="10"/>
      <c r="I11" s="10">
        <f t="shared" si="5"/>
        <v>4912.6894199426615</v>
      </c>
      <c r="J11" s="10">
        <f t="shared" si="3"/>
        <v>136901310397.95764</v>
      </c>
      <c r="K11" s="11">
        <f t="shared" si="4"/>
        <v>6.5760999999999958E-2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26">
        <v>5.69</v>
      </c>
      <c r="H12" s="10"/>
      <c r="I12" s="10">
        <f t="shared" si="5"/>
        <v>4656.5776492347504</v>
      </c>
      <c r="J12" s="10">
        <f t="shared" si="3"/>
        <v>128454044009.82738</v>
      </c>
      <c r="K12" s="11">
        <f t="shared" si="4"/>
        <v>6.7574690000000048E-2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26">
        <v>5.03</v>
      </c>
      <c r="H13" s="10"/>
      <c r="I13" s="10">
        <f t="shared" si="5"/>
        <v>4405.8829115666103</v>
      </c>
      <c r="J13" s="10">
        <f t="shared" si="3"/>
        <v>120323238470.39439</v>
      </c>
      <c r="K13" s="11">
        <f t="shared" si="4"/>
        <v>6.090802999999978E-2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26">
        <v>4.78</v>
      </c>
      <c r="H14" s="10"/>
      <c r="I14" s="10">
        <f t="shared" si="5"/>
        <v>4194.8804261321629</v>
      </c>
      <c r="J14" s="10">
        <f t="shared" si="3"/>
        <v>113415333910.13585</v>
      </c>
      <c r="K14" s="11">
        <f t="shared" si="4"/>
        <v>5.8278000000000052E-2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26">
        <v>4.5</v>
      </c>
      <c r="H15" s="10"/>
      <c r="I15" s="10">
        <f t="shared" si="5"/>
        <v>4003.512527325981</v>
      </c>
      <c r="J15" s="10">
        <f t="shared" si="3"/>
        <v>107169698236.31961</v>
      </c>
      <c r="K15" s="11">
        <f t="shared" si="4"/>
        <v>5.4927500000000018E-2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26">
        <v>3.64</v>
      </c>
      <c r="H16" s="10"/>
      <c r="I16" s="10">
        <f t="shared" si="5"/>
        <v>3831.1124663406517</v>
      </c>
      <c r="J16" s="10">
        <f t="shared" si="3"/>
        <v>101589633634.84183</v>
      </c>
      <c r="K16" s="11">
        <f t="shared" si="4"/>
        <v>4.5313039999999916E-2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26">
        <v>4.92</v>
      </c>
      <c r="H17" s="10"/>
      <c r="I17" s="10">
        <f t="shared" si="5"/>
        <v>3696.5577637404976</v>
      </c>
      <c r="J17" s="10">
        <f t="shared" si="3"/>
        <v>97185847442.256943</v>
      </c>
      <c r="K17" s="11">
        <f t="shared" si="4"/>
        <v>5.8747719999999948E-2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26">
        <v>0.79</v>
      </c>
      <c r="H18" s="10"/>
      <c r="I18" s="10">
        <f t="shared" si="5"/>
        <v>3523.2155582734445</v>
      </c>
      <c r="J18" s="10">
        <f t="shared" si="3"/>
        <v>91793205885.021362</v>
      </c>
      <c r="K18" s="11">
        <f t="shared" si="4"/>
        <v>1.8886109999999956E-2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26">
        <v>-13.13</v>
      </c>
      <c r="H19" s="10"/>
      <c r="I19" s="10">
        <f t="shared" si="5"/>
        <v>3495.6003157787918</v>
      </c>
      <c r="J19" s="10">
        <f t="shared" si="3"/>
        <v>90091723681.483276</v>
      </c>
      <c r="K19" s="11">
        <f t="shared" si="4"/>
        <v>-0.1207887299999999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26">
        <v>4.7</v>
      </c>
      <c r="H20" s="10"/>
      <c r="I20" s="10">
        <f t="shared" si="5"/>
        <v>4023.9441876122846</v>
      </c>
      <c r="J20" s="10">
        <f t="shared" si="3"/>
        <v>102468799884.10893</v>
      </c>
      <c r="K20" s="11">
        <f t="shared" si="4"/>
        <v>5.956399999999995E-2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26">
        <v>7.82</v>
      </c>
      <c r="H21" s="10"/>
      <c r="I21" s="10">
        <f t="shared" si="5"/>
        <v>3843.308679667894</v>
      </c>
      <c r="J21" s="10">
        <f t="shared" si="3"/>
        <v>96708457331.608978</v>
      </c>
      <c r="K21" s="11">
        <f t="shared" si="4"/>
        <v>9.2216599999999982E-2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26">
        <v>8.2200000000000006</v>
      </c>
      <c r="H22" s="10"/>
      <c r="I22" s="10">
        <f t="shared" si="5"/>
        <v>3564.5600813094916</v>
      </c>
      <c r="J22" s="10">
        <f t="shared" si="3"/>
        <v>88543295653.635895</v>
      </c>
      <c r="K22" s="11">
        <f t="shared" si="4"/>
        <v>9.5294619999999775E-2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26">
        <v>7.54</v>
      </c>
      <c r="H23" s="10"/>
      <c r="I23" s="10">
        <f t="shared" si="5"/>
        <v>3293.8089829139635</v>
      </c>
      <c r="J23" s="10">
        <f t="shared" si="3"/>
        <v>80839706538.169525</v>
      </c>
      <c r="K23" s="11">
        <f t="shared" si="4"/>
        <v>9.2821480000000012E-2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26">
        <v>6.5</v>
      </c>
      <c r="H24" s="10"/>
      <c r="I24" s="10">
        <f t="shared" si="5"/>
        <v>3062.8686841305225</v>
      </c>
      <c r="J24" s="10">
        <f t="shared" si="3"/>
        <v>73973387252.755615</v>
      </c>
      <c r="K24" s="11">
        <f t="shared" si="4"/>
        <v>8.6193500000000034E-2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26">
        <v>6.5</v>
      </c>
      <c r="H25" s="10"/>
      <c r="I25" s="10">
        <f t="shared" si="5"/>
        <v>2875.9330367422749</v>
      </c>
      <c r="J25" s="10">
        <f t="shared" si="3"/>
        <v>68103323443.526054</v>
      </c>
      <c r="K25" s="11">
        <f t="shared" si="4"/>
        <v>8.4170000000000078E-2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26">
        <v>6.91</v>
      </c>
      <c r="H26" s="10"/>
      <c r="I26" s="10">
        <f t="shared" si="5"/>
        <v>2700.4066072697419</v>
      </c>
      <c r="J26" s="10">
        <f t="shared" si="3"/>
        <v>62816092903.81218</v>
      </c>
      <c r="K26" s="11">
        <f t="shared" si="4"/>
        <v>9.3475479999999722E-2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26">
        <v>1.24</v>
      </c>
      <c r="H27" s="10"/>
      <c r="I27" s="10">
        <f t="shared" si="5"/>
        <v>2525.8690555324497</v>
      </c>
      <c r="J27" s="10">
        <f t="shared" si="3"/>
        <v>57446274793.296867</v>
      </c>
      <c r="K27" s="11">
        <f t="shared" si="4"/>
        <v>4.0544720000000201E-2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26">
        <v>7.46</v>
      </c>
      <c r="H28" s="10"/>
      <c r="I28" s="10">
        <f t="shared" si="5"/>
        <v>2494.9318999727871</v>
      </c>
      <c r="J28" s="10">
        <f t="shared" si="3"/>
        <v>55207886493.621208</v>
      </c>
      <c r="K28" s="11">
        <f t="shared" si="4"/>
        <v>0.10619324000000008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26">
        <v>5.78</v>
      </c>
      <c r="H29" s="10"/>
      <c r="I29" s="10">
        <f t="shared" si="5"/>
        <v>2321.7307835220427</v>
      </c>
      <c r="J29" s="10">
        <f t="shared" si="3"/>
        <v>49907994821.611099</v>
      </c>
      <c r="K29" s="11">
        <f t="shared" si="4"/>
        <v>9.0062900000000168E-2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26">
        <v>4.93</v>
      </c>
      <c r="H30" s="10"/>
      <c r="I30" s="10">
        <f t="shared" si="5"/>
        <v>2194.867445190057</v>
      </c>
      <c r="J30" s="10">
        <f t="shared" si="3"/>
        <v>45784509152.280197</v>
      </c>
      <c r="K30" s="11">
        <f t="shared" si="4"/>
        <v>8.2038159999999749E-2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26">
        <v>5.88</v>
      </c>
      <c r="H31" s="10"/>
      <c r="I31" s="10">
        <f t="shared" si="5"/>
        <v>2091.7444440961185</v>
      </c>
      <c r="J31" s="10">
        <f t="shared" si="3"/>
        <v>42313211164.641556</v>
      </c>
      <c r="K31" s="11">
        <f t="shared" si="4"/>
        <v>9.268159999999992E-2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26">
        <v>2.46</v>
      </c>
      <c r="H32" s="10"/>
      <c r="I32" s="10">
        <f t="shared" si="5"/>
        <v>1975.5803212090277</v>
      </c>
      <c r="J32" s="10">
        <f t="shared" si="3"/>
        <v>38724191168.444275</v>
      </c>
      <c r="K32" s="11">
        <f t="shared" si="4"/>
        <v>5.8719179999999982E-2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26">
        <v>6.98</v>
      </c>
      <c r="H33" s="10"/>
      <c r="I33" s="10">
        <f t="shared" si="5"/>
        <v>1928.1478832803316</v>
      </c>
      <c r="J33" s="10">
        <f t="shared" si="3"/>
        <v>36576451905.25808</v>
      </c>
      <c r="K33" s="11">
        <f t="shared" si="4"/>
        <v>0.10681508000000006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26">
        <v>2.89</v>
      </c>
      <c r="H34" s="10"/>
      <c r="I34" s="10">
        <f t="shared" si="5"/>
        <v>1802.3442543282215</v>
      </c>
      <c r="J34" s="10">
        <f t="shared" ref="J34:J65" si="6">IF(I34="","",I34*C34)</f>
        <v>33046578932.822342</v>
      </c>
      <c r="K34" s="11">
        <f t="shared" ref="K34:K65" si="7">IFERROR(J34/J35-1,"")</f>
        <v>7.8262310000000168E-2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26">
        <v>-0.45</v>
      </c>
      <c r="H35" s="10"/>
      <c r="I35" s="10">
        <f t="shared" ref="I35:I66" si="8">IF(H35&lt;&gt;"",H35,I34/(1+IF(G34="",0,G34)/100))</f>
        <v>1729.8629948442474</v>
      </c>
      <c r="J35" s="10">
        <f t="shared" si="6"/>
        <v>30647995971.242226</v>
      </c>
      <c r="K35" s="11">
        <f t="shared" si="7"/>
        <v>5.7878499999999944E-2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26">
        <v>3.13</v>
      </c>
      <c r="H36" s="10"/>
      <c r="I36" s="10">
        <f t="shared" si="8"/>
        <v>1691.7975499699241</v>
      </c>
      <c r="J36" s="10">
        <f t="shared" si="6"/>
        <v>28971187117.653141</v>
      </c>
      <c r="K36" s="11">
        <f t="shared" si="7"/>
        <v>0.11599619999999988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26">
        <v>4.58</v>
      </c>
      <c r="H37" s="10"/>
      <c r="I37" s="10">
        <f t="shared" si="8"/>
        <v>1567.4951820345818</v>
      </c>
      <c r="J37" s="10">
        <f t="shared" si="6"/>
        <v>25959933481.541553</v>
      </c>
      <c r="K37" s="11">
        <f t="shared" si="7"/>
        <v>0.1322035199999998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26">
        <v>-11.02</v>
      </c>
      <c r="H38" s="10"/>
      <c r="I38" s="10">
        <f t="shared" si="8"/>
        <v>1426.5518584224444</v>
      </c>
      <c r="J38" s="10">
        <f t="shared" si="6"/>
        <v>22928681127.525162</v>
      </c>
      <c r="K38" s="11">
        <f t="shared" si="7"/>
        <v>-4.8083720000000052E-2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26">
        <v>6.77</v>
      </c>
      <c r="H39" s="10"/>
      <c r="I39" s="10">
        <f t="shared" si="8"/>
        <v>1539.2229806025512</v>
      </c>
      <c r="J39" s="10">
        <f t="shared" si="6"/>
        <v>24086867310.983654</v>
      </c>
      <c r="K39" s="11">
        <f t="shared" si="7"/>
        <v>9.6848210000000323E-2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26">
        <v>8.76</v>
      </c>
      <c r="H40" s="10"/>
      <c r="I40" s="10">
        <f t="shared" si="8"/>
        <v>1441.6249701250829</v>
      </c>
      <c r="J40" s="10">
        <f t="shared" si="6"/>
        <v>21960073500.948364</v>
      </c>
      <c r="K40" s="11">
        <f t="shared" si="7"/>
        <v>0.11696519999999988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26">
        <v>6.89</v>
      </c>
      <c r="H41" s="10"/>
      <c r="I41" s="10">
        <f t="shared" si="8"/>
        <v>1325.5102704349788</v>
      </c>
      <c r="J41" s="10">
        <f t="shared" si="6"/>
        <v>19660481365.89069</v>
      </c>
      <c r="K41" s="11">
        <f t="shared" si="7"/>
        <v>9.7867189999999882E-2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26">
        <v>-4.9800000000000004</v>
      </c>
      <c r="H42" s="10"/>
      <c r="I42" s="10">
        <f t="shared" si="8"/>
        <v>1240.0694830526511</v>
      </c>
      <c r="J42" s="10">
        <f t="shared" si="6"/>
        <v>17907886805.407394</v>
      </c>
      <c r="K42" s="11">
        <f t="shared" si="7"/>
        <v>-2.3479459999999897E-2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26">
        <v>7.63</v>
      </c>
      <c r="H43" s="10"/>
      <c r="I43" s="10">
        <f t="shared" si="8"/>
        <v>1305.0615481505483</v>
      </c>
      <c r="J43" s="10">
        <f t="shared" si="6"/>
        <v>18338464038.255039</v>
      </c>
      <c r="K43" s="11">
        <f t="shared" si="7"/>
        <v>0.10665165999999981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26">
        <v>8.1</v>
      </c>
      <c r="H44" s="10"/>
      <c r="I44" s="10">
        <f t="shared" si="8"/>
        <v>1212.5444096911162</v>
      </c>
      <c r="J44" s="10">
        <f t="shared" si="6"/>
        <v>16571125947.84798</v>
      </c>
      <c r="K44" s="11">
        <f t="shared" si="7"/>
        <v>0.11191660000000003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26">
        <v>-4.3</v>
      </c>
      <c r="H45" s="10"/>
      <c r="I45" s="10">
        <f t="shared" si="8"/>
        <v>1121.6877055421983</v>
      </c>
      <c r="J45" s="10">
        <f t="shared" si="6"/>
        <v>14903209420.42594</v>
      </c>
      <c r="K45" s="11">
        <f t="shared" si="7"/>
        <v>-1.5534099999999995E-2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26">
        <v>-32.299999999999997</v>
      </c>
      <c r="H46" s="10"/>
      <c r="I46" s="10">
        <f t="shared" si="8"/>
        <v>1172.0874666062678</v>
      </c>
      <c r="J46" s="10">
        <f t="shared" si="6"/>
        <v>15138370379.741888</v>
      </c>
      <c r="K46" s="11">
        <f t="shared" si="7"/>
        <v>-0.30316389999999993</v>
      </c>
      <c r="L46" s="32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26">
        <v>47.55</v>
      </c>
      <c r="H47" s="10"/>
      <c r="I47" s="10">
        <f>IF(H47&lt;&gt;"",H47,I46/(1+IF(G46="",0,G46)/100))</f>
        <v>1731.2961102012816</v>
      </c>
      <c r="J47" s="10">
        <f t="shared" si="6"/>
        <v>21724434741.170681</v>
      </c>
      <c r="K47" s="11">
        <f t="shared" si="7"/>
        <v>0.52020765000000013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26">
        <v>26.82</v>
      </c>
      <c r="H48" s="10"/>
      <c r="I48" s="10">
        <f t="shared" si="8"/>
        <v>1173.3623247721325</v>
      </c>
      <c r="J48" s="10">
        <f t="shared" si="6"/>
        <v>14290439033.885061</v>
      </c>
      <c r="K48" s="11">
        <f t="shared" si="7"/>
        <v>0.30738737999999999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26">
        <v>10.92</v>
      </c>
      <c r="H49" s="10"/>
      <c r="I49" s="10">
        <f t="shared" si="8"/>
        <v>925.21867589665078</v>
      </c>
      <c r="J49" s="10">
        <f t="shared" si="6"/>
        <v>10930531571.96994</v>
      </c>
      <c r="K49" s="11">
        <f t="shared" si="7"/>
        <v>0.14380703999999955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26">
        <v>-6.38</v>
      </c>
      <c r="H50" s="10"/>
      <c r="I50" s="10">
        <f t="shared" si="8"/>
        <v>834.13151451194631</v>
      </c>
      <c r="J50" s="10">
        <f t="shared" si="6"/>
        <v>9556272334.1604404</v>
      </c>
      <c r="K50" s="11">
        <f t="shared" si="7"/>
        <v>-3.4590559999999826E-2</v>
      </c>
      <c r="L50" t="s">
        <v>135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26">
        <v>-2.79</v>
      </c>
      <c r="H51" s="10"/>
      <c r="I51" s="10">
        <f t="shared" si="8"/>
        <v>890.97576854512522</v>
      </c>
      <c r="J51" s="10">
        <f t="shared" si="6"/>
        <v>9898672975.6448612</v>
      </c>
      <c r="K51" s="11">
        <f t="shared" si="7"/>
        <v>2.2350999999998233E-3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26">
        <v>1.08</v>
      </c>
      <c r="H52" s="10"/>
      <c r="I52" s="10">
        <f t="shared" si="8"/>
        <v>916.54744218200312</v>
      </c>
      <c r="J52" s="10">
        <f t="shared" si="6"/>
        <v>9876597791.9201412</v>
      </c>
      <c r="K52" s="11">
        <f t="shared" si="7"/>
        <v>4.1831559999999879E-2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26">
        <v>3.53</v>
      </c>
      <c r="H53" s="10"/>
      <c r="I53" s="10">
        <f t="shared" si="8"/>
        <v>906.75449365057693</v>
      </c>
      <c r="J53" s="10">
        <f t="shared" si="6"/>
        <v>9480033213.7376823</v>
      </c>
      <c r="K53" s="11">
        <f t="shared" si="7"/>
        <v>6.6876649999999982E-2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26">
        <v>-2.2400000000000002</v>
      </c>
      <c r="H54" s="10"/>
      <c r="I54" s="10">
        <f t="shared" si="8"/>
        <v>875.83743229071479</v>
      </c>
      <c r="J54" s="10">
        <f t="shared" si="6"/>
        <v>8885781888.4101391</v>
      </c>
      <c r="K54" s="11">
        <f t="shared" si="7"/>
        <v>7.2212799999999966E-3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26">
        <v>1.84</v>
      </c>
      <c r="H55" s="10"/>
      <c r="I55" s="10">
        <f t="shared" si="8"/>
        <v>895.90572042830888</v>
      </c>
      <c r="J55" s="10">
        <f t="shared" si="6"/>
        <v>8822075213.1151752</v>
      </c>
      <c r="K55" s="11">
        <f t="shared" si="7"/>
        <v>4.8646480000000158E-2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26">
        <v>-0.74</v>
      </c>
      <c r="H56" s="10"/>
      <c r="I56" s="10">
        <f t="shared" si="8"/>
        <v>879.7188928007746</v>
      </c>
      <c r="J56" s="10">
        <f t="shared" si="6"/>
        <v>8412821080.6707468</v>
      </c>
      <c r="K56" s="11">
        <f t="shared" si="7"/>
        <v>2.0492060000000034E-2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26">
        <v>4.32</v>
      </c>
      <c r="H57" s="10"/>
      <c r="I57" s="10">
        <f t="shared" si="8"/>
        <v>886.27734515492102</v>
      </c>
      <c r="J57" s="10">
        <f t="shared" si="6"/>
        <v>8243886856.572649</v>
      </c>
      <c r="K57" s="11">
        <f t="shared" si="7"/>
        <v>7.2409599999999852E-2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26">
        <v>4.26</v>
      </c>
      <c r="H58" s="10"/>
      <c r="I58" s="10">
        <f t="shared" si="8"/>
        <v>849.57567595372041</v>
      </c>
      <c r="J58" s="10">
        <f t="shared" si="6"/>
        <v>7687255743.1159229</v>
      </c>
      <c r="K58" s="11">
        <f t="shared" si="7"/>
        <v>7.0750199999999763E-2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26">
        <v>-3.64</v>
      </c>
      <c r="H59" s="10"/>
      <c r="I59" s="10">
        <f t="shared" si="8"/>
        <v>814.86253208682183</v>
      </c>
      <c r="J59" s="10">
        <f t="shared" si="6"/>
        <v>7179317587.9079218</v>
      </c>
      <c r="K59" s="11">
        <f t="shared" si="7"/>
        <v>-1.0382800000000025E-2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26">
        <v>6.88</v>
      </c>
      <c r="H60" s="10"/>
      <c r="I60" s="10">
        <f t="shared" si="8"/>
        <v>845.6439726928412</v>
      </c>
      <c r="J60" s="10">
        <f t="shared" si="6"/>
        <v>7254641075.2641745</v>
      </c>
      <c r="K60" s="11">
        <f t="shared" si="7"/>
        <v>9.6588800000000141E-2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26">
        <v>1.28</v>
      </c>
      <c r="H61" s="10"/>
      <c r="I61" s="10">
        <f t="shared" si="8"/>
        <v>791.20880678596666</v>
      </c>
      <c r="J61" s="10">
        <f t="shared" si="6"/>
        <v>6615643963.5934391</v>
      </c>
      <c r="K61" s="11">
        <f t="shared" si="7"/>
        <v>3.9132799999999968E-2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26">
        <v>2.85</v>
      </c>
      <c r="H62" s="10"/>
      <c r="I62" s="10">
        <f t="shared" si="8"/>
        <v>781.20932739530679</v>
      </c>
      <c r="J62" s="10">
        <f t="shared" si="6"/>
        <v>6366504804.3844252</v>
      </c>
      <c r="K62" s="11">
        <f t="shared" si="7"/>
        <v>5.4212499999999997E-2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26">
        <v>6.1</v>
      </c>
      <c r="H63" s="10"/>
      <c r="I63" s="10">
        <f t="shared" si="8"/>
        <v>759.56181564930171</v>
      </c>
      <c r="J63" s="10">
        <f t="shared" si="6"/>
        <v>6039109576.4700432</v>
      </c>
      <c r="K63" s="11">
        <f t="shared" si="7"/>
        <v>8.7524999999999853E-2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26">
        <v>5.0599999999999996</v>
      </c>
      <c r="H64" s="10"/>
      <c r="I64" s="10">
        <f t="shared" si="8"/>
        <v>715.89238044232025</v>
      </c>
      <c r="J64" s="10">
        <f t="shared" si="6"/>
        <v>5553076551.316102</v>
      </c>
      <c r="K64" s="11">
        <f t="shared" si="7"/>
        <v>7.581440000000006E-2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26">
        <v>4.7699999999999996</v>
      </c>
      <c r="H65" s="10"/>
      <c r="I65" s="10">
        <f t="shared" si="8"/>
        <v>681.4128882946128</v>
      </c>
      <c r="J65" s="10">
        <f t="shared" si="6"/>
        <v>5161742166.0428619</v>
      </c>
      <c r="K65" s="11">
        <f t="shared" si="7"/>
        <v>7.2844800000000154E-2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3">
        <f>SUM(F2)</f>
        <v>31491757</v>
      </c>
      <c r="G66" s="26">
        <v>7.43</v>
      </c>
      <c r="H66" s="10"/>
      <c r="I66" s="10">
        <f t="shared" si="8"/>
        <v>650.38931783393411</v>
      </c>
      <c r="J66" s="10">
        <f t="shared" ref="J66:J67" si="9">IF(I66="","",I66*C66)</f>
        <v>4811266425.5285215</v>
      </c>
      <c r="K66" s="11">
        <f t="shared" ref="K66" si="10">IFERROR(J66/J67-1,"")</f>
        <v>9.9008900000000066E-2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26">
        <v>12.47</v>
      </c>
      <c r="H67" s="10"/>
      <c r="I67" s="10">
        <f t="shared" ref="I67" si="11">IF(H67&lt;&gt;"",H67,I66/(1+IF(G66="",0,G66)/100))</f>
        <v>605.40753777709585</v>
      </c>
      <c r="J67" s="10">
        <f t="shared" si="9"/>
        <v>4377822987.1737356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topLeftCell="A36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4">
        <v>7898975</v>
      </c>
      <c r="G2" s="29">
        <v>1.78</v>
      </c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3.7748880000000096E-2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29">
        <v>2.38</v>
      </c>
      <c r="H3" s="10"/>
      <c r="I3" s="10">
        <f t="shared" ref="I3:I34" si="5">IF(H3&lt;&gt;"",H3,I2/(1+IF(G2="",0,G2)/100))</f>
        <v>1723.3248182354096</v>
      </c>
      <c r="J3" s="10">
        <f t="shared" si="3"/>
        <v>13347436360.251833</v>
      </c>
      <c r="K3" s="11">
        <f t="shared" si="4"/>
        <v>5.4411619999999994E-2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29">
        <v>1.99</v>
      </c>
      <c r="H4" s="10"/>
      <c r="I4" s="10">
        <f t="shared" si="5"/>
        <v>1683.2631551430059</v>
      </c>
      <c r="J4" s="10">
        <f t="shared" si="3"/>
        <v>12658658257.43824</v>
      </c>
      <c r="K4" s="11">
        <f t="shared" si="4"/>
        <v>4.2847750000000184E-2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29">
        <v>16.670000000000002</v>
      </c>
      <c r="H5" s="10"/>
      <c r="I5" s="10">
        <f t="shared" si="5"/>
        <v>1650.419801101094</v>
      </c>
      <c r="J5" s="10">
        <f t="shared" si="3"/>
        <v>12138548755.020317</v>
      </c>
      <c r="K5" s="11">
        <f t="shared" si="4"/>
        <v>0.19820090000000001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29">
        <v>14.19</v>
      </c>
      <c r="H6" s="10"/>
      <c r="I6" s="10">
        <f t="shared" si="5"/>
        <v>1414.6051265116087</v>
      </c>
      <c r="J6" s="10">
        <f t="shared" si="3"/>
        <v>10130645666.365562</v>
      </c>
      <c r="K6" s="11">
        <f t="shared" si="4"/>
        <v>0.15423251999999943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29">
        <v>19.68</v>
      </c>
      <c r="H7" s="10"/>
      <c r="I7" s="10">
        <f t="shared" si="5"/>
        <v>1238.8169949309124</v>
      </c>
      <c r="J7" s="10">
        <f t="shared" si="3"/>
        <v>8776953941.971386</v>
      </c>
      <c r="K7" s="11">
        <f t="shared" si="4"/>
        <v>0.20852864000000038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29">
        <v>13.27</v>
      </c>
      <c r="H8" s="10"/>
      <c r="I8" s="10">
        <f t="shared" si="5"/>
        <v>1035.1077831976206</v>
      </c>
      <c r="J8" s="10">
        <f t="shared" si="3"/>
        <v>7262512158.5628157</v>
      </c>
      <c r="K8" s="11">
        <f t="shared" si="4"/>
        <v>0.14799145000000014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29">
        <v>-17.670000000000002</v>
      </c>
      <c r="H9" s="10"/>
      <c r="I9" s="10">
        <f t="shared" si="5"/>
        <v>913.84107283271885</v>
      </c>
      <c r="J9" s="10">
        <f t="shared" si="3"/>
        <v>6326277219.7151947</v>
      </c>
      <c r="K9" s="11">
        <f t="shared" si="4"/>
        <v>-0.1630332200000002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29">
        <v>-3.65</v>
      </c>
      <c r="H10" s="10"/>
      <c r="I10" s="10">
        <f t="shared" si="5"/>
        <v>1109.9733667347491</v>
      </c>
      <c r="J10" s="10">
        <f t="shared" si="3"/>
        <v>7558576243.271204</v>
      </c>
      <c r="K10" s="11">
        <f t="shared" si="4"/>
        <v>-1.7808099999999882E-2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29">
        <v>-3.46</v>
      </c>
      <c r="H11" s="10"/>
      <c r="I11" s="10">
        <f t="shared" si="5"/>
        <v>1152.0221761647629</v>
      </c>
      <c r="J11" s="10">
        <f t="shared" si="3"/>
        <v>7695620624.921874</v>
      </c>
      <c r="K11" s="11">
        <f t="shared" si="4"/>
        <v>-1.9636299999999829E-2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29">
        <v>-5.71</v>
      </c>
      <c r="H12" s="10"/>
      <c r="I12" s="10">
        <f t="shared" si="5"/>
        <v>1193.3107273303945</v>
      </c>
      <c r="J12" s="10">
        <f t="shared" si="3"/>
        <v>7849760884.5797462</v>
      </c>
      <c r="K12" s="11">
        <f t="shared" si="4"/>
        <v>-4.1825019999999991E-2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29">
        <v>-5.81</v>
      </c>
      <c r="H13" s="10"/>
      <c r="I13" s="10">
        <f t="shared" si="5"/>
        <v>1265.5750634535948</v>
      </c>
      <c r="J13" s="10">
        <f t="shared" si="3"/>
        <v>8192408535.4219398</v>
      </c>
      <c r="K13" s="11">
        <f t="shared" si="4"/>
        <v>-4.510177999999998E-2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29">
        <v>-3.06</v>
      </c>
      <c r="H14" s="10"/>
      <c r="I14" s="10">
        <f t="shared" si="5"/>
        <v>1343.6405812226296</v>
      </c>
      <c r="J14" s="10">
        <f t="shared" si="3"/>
        <v>8579352609.3513288</v>
      </c>
      <c r="K14" s="11">
        <f t="shared" si="4"/>
        <v>-1.7125339999999989E-2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29">
        <v>-8.89</v>
      </c>
      <c r="H15" s="10"/>
      <c r="I15" s="10">
        <f t="shared" si="5"/>
        <v>1386.0538283707754</v>
      </c>
      <c r="J15" s="10">
        <f t="shared" si="3"/>
        <v>8728836909.2263794</v>
      </c>
      <c r="K15" s="11">
        <f t="shared" si="4"/>
        <v>-7.377574000000009E-2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29">
        <v>1.44</v>
      </c>
      <c r="H16" s="10"/>
      <c r="I16" s="10">
        <f t="shared" si="5"/>
        <v>1521.2971445184671</v>
      </c>
      <c r="J16" s="10">
        <f t="shared" si="3"/>
        <v>9424107407.0186634</v>
      </c>
      <c r="K16" s="11">
        <f t="shared" si="4"/>
        <v>3.1949119999999942E-2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29">
        <v>-17</v>
      </c>
      <c r="H17" s="10"/>
      <c r="I17" s="10">
        <f t="shared" si="5"/>
        <v>1499.7014437287728</v>
      </c>
      <c r="J17" s="10">
        <f t="shared" si="3"/>
        <v>9132337267.7702007</v>
      </c>
      <c r="K17" s="11">
        <f t="shared" si="4"/>
        <v>-0.15547499999999981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29">
        <v>-0.82</v>
      </c>
      <c r="H18" s="10"/>
      <c r="I18" s="10">
        <f t="shared" si="5"/>
        <v>1806.8692093117745</v>
      </c>
      <c r="J18" s="10">
        <f t="shared" si="3"/>
        <v>10813578363.8971</v>
      </c>
      <c r="K18" s="11">
        <f t="shared" si="4"/>
        <v>9.2556800000000994E-3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29">
        <v>2.89</v>
      </c>
      <c r="H19" s="10"/>
      <c r="I19" s="10">
        <f t="shared" si="5"/>
        <v>1821.8080352004179</v>
      </c>
      <c r="J19" s="10">
        <f t="shared" si="3"/>
        <v>10714409220.760689</v>
      </c>
      <c r="K19" s="11">
        <f t="shared" si="4"/>
        <v>4.7523089999999657E-2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29">
        <v>2.68</v>
      </c>
      <c r="H20" s="10"/>
      <c r="I20" s="10">
        <f t="shared" si="5"/>
        <v>1770.6366364082205</v>
      </c>
      <c r="J20" s="10">
        <f t="shared" si="3"/>
        <v>10228327492.772203</v>
      </c>
      <c r="K20" s="11">
        <f t="shared" si="4"/>
        <v>4.5795800000000053E-2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29">
        <v>10.36</v>
      </c>
      <c r="H21" s="10"/>
      <c r="I21" s="10">
        <f t="shared" si="5"/>
        <v>1724.4221234984618</v>
      </c>
      <c r="J21" s="10">
        <f t="shared" si="3"/>
        <v>9780425100.9348125</v>
      </c>
      <c r="K21" s="11">
        <f t="shared" si="4"/>
        <v>0.12357515999999968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29">
        <v>0.16</v>
      </c>
      <c r="H22" s="10"/>
      <c r="I22" s="10">
        <f t="shared" si="5"/>
        <v>1562.5426997992588</v>
      </c>
      <c r="J22" s="10">
        <f t="shared" si="3"/>
        <v>8704735961.7088852</v>
      </c>
      <c r="K22" s="11">
        <f t="shared" si="4"/>
        <v>1.9528640000000319E-2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29">
        <v>9.24</v>
      </c>
      <c r="H23" s="10"/>
      <c r="I23" s="10">
        <f t="shared" si="5"/>
        <v>1560.0466251989403</v>
      </c>
      <c r="J23" s="10">
        <f t="shared" si="3"/>
        <v>8538000425.0875025</v>
      </c>
      <c r="K23" s="11">
        <f t="shared" si="4"/>
        <v>0.11359256000000029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29">
        <v>1.05</v>
      </c>
      <c r="H24" s="10"/>
      <c r="I24" s="10">
        <f t="shared" si="5"/>
        <v>1428.0910153780119</v>
      </c>
      <c r="J24" s="10">
        <f t="shared" si="3"/>
        <v>7667077467.8015995</v>
      </c>
      <c r="K24" s="11">
        <f t="shared" si="4"/>
        <v>3.1922599999999912E-2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29">
        <v>6.99</v>
      </c>
      <c r="H25" s="10"/>
      <c r="I25" s="10">
        <f t="shared" si="5"/>
        <v>1413.2518707352915</v>
      </c>
      <c r="J25" s="10">
        <f t="shared" si="3"/>
        <v>7429895873.7812309</v>
      </c>
      <c r="K25" s="11">
        <f t="shared" si="4"/>
        <v>9.1618970000000077E-2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29">
        <v>5.53</v>
      </c>
      <c r="H26" s="10"/>
      <c r="I26" s="10">
        <f t="shared" si="5"/>
        <v>1320.9195913031979</v>
      </c>
      <c r="J26" s="10">
        <f t="shared" si="3"/>
        <v>6806308865.9784193</v>
      </c>
      <c r="K26" s="11">
        <f t="shared" si="4"/>
        <v>7.5983879999999671E-2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29">
        <v>-9.02</v>
      </c>
      <c r="H27" s="10"/>
      <c r="I27" s="10">
        <f t="shared" si="5"/>
        <v>1251.7005508416546</v>
      </c>
      <c r="J27" s="10">
        <f t="shared" si="3"/>
        <v>6325660627.9068241</v>
      </c>
      <c r="K27" s="11">
        <f t="shared" si="4"/>
        <v>-7.182203999999992E-2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29">
        <v>5.2</v>
      </c>
      <c r="H28" s="10"/>
      <c r="I28" s="10">
        <f t="shared" si="5"/>
        <v>1375.7974838883872</v>
      </c>
      <c r="J28" s="10">
        <f t="shared" si="3"/>
        <v>6815137721.9804096</v>
      </c>
      <c r="K28" s="11">
        <f t="shared" si="4"/>
        <v>7.3250399999999827E-2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29">
        <v>7.55</v>
      </c>
      <c r="H29" s="10"/>
      <c r="I29" s="10">
        <f t="shared" si="5"/>
        <v>1307.7922850650068</v>
      </c>
      <c r="J29" s="10">
        <f t="shared" si="3"/>
        <v>6349997840.1875372</v>
      </c>
      <c r="K29" s="11">
        <f t="shared" si="4"/>
        <v>0.10292525000000019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29">
        <v>1.1499999999999999</v>
      </c>
      <c r="H30" s="10"/>
      <c r="I30" s="10">
        <f t="shared" si="5"/>
        <v>1215.9853882519822</v>
      </c>
      <c r="J30" s="10">
        <f t="shared" si="3"/>
        <v>5757414512.1689215</v>
      </c>
      <c r="K30" s="11">
        <f t="shared" si="4"/>
        <v>3.7293249999999833E-2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29">
        <v>2.1</v>
      </c>
      <c r="H31" s="10"/>
      <c r="I31" s="10">
        <f t="shared" si="5"/>
        <v>1202.1605420187664</v>
      </c>
      <c r="J31" s="10">
        <f t="shared" si="3"/>
        <v>5550421264.3521223</v>
      </c>
      <c r="K31" s="11">
        <f t="shared" si="4"/>
        <v>4.1726299999999883E-2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29">
        <v>6.94</v>
      </c>
      <c r="H32" s="10"/>
      <c r="I32" s="10">
        <f t="shared" si="5"/>
        <v>1177.4344192152464</v>
      </c>
      <c r="J32" s="10">
        <f t="shared" si="3"/>
        <v>5328099390.7441168</v>
      </c>
      <c r="K32" s="11">
        <f t="shared" si="4"/>
        <v>8.9183899999999872E-2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29">
        <v>-1.91</v>
      </c>
      <c r="H33" s="10"/>
      <c r="I33" s="10">
        <f t="shared" si="5"/>
        <v>1101.0233955631629</v>
      </c>
      <c r="J33" s="10">
        <f t="shared" si="3"/>
        <v>4891827165.9580326</v>
      </c>
      <c r="K33" s="11">
        <f t="shared" si="4"/>
        <v>-6.3483000000001955E-3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29">
        <v>0.29</v>
      </c>
      <c r="H34" s="10"/>
      <c r="I34" s="10">
        <f t="shared" si="5"/>
        <v>1122.4624279367549</v>
      </c>
      <c r="J34" s="10">
        <f t="shared" ref="J34:J65" si="6">IF(I34="","",I34*C34)</f>
        <v>4923080356.9883022</v>
      </c>
      <c r="K34" s="11">
        <f t="shared" ref="K34:K65" si="7">IFERROR(J34/J35-1,"")</f>
        <v>3.1341680000000149E-2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29">
        <v>-0.07</v>
      </c>
      <c r="H35" s="10"/>
      <c r="I35" s="10">
        <f t="shared" ref="I35:I66" si="8">IF(H35&lt;&gt;"",H35,I34/(1+IF(G34="",0,G34)/100))</f>
        <v>1104.8946037373314</v>
      </c>
      <c r="J35" s="10">
        <f t="shared" si="6"/>
        <v>4773471733.43009</v>
      </c>
      <c r="K35" s="11">
        <f t="shared" si="7"/>
        <v>4.8468080000000135E-2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29">
        <v>7.73</v>
      </c>
      <c r="H36" s="10"/>
      <c r="I36" s="10">
        <f t="shared" si="8"/>
        <v>1076.5805356497431</v>
      </c>
      <c r="J36" s="10">
        <f t="shared" si="6"/>
        <v>4552805969.4770002</v>
      </c>
      <c r="K36" s="11">
        <f t="shared" si="7"/>
        <v>0.14926889000000032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29">
        <v>9.12</v>
      </c>
      <c r="H37" s="10"/>
      <c r="I37" s="10">
        <f t="shared" si="8"/>
        <v>956.70535470518359</v>
      </c>
      <c r="J37" s="10">
        <f t="shared" si="6"/>
        <v>3961480215.0234828</v>
      </c>
      <c r="K37" s="11">
        <f t="shared" si="7"/>
        <v>0.16822819999999994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29">
        <v>-0.4</v>
      </c>
      <c r="H38" s="10"/>
      <c r="I38" s="10">
        <f t="shared" si="8"/>
        <v>836.13472706273683</v>
      </c>
      <c r="J38" s="10">
        <f t="shared" si="6"/>
        <v>3391015740.7803397</v>
      </c>
      <c r="K38" s="11">
        <f t="shared" si="7"/>
        <v>5.5416099999999968E-2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29">
        <v>-2.71</v>
      </c>
      <c r="H39" s="10"/>
      <c r="I39" s="10">
        <f t="shared" si="8"/>
        <v>809.42374352636682</v>
      </c>
      <c r="J39" s="10">
        <f t="shared" si="6"/>
        <v>3212965711.6092315</v>
      </c>
      <c r="K39" s="11">
        <f t="shared" si="7"/>
        <v>-1.4452300000000085E-2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29">
        <v>-6.86</v>
      </c>
      <c r="H40" s="10"/>
      <c r="I40" s="10">
        <f t="shared" si="8"/>
        <v>831.97013416216146</v>
      </c>
      <c r="J40" s="10">
        <f t="shared" si="6"/>
        <v>3260081385.8215404</v>
      </c>
      <c r="K40" s="11">
        <f t="shared" si="7"/>
        <v>-5.7143780000000088E-2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29">
        <v>0.46</v>
      </c>
      <c r="H41" s="10"/>
      <c r="I41" s="10">
        <f t="shared" si="8"/>
        <v>893.24686940322249</v>
      </c>
      <c r="J41" s="10">
        <f t="shared" si="6"/>
        <v>3457665460.1923723</v>
      </c>
      <c r="K41" s="11">
        <f t="shared" si="7"/>
        <v>2.6500280000000043E-2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29">
        <v>-1.93</v>
      </c>
      <c r="H42" s="10"/>
      <c r="I42" s="10">
        <f t="shared" si="8"/>
        <v>889.156748360763</v>
      </c>
      <c r="J42" s="10">
        <f t="shared" si="6"/>
        <v>3368401867.5497804</v>
      </c>
      <c r="K42" s="11">
        <f t="shared" si="7"/>
        <v>4.1387300000002014E-3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29">
        <v>6.63</v>
      </c>
      <c r="H43" s="10"/>
      <c r="I43" s="10">
        <f t="shared" si="8"/>
        <v>906.65519359718871</v>
      </c>
      <c r="J43" s="10">
        <f t="shared" si="6"/>
        <v>3354518421.5230694</v>
      </c>
      <c r="K43" s="11">
        <f t="shared" si="7"/>
        <v>9.2850869999999919E-2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29">
        <v>2.6</v>
      </c>
      <c r="H44" s="10"/>
      <c r="I44" s="10">
        <f t="shared" si="8"/>
        <v>850.2815282727081</v>
      </c>
      <c r="J44" s="10">
        <f t="shared" si="6"/>
        <v>3069511599.0739613</v>
      </c>
      <c r="K44" s="11">
        <f t="shared" si="7"/>
        <v>5.2265600000000134E-2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29">
        <v>8.33</v>
      </c>
      <c r="H45" s="10"/>
      <c r="I45" s="10">
        <f t="shared" si="8"/>
        <v>828.73443301433531</v>
      </c>
      <c r="J45" s="10">
        <f t="shared" si="6"/>
        <v>2917050219.1404533</v>
      </c>
      <c r="K45" s="11">
        <f t="shared" si="7"/>
        <v>0.11027416999999984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29">
        <v>8.92</v>
      </c>
      <c r="H46" s="10"/>
      <c r="I46" s="10">
        <f t="shared" si="8"/>
        <v>765.00916921843941</v>
      </c>
      <c r="J46" s="10">
        <f t="shared" si="6"/>
        <v>2627324221.3141408</v>
      </c>
      <c r="K46" s="11">
        <f t="shared" si="7"/>
        <v>0.11599431999999998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29">
        <v>22.57</v>
      </c>
      <c r="H47" s="10"/>
      <c r="I47" s="10">
        <f t="shared" si="8"/>
        <v>702.35876718549343</v>
      </c>
      <c r="J47" s="10">
        <f t="shared" si="6"/>
        <v>2354245155.4002004</v>
      </c>
      <c r="K47" s="11">
        <f t="shared" si="7"/>
        <v>0.25867132999999987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29">
        <v>12.43</v>
      </c>
      <c r="H48" s="10"/>
      <c r="I48" s="10">
        <f t="shared" si="8"/>
        <v>573.02665186056413</v>
      </c>
      <c r="J48" s="10">
        <f t="shared" si="6"/>
        <v>1870420894.865541</v>
      </c>
      <c r="K48" s="11">
        <f t="shared" si="7"/>
        <v>0.15431881000000014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29">
        <v>1.97</v>
      </c>
      <c r="H49" s="10"/>
      <c r="I49" s="10">
        <f t="shared" si="8"/>
        <v>509.67415446105497</v>
      </c>
      <c r="J49" s="10">
        <f t="shared" si="6"/>
        <v>1620367682.3611155</v>
      </c>
      <c r="K49" s="11">
        <f t="shared" si="7"/>
        <v>4.7129929999999876E-2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29">
        <v>8.3699999999999992</v>
      </c>
      <c r="H50" s="10"/>
      <c r="I50" s="10">
        <f t="shared" si="8"/>
        <v>499.8275516927086</v>
      </c>
      <c r="J50" s="10">
        <f t="shared" si="6"/>
        <v>1547437081.0517426</v>
      </c>
      <c r="K50" s="11">
        <f t="shared" si="7"/>
        <v>0.11415197000000021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29">
        <v>1.52</v>
      </c>
      <c r="H51" s="10"/>
      <c r="I51" s="10">
        <f t="shared" si="8"/>
        <v>461.22317218114665</v>
      </c>
      <c r="J51" s="10">
        <f t="shared" si="6"/>
        <v>1388892290.0273132</v>
      </c>
      <c r="K51" s="11">
        <f t="shared" si="7"/>
        <v>4.393015999999994E-2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29">
        <v>4.91</v>
      </c>
      <c r="H52" s="10"/>
      <c r="I52" s="10">
        <f t="shared" si="8"/>
        <v>454.31754548970309</v>
      </c>
      <c r="J52" s="10">
        <f t="shared" si="6"/>
        <v>1330445601.8660417</v>
      </c>
      <c r="K52" s="11">
        <f t="shared" si="7"/>
        <v>8.0677909999999908E-2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29">
        <v>-1.1100000000000001</v>
      </c>
      <c r="H53" s="10"/>
      <c r="I53" s="10">
        <f t="shared" si="8"/>
        <v>433.0545662851045</v>
      </c>
      <c r="J53" s="10">
        <f t="shared" si="6"/>
        <v>1231121307.7965496</v>
      </c>
      <c r="K53" s="11">
        <f t="shared" si="7"/>
        <v>1.9852570000000069E-2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29">
        <v>6.24</v>
      </c>
      <c r="H54" s="10"/>
      <c r="I54" s="10">
        <f t="shared" si="8"/>
        <v>437.91542753069524</v>
      </c>
      <c r="J54" s="10">
        <f t="shared" si="6"/>
        <v>1207156155.7143004</v>
      </c>
      <c r="K54" s="11">
        <f t="shared" si="7"/>
        <v>9.6078080000000066E-2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29">
        <v>1.43</v>
      </c>
      <c r="H55" s="10"/>
      <c r="I55" s="10">
        <f t="shared" si="8"/>
        <v>412.19449127512729</v>
      </c>
      <c r="J55" s="10">
        <f t="shared" si="6"/>
        <v>1101341389.5790164</v>
      </c>
      <c r="K55" s="11">
        <f t="shared" si="7"/>
        <v>4.5337579999999988E-2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29">
        <v>6.32</v>
      </c>
      <c r="H56" s="10"/>
      <c r="I56" s="10">
        <f t="shared" si="8"/>
        <v>406.3832113527825</v>
      </c>
      <c r="J56" s="10">
        <f t="shared" si="6"/>
        <v>1053574855.2912605</v>
      </c>
      <c r="K56" s="11">
        <f t="shared" si="7"/>
        <v>9.5096000000000069E-2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30">
        <v>4.66</v>
      </c>
      <c r="H57" s="10"/>
      <c r="I57" s="10">
        <f t="shared" si="8"/>
        <v>382.22649675769611</v>
      </c>
      <c r="J57" s="10">
        <f t="shared" si="6"/>
        <v>962084470.48593044</v>
      </c>
      <c r="K57" s="11">
        <f t="shared" si="7"/>
        <v>7.5904799999999994E-2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30">
        <v>5.41</v>
      </c>
      <c r="H58" s="10"/>
      <c r="I58" s="10">
        <f t="shared" si="8"/>
        <v>365.20781268650501</v>
      </c>
      <c r="J58" s="10">
        <f t="shared" si="6"/>
        <v>894209664.72677732</v>
      </c>
      <c r="K58" s="11">
        <f t="shared" si="7"/>
        <v>8.0452500000000038E-2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30">
        <v>1.2</v>
      </c>
      <c r="H59" s="10"/>
      <c r="I59" s="10">
        <f t="shared" si="8"/>
        <v>346.46410462622617</v>
      </c>
      <c r="J59" s="10">
        <f t="shared" si="6"/>
        <v>827625152.17168486</v>
      </c>
      <c r="K59" s="11">
        <f t="shared" si="7"/>
        <v>4.134799999999994E-2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30">
        <v>7.01</v>
      </c>
      <c r="H60" s="10"/>
      <c r="I60" s="10">
        <f t="shared" si="8"/>
        <v>342.35583461089544</v>
      </c>
      <c r="J60" s="10">
        <f t="shared" si="6"/>
        <v>794763280.06745577</v>
      </c>
      <c r="K60" s="11">
        <f t="shared" si="7"/>
        <v>0.10113289999999986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30">
        <v>14.31</v>
      </c>
      <c r="H61" s="10"/>
      <c r="I61" s="10">
        <f t="shared" si="8"/>
        <v>319.92882404531861</v>
      </c>
      <c r="J61" s="10">
        <f t="shared" si="6"/>
        <v>721768716.62580955</v>
      </c>
      <c r="K61" s="11">
        <f t="shared" si="7"/>
        <v>0.17510680000000001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30">
        <v>7.85</v>
      </c>
      <c r="H62" s="10"/>
      <c r="I62" s="10">
        <f t="shared" si="8"/>
        <v>279.87824691218492</v>
      </c>
      <c r="J62" s="10">
        <f t="shared" si="6"/>
        <v>614215419.93103051</v>
      </c>
      <c r="K62" s="11">
        <f t="shared" si="7"/>
        <v>0.10761949999999998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30">
        <v>5.36</v>
      </c>
      <c r="H63" s="10"/>
      <c r="I63" s="10">
        <f t="shared" si="8"/>
        <v>259.50695123985622</v>
      </c>
      <c r="J63" s="10">
        <f t="shared" si="6"/>
        <v>554536481.10296953</v>
      </c>
      <c r="K63" s="11">
        <f t="shared" si="7"/>
        <v>8.2047200000000098E-2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30">
        <v>8.69</v>
      </c>
      <c r="H64" s="10"/>
      <c r="I64" s="10">
        <f t="shared" si="8"/>
        <v>246.30500307503436</v>
      </c>
      <c r="J64" s="10">
        <f t="shared" si="6"/>
        <v>512488254.76649219</v>
      </c>
      <c r="K64" s="11">
        <f t="shared" si="7"/>
        <v>0.11624630000000002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30">
        <v>4.68</v>
      </c>
      <c r="H65" s="10"/>
      <c r="I65" s="10">
        <f t="shared" si="8"/>
        <v>226.61238667313862</v>
      </c>
      <c r="J65" s="10">
        <f t="shared" si="6"/>
        <v>459117539.53091913</v>
      </c>
      <c r="K65" s="11">
        <f t="shared" si="7"/>
        <v>7.4016799999999883E-2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3">
        <f>SUM(F2)</f>
        <v>7898975</v>
      </c>
      <c r="G66" s="30">
        <v>6.58</v>
      </c>
      <c r="H66" s="10"/>
      <c r="I66" s="10">
        <f t="shared" si="8"/>
        <v>216.48107248102659</v>
      </c>
      <c r="J66" s="10">
        <f t="shared" ref="J66:J67" si="9">IF(I66="","",I66*C66)</f>
        <v>427477055.78806514</v>
      </c>
      <c r="K66" s="11">
        <f t="shared" ref="K66" si="10">IFERROR(J66/J67-1,"")</f>
        <v>9.244500000000011E-2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29">
        <v>1.52</v>
      </c>
      <c r="H67" s="10"/>
      <c r="I67" s="10">
        <f t="shared" ref="I67" si="11">IF(H67&lt;&gt;"",H67,I66/(1+IF(G66="",0,G66)/100))</f>
        <v>203.11603723121277</v>
      </c>
      <c r="J67" s="10">
        <f t="shared" si="9"/>
        <v>391303045.72593141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4">
        <v>3123402</v>
      </c>
      <c r="G2" s="29">
        <v>3.35</v>
      </c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2.9262650000000168E-2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29">
        <v>4.09</v>
      </c>
      <c r="H3" s="10"/>
      <c r="I3" s="10">
        <f t="shared" ref="I3:I34" si="5">IF(H3&lt;&gt;"",H3,I2/(1+IF(G2="",0,G2)/100))</f>
        <v>14359.941944847604</v>
      </c>
      <c r="J3" s="10">
        <f t="shared" si="3"/>
        <v>46022148937.260796</v>
      </c>
      <c r="K3" s="11">
        <f t="shared" si="4"/>
        <v>3.5279140000000098E-2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29">
        <v>5.13</v>
      </c>
      <c r="H4" s="10"/>
      <c r="I4" s="10">
        <f t="shared" si="5"/>
        <v>13795.697900708621</v>
      </c>
      <c r="J4" s="10">
        <f t="shared" si="3"/>
        <v>44453855157.615555</v>
      </c>
      <c r="K4" s="11">
        <f t="shared" si="4"/>
        <v>4.5517849999999971E-2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29">
        <v>1.58</v>
      </c>
      <c r="H5" s="10"/>
      <c r="I5" s="10">
        <f t="shared" si="5"/>
        <v>13122.512984598708</v>
      </c>
      <c r="J5" s="10">
        <f t="shared" si="3"/>
        <v>42518504258.550491</v>
      </c>
      <c r="K5" s="11">
        <f t="shared" si="4"/>
        <v>1.1635220000000057E-2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29">
        <v>1.93</v>
      </c>
      <c r="H6" s="10"/>
      <c r="I6" s="10">
        <f t="shared" si="5"/>
        <v>12918.402229374589</v>
      </c>
      <c r="J6" s="10">
        <f t="shared" si="3"/>
        <v>42029481989.121025</v>
      </c>
      <c r="K6" s="11">
        <f t="shared" si="4"/>
        <v>1.7771050000000121E-2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29">
        <v>2.25</v>
      </c>
      <c r="H7" s="10"/>
      <c r="I7" s="10">
        <f t="shared" si="5"/>
        <v>12673.797929338358</v>
      </c>
      <c r="J7" s="10">
        <f t="shared" si="3"/>
        <v>41295615540.568794</v>
      </c>
      <c r="K7" s="11">
        <f t="shared" si="4"/>
        <v>2.3011249999999706E-2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29">
        <v>3.65</v>
      </c>
      <c r="H8" s="10"/>
      <c r="I8" s="10">
        <f t="shared" si="5"/>
        <v>12394.912400330913</v>
      </c>
      <c r="J8" s="10">
        <f t="shared" si="3"/>
        <v>40366726700.775581</v>
      </c>
      <c r="K8" s="11">
        <f t="shared" si="4"/>
        <v>3.7536499999999862E-2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29">
        <v>2.42</v>
      </c>
      <c r="H9" s="10"/>
      <c r="I9" s="10">
        <f t="shared" si="5"/>
        <v>11958.429715707587</v>
      </c>
      <c r="J9" s="10">
        <f t="shared" si="3"/>
        <v>38906319633.839951</v>
      </c>
      <c r="K9" s="11">
        <f t="shared" si="4"/>
        <v>2.563388000000022E-2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29">
        <v>2.58</v>
      </c>
      <c r="H10" s="10"/>
      <c r="I10" s="10">
        <f t="shared" si="5"/>
        <v>11675.873575188036</v>
      </c>
      <c r="J10" s="10">
        <f t="shared" si="3"/>
        <v>37933925928.655891</v>
      </c>
      <c r="K10" s="11">
        <f t="shared" si="4"/>
        <v>2.7851600000000198E-2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29">
        <v>2.42</v>
      </c>
      <c r="H11" s="10"/>
      <c r="I11" s="10">
        <f t="shared" si="5"/>
        <v>11382.212492871939</v>
      </c>
      <c r="J11" s="10">
        <f t="shared" si="3"/>
        <v>36906033836.651016</v>
      </c>
      <c r="K11" s="11">
        <f t="shared" si="4"/>
        <v>2.6043559999999966E-2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29">
        <v>2.59</v>
      </c>
      <c r="H12" s="10"/>
      <c r="I12" s="10">
        <f t="shared" si="5"/>
        <v>11113.271326764245</v>
      </c>
      <c r="J12" s="10">
        <f t="shared" si="3"/>
        <v>35969266096.900429</v>
      </c>
      <c r="K12" s="11">
        <f t="shared" si="4"/>
        <v>2.7849210000000069E-2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29">
        <v>5.79</v>
      </c>
      <c r="H13" s="10"/>
      <c r="I13" s="10">
        <f t="shared" si="5"/>
        <v>10832.704285762984</v>
      </c>
      <c r="J13" s="10">
        <f t="shared" si="3"/>
        <v>34994691582.144066</v>
      </c>
      <c r="K13" s="11">
        <f t="shared" si="4"/>
        <v>6.0438960000000153E-2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29">
        <v>1.06</v>
      </c>
      <c r="H14" s="10"/>
      <c r="I14" s="10">
        <f t="shared" si="5"/>
        <v>10239.818778488499</v>
      </c>
      <c r="J14" s="10">
        <f t="shared" si="3"/>
        <v>33000194166.898643</v>
      </c>
      <c r="K14" s="11">
        <f t="shared" si="4"/>
        <v>1.4440280000000083E-2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29">
        <v>5.47</v>
      </c>
      <c r="H15" s="10"/>
      <c r="I15" s="10">
        <f t="shared" si="5"/>
        <v>10132.415177605877</v>
      </c>
      <c r="J15" s="10">
        <f t="shared" si="3"/>
        <v>32530445426.41647</v>
      </c>
      <c r="K15" s="11">
        <f t="shared" si="4"/>
        <v>6.0500849999999939E-2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29">
        <v>4.8099999999999996</v>
      </c>
      <c r="H16" s="10"/>
      <c r="I16" s="10">
        <f t="shared" si="5"/>
        <v>9606.9168271602139</v>
      </c>
      <c r="J16" s="10">
        <f t="shared" si="3"/>
        <v>30674605707.686581</v>
      </c>
      <c r="K16" s="11">
        <f t="shared" si="4"/>
        <v>5.5541510000000072E-2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29">
        <v>1.84</v>
      </c>
      <c r="H17" s="10"/>
      <c r="I17" s="10">
        <f t="shared" si="5"/>
        <v>9166.0307481730888</v>
      </c>
      <c r="J17" s="10">
        <f t="shared" si="3"/>
        <v>29060539464.418201</v>
      </c>
      <c r="K17" s="11">
        <f t="shared" si="4"/>
        <v>2.5528799999999796E-2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29">
        <v>2.87</v>
      </c>
      <c r="H18" s="10"/>
      <c r="I18" s="10">
        <f t="shared" si="5"/>
        <v>9000.4229656059397</v>
      </c>
      <c r="J18" s="10">
        <f t="shared" si="3"/>
        <v>28337126626.20319</v>
      </c>
      <c r="K18" s="11">
        <f t="shared" si="4"/>
        <v>3.4563589999999866E-2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29">
        <v>3.1</v>
      </c>
      <c r="H19" s="10"/>
      <c r="I19" s="10">
        <f t="shared" si="5"/>
        <v>8749.317551867347</v>
      </c>
      <c r="J19" s="10">
        <f t="shared" si="3"/>
        <v>27390415533.764523</v>
      </c>
      <c r="K19" s="11">
        <f t="shared" si="4"/>
        <v>3.6258100000000182E-2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29">
        <v>0.52</v>
      </c>
      <c r="H20" s="10"/>
      <c r="I20" s="10">
        <f t="shared" si="5"/>
        <v>8486.2439882321505</v>
      </c>
      <c r="J20" s="10">
        <f t="shared" si="3"/>
        <v>26432039984.791935</v>
      </c>
      <c r="K20" s="11">
        <f t="shared" si="4"/>
        <v>9.7233999999999376E-3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29">
        <v>1.2</v>
      </c>
      <c r="H21" s="10"/>
      <c r="I21" s="10">
        <f t="shared" si="5"/>
        <v>8442.3438004697073</v>
      </c>
      <c r="J21" s="10">
        <f t="shared" si="3"/>
        <v>26177505626.582424</v>
      </c>
      <c r="K21" s="11">
        <f t="shared" si="4"/>
        <v>1.5845600000000015E-2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29">
        <v>2.6</v>
      </c>
      <c r="H22" s="10"/>
      <c r="I22" s="10">
        <f t="shared" si="5"/>
        <v>8342.2369569858765</v>
      </c>
      <c r="J22" s="10">
        <f t="shared" si="3"/>
        <v>25769177546.846119</v>
      </c>
      <c r="K22" s="11">
        <f t="shared" si="4"/>
        <v>2.9591000000000145E-2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29">
        <v>0.4</v>
      </c>
      <c r="H23" s="10"/>
      <c r="I23" s="10">
        <f t="shared" si="5"/>
        <v>8130.8352407269749</v>
      </c>
      <c r="J23" s="10">
        <f t="shared" si="3"/>
        <v>25028557501.810055</v>
      </c>
      <c r="K23" s="11">
        <f t="shared" si="4"/>
        <v>6.7107999999997947E-3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29">
        <v>2.2999999999999998</v>
      </c>
      <c r="H24" s="10"/>
      <c r="I24" s="10">
        <f t="shared" si="5"/>
        <v>8098.441474827664</v>
      </c>
      <c r="J24" s="10">
        <f t="shared" si="3"/>
        <v>24861715501.423107</v>
      </c>
      <c r="K24" s="11">
        <f t="shared" si="4"/>
        <v>2.4227599999999905E-2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29">
        <v>4.9000000000000004</v>
      </c>
      <c r="H25" s="10"/>
      <c r="I25" s="10">
        <f t="shared" si="5"/>
        <v>7916.3650780329081</v>
      </c>
      <c r="J25" s="10">
        <f t="shared" si="3"/>
        <v>24273623852.181984</v>
      </c>
      <c r="K25" s="11">
        <f t="shared" si="4"/>
        <v>4.8160799999999782E-2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29">
        <v>1.1000000000000001</v>
      </c>
      <c r="H26" s="10"/>
      <c r="I26" s="10">
        <f t="shared" si="5"/>
        <v>7546.5825338731256</v>
      </c>
      <c r="J26" s="10">
        <f t="shared" si="3"/>
        <v>23158301524.138271</v>
      </c>
      <c r="K26" s="11">
        <f t="shared" si="4"/>
        <v>8.6746999999998131E-3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29">
        <v>-6.79</v>
      </c>
      <c r="H27" s="10"/>
      <c r="I27" s="10">
        <f t="shared" si="5"/>
        <v>7464.4733272731219</v>
      </c>
      <c r="J27" s="10">
        <f t="shared" si="3"/>
        <v>22959137890.678009</v>
      </c>
      <c r="K27" s="11">
        <f t="shared" si="4"/>
        <v>-6.9950619999999852E-2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29">
        <v>4.1900000000000004</v>
      </c>
      <c r="H28" s="10"/>
      <c r="I28" s="10">
        <f t="shared" si="5"/>
        <v>8008.2323004754016</v>
      </c>
      <c r="J28" s="10">
        <f t="shared" si="3"/>
        <v>24685934300.260494</v>
      </c>
      <c r="K28" s="11">
        <f t="shared" si="4"/>
        <v>4.0337150000000044E-2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29">
        <v>5.56</v>
      </c>
      <c r="H29" s="10"/>
      <c r="I29" s="10">
        <f t="shared" si="5"/>
        <v>7686.1813038443242</v>
      </c>
      <c r="J29" s="10">
        <f t="shared" si="3"/>
        <v>23728782828.009644</v>
      </c>
      <c r="K29" s="11">
        <f t="shared" si="4"/>
        <v>5.4544400000000159E-2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29">
        <v>-1.28</v>
      </c>
      <c r="H30" s="10"/>
      <c r="I30" s="10">
        <f t="shared" si="5"/>
        <v>7281.3388630582831</v>
      </c>
      <c r="J30" s="10">
        <f t="shared" si="3"/>
        <v>22501454493.5326</v>
      </c>
      <c r="K30" s="11">
        <f t="shared" si="4"/>
        <v>-1.3096160000000134E-2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29">
        <v>2.1800000000000002</v>
      </c>
      <c r="H31" s="10"/>
      <c r="I31" s="10">
        <f t="shared" si="5"/>
        <v>7375.7484431303519</v>
      </c>
      <c r="J31" s="10">
        <f t="shared" si="3"/>
        <v>22800047564.444176</v>
      </c>
      <c r="K31" s="11">
        <f t="shared" si="4"/>
        <v>2.2719620000000162E-2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29">
        <v>4.9400000000000004</v>
      </c>
      <c r="H32" s="10"/>
      <c r="I32" s="10">
        <f t="shared" si="5"/>
        <v>7218.3875935900878</v>
      </c>
      <c r="J32" s="10">
        <f t="shared" si="3"/>
        <v>22293546655.968304</v>
      </c>
      <c r="K32" s="11">
        <f t="shared" si="4"/>
        <v>5.2233380000000107E-2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29">
        <v>2.4300000000000002</v>
      </c>
      <c r="H33" s="10"/>
      <c r="I33" s="10">
        <f t="shared" si="5"/>
        <v>6878.5854713074968</v>
      </c>
      <c r="J33" s="10">
        <f t="shared" si="3"/>
        <v>21186884088.364792</v>
      </c>
      <c r="K33" s="11">
        <f t="shared" si="4"/>
        <v>2.8192339999999927E-2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29">
        <v>3</v>
      </c>
      <c r="H34" s="10"/>
      <c r="I34" s="10">
        <f t="shared" si="5"/>
        <v>6715.4012216220808</v>
      </c>
      <c r="J34" s="10">
        <f t="shared" ref="J34:J65" si="6">IF(I34="","",I34*C34)</f>
        <v>20605954026.427383</v>
      </c>
      <c r="K34" s="11">
        <f t="shared" ref="K34:K65" si="7">IFERROR(J34/J35-1,"")</f>
        <v>4.779779999999989E-2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29">
        <v>-1.7</v>
      </c>
      <c r="H35" s="10"/>
      <c r="I35" s="10">
        <f t="shared" ref="I35:I66" si="8">IF(H35&lt;&gt;"",H35,I34/(1+IF(G34="",0,G34)/100))</f>
        <v>6438.5438366462904</v>
      </c>
      <c r="J35" s="10">
        <f t="shared" si="6"/>
        <v>19665964202.661415</v>
      </c>
      <c r="K35" s="11">
        <f t="shared" si="7"/>
        <v>1.6161000000000092E-2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29">
        <v>-3.53</v>
      </c>
      <c r="H36" s="10"/>
      <c r="I36" s="10">
        <f t="shared" si="8"/>
        <v>6374.7958778676139</v>
      </c>
      <c r="J36" s="10">
        <f t="shared" si="6"/>
        <v>19353197182.98716</v>
      </c>
      <c r="K36" s="11">
        <f t="shared" si="7"/>
        <v>2.1510489999999827E-2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29">
        <v>-1.72</v>
      </c>
      <c r="H37" s="10"/>
      <c r="I37" s="10">
        <f t="shared" si="8"/>
        <v>6294.8512667795148</v>
      </c>
      <c r="J37" s="10">
        <f t="shared" si="6"/>
        <v>18945666610.811958</v>
      </c>
      <c r="K37" s="11">
        <f t="shared" si="7"/>
        <v>4.6986640000000079E-2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29">
        <v>-2.33</v>
      </c>
      <c r="H38" s="10"/>
      <c r="I38" s="10">
        <f t="shared" si="8"/>
        <v>6077.2844823127189</v>
      </c>
      <c r="J38" s="10">
        <f t="shared" si="6"/>
        <v>18095423462.912533</v>
      </c>
      <c r="K38" s="11">
        <f t="shared" si="7"/>
        <v>2.4546589999999924E-2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29">
        <v>7.43</v>
      </c>
      <c r="H39" s="10"/>
      <c r="I39" s="10">
        <f t="shared" si="8"/>
        <v>5995.1509147802299</v>
      </c>
      <c r="J39" s="10">
        <f t="shared" si="6"/>
        <v>17661884427.249458</v>
      </c>
      <c r="K39" s="11">
        <f t="shared" si="7"/>
        <v>8.5902439999999913E-2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29">
        <v>2.89</v>
      </c>
      <c r="H40" s="10"/>
      <c r="I40" s="10">
        <f t="shared" si="8"/>
        <v>5580.5183978220512</v>
      </c>
      <c r="J40" s="10">
        <f t="shared" si="6"/>
        <v>16264706456.732393</v>
      </c>
      <c r="K40" s="11">
        <f t="shared" si="7"/>
        <v>3.9806339999999718E-2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29">
        <v>3.1</v>
      </c>
      <c r="H41" s="10"/>
      <c r="I41" s="10">
        <f t="shared" si="8"/>
        <v>5423.7714042395291</v>
      </c>
      <c r="J41" s="10">
        <f t="shared" si="6"/>
        <v>15642053554.638258</v>
      </c>
      <c r="K41" s="11">
        <f t="shared" si="7"/>
        <v>6.0280399999999901E-2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29">
        <v>-0.33800000000000002</v>
      </c>
      <c r="H42" s="10"/>
      <c r="I42" s="10">
        <f t="shared" si="8"/>
        <v>5260.690013811377</v>
      </c>
      <c r="J42" s="10">
        <f t="shared" si="6"/>
        <v>14752751776.452965</v>
      </c>
      <c r="K42" s="11">
        <f t="shared" si="7"/>
        <v>3.4491559999999977E-2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29">
        <v>3.81</v>
      </c>
      <c r="H43" s="10"/>
      <c r="I43" s="10">
        <f t="shared" si="8"/>
        <v>5278.5314501127586</v>
      </c>
      <c r="J43" s="10">
        <f t="shared" si="6"/>
        <v>14260872052.405111</v>
      </c>
      <c r="K43" s="11">
        <f t="shared" si="7"/>
        <v>5.2529590000000015E-2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29">
        <v>3.48</v>
      </c>
      <c r="H44" s="10"/>
      <c r="I44" s="10">
        <f t="shared" si="8"/>
        <v>5084.8005491886706</v>
      </c>
      <c r="J44" s="10">
        <f t="shared" si="6"/>
        <v>13549141219.303024</v>
      </c>
      <c r="K44" s="11">
        <f t="shared" si="7"/>
        <v>3.5110439999999965E-2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29">
        <v>2.84</v>
      </c>
      <c r="H45" s="10"/>
      <c r="I45" s="10">
        <f t="shared" si="8"/>
        <v>4913.800298790753</v>
      </c>
      <c r="J45" s="10">
        <f t="shared" si="6"/>
        <v>13089560974.095695</v>
      </c>
      <c r="K45" s="11">
        <f t="shared" si="7"/>
        <v>2.685739999999992E-2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29">
        <v>2.4700000000000002</v>
      </c>
      <c r="H46" s="10"/>
      <c r="I46" s="10">
        <f t="shared" si="8"/>
        <v>4778.1021964126339</v>
      </c>
      <c r="J46" s="10">
        <f t="shared" si="6"/>
        <v>12747204211.700375</v>
      </c>
      <c r="K46" s="11">
        <f t="shared" si="7"/>
        <v>2.0396260000000055E-2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29">
        <v>2.0499999999999998</v>
      </c>
      <c r="H47" s="10"/>
      <c r="I47" s="10">
        <f t="shared" si="8"/>
        <v>4662.9278778302278</v>
      </c>
      <c r="J47" s="10">
        <f t="shared" si="6"/>
        <v>12492405853.879133</v>
      </c>
      <c r="K47" s="11">
        <f t="shared" si="7"/>
        <v>1.1417549999999776E-2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29">
        <v>4.78</v>
      </c>
      <c r="H48" s="10"/>
      <c r="I48" s="10">
        <f t="shared" si="8"/>
        <v>4569.2580870457896</v>
      </c>
      <c r="J48" s="10">
        <f t="shared" si="6"/>
        <v>12351383317.28487</v>
      </c>
      <c r="K48" s="11">
        <f t="shared" si="7"/>
        <v>3.836980000000012E-2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29">
        <v>4.46</v>
      </c>
      <c r="H49" s="10"/>
      <c r="I49" s="10">
        <f t="shared" si="8"/>
        <v>4360.811306590751</v>
      </c>
      <c r="J49" s="10">
        <f t="shared" si="6"/>
        <v>11894975486.849548</v>
      </c>
      <c r="K49" s="11">
        <f t="shared" si="7"/>
        <v>4.0108220000000028E-2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29">
        <v>3.25</v>
      </c>
      <c r="H50" s="10"/>
      <c r="I50" s="10">
        <f t="shared" si="8"/>
        <v>4174.623115633497</v>
      </c>
      <c r="J50" s="10">
        <f t="shared" si="6"/>
        <v>11436286396.092079</v>
      </c>
      <c r="K50" s="11">
        <f t="shared" si="7"/>
        <v>2.5995249999999803E-2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29">
        <v>7.54</v>
      </c>
      <c r="H51" s="10"/>
      <c r="I51" s="10">
        <f t="shared" si="8"/>
        <v>4043.218513930748</v>
      </c>
      <c r="J51" s="10">
        <f t="shared" si="6"/>
        <v>11146529573.204243</v>
      </c>
      <c r="K51" s="11">
        <f t="shared" si="7"/>
        <v>6.7334499999999853E-2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29">
        <v>1.56</v>
      </c>
      <c r="H52" s="10"/>
      <c r="I52" s="10">
        <f t="shared" si="8"/>
        <v>3759.7345303428942</v>
      </c>
      <c r="J52" s="10">
        <f t="shared" si="6"/>
        <v>10443332969.377682</v>
      </c>
      <c r="K52" s="11">
        <f t="shared" si="7"/>
        <v>1.1436039999999981E-2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29">
        <v>2.4300000000000002</v>
      </c>
      <c r="H53" s="10"/>
      <c r="I53" s="10">
        <f t="shared" si="8"/>
        <v>3701.9835863951298</v>
      </c>
      <c r="J53" s="10">
        <f t="shared" si="6"/>
        <v>10325252963.477238</v>
      </c>
      <c r="K53" s="11">
        <f t="shared" si="7"/>
        <v>2.4914580000000131E-2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29">
        <v>2.2000000000000002</v>
      </c>
      <c r="H54" s="10"/>
      <c r="I54" s="10">
        <f t="shared" si="8"/>
        <v>3614.1595102949623</v>
      </c>
      <c r="J54" s="10">
        <f t="shared" si="6"/>
        <v>10074257079.528751</v>
      </c>
      <c r="K54" s="11">
        <f t="shared" si="7"/>
        <v>2.6087999999999889E-2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29">
        <v>5.1100000000000003</v>
      </c>
      <c r="H55" s="10"/>
      <c r="I55" s="10">
        <f t="shared" si="8"/>
        <v>3536.3595991144443</v>
      </c>
      <c r="J55" s="10">
        <f t="shared" si="6"/>
        <v>9818121915.0099716</v>
      </c>
      <c r="K55" s="11">
        <f t="shared" si="7"/>
        <v>5.8667920000000207E-2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29">
        <v>4.87</v>
      </c>
      <c r="H56" s="10"/>
      <c r="I56" s="10">
        <f t="shared" si="8"/>
        <v>3364.436874811573</v>
      </c>
      <c r="J56" s="10">
        <f t="shared" si="6"/>
        <v>9274033650.7126522</v>
      </c>
      <c r="K56" s="11">
        <f t="shared" si="7"/>
        <v>5.7194469999999997E-2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26">
        <v>-3</v>
      </c>
      <c r="H57" s="10"/>
      <c r="I57" s="10">
        <f t="shared" si="8"/>
        <v>3208.1976492910967</v>
      </c>
      <c r="J57" s="10">
        <f t="shared" si="6"/>
        <v>8772306244.3872337</v>
      </c>
      <c r="K57" s="11">
        <f t="shared" si="7"/>
        <v>-2.2240000000000149E-2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26">
        <v>1.44</v>
      </c>
      <c r="H58" s="10"/>
      <c r="I58" s="10">
        <f t="shared" si="8"/>
        <v>3307.4202570011307</v>
      </c>
      <c r="J58" s="10">
        <f t="shared" si="6"/>
        <v>8971839965.2135849</v>
      </c>
      <c r="K58" s="11">
        <f t="shared" si="7"/>
        <v>2.251520000000018E-2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26">
        <v>1.86</v>
      </c>
      <c r="H59" s="10"/>
      <c r="I59" s="10">
        <f t="shared" si="8"/>
        <v>3260.4694962550579</v>
      </c>
      <c r="J59" s="10">
        <f t="shared" si="6"/>
        <v>8774285179.5392227</v>
      </c>
      <c r="K59" s="11">
        <f t="shared" si="7"/>
        <v>2.6748799999999795E-2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26">
        <v>5.41</v>
      </c>
      <c r="H60" s="10"/>
      <c r="I60" s="10">
        <f t="shared" si="8"/>
        <v>3200.9321581141353</v>
      </c>
      <c r="J60" s="10">
        <f t="shared" si="6"/>
        <v>8545698012.541358</v>
      </c>
      <c r="K60" s="11">
        <f t="shared" si="7"/>
        <v>6.2532800000000055E-2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26">
        <v>3.9</v>
      </c>
      <c r="H61" s="10"/>
      <c r="I61" s="10">
        <f t="shared" si="8"/>
        <v>3036.6494242615836</v>
      </c>
      <c r="J61" s="10">
        <f t="shared" si="6"/>
        <v>8042761609.3746538</v>
      </c>
      <c r="K61" s="11">
        <f t="shared" si="7"/>
        <v>4.6272999999999787E-2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26">
        <v>2.33</v>
      </c>
      <c r="H62" s="10"/>
      <c r="I62" s="10">
        <f t="shared" si="8"/>
        <v>2922.6654708966157</v>
      </c>
      <c r="J62" s="10">
        <f t="shared" si="6"/>
        <v>7687058357.9760303</v>
      </c>
      <c r="K62" s="11">
        <f t="shared" si="7"/>
        <v>3.0463099999999965E-2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26">
        <v>3.87</v>
      </c>
      <c r="H63" s="10"/>
      <c r="I63" s="10">
        <f t="shared" si="8"/>
        <v>2856.1179232840959</v>
      </c>
      <c r="J63" s="10">
        <f t="shared" si="6"/>
        <v>7459809437.1123333</v>
      </c>
      <c r="K63" s="11">
        <f t="shared" si="7"/>
        <v>4.5970899999999704E-2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26">
        <v>1.03</v>
      </c>
      <c r="H64" s="10"/>
      <c r="I64" s="10">
        <f t="shared" si="8"/>
        <v>2749.7043643824936</v>
      </c>
      <c r="J64" s="10">
        <f t="shared" si="6"/>
        <v>7131947396.5407019</v>
      </c>
      <c r="K64" s="11">
        <f t="shared" si="7"/>
        <v>1.7372100000000001E-2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26">
        <v>2.42</v>
      </c>
      <c r="H65" s="10"/>
      <c r="I65" s="10">
        <f t="shared" si="8"/>
        <v>2721.671151521819</v>
      </c>
      <c r="J65" s="10">
        <f t="shared" si="6"/>
        <v>7010166090.2050514</v>
      </c>
      <c r="K65" s="11">
        <f t="shared" si="7"/>
        <v>3.136939999999977E-2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3">
        <f>SUM(F2)</f>
        <v>3123402</v>
      </c>
      <c r="G66" s="26">
        <v>1.41</v>
      </c>
      <c r="H66" s="10"/>
      <c r="I66" s="10">
        <f t="shared" si="8"/>
        <v>2657.3629677033969</v>
      </c>
      <c r="J66" s="10">
        <f t="shared" ref="J66:J67" si="9">IF(I66="","",I66*C66)</f>
        <v>6796949851.5323935</v>
      </c>
      <c r="K66" s="11">
        <f t="shared" ref="K66" si="10">IFERROR(J66/J67-1,"")</f>
        <v>2.1198700000000015E-2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26">
        <v>1.52</v>
      </c>
      <c r="H67" s="10"/>
      <c r="I67" s="10">
        <f t="shared" ref="I67" si="11">IF(H67&lt;&gt;"",H67,I66/(1+IF(G66="",0,G66)/100))</f>
        <v>2620.4151145877099</v>
      </c>
      <c r="J67" s="10">
        <f t="shared" si="9"/>
        <v>6655854391.052783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topLeftCell="A28" workbookViewId="0">
      <selection activeCell="K58" sqref="K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4">
        <v>1300163</v>
      </c>
      <c r="G2" s="29">
        <v>2.27</v>
      </c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2.7711229999999976E-2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29">
        <v>2.62</v>
      </c>
      <c r="H3" s="10"/>
      <c r="I3" s="10">
        <f t="shared" ref="I3:I34" si="5">IF(H3&lt;&gt;"",H3,I2/(1+IF(G2="",0,G2)/100))</f>
        <v>14239.757504644569</v>
      </c>
      <c r="J3" s="10">
        <f t="shared" si="3"/>
        <v>18423368842.88451</v>
      </c>
      <c r="K3" s="11">
        <f t="shared" si="4"/>
        <v>3.1125759999999891E-2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29">
        <v>3.17</v>
      </c>
      <c r="H4" s="10"/>
      <c r="I4" s="10">
        <f t="shared" si="5"/>
        <v>13876.201037463037</v>
      </c>
      <c r="J4" s="10">
        <f t="shared" si="3"/>
        <v>17867237496.699249</v>
      </c>
      <c r="K4" s="11">
        <f t="shared" si="4"/>
        <v>3.6548990000000003E-2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29">
        <v>1.65</v>
      </c>
      <c r="H5" s="10"/>
      <c r="I5" s="10">
        <f t="shared" si="5"/>
        <v>13449.84107537369</v>
      </c>
      <c r="J5" s="10">
        <f t="shared" si="3"/>
        <v>17237234003.478455</v>
      </c>
      <c r="K5" s="11">
        <f t="shared" si="4"/>
        <v>2.107424999999985E-2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29">
        <v>1.04</v>
      </c>
      <c r="H6" s="10"/>
      <c r="I6" s="10">
        <f t="shared" si="5"/>
        <v>13231.520979216617</v>
      </c>
      <c r="J6" s="10">
        <f t="shared" si="3"/>
        <v>16881469690.846144</v>
      </c>
      <c r="K6" s="11">
        <f t="shared" si="4"/>
        <v>1.4845760000000041E-2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29">
        <v>3.76</v>
      </c>
      <c r="H7" s="10"/>
      <c r="I7" s="10">
        <f t="shared" si="5"/>
        <v>13095.329551877096</v>
      </c>
      <c r="J7" s="10">
        <f t="shared" si="3"/>
        <v>16634517634.331097</v>
      </c>
      <c r="K7" s="11">
        <f t="shared" si="4"/>
        <v>4.2165439999999998E-2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29">
        <v>-3.24</v>
      </c>
      <c r="H8" s="10"/>
      <c r="I8" s="10">
        <f t="shared" si="5"/>
        <v>12620.787925864586</v>
      </c>
      <c r="J8" s="10">
        <f t="shared" si="3"/>
        <v>15961494207.993595</v>
      </c>
      <c r="K8" s="11">
        <f t="shared" si="4"/>
        <v>-2.7949039999999981E-2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29">
        <v>-0.3</v>
      </c>
      <c r="H9" s="10"/>
      <c r="I9" s="10">
        <f t="shared" si="5"/>
        <v>13043.393887830287</v>
      </c>
      <c r="J9" s="10">
        <f t="shared" si="3"/>
        <v>16420429447.437195</v>
      </c>
      <c r="K9" s="11">
        <f t="shared" si="4"/>
        <v>1.7856000000000538E-3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29">
        <v>8.1</v>
      </c>
      <c r="H10" s="10"/>
      <c r="I10" s="10">
        <f t="shared" si="5"/>
        <v>13082.641813270096</v>
      </c>
      <c r="J10" s="10">
        <f t="shared" si="3"/>
        <v>16391161389.659819</v>
      </c>
      <c r="K10" s="11">
        <f t="shared" si="4"/>
        <v>8.6404999999999843E-2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29">
        <v>6.02</v>
      </c>
      <c r="H11" s="10"/>
      <c r="I11" s="10">
        <f t="shared" si="5"/>
        <v>12102.351353626362</v>
      </c>
      <c r="J11" s="10">
        <f t="shared" si="3"/>
        <v>15087523888.107861</v>
      </c>
      <c r="K11" s="11">
        <f t="shared" si="4"/>
        <v>6.5713040000000111E-2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29">
        <v>2.48</v>
      </c>
      <c r="H12" s="10"/>
      <c r="I12" s="10">
        <f t="shared" si="5"/>
        <v>11415.15879421464</v>
      </c>
      <c r="J12" s="10">
        <f t="shared" si="3"/>
        <v>14157210545.258842</v>
      </c>
      <c r="K12" s="11">
        <f t="shared" si="4"/>
        <v>3.0743839999999967E-2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29">
        <v>4.2300000000000004</v>
      </c>
      <c r="H13" s="10"/>
      <c r="I13" s="10">
        <f t="shared" si="5"/>
        <v>11138.913733620844</v>
      </c>
      <c r="J13" s="10">
        <f t="shared" si="3"/>
        <v>13734945576.059753</v>
      </c>
      <c r="K13" s="11">
        <f t="shared" si="4"/>
        <v>4.9387639999999733E-2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29">
        <v>2.62</v>
      </c>
      <c r="H14" s="10"/>
      <c r="I14" s="10">
        <f t="shared" si="5"/>
        <v>10686.859573655229</v>
      </c>
      <c r="J14" s="10">
        <f t="shared" si="3"/>
        <v>13088533781.529728</v>
      </c>
      <c r="K14" s="11">
        <f t="shared" si="4"/>
        <v>3.2459820000000139E-2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29">
        <v>3.23</v>
      </c>
      <c r="H15" s="10"/>
      <c r="I15" s="10">
        <f t="shared" si="5"/>
        <v>10414.012447529944</v>
      </c>
      <c r="J15" s="10">
        <f t="shared" si="3"/>
        <v>12677039365.589767</v>
      </c>
      <c r="K15" s="11">
        <f t="shared" si="4"/>
        <v>3.7874419999999853E-2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29">
        <v>3.07</v>
      </c>
      <c r="H16" s="10"/>
      <c r="I16" s="10">
        <f t="shared" si="5"/>
        <v>10088.164726852605</v>
      </c>
      <c r="J16" s="10">
        <f t="shared" si="3"/>
        <v>12214425099.319597</v>
      </c>
      <c r="K16" s="11">
        <f t="shared" si="4"/>
        <v>3.7193409999999982E-2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29">
        <v>6.94</v>
      </c>
      <c r="H17" s="10"/>
      <c r="I17" s="10">
        <f t="shared" si="5"/>
        <v>9787.6828629597421</v>
      </c>
      <c r="J17" s="10">
        <f t="shared" si="3"/>
        <v>11776419886.161442</v>
      </c>
      <c r="K17" s="11">
        <f t="shared" si="4"/>
        <v>7.6992739999999893E-2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29">
        <v>8.18</v>
      </c>
      <c r="H18" s="10"/>
      <c r="I18" s="10">
        <f t="shared" si="5"/>
        <v>9152.4994043012375</v>
      </c>
      <c r="J18" s="10">
        <f t="shared" si="3"/>
        <v>10934539713.017418</v>
      </c>
      <c r="K18" s="11">
        <f t="shared" si="4"/>
        <v>9.0346220000000033E-2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29">
        <v>6.67</v>
      </c>
      <c r="H19" s="10"/>
      <c r="I19" s="10">
        <f t="shared" si="5"/>
        <v>8460.4357591987773</v>
      </c>
      <c r="J19" s="10">
        <f t="shared" si="3"/>
        <v>10028502426.520466</v>
      </c>
      <c r="K19" s="11">
        <f t="shared" si="4"/>
        <v>7.5873620000000086E-2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29">
        <v>5.42</v>
      </c>
      <c r="H20" s="10"/>
      <c r="I20" s="10">
        <f t="shared" si="5"/>
        <v>7931.4106676654892</v>
      </c>
      <c r="J20" s="10">
        <f t="shared" si="3"/>
        <v>9321264356.7935658</v>
      </c>
      <c r="K20" s="11">
        <f t="shared" si="4"/>
        <v>6.4109479999999941E-2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29">
        <v>1.4</v>
      </c>
      <c r="H21" s="10"/>
      <c r="I21" s="10">
        <f t="shared" si="5"/>
        <v>7523.6299256929324</v>
      </c>
      <c r="J21" s="10">
        <f t="shared" si="3"/>
        <v>8759685475.9658432</v>
      </c>
      <c r="K21" s="11">
        <f t="shared" si="4"/>
        <v>2.4038600000000132E-2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29">
        <v>1.43</v>
      </c>
      <c r="H22" s="10"/>
      <c r="I22" s="10">
        <f t="shared" si="5"/>
        <v>7419.7533783953968</v>
      </c>
      <c r="J22" s="10">
        <f t="shared" si="3"/>
        <v>8554057899.7372198</v>
      </c>
      <c r="K22" s="11">
        <f t="shared" si="4"/>
        <v>2.6674459999999955E-2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29">
        <v>3.82</v>
      </c>
      <c r="H23" s="10"/>
      <c r="I23" s="10">
        <f t="shared" si="5"/>
        <v>7315.1467794492728</v>
      </c>
      <c r="J23" s="10">
        <f t="shared" si="3"/>
        <v>8331811331.6437426</v>
      </c>
      <c r="K23" s="11">
        <f t="shared" si="4"/>
        <v>5.3150079999999988E-2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29">
        <v>4.2</v>
      </c>
      <c r="H24" s="10"/>
      <c r="I24" s="10">
        <f t="shared" si="5"/>
        <v>7045.9899628677258</v>
      </c>
      <c r="J24" s="10">
        <f t="shared" si="3"/>
        <v>7911323836.8113146</v>
      </c>
      <c r="K24" s="11">
        <f t="shared" si="4"/>
        <v>5.7317399999999852E-2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29">
        <v>1.82</v>
      </c>
      <c r="H25" s="10"/>
      <c r="I25" s="10">
        <f t="shared" si="5"/>
        <v>6761.9865286638442</v>
      </c>
      <c r="J25" s="10">
        <f t="shared" si="3"/>
        <v>7482449297.4496737</v>
      </c>
      <c r="K25" s="11">
        <f t="shared" si="4"/>
        <v>3.3371179999999834E-2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29">
        <v>8.64</v>
      </c>
      <c r="H26" s="10"/>
      <c r="I26" s="10">
        <f t="shared" si="5"/>
        <v>6641.1181778273858</v>
      </c>
      <c r="J26" s="10">
        <f t="shared" si="3"/>
        <v>7240814764.5937586</v>
      </c>
      <c r="K26" s="11">
        <f t="shared" si="4"/>
        <v>0.10258736000000002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29">
        <v>5.32</v>
      </c>
      <c r="H27" s="10"/>
      <c r="I27" s="10">
        <f t="shared" si="5"/>
        <v>6112.9585583830867</v>
      </c>
      <c r="J27" s="10">
        <f t="shared" si="3"/>
        <v>6567112074.0888586</v>
      </c>
      <c r="K27" s="11">
        <f t="shared" si="4"/>
        <v>6.8682039999999667E-2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29">
        <v>9.8000000000000007</v>
      </c>
      <c r="H28" s="10"/>
      <c r="I28" s="10">
        <f t="shared" si="5"/>
        <v>5804.1763752213137</v>
      </c>
      <c r="J28" s="10">
        <f t="shared" si="3"/>
        <v>6145057021.9079008</v>
      </c>
      <c r="K28" s="11">
        <f t="shared" si="4"/>
        <v>0.11403079999999988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29">
        <v>8.4600000000000009</v>
      </c>
      <c r="H29" s="10"/>
      <c r="I29" s="10">
        <f t="shared" si="5"/>
        <v>5286.1351322598484</v>
      </c>
      <c r="J29" s="10">
        <f t="shared" si="3"/>
        <v>5516056667.2913361</v>
      </c>
      <c r="K29" s="11">
        <f t="shared" si="4"/>
        <v>0.10043515999999997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29">
        <v>3.95</v>
      </c>
      <c r="H30" s="10"/>
      <c r="I30" s="10">
        <f t="shared" si="5"/>
        <v>4873.8107433706882</v>
      </c>
      <c r="J30" s="10">
        <f t="shared" si="3"/>
        <v>5012613980.1742945</v>
      </c>
      <c r="K30" s="11">
        <f t="shared" si="4"/>
        <v>5.4780650000000097E-2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29">
        <v>9.98</v>
      </c>
      <c r="H31" s="10"/>
      <c r="I31" s="10">
        <f t="shared" si="5"/>
        <v>4688.6106237332251</v>
      </c>
      <c r="J31" s="10">
        <f t="shared" si="3"/>
        <v>4752280941.2310457</v>
      </c>
      <c r="K31" s="11">
        <f t="shared" si="4"/>
        <v>0.11596706000000001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29">
        <v>2.79</v>
      </c>
      <c r="H32" s="10"/>
      <c r="I32" s="10">
        <f t="shared" si="5"/>
        <v>4263.1484121960584</v>
      </c>
      <c r="J32" s="10">
        <f t="shared" si="3"/>
        <v>4258441948.3053966</v>
      </c>
      <c r="K32" s="11">
        <f t="shared" si="4"/>
        <v>4.3010130000000091E-2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29">
        <v>6.19</v>
      </c>
      <c r="H33" s="10"/>
      <c r="I33" s="10">
        <f t="shared" si="5"/>
        <v>4147.4349763557329</v>
      </c>
      <c r="J33" s="10">
        <f t="shared" si="3"/>
        <v>4082838532.2637243</v>
      </c>
      <c r="K33" s="11">
        <f t="shared" si="4"/>
        <v>7.7509929999999949E-2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29">
        <v>1.69</v>
      </c>
      <c r="H34" s="10"/>
      <c r="I34" s="10">
        <f t="shared" si="5"/>
        <v>3905.6737699931564</v>
      </c>
      <c r="J34" s="10">
        <f t="shared" ref="J34:J65" si="6">IF(I34="","",I34*C34)</f>
        <v>3789142372.2319889</v>
      </c>
      <c r="K34" s="11">
        <f t="shared" ref="K34:K65" si="7">IFERROR(J34/J35-1,"")</f>
        <v>4.4936539999999914E-2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29">
        <v>-1.57</v>
      </c>
      <c r="H35" s="10"/>
      <c r="I35" s="10">
        <f t="shared" ref="I35:I66" si="8">IF(H35&lt;&gt;"",H35,I34/(1+IF(G34="",0,G34)/100))</f>
        <v>3792.2844645044725</v>
      </c>
      <c r="J35" s="10">
        <f t="shared" si="6"/>
        <v>3626193770.8025689</v>
      </c>
      <c r="K35" s="11">
        <f t="shared" si="7"/>
        <v>2.6267240000000136E-2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29">
        <v>-5.35</v>
      </c>
      <c r="H36" s="10"/>
      <c r="I36" s="10">
        <f t="shared" si="8"/>
        <v>3749.9104761242679</v>
      </c>
      <c r="J36" s="10">
        <f t="shared" si="6"/>
        <v>3533381588.6031485</v>
      </c>
      <c r="K36" s="11">
        <f t="shared" si="7"/>
        <v>8.820800000000073E-3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29">
        <v>-4.46</v>
      </c>
      <c r="H37" s="10"/>
      <c r="I37" s="10">
        <f t="shared" si="8"/>
        <v>3770.6490458765888</v>
      </c>
      <c r="J37" s="10">
        <f t="shared" si="6"/>
        <v>3502486852.5739641</v>
      </c>
      <c r="K37" s="11">
        <f t="shared" si="7"/>
        <v>2.2517600000000026E-2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29">
        <v>-1.35</v>
      </c>
      <c r="H38" s="10"/>
      <c r="I38" s="10">
        <f t="shared" si="8"/>
        <v>3739.2394346257329</v>
      </c>
      <c r="J38" s="10">
        <f t="shared" si="6"/>
        <v>3425356055.068357</v>
      </c>
      <c r="K38" s="11">
        <f t="shared" si="7"/>
        <v>3.7726650000000195E-2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29">
        <v>4.07</v>
      </c>
      <c r="H39" s="10"/>
      <c r="I39" s="10">
        <f t="shared" si="8"/>
        <v>3653.3848897173743</v>
      </c>
      <c r="J39" s="10">
        <f t="shared" si="6"/>
        <v>3300826913.3960824</v>
      </c>
      <c r="K39" s="11">
        <f t="shared" si="7"/>
        <v>5.5061660000000012E-2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29">
        <v>1.57</v>
      </c>
      <c r="H40" s="10"/>
      <c r="I40" s="10">
        <f t="shared" si="8"/>
        <v>3510.5072448519022</v>
      </c>
      <c r="J40" s="10">
        <f t="shared" si="6"/>
        <v>3128563039.0512743</v>
      </c>
      <c r="K40" s="11">
        <f t="shared" si="7"/>
        <v>3.0326079999999811E-2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29">
        <v>2.5299999999999998</v>
      </c>
      <c r="H41" s="10"/>
      <c r="I41" s="10">
        <f t="shared" si="8"/>
        <v>3456.2442107432335</v>
      </c>
      <c r="J41" s="10">
        <f t="shared" si="6"/>
        <v>3036478547.6955748</v>
      </c>
      <c r="K41" s="11">
        <f t="shared" si="7"/>
        <v>4.1602270000000052E-2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29">
        <v>-6.57</v>
      </c>
      <c r="H42" s="10"/>
      <c r="I42" s="10">
        <f t="shared" si="8"/>
        <v>3370.9589493253029</v>
      </c>
      <c r="J42" s="10">
        <f t="shared" si="6"/>
        <v>2915199625.7607756</v>
      </c>
      <c r="K42" s="11">
        <f t="shared" si="7"/>
        <v>-4.9162889999999848E-2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29">
        <v>4.21</v>
      </c>
      <c r="H43" s="10"/>
      <c r="I43" s="10">
        <f t="shared" si="8"/>
        <v>3608.0048692339751</v>
      </c>
      <c r="J43" s="10">
        <f t="shared" si="6"/>
        <v>3065929584.680151</v>
      </c>
      <c r="K43" s="11">
        <f t="shared" si="7"/>
        <v>6.242094999999992E-2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29">
        <v>8.31</v>
      </c>
      <c r="H44" s="10"/>
      <c r="I44" s="10">
        <f t="shared" si="8"/>
        <v>3462.2443808022022</v>
      </c>
      <c r="J44" s="10">
        <f t="shared" si="6"/>
        <v>2885795488.7656827</v>
      </c>
      <c r="K44" s="11">
        <f t="shared" si="7"/>
        <v>0.10822792000000003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29">
        <v>6.6</v>
      </c>
      <c r="H45" s="10"/>
      <c r="I45" s="10">
        <f t="shared" si="8"/>
        <v>3196.6063898090688</v>
      </c>
      <c r="J45" s="10">
        <f t="shared" si="6"/>
        <v>2603972916.2983751</v>
      </c>
      <c r="K45" s="11">
        <f t="shared" si="7"/>
        <v>9.3183000000000238E-2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29">
        <v>2.67</v>
      </c>
      <c r="H46" s="10"/>
      <c r="I46" s="10">
        <f t="shared" si="8"/>
        <v>2998.6926733668561</v>
      </c>
      <c r="J46" s="10">
        <f t="shared" si="6"/>
        <v>2382010071.7797246</v>
      </c>
      <c r="K46" s="11">
        <f t="shared" si="7"/>
        <v>5.3394200000000058E-2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29">
        <v>1.76</v>
      </c>
      <c r="H47" s="10"/>
      <c r="I47" s="10">
        <f t="shared" si="8"/>
        <v>2920.7097237429202</v>
      </c>
      <c r="J47" s="10">
        <f t="shared" si="6"/>
        <v>2261271299.7467847</v>
      </c>
      <c r="K47" s="11">
        <f t="shared" si="7"/>
        <v>4.5176959999999822E-2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29">
        <v>9.9700000000000006</v>
      </c>
      <c r="H48" s="10"/>
      <c r="I48" s="10">
        <f t="shared" si="8"/>
        <v>2870.1943039926496</v>
      </c>
      <c r="J48" s="10">
        <f t="shared" si="6"/>
        <v>2163529609.1360312</v>
      </c>
      <c r="K48" s="11">
        <f t="shared" si="7"/>
        <v>0.1300517200000002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29">
        <v>4.18</v>
      </c>
      <c r="H49" s="10"/>
      <c r="I49" s="10">
        <f t="shared" si="8"/>
        <v>2609.9793616374009</v>
      </c>
      <c r="J49" s="10">
        <f t="shared" si="6"/>
        <v>1914540344.3446207</v>
      </c>
      <c r="K49" s="11">
        <f t="shared" si="7"/>
        <v>7.1803840000000063E-2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29">
        <v>0.22</v>
      </c>
      <c r="H50" s="10"/>
      <c r="I50" s="10">
        <f t="shared" si="8"/>
        <v>2505.2595139541186</v>
      </c>
      <c r="J50" s="10">
        <f t="shared" si="6"/>
        <v>1786278676.0911593</v>
      </c>
      <c r="K50" s="11">
        <f t="shared" si="7"/>
        <v>3.0562259999999952E-2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29">
        <v>1.1100000000000001</v>
      </c>
      <c r="H51" s="10"/>
      <c r="I51" s="10">
        <f t="shared" si="8"/>
        <v>2499.7600418620223</v>
      </c>
      <c r="J51" s="10">
        <f t="shared" si="6"/>
        <v>1733304959.2667594</v>
      </c>
      <c r="K51" s="11">
        <f t="shared" si="7"/>
        <v>3.7489710000000231E-2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29">
        <v>-0.73</v>
      </c>
      <c r="H52" s="10"/>
      <c r="I52" s="10">
        <f t="shared" si="8"/>
        <v>2472.3173196143034</v>
      </c>
      <c r="J52" s="10">
        <f t="shared" si="6"/>
        <v>1670671952.2709861</v>
      </c>
      <c r="K52" s="11">
        <f t="shared" si="7"/>
        <v>1.7716039999999822E-2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29">
        <v>7.87</v>
      </c>
      <c r="H53" s="10"/>
      <c r="I53" s="10">
        <f t="shared" si="8"/>
        <v>2490.4979546834929</v>
      </c>
      <c r="J53" s="10">
        <f t="shared" si="6"/>
        <v>1641589487.2512634</v>
      </c>
      <c r="K53" s="11">
        <f t="shared" si="7"/>
        <v>0.10609898000000006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29">
        <v>3.44</v>
      </c>
      <c r="H54" s="10"/>
      <c r="I54" s="10">
        <f t="shared" si="8"/>
        <v>2308.7957306790518</v>
      </c>
      <c r="J54" s="10">
        <f t="shared" si="6"/>
        <v>1484125306.0836051</v>
      </c>
      <c r="K54" s="11">
        <f t="shared" si="7"/>
        <v>5.9742799999999985E-2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29">
        <v>1.36</v>
      </c>
      <c r="H55" s="10"/>
      <c r="I55" s="10">
        <f t="shared" si="8"/>
        <v>2232.0144341444816</v>
      </c>
      <c r="J55" s="10">
        <f t="shared" si="6"/>
        <v>1400458022.5349066</v>
      </c>
      <c r="K55" s="11">
        <f t="shared" si="7"/>
        <v>3.6304639999999777E-2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29">
        <v>3.83</v>
      </c>
      <c r="H56" s="10"/>
      <c r="I56" s="10">
        <f t="shared" si="8"/>
        <v>2202.0663320288886</v>
      </c>
      <c r="J56" s="10">
        <f t="shared" si="6"/>
        <v>1351396074.5509224</v>
      </c>
      <c r="K56" s="11">
        <f t="shared" si="7"/>
        <v>6.1765580000000098E-2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30">
        <v>3.78</v>
      </c>
      <c r="H57" s="10"/>
      <c r="I57" s="10">
        <f t="shared" si="8"/>
        <v>2120.8382279003067</v>
      </c>
      <c r="J57" s="10">
        <f t="shared" si="6"/>
        <v>1272781958.6607077</v>
      </c>
      <c r="K57" s="11">
        <f t="shared" si="7"/>
        <v>6.5820599999999896E-2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30">
        <v>2.52</v>
      </c>
      <c r="H58" s="10"/>
      <c r="I58" s="10">
        <f t="shared" si="8"/>
        <v>2043.590506745333</v>
      </c>
      <c r="J58" s="10">
        <f t="shared" si="6"/>
        <v>1194180295.1272547</v>
      </c>
      <c r="K58" s="11">
        <f t="shared" si="7"/>
        <v>5.5955999999999895E-2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30">
        <v>1.48</v>
      </c>
      <c r="H59" s="10"/>
      <c r="I59" s="10">
        <f t="shared" si="8"/>
        <v>1993.3578879685263</v>
      </c>
      <c r="J59" s="10">
        <f t="shared" si="6"/>
        <v>1130899673.0235491</v>
      </c>
      <c r="K59" s="11">
        <f t="shared" si="7"/>
        <v>5.0317999999999863E-2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30">
        <v>4.93</v>
      </c>
      <c r="H60" s="10"/>
      <c r="I60" s="10">
        <f t="shared" si="8"/>
        <v>1964.2864485302782</v>
      </c>
      <c r="J60" s="10">
        <f t="shared" si="6"/>
        <v>1076721214.9306679</v>
      </c>
      <c r="K60" s="11">
        <f t="shared" si="7"/>
        <v>9.127200000000002E-2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30">
        <v>4.43</v>
      </c>
      <c r="H61" s="10"/>
      <c r="I61" s="10">
        <f t="shared" si="8"/>
        <v>1871.9969965979972</v>
      </c>
      <c r="J61" s="10">
        <f t="shared" si="6"/>
        <v>986666216.05857015</v>
      </c>
      <c r="K61" s="11">
        <f t="shared" si="7"/>
        <v>9.1293500000000138E-2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30">
        <v>5.01</v>
      </c>
      <c r="H62" s="10"/>
      <c r="I62" s="10">
        <f t="shared" si="8"/>
        <v>1792.5854606894543</v>
      </c>
      <c r="J62" s="10">
        <f t="shared" si="6"/>
        <v>904125440.18503737</v>
      </c>
      <c r="K62" s="11">
        <f t="shared" si="7"/>
        <v>9.2103999999999964E-2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30">
        <v>0.47</v>
      </c>
      <c r="H63" s="10"/>
      <c r="I63" s="10">
        <f t="shared" si="8"/>
        <v>1707.0616709736732</v>
      </c>
      <c r="J63" s="10">
        <f t="shared" si="6"/>
        <v>827874854.57890213</v>
      </c>
      <c r="K63" s="11">
        <f t="shared" si="7"/>
        <v>3.9864499999999747E-2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30">
        <v>1.33</v>
      </c>
      <c r="H64" s="10"/>
      <c r="I64" s="10">
        <f t="shared" si="8"/>
        <v>1699.07601370924</v>
      </c>
      <c r="J64" s="10">
        <f t="shared" si="6"/>
        <v>796137241.5145458</v>
      </c>
      <c r="K64" s="11">
        <f t="shared" si="7"/>
        <v>3.1670000000001419E-3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30">
        <v>7.35</v>
      </c>
      <c r="H65" s="10"/>
      <c r="I65" s="10">
        <f t="shared" si="8"/>
        <v>1676.7749074402841</v>
      </c>
      <c r="J65" s="10">
        <f t="shared" si="6"/>
        <v>793623834.82964027</v>
      </c>
      <c r="K65" s="11">
        <f t="shared" si="7"/>
        <v>5.2029999999999799E-2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3">
        <f>SUM(F2)</f>
        <v>1300163</v>
      </c>
      <c r="G66" s="30">
        <v>-7.21</v>
      </c>
      <c r="H66" s="10"/>
      <c r="I66" s="10">
        <f t="shared" si="8"/>
        <v>1561.9701047417645</v>
      </c>
      <c r="J66" s="10">
        <f t="shared" ref="J66:J67" si="9">IF(I66="","",I66*C66)</f>
        <v>754373767.69639683</v>
      </c>
      <c r="K66" s="11">
        <f t="shared" ref="K66" si="10">IFERROR(J66/J67-1,"")</f>
        <v>-9.9937000000000054E-2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26"/>
      <c r="H67" s="10"/>
      <c r="I67" s="10">
        <f t="shared" ref="I67" si="11">IF(H67&lt;&gt;"",H67,I66/(1+IF(G66="",0,G66)/100))</f>
        <v>1683.3388347254711</v>
      </c>
      <c r="J67" s="10">
        <f t="shared" si="9"/>
        <v>838134405.80981207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workbookViewId="0">
      <selection activeCell="H15" sqref="H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4">
        <v>13705584</v>
      </c>
      <c r="G2" s="26">
        <v>1.4</v>
      </c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2.7993200000000051E-2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26">
        <v>-2.89</v>
      </c>
      <c r="H3" s="10"/>
      <c r="I3" s="10">
        <f t="shared" ref="I3:I34" si="5">IF(H3&lt;&gt;"",H3,I2/(1+IF(G2="",0,G2)/100))</f>
        <v>4970.4142011834319</v>
      </c>
      <c r="J3" s="10">
        <f t="shared" si="3"/>
        <v>64677129864.356232</v>
      </c>
      <c r="K3" s="11">
        <f t="shared" si="4"/>
        <v>-1.511038000000009E-2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26">
        <v>4.32</v>
      </c>
      <c r="H4" s="10"/>
      <c r="I4" s="10">
        <f t="shared" si="5"/>
        <v>5118.3340553840308</v>
      </c>
      <c r="J4" s="10">
        <f t="shared" si="3"/>
        <v>65669419751.17601</v>
      </c>
      <c r="K4" s="11">
        <f t="shared" si="4"/>
        <v>5.8326399999999889E-2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26">
        <v>0.5</v>
      </c>
      <c r="H5" s="10"/>
      <c r="I5" s="10">
        <f t="shared" si="5"/>
        <v>4906.3785040107659</v>
      </c>
      <c r="J5" s="10">
        <f t="shared" si="3"/>
        <v>62050251936.619949</v>
      </c>
      <c r="K5" s="11">
        <f t="shared" si="4"/>
        <v>1.9873999999999947E-2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26">
        <v>5.0999999999999996</v>
      </c>
      <c r="H6" s="10"/>
      <c r="I6" s="10">
        <f t="shared" si="5"/>
        <v>4881.9686607072299</v>
      </c>
      <c r="J6" s="10">
        <f t="shared" si="3"/>
        <v>60841095994.818924</v>
      </c>
      <c r="K6" s="11">
        <f t="shared" si="4"/>
        <v>6.6870099999999821E-2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26">
        <v>-5.65</v>
      </c>
      <c r="H7" s="10"/>
      <c r="I7" s="10">
        <f t="shared" si="5"/>
        <v>4645.0700863056427</v>
      </c>
      <c r="J7" s="10">
        <f t="shared" si="3"/>
        <v>57027651252.780388</v>
      </c>
      <c r="K7" s="11">
        <f t="shared" si="4"/>
        <v>-4.206444999999992E-2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26">
        <v>5.89</v>
      </c>
      <c r="H8" s="10"/>
      <c r="I8" s="10">
        <f t="shared" si="5"/>
        <v>4923.2327358830344</v>
      </c>
      <c r="J8" s="10">
        <f t="shared" si="3"/>
        <v>59531824716.997276</v>
      </c>
      <c r="K8" s="11">
        <f t="shared" si="4"/>
        <v>7.5418839999999765E-2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26">
        <v>2.66</v>
      </c>
      <c r="H9" s="10"/>
      <c r="I9" s="10">
        <f t="shared" si="5"/>
        <v>4649.3840172660639</v>
      </c>
      <c r="J9" s="10">
        <f t="shared" si="3"/>
        <v>55356873529.384407</v>
      </c>
      <c r="K9" s="11">
        <f t="shared" si="4"/>
        <v>4.2820279999999933E-2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26">
        <v>4.71</v>
      </c>
      <c r="H10" s="10"/>
      <c r="I10" s="10">
        <f t="shared" si="5"/>
        <v>4528.9148814202845</v>
      </c>
      <c r="J10" s="10">
        <f t="shared" si="3"/>
        <v>53083809924.932037</v>
      </c>
      <c r="K10" s="11">
        <f t="shared" si="4"/>
        <v>6.3853599999999844E-2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26">
        <v>11.77</v>
      </c>
      <c r="H11" s="10"/>
      <c r="I11" s="10">
        <f t="shared" si="5"/>
        <v>4325.1980531184081</v>
      </c>
      <c r="J11" s="10">
        <f t="shared" si="3"/>
        <v>49897664420.115738</v>
      </c>
      <c r="K11" s="11">
        <f t="shared" si="4"/>
        <v>0.13569496999999986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26">
        <v>13.07</v>
      </c>
      <c r="H12" s="10"/>
      <c r="I12" s="10">
        <f t="shared" si="5"/>
        <v>3869.7307444917315</v>
      </c>
      <c r="J12" s="10">
        <f t="shared" si="3"/>
        <v>43935797672.95768</v>
      </c>
      <c r="K12" s="11">
        <f t="shared" si="4"/>
        <v>0.14901734000000011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26">
        <v>11.32</v>
      </c>
      <c r="H13" s="10"/>
      <c r="I13" s="10">
        <f t="shared" si="5"/>
        <v>3422.420398418441</v>
      </c>
      <c r="J13" s="10">
        <f t="shared" si="3"/>
        <v>38237715083.531876</v>
      </c>
      <c r="K13" s="11">
        <f t="shared" si="4"/>
        <v>0.13145647999999999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26">
        <v>13.48</v>
      </c>
      <c r="H14" s="10"/>
      <c r="I14" s="10">
        <f t="shared" si="5"/>
        <v>3074.3984894164942</v>
      </c>
      <c r="J14" s="10">
        <f t="shared" si="3"/>
        <v>33795126687.976437</v>
      </c>
      <c r="K14" s="11">
        <f t="shared" si="4"/>
        <v>0.15352420000000011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26">
        <v>11.05</v>
      </c>
      <c r="H15" s="10"/>
      <c r="I15" s="10">
        <f t="shared" si="5"/>
        <v>2709.1985278608513</v>
      </c>
      <c r="J15" s="10">
        <f t="shared" si="3"/>
        <v>29297284519.888214</v>
      </c>
      <c r="K15" s="11">
        <f t="shared" si="4"/>
        <v>0.12904534999999995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26">
        <v>-0.34</v>
      </c>
      <c r="H16" s="10"/>
      <c r="I16" s="10">
        <f t="shared" si="5"/>
        <v>2439.6204663312483</v>
      </c>
      <c r="J16" s="10">
        <f t="shared" si="3"/>
        <v>25948722537.928364</v>
      </c>
      <c r="K16" s="11">
        <f t="shared" si="4"/>
        <v>1.3542199999999838E-2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26">
        <v>10.87</v>
      </c>
      <c r="H17" s="10"/>
      <c r="I17" s="10">
        <f t="shared" si="5"/>
        <v>2447.9434741433356</v>
      </c>
      <c r="J17" s="10">
        <f t="shared" si="3"/>
        <v>25602014931.325371</v>
      </c>
      <c r="K17" s="11">
        <f t="shared" si="4"/>
        <v>0.12776964000000013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26">
        <v>2.71</v>
      </c>
      <c r="H18" s="10"/>
      <c r="I18" s="10">
        <f t="shared" si="5"/>
        <v>2207.9403573043523</v>
      </c>
      <c r="J18" s="10">
        <f t="shared" si="3"/>
        <v>22701457836.128101</v>
      </c>
      <c r="K18" s="11">
        <f t="shared" si="4"/>
        <v>4.5074249999999871E-2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26">
        <v>2.1800000000000002</v>
      </c>
      <c r="H19" s="10"/>
      <c r="I19" s="10">
        <f t="shared" si="5"/>
        <v>2149.6839229912885</v>
      </c>
      <c r="J19" s="10">
        <f t="shared" si="3"/>
        <v>21722339667.375885</v>
      </c>
      <c r="K19" s="11">
        <f t="shared" si="4"/>
        <v>3.9988039999999891E-2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26">
        <v>2.7</v>
      </c>
      <c r="H20" s="10"/>
      <c r="I20" s="10">
        <f t="shared" si="5"/>
        <v>2103.8206331877946</v>
      </c>
      <c r="J20" s="10">
        <f t="shared" si="3"/>
        <v>20887105266.495071</v>
      </c>
      <c r="K20" s="11">
        <f t="shared" si="4"/>
        <v>4.5485999999999915E-2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26">
        <v>4.1399999999999997</v>
      </c>
      <c r="H21" s="10"/>
      <c r="I21" s="10">
        <f t="shared" si="5"/>
        <v>2048.5108404944449</v>
      </c>
      <c r="J21" s="10">
        <f t="shared" si="3"/>
        <v>19978369166.583839</v>
      </c>
      <c r="K21" s="11">
        <f t="shared" si="4"/>
        <v>6.0457619999999768E-2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26">
        <v>9.9</v>
      </c>
      <c r="H22" s="10"/>
      <c r="I22" s="10">
        <f t="shared" si="5"/>
        <v>1967.0739778129871</v>
      </c>
      <c r="J22" s="10">
        <f t="shared" si="3"/>
        <v>18839384799.35091</v>
      </c>
      <c r="K22" s="11">
        <f t="shared" si="4"/>
        <v>0.11933150000000015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26">
        <v>11.95</v>
      </c>
      <c r="H23" s="10"/>
      <c r="I23" s="10">
        <f t="shared" si="5"/>
        <v>1789.8762309490328</v>
      </c>
      <c r="J23" s="10">
        <f t="shared" si="3"/>
        <v>16830925243.639536</v>
      </c>
      <c r="K23" s="11">
        <f t="shared" si="4"/>
        <v>0.14054659999999974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26">
        <v>-5.43</v>
      </c>
      <c r="H24" s="10"/>
      <c r="I24" s="10">
        <f>IF(H24&lt;&gt;"",H24,I23/(1+IF(G23="",0,G23)/100))</f>
        <v>1598.8175354613961</v>
      </c>
      <c r="J24" s="10">
        <f t="shared" si="3"/>
        <v>14756893969.645378</v>
      </c>
      <c r="K24" s="11">
        <f t="shared" si="4"/>
        <v>-3.6237130000000062E-2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26">
        <v>-5.31</v>
      </c>
      <c r="H25" s="10"/>
      <c r="I25" s="10">
        <f t="shared" si="5"/>
        <v>1690.6180981932919</v>
      </c>
      <c r="J25" s="10">
        <f t="shared" si="3"/>
        <v>15311747763.892771</v>
      </c>
      <c r="K25" s="11">
        <f t="shared" si="4"/>
        <v>-3.4730139999999965E-2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26">
        <v>11.88</v>
      </c>
      <c r="H26" s="10"/>
      <c r="I26" s="10">
        <f t="shared" si="5"/>
        <v>1785.4241189072679</v>
      </c>
      <c r="J26" s="10">
        <f t="shared" si="3"/>
        <v>15862660172.45454</v>
      </c>
      <c r="K26" s="11">
        <f t="shared" si="4"/>
        <v>0.14095224000000006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26">
        <v>-11.95</v>
      </c>
      <c r="H27" s="10"/>
      <c r="I27" s="10">
        <f t="shared" si="5"/>
        <v>1595.8385045649516</v>
      </c>
      <c r="J27" s="10">
        <f t="shared" si="3"/>
        <v>13903001033.991167</v>
      </c>
      <c r="K27" s="11">
        <f t="shared" si="4"/>
        <v>-0.10180195000000003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26">
        <v>-2.91</v>
      </c>
      <c r="H28" s="10"/>
      <c r="I28" s="10">
        <f t="shared" si="5"/>
        <v>1812.4230602668388</v>
      </c>
      <c r="J28" s="10">
        <f t="shared" si="3"/>
        <v>15478770003.999861</v>
      </c>
      <c r="K28" s="11">
        <f t="shared" si="4"/>
        <v>-9.2936399999999919E-3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26">
        <v>0.2</v>
      </c>
      <c r="H29" s="10"/>
      <c r="I29" s="10">
        <f t="shared" si="5"/>
        <v>1866.7453499503954</v>
      </c>
      <c r="J29" s="10">
        <f t="shared" si="3"/>
        <v>15623973589.91403</v>
      </c>
      <c r="K29" s="11">
        <f t="shared" si="4"/>
        <v>2.2941800000000123E-2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26">
        <v>-0.79</v>
      </c>
      <c r="H30" s="10"/>
      <c r="I30" s="10">
        <f t="shared" si="5"/>
        <v>1863.0193113277398</v>
      </c>
      <c r="J30" s="10">
        <f t="shared" si="3"/>
        <v>15273570392.67926</v>
      </c>
      <c r="K30" s="11">
        <f t="shared" si="4"/>
        <v>1.3330940000000124E-2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26">
        <v>-0.5</v>
      </c>
      <c r="H31" s="10"/>
      <c r="I31" s="10">
        <f t="shared" si="5"/>
        <v>1877.8543607778852</v>
      </c>
      <c r="J31" s="10">
        <f t="shared" si="3"/>
        <v>15072637960.387609</v>
      </c>
      <c r="K31" s="11">
        <f t="shared" si="4"/>
        <v>1.6890000000000072E-2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26">
        <v>0.6</v>
      </c>
      <c r="H32" s="10"/>
      <c r="I32" s="10">
        <f t="shared" si="5"/>
        <v>1887.290814852146</v>
      </c>
      <c r="J32" s="10">
        <f t="shared" si="3"/>
        <v>14822289490.886536</v>
      </c>
      <c r="K32" s="11">
        <f t="shared" si="4"/>
        <v>2.8936800000000096E-2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26">
        <v>0.3</v>
      </c>
      <c r="H33" s="10"/>
      <c r="I33" s="10">
        <f t="shared" si="5"/>
        <v>1876.0346072088926</v>
      </c>
      <c r="J33" s="10">
        <f t="shared" si="3"/>
        <v>14405442094.09804</v>
      </c>
      <c r="K33" s="11">
        <f t="shared" si="4"/>
        <v>2.6470199999999888E-2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26">
        <v>-0.39</v>
      </c>
      <c r="H34" s="10"/>
      <c r="I34" s="10">
        <f t="shared" si="5"/>
        <v>1870.423337197301</v>
      </c>
      <c r="J34" s="10">
        <f t="shared" ref="J34:J65" si="6">IF(I34="","",I34*C34)</f>
        <v>14033960356.665045</v>
      </c>
      <c r="K34" s="11">
        <f t="shared" ref="K34:K65" si="7">IFERROR(J34/J35-1,"")</f>
        <v>3.2914760000000154E-2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26">
        <v>-6.26</v>
      </c>
      <c r="H35" s="10"/>
      <c r="I35" s="10">
        <f t="shared" ref="I35:I66" si="8">IF(H35&lt;&gt;"",H35,I34/(1+IF(G34="",0,G34)/100))</f>
        <v>1853.5559777993269</v>
      </c>
      <c r="J35" s="10">
        <f t="shared" si="6"/>
        <v>13586755558.285414</v>
      </c>
      <c r="K35" s="11">
        <f t="shared" si="7"/>
        <v>-1.303303999999994E-2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26">
        <v>-7.65</v>
      </c>
      <c r="H36" s="10"/>
      <c r="I36" s="10">
        <f t="shared" si="8"/>
        <v>1921.9784091656231</v>
      </c>
      <c r="J36" s="10">
        <f t="shared" si="6"/>
        <v>13766170610.498869</v>
      </c>
      <c r="K36" s="11">
        <f t="shared" si="7"/>
        <v>-6.3498000000000721E-3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26">
        <v>2.07</v>
      </c>
      <c r="H37" s="10"/>
      <c r="I37" s="10">
        <f t="shared" si="8"/>
        <v>1978.3617181323964</v>
      </c>
      <c r="J37" s="10">
        <f t="shared" si="6"/>
        <v>13854141639.078691</v>
      </c>
      <c r="K37" s="11">
        <f t="shared" si="7"/>
        <v>9.7321400000000224E-2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26">
        <v>3.86</v>
      </c>
      <c r="H38" s="10"/>
      <c r="I38" s="10">
        <f t="shared" si="8"/>
        <v>1842.5646997600784</v>
      </c>
      <c r="J38" s="10">
        <f t="shared" si="6"/>
        <v>12625418258.569176</v>
      </c>
      <c r="K38" s="11">
        <f t="shared" si="7"/>
        <v>9.8510280000000394E-2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26">
        <v>6.21</v>
      </c>
      <c r="H39" s="10"/>
      <c r="I39" s="10">
        <f t="shared" si="8"/>
        <v>1713.0575490517647</v>
      </c>
      <c r="J39" s="10">
        <f t="shared" si="6"/>
        <v>11493218123.156</v>
      </c>
      <c r="K39" s="11">
        <f t="shared" si="7"/>
        <v>8.3873049999999783E-2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26">
        <v>3.71</v>
      </c>
      <c r="H40" s="10"/>
      <c r="I40" s="10">
        <f t="shared" si="8"/>
        <v>1612.8966660877174</v>
      </c>
      <c r="J40" s="10">
        <f t="shared" si="6"/>
        <v>10603841587.49588</v>
      </c>
      <c r="K40" s="11">
        <f t="shared" si="7"/>
        <v>5.7427160000000033E-2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26">
        <v>8.44</v>
      </c>
      <c r="H41" s="10"/>
      <c r="I41" s="10">
        <f t="shared" si="8"/>
        <v>1555.1987909437062</v>
      </c>
      <c r="J41" s="10">
        <f t="shared" si="6"/>
        <v>10027964089.267273</v>
      </c>
      <c r="K41" s="11">
        <f t="shared" si="7"/>
        <v>0.10489515999999988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26">
        <v>-13.12</v>
      </c>
      <c r="H42" s="10"/>
      <c r="I42" s="10">
        <f t="shared" si="8"/>
        <v>1434.1560226334434</v>
      </c>
      <c r="J42" s="10">
        <f t="shared" si="6"/>
        <v>9075941729.4101219</v>
      </c>
      <c r="K42" s="11">
        <f t="shared" si="7"/>
        <v>-0.11556160000000004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26">
        <v>5.78</v>
      </c>
      <c r="H43" s="10"/>
      <c r="I43" s="10">
        <f t="shared" si="8"/>
        <v>1650.7320702502802</v>
      </c>
      <c r="J43" s="10">
        <f t="shared" si="6"/>
        <v>10261813292.37867</v>
      </c>
      <c r="K43" s="11">
        <f t="shared" si="7"/>
        <v>7.5994160000000255E-2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26">
        <v>4.76</v>
      </c>
      <c r="H44" s="10"/>
      <c r="I44" s="10">
        <f t="shared" si="8"/>
        <v>1560.5332484876915</v>
      </c>
      <c r="J44" s="10">
        <f t="shared" si="6"/>
        <v>9537052963.5390091</v>
      </c>
      <c r="K44" s="11">
        <f t="shared" si="7"/>
        <v>6.5094919999999945E-2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26">
        <v>10.98</v>
      </c>
      <c r="H45" s="10"/>
      <c r="I45" s="10">
        <f t="shared" si="8"/>
        <v>1489.6270031383078</v>
      </c>
      <c r="J45" s="10">
        <f t="shared" si="6"/>
        <v>8954181251.3189049</v>
      </c>
      <c r="K45" s="11">
        <f t="shared" si="7"/>
        <v>0.12833365999999979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26">
        <v>6.48</v>
      </c>
      <c r="H46" s="10"/>
      <c r="I46" s="10">
        <f t="shared" si="8"/>
        <v>1342.2481556481421</v>
      </c>
      <c r="J46" s="10">
        <f t="shared" si="6"/>
        <v>7935756566.2969818</v>
      </c>
      <c r="K46" s="11">
        <f t="shared" si="7"/>
        <v>8.3114560000000282E-2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26">
        <v>8.65</v>
      </c>
      <c r="H47" s="10"/>
      <c r="I47" s="10">
        <f t="shared" si="8"/>
        <v>1260.5636322766172</v>
      </c>
      <c r="J47" s="10">
        <f t="shared" si="6"/>
        <v>7326793359.9719868</v>
      </c>
      <c r="K47" s="11">
        <f t="shared" si="7"/>
        <v>0.1058397000000002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26">
        <v>3.81</v>
      </c>
      <c r="H48" s="10"/>
      <c r="I48" s="10">
        <f t="shared" si="8"/>
        <v>1160.2058281423076</v>
      </c>
      <c r="J48" s="10">
        <f t="shared" si="6"/>
        <v>6625547409.784606</v>
      </c>
      <c r="K48" s="11">
        <f t="shared" si="7"/>
        <v>5.7201040000000036E-2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26">
        <v>3.18</v>
      </c>
      <c r="H49" s="10"/>
      <c r="I49" s="10">
        <f t="shared" si="8"/>
        <v>1117.6243407593754</v>
      </c>
      <c r="J49" s="10">
        <f t="shared" si="6"/>
        <v>6267064786.2629852</v>
      </c>
      <c r="K49" s="11">
        <f t="shared" si="7"/>
        <v>5.1301019999999919E-2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26">
        <v>9.1199999999999992</v>
      </c>
      <c r="H50" s="10"/>
      <c r="I50" s="10">
        <f t="shared" si="8"/>
        <v>1083.1792408987938</v>
      </c>
      <c r="J50" s="10">
        <f t="shared" si="6"/>
        <v>5961246747.6374998</v>
      </c>
      <c r="K50" s="11">
        <f t="shared" si="7"/>
        <v>0.11215104000000009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26">
        <v>-0.57999999999999996</v>
      </c>
      <c r="H51" s="10"/>
      <c r="I51" s="10">
        <f t="shared" si="8"/>
        <v>992.64959759786825</v>
      </c>
      <c r="J51" s="10">
        <f t="shared" si="6"/>
        <v>5360105357.3060541</v>
      </c>
      <c r="K51" s="11">
        <f t="shared" si="7"/>
        <v>1.3288640000000074E-2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26">
        <v>9.16</v>
      </c>
      <c r="H52" s="10"/>
      <c r="I52" s="10">
        <f t="shared" si="8"/>
        <v>998.44055280413227</v>
      </c>
      <c r="J52" s="10">
        <f t="shared" si="6"/>
        <v>5289810963.7408485</v>
      </c>
      <c r="K52" s="11">
        <f t="shared" si="7"/>
        <v>0.11255872000000022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26">
        <v>-1.65</v>
      </c>
      <c r="H53" s="10"/>
      <c r="I53" s="10">
        <f t="shared" si="8"/>
        <v>914.65789007340811</v>
      </c>
      <c r="J53" s="10">
        <f t="shared" si="6"/>
        <v>4754635300.2750702</v>
      </c>
      <c r="K53" s="11">
        <f t="shared" si="7"/>
        <v>2.4815499999999435E-3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26">
        <v>-1.89</v>
      </c>
      <c r="H54" s="10"/>
      <c r="I54" s="10">
        <f t="shared" si="8"/>
        <v>930.00293855964219</v>
      </c>
      <c r="J54" s="10">
        <f t="shared" si="6"/>
        <v>4742865642.0410633</v>
      </c>
      <c r="K54" s="11">
        <f t="shared" si="7"/>
        <v>1.3334000000009283E-4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26">
        <v>7.89</v>
      </c>
      <c r="H55" s="10"/>
      <c r="I55" s="10">
        <f t="shared" si="8"/>
        <v>947.91860010156176</v>
      </c>
      <c r="J55" s="10">
        <f t="shared" si="6"/>
        <v>4742233312.6511536</v>
      </c>
      <c r="K55" s="11">
        <f t="shared" si="7"/>
        <v>9.9830660000000071E-2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26">
        <v>-2.93</v>
      </c>
      <c r="H56" s="10"/>
      <c r="I56" s="10">
        <f t="shared" si="8"/>
        <v>878.59727509645177</v>
      </c>
      <c r="J56" s="10">
        <f t="shared" si="6"/>
        <v>4311784973.0168037</v>
      </c>
      <c r="K56" s="11">
        <f t="shared" si="7"/>
        <v>-1.0468419999999923E-2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26">
        <v>6.4</v>
      </c>
      <c r="H57" s="10"/>
      <c r="I57" s="10">
        <f t="shared" si="8"/>
        <v>905.1172093298153</v>
      </c>
      <c r="J57" s="10">
        <f t="shared" si="6"/>
        <v>4357400067.0264645</v>
      </c>
      <c r="K57" s="11">
        <f t="shared" si="7"/>
        <v>8.4215999999999847E-2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26">
        <v>-4.74</v>
      </c>
      <c r="H58" s="10"/>
      <c r="I58" s="10">
        <f t="shared" si="8"/>
        <v>850.6740689189993</v>
      </c>
      <c r="J58" s="10">
        <f t="shared" si="6"/>
        <v>4018940937.0701642</v>
      </c>
      <c r="K58" s="11">
        <f t="shared" si="7"/>
        <v>-2.930060000000001E-2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26">
        <v>7.91</v>
      </c>
      <c r="H59" s="10"/>
      <c r="I59" s="10">
        <f t="shared" si="8"/>
        <v>893.00238181713132</v>
      </c>
      <c r="J59" s="10">
        <f t="shared" si="6"/>
        <v>4140252829.1149292</v>
      </c>
      <c r="K59" s="11">
        <f t="shared" si="7"/>
        <v>9.9602899999999828E-2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26">
        <v>-5.95</v>
      </c>
      <c r="H60" s="10"/>
      <c r="I60" s="10">
        <f t="shared" si="8"/>
        <v>827.54367696889199</v>
      </c>
      <c r="J60" s="10">
        <f t="shared" si="6"/>
        <v>3765225454.6754375</v>
      </c>
      <c r="K60" s="11">
        <f t="shared" si="7"/>
        <v>-4.1630500000000126E-2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26">
        <v>8.7799999999999994</v>
      </c>
      <c r="H61" s="10"/>
      <c r="I61" s="10">
        <f t="shared" si="8"/>
        <v>879.89758316734924</v>
      </c>
      <c r="J61" s="10">
        <f t="shared" si="6"/>
        <v>3928782640.3860283</v>
      </c>
      <c r="K61" s="11">
        <f t="shared" si="7"/>
        <v>0.1084681999999999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26">
        <v>-4.05</v>
      </c>
      <c r="H62" s="10"/>
      <c r="I62" s="10">
        <f t="shared" si="8"/>
        <v>808.87808711835737</v>
      </c>
      <c r="J62" s="10">
        <f t="shared" si="6"/>
        <v>3544335002.4710031</v>
      </c>
      <c r="K62" s="11">
        <f t="shared" si="7"/>
        <v>-2.2269500000000164E-2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26">
        <v>8.2100000000000009</v>
      </c>
      <c r="H63" s="10"/>
      <c r="I63" s="10">
        <f t="shared" si="8"/>
        <v>843.02041388051839</v>
      </c>
      <c r="J63" s="10">
        <f t="shared" si="6"/>
        <v>3625063350.7607708</v>
      </c>
      <c r="K63" s="11">
        <f t="shared" si="7"/>
        <v>0.10265990000000014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26">
        <v>-3.21</v>
      </c>
      <c r="H64" s="10"/>
      <c r="I64" s="10">
        <f t="shared" si="8"/>
        <v>779.05961914843203</v>
      </c>
      <c r="J64" s="10">
        <f t="shared" si="6"/>
        <v>3287562512.0318336</v>
      </c>
      <c r="K64" s="11">
        <f t="shared" si="7"/>
        <v>-1.4677800000000185E-2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26">
        <v>5.71</v>
      </c>
      <c r="H65" s="10"/>
      <c r="I65" s="10">
        <f t="shared" si="8"/>
        <v>804.89680664162836</v>
      </c>
      <c r="J65" s="10">
        <f t="shared" si="6"/>
        <v>3336535512.9843154</v>
      </c>
      <c r="K65" s="11">
        <f t="shared" si="7"/>
        <v>7.6127799999999857E-2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3">
        <f>SUM(F2)</f>
        <v>13705584</v>
      </c>
      <c r="G66" s="26">
        <v>8.4700000000000006</v>
      </c>
      <c r="H66" s="10"/>
      <c r="I66" s="10">
        <f t="shared" si="8"/>
        <v>761.41973951530451</v>
      </c>
      <c r="J66" s="10">
        <f t="shared" ref="J66:J67" si="9">IF(I66="","",I66*C66)</f>
        <v>3100501179.3063202</v>
      </c>
      <c r="K66" s="11">
        <f t="shared" ref="K66" si="10">IFERROR(J66/J67-1,"")</f>
        <v>0.10422460000000022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26">
        <v>1.6</v>
      </c>
      <c r="H67" s="10"/>
      <c r="I67" s="10">
        <f t="shared" ref="I67" si="11">IF(H67&lt;&gt;"",H67,I66/(1+IF(G66="",0,G66)/100))</f>
        <v>701.96343644814647</v>
      </c>
      <c r="J67" s="10">
        <f t="shared" si="9"/>
        <v>2807853745.7925858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topLeftCell="A36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4">
        <v>88057485</v>
      </c>
      <c r="G2" s="29">
        <v>4.63</v>
      </c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7.2876020000000041E-2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29">
        <v>0.36</v>
      </c>
      <c r="H3" s="10"/>
      <c r="I3" s="10">
        <f t="shared" ref="I3:I34" si="5">IF(H3&lt;&gt;"",H3,I2/(1+IF(G2="",0,G2)/100))</f>
        <v>2446.7170027716716</v>
      </c>
      <c r="J3" s="10">
        <f t="shared" si="3"/>
        <v>210116944855.50812</v>
      </c>
      <c r="K3" s="11">
        <f t="shared" si="4"/>
        <v>3.0095039999999962E-2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29">
        <v>11.78</v>
      </c>
      <c r="H4" s="10"/>
      <c r="I4" s="10">
        <f t="shared" si="5"/>
        <v>2437.9404172695013</v>
      </c>
      <c r="J4" s="10">
        <f t="shared" si="3"/>
        <v>203978212394.37103</v>
      </c>
      <c r="K4" s="11">
        <f t="shared" si="4"/>
        <v>0.1480923799999998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29">
        <v>1.92</v>
      </c>
      <c r="H5" s="10"/>
      <c r="I5" s="10">
        <f t="shared" si="5"/>
        <v>2181.0166552777791</v>
      </c>
      <c r="J5" s="10">
        <f t="shared" si="3"/>
        <v>177667072744.06879</v>
      </c>
      <c r="K5" s="11">
        <f t="shared" si="4"/>
        <v>4.7431840000000003E-2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29">
        <v>7.33</v>
      </c>
      <c r="H6" s="10"/>
      <c r="I6" s="10">
        <f t="shared" si="5"/>
        <v>2139.9299992913843</v>
      </c>
      <c r="J6" s="10">
        <f t="shared" si="3"/>
        <v>169621607783.1554</v>
      </c>
      <c r="K6" s="11">
        <f t="shared" si="4"/>
        <v>0.10335240000000012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29">
        <v>3.2</v>
      </c>
      <c r="H7" s="10"/>
      <c r="I7" s="10">
        <f t="shared" si="5"/>
        <v>1993.7855206292597</v>
      </c>
      <c r="J7" s="10">
        <f t="shared" si="3"/>
        <v>153732939524.26749</v>
      </c>
      <c r="K7" s="11">
        <f t="shared" si="4"/>
        <v>6.0896000000000061E-2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29">
        <v>0.06</v>
      </c>
      <c r="H8" s="10"/>
      <c r="I8" s="10">
        <f t="shared" si="5"/>
        <v>1931.9627137880423</v>
      </c>
      <c r="J8" s="10">
        <f t="shared" si="3"/>
        <v>144908586255.6438</v>
      </c>
      <c r="K8" s="11">
        <f t="shared" si="4"/>
        <v>2.8516740000000151E-2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29">
        <v>5.91</v>
      </c>
      <c r="H9" s="10"/>
      <c r="I9" s="10">
        <f t="shared" si="5"/>
        <v>1930.8042312492928</v>
      </c>
      <c r="J9" s="10">
        <f t="shared" si="3"/>
        <v>140890838836.17081</v>
      </c>
      <c r="K9" s="11">
        <f t="shared" si="4"/>
        <v>8.8542979999999938E-2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29">
        <v>-1.1200000000000001</v>
      </c>
      <c r="H10" s="10"/>
      <c r="I10" s="10">
        <f t="shared" si="5"/>
        <v>1823.0613079494788</v>
      </c>
      <c r="J10" s="10">
        <f t="shared" si="3"/>
        <v>129430662293.34445</v>
      </c>
      <c r="K10" s="11">
        <f t="shared" si="4"/>
        <v>1.6189760000000053E-2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29">
        <v>10.92</v>
      </c>
      <c r="H11" s="10"/>
      <c r="I11" s="10">
        <f t="shared" si="5"/>
        <v>1843.7108696900068</v>
      </c>
      <c r="J11" s="10">
        <f t="shared" si="3"/>
        <v>127368595303.83818</v>
      </c>
      <c r="K11" s="11">
        <f t="shared" si="4"/>
        <v>0.13981392000000015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29">
        <v>-6.8</v>
      </c>
      <c r="H12" s="10"/>
      <c r="I12" s="10">
        <f t="shared" si="5"/>
        <v>1662.1987645961115</v>
      </c>
      <c r="J12" s="10">
        <f t="shared" si="3"/>
        <v>111745077919.24332</v>
      </c>
      <c r="K12" s="11">
        <f t="shared" si="4"/>
        <v>-4.2183599999999877E-2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29">
        <v>13.13</v>
      </c>
      <c r="H13" s="10"/>
      <c r="I13" s="10">
        <f t="shared" si="5"/>
        <v>1783.4750693091326</v>
      </c>
      <c r="J13" s="10">
        <f t="shared" si="3"/>
        <v>116666490487.36617</v>
      </c>
      <c r="K13" s="11">
        <f t="shared" si="4"/>
        <v>0.16263700999999986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29">
        <v>4.2</v>
      </c>
      <c r="H14" s="10"/>
      <c r="I14" s="10">
        <f t="shared" si="5"/>
        <v>1576.4828686547623</v>
      </c>
      <c r="J14" s="10">
        <f t="shared" si="3"/>
        <v>100346444749.22244</v>
      </c>
      <c r="K14" s="11">
        <f t="shared" si="4"/>
        <v>7.0759200000000133E-2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29">
        <v>6.76</v>
      </c>
      <c r="H15" s="10"/>
      <c r="I15" s="10">
        <f t="shared" si="5"/>
        <v>1512.9394132963171</v>
      </c>
      <c r="J15" s="10">
        <f t="shared" si="3"/>
        <v>93715230043.526535</v>
      </c>
      <c r="K15" s="11">
        <f t="shared" si="4"/>
        <v>9.6852240000000478E-2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29">
        <v>-5.76</v>
      </c>
      <c r="H16" s="10"/>
      <c r="I16" s="10">
        <f t="shared" si="5"/>
        <v>1417.1407018511773</v>
      </c>
      <c r="J16" s="10">
        <f t="shared" si="3"/>
        <v>85440159235.601776</v>
      </c>
      <c r="K16" s="11">
        <f t="shared" si="4"/>
        <v>-3.1966720000000004E-2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29">
        <v>6.02</v>
      </c>
      <c r="H17" s="10"/>
      <c r="I17" s="10">
        <f t="shared" si="5"/>
        <v>1503.7571114719622</v>
      </c>
      <c r="J17" s="10">
        <f t="shared" si="3"/>
        <v>88261592861.354706</v>
      </c>
      <c r="K17" s="11">
        <f t="shared" si="4"/>
        <v>8.8507340000000045E-2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29">
        <v>9.0399999999999991</v>
      </c>
      <c r="H18" s="10"/>
      <c r="I18" s="10">
        <f t="shared" si="5"/>
        <v>1418.3711672061518</v>
      </c>
      <c r="J18" s="10">
        <f t="shared" si="3"/>
        <v>81084977214.168076</v>
      </c>
      <c r="K18" s="11">
        <f t="shared" si="4"/>
        <v>0.11918655999999994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29">
        <v>-5.23</v>
      </c>
      <c r="H19" s="10"/>
      <c r="I19" s="10">
        <f t="shared" si="5"/>
        <v>1300.7806008860525</v>
      </c>
      <c r="J19" s="10">
        <f t="shared" si="3"/>
        <v>72449920426.285385</v>
      </c>
      <c r="K19" s="11">
        <f t="shared" si="4"/>
        <v>-2.7565030000000212E-2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29">
        <v>11.16</v>
      </c>
      <c r="H20" s="10"/>
      <c r="I20" s="10">
        <f t="shared" si="5"/>
        <v>1372.5657917970377</v>
      </c>
      <c r="J20" s="10">
        <f t="shared" si="3"/>
        <v>74503614803.450974</v>
      </c>
      <c r="K20" s="11">
        <f t="shared" si="4"/>
        <v>0.14050160000000012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29">
        <v>5.39</v>
      </c>
      <c r="H21" s="10"/>
      <c r="I21" s="10">
        <f t="shared" si="5"/>
        <v>1234.7659156144637</v>
      </c>
      <c r="J21" s="10">
        <f t="shared" si="3"/>
        <v>65325304939.029434</v>
      </c>
      <c r="K21" s="11">
        <f t="shared" si="4"/>
        <v>8.1406790000000173E-2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29">
        <v>3.36</v>
      </c>
      <c r="H22" s="10"/>
      <c r="I22" s="10">
        <f t="shared" si="5"/>
        <v>1171.6158227673059</v>
      </c>
      <c r="J22" s="10">
        <f t="shared" si="3"/>
        <v>60407707389.214218</v>
      </c>
      <c r="K22" s="11">
        <f t="shared" si="4"/>
        <v>6.0887039999999892E-2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29">
        <v>14.24</v>
      </c>
      <c r="H23" s="10"/>
      <c r="I23" s="10">
        <f t="shared" si="5"/>
        <v>1133.529240293446</v>
      </c>
      <c r="J23" s="10">
        <f t="shared" si="3"/>
        <v>56940753455.913857</v>
      </c>
      <c r="K23" s="11">
        <f t="shared" si="4"/>
        <v>0.17255936000000016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29">
        <v>25.01</v>
      </c>
      <c r="H24" s="10"/>
      <c r="I24" s="10">
        <f t="shared" si="5"/>
        <v>992.23497924846458</v>
      </c>
      <c r="J24" s="10">
        <f t="shared" si="3"/>
        <v>48561083897.632141</v>
      </c>
      <c r="K24" s="11">
        <f t="shared" si="4"/>
        <v>0.2832276499999995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29">
        <v>24.2</v>
      </c>
      <c r="H25" s="10"/>
      <c r="I25" s="10">
        <f t="shared" si="5"/>
        <v>793.72448543993653</v>
      </c>
      <c r="J25" s="10">
        <f t="shared" si="3"/>
        <v>37842922023.720543</v>
      </c>
      <c r="K25" s="11">
        <f t="shared" si="4"/>
        <v>0.27466460000000015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29">
        <v>-1.25</v>
      </c>
      <c r="H26" s="10"/>
      <c r="I26" s="10">
        <f t="shared" si="5"/>
        <v>639.0696340096107</v>
      </c>
      <c r="J26" s="10">
        <f t="shared" si="3"/>
        <v>29688532986.418968</v>
      </c>
      <c r="K26" s="11">
        <f t="shared" si="4"/>
        <v>1.3570000000000082E-2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29">
        <v>-15.74</v>
      </c>
      <c r="H27" s="10"/>
      <c r="I27" s="10">
        <f t="shared" si="5"/>
        <v>647.159123047707</v>
      </c>
      <c r="J27" s="10">
        <f t="shared" si="3"/>
        <v>29291053391.891006</v>
      </c>
      <c r="K27" s="11">
        <f t="shared" si="4"/>
        <v>-0.13464980000000004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29">
        <v>-4.25</v>
      </c>
      <c r="H28" s="10"/>
      <c r="I28" s="10">
        <f t="shared" si="5"/>
        <v>768.05022910955017</v>
      </c>
      <c r="J28" s="10">
        <f t="shared" si="3"/>
        <v>33848785603.667751</v>
      </c>
      <c r="K28" s="11">
        <f t="shared" si="4"/>
        <v>-1.6743250000000098E-2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29">
        <v>4.88</v>
      </c>
      <c r="H29" s="10"/>
      <c r="I29" s="10">
        <f t="shared" si="5"/>
        <v>802.14123144600535</v>
      </c>
      <c r="J29" s="10">
        <f t="shared" si="3"/>
        <v>34425174913.538864</v>
      </c>
      <c r="K29" s="11">
        <f t="shared" si="4"/>
        <v>7.6802959999999976E-2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29">
        <v>4.95</v>
      </c>
      <c r="H30" s="10"/>
      <c r="I30" s="10">
        <f t="shared" si="5"/>
        <v>764.81810778604631</v>
      </c>
      <c r="J30" s="10">
        <f t="shared" si="3"/>
        <v>31969799668.398815</v>
      </c>
      <c r="K30" s="11">
        <f t="shared" si="4"/>
        <v>7.7416699999999894E-2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29">
        <v>8.58</v>
      </c>
      <c r="H31" s="10"/>
      <c r="I31" s="10">
        <f t="shared" si="5"/>
        <v>728.74521942453191</v>
      </c>
      <c r="J31" s="10">
        <f t="shared" si="3"/>
        <v>29672641670.023136</v>
      </c>
      <c r="K31" s="11">
        <f t="shared" si="4"/>
        <v>0.11533376000000017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29">
        <v>4.0999999999999996</v>
      </c>
      <c r="H32" s="10"/>
      <c r="I32" s="10">
        <f t="shared" si="5"/>
        <v>671.15971580818916</v>
      </c>
      <c r="J32" s="10">
        <f t="shared" si="3"/>
        <v>26604271056.964268</v>
      </c>
      <c r="K32" s="11">
        <f t="shared" si="4"/>
        <v>7.046029999999992E-2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29">
        <v>0.19</v>
      </c>
      <c r="H33" s="10"/>
      <c r="I33" s="10">
        <f t="shared" si="5"/>
        <v>644.7259517850041</v>
      </c>
      <c r="J33" s="10">
        <f t="shared" si="3"/>
        <v>24853113241.999046</v>
      </c>
      <c r="K33" s="11">
        <f t="shared" si="4"/>
        <v>2.7548640000000013E-2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30">
        <v>3.16</v>
      </c>
      <c r="H34" s="10"/>
      <c r="I34" s="10">
        <f t="shared" si="5"/>
        <v>643.50329552350945</v>
      </c>
      <c r="J34" s="10">
        <f t="shared" ref="J34:J65" si="6">IF(I34="","",I34*C34)</f>
        <v>24186799801.515038</v>
      </c>
      <c r="K34" s="11">
        <f t="shared" ref="K34:K65" si="7">IFERROR(J34/J35-1,"")</f>
        <v>7.1655140000000062E-2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30">
        <v>1.7</v>
      </c>
      <c r="H35" s="10"/>
      <c r="I35" s="10">
        <f t="shared" ref="I35:I66" si="8">IF(H35&lt;&gt;"",H35,I34/(1+IF(G34="",0,G34)/100))</f>
        <v>616.02842765030584</v>
      </c>
      <c r="J35" s="10">
        <f t="shared" si="6"/>
        <v>22569573829.053848</v>
      </c>
      <c r="K35" s="11">
        <f t="shared" si="7"/>
        <v>7.5215599999999938E-2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30">
        <v>-5.99</v>
      </c>
      <c r="H36" s="10"/>
      <c r="I36" s="10">
        <f t="shared" si="8"/>
        <v>590.06554372634662</v>
      </c>
      <c r="J36" s="10">
        <f t="shared" si="6"/>
        <v>20990742534.849617</v>
      </c>
      <c r="K36" s="11">
        <f t="shared" si="7"/>
        <v>1.8434669999999764E-2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30">
        <v>-1.27</v>
      </c>
      <c r="H37" s="10"/>
      <c r="I37" s="10">
        <f t="shared" si="8"/>
        <v>597.17188920792091</v>
      </c>
      <c r="J37" s="10">
        <f t="shared" si="6"/>
        <v>20610789433.208927</v>
      </c>
      <c r="K37" s="11">
        <f t="shared" si="7"/>
        <v>7.2757359999999771E-2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30">
        <v>-6</v>
      </c>
      <c r="H38" s="10"/>
      <c r="I38" s="10">
        <f t="shared" si="8"/>
        <v>574.03815169462746</v>
      </c>
      <c r="J38" s="10">
        <f t="shared" si="6"/>
        <v>19212908903.471825</v>
      </c>
      <c r="K38" s="11">
        <f t="shared" si="7"/>
        <v>7.0915999999998647E-3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30">
        <v>2.7</v>
      </c>
      <c r="H39" s="10"/>
      <c r="I39" s="10">
        <f t="shared" si="8"/>
        <v>587.55184410913762</v>
      </c>
      <c r="J39" s="10">
        <f t="shared" si="6"/>
        <v>19077618067.186565</v>
      </c>
      <c r="K39" s="11">
        <f t="shared" si="7"/>
        <v>5.8426199999999984E-2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30">
        <v>7.34</v>
      </c>
      <c r="H40" s="10"/>
      <c r="I40" s="10">
        <f t="shared" si="8"/>
        <v>572.1050088696569</v>
      </c>
      <c r="J40" s="10">
        <f t="shared" si="6"/>
        <v>18024514195.875504</v>
      </c>
      <c r="K40" s="11">
        <f t="shared" si="7"/>
        <v>0.10538731999999995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30">
        <v>2.37</v>
      </c>
      <c r="H41" s="10"/>
      <c r="I41" s="10">
        <f t="shared" si="8"/>
        <v>532.98398441369193</v>
      </c>
      <c r="J41" s="10">
        <f t="shared" si="6"/>
        <v>16306062019.849752</v>
      </c>
      <c r="K41" s="11">
        <f t="shared" si="7"/>
        <v>5.3080189999999972E-2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30">
        <v>-7.14</v>
      </c>
      <c r="H42" s="10"/>
      <c r="I42" s="10">
        <f>IF(H42&lt;&gt;"",H42,I41/(1+IF(G41="",0,G41)/100))</f>
        <v>520.64470490738688</v>
      </c>
      <c r="J42" s="10">
        <f t="shared" si="6"/>
        <v>15484159871.860996</v>
      </c>
      <c r="K42" s="11">
        <f t="shared" si="7"/>
        <v>-4.5677780000000001E-2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30">
        <v>7.47</v>
      </c>
      <c r="H43" s="10"/>
      <c r="I43" s="10">
        <f t="shared" si="8"/>
        <v>560.67704599115541</v>
      </c>
      <c r="J43" s="10">
        <f t="shared" si="6"/>
        <v>16225295342.972309</v>
      </c>
      <c r="K43" s="11">
        <f t="shared" si="7"/>
        <v>0.10285714000000001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26">
        <v>8.86</v>
      </c>
      <c r="H44" s="10"/>
      <c r="I44" s="10">
        <f t="shared" si="8"/>
        <v>521.70563505271741</v>
      </c>
      <c r="J44" s="10">
        <f t="shared" si="6"/>
        <v>14712055400.912859</v>
      </c>
      <c r="K44" s="11">
        <f t="shared" si="7"/>
        <v>0.11570614000000012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26">
        <v>8.43</v>
      </c>
      <c r="H45" s="10"/>
      <c r="I45" s="10">
        <f t="shared" si="8"/>
        <v>479.24456646400643</v>
      </c>
      <c r="J45" s="10">
        <f t="shared" si="6"/>
        <v>13186317501.948011</v>
      </c>
      <c r="K45" s="11">
        <f t="shared" si="7"/>
        <v>0.11032320000000007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26">
        <v>10.8</v>
      </c>
      <c r="H46" s="10"/>
      <c r="I46" s="10">
        <f t="shared" si="8"/>
        <v>441.98521300747615</v>
      </c>
      <c r="J46" s="10">
        <f t="shared" si="6"/>
        <v>11876107336.988014</v>
      </c>
      <c r="K46" s="11">
        <f t="shared" si="7"/>
        <v>0.13392720000000002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26">
        <v>9.4499999999999993</v>
      </c>
      <c r="H47" s="10"/>
      <c r="I47" s="10">
        <f t="shared" si="8"/>
        <v>398.90362184790263</v>
      </c>
      <c r="J47" s="10">
        <f t="shared" si="6"/>
        <v>10473430161.114412</v>
      </c>
      <c r="K47" s="11">
        <f t="shared" si="7"/>
        <v>0.11945460000000008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26">
        <v>-4.8</v>
      </c>
      <c r="H48" s="10"/>
      <c r="I48" s="10">
        <f t="shared" si="8"/>
        <v>364.46196605564421</v>
      </c>
      <c r="J48" s="10">
        <f t="shared" si="6"/>
        <v>9355832886.0450535</v>
      </c>
      <c r="K48" s="11">
        <f t="shared" si="7"/>
        <v>-2.6865600000000156E-2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26">
        <v>6.21</v>
      </c>
      <c r="H49" s="10"/>
      <c r="I49" s="10">
        <f t="shared" si="8"/>
        <v>382.83819963828176</v>
      </c>
      <c r="J49" s="10">
        <f t="shared" si="6"/>
        <v>9614122043.2090931</v>
      </c>
      <c r="K49" s="11">
        <f t="shared" si="7"/>
        <v>8.5041360000000399E-2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26">
        <v>5.84</v>
      </c>
      <c r="H50" s="10"/>
      <c r="I50" s="10">
        <f t="shared" si="8"/>
        <v>360.45400587353521</v>
      </c>
      <c r="J50" s="10">
        <f t="shared" si="6"/>
        <v>8860604210.7086964</v>
      </c>
      <c r="K50" s="11">
        <f t="shared" si="7"/>
        <v>8.1049759999999971E-2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26">
        <v>34.31</v>
      </c>
      <c r="H51" s="10"/>
      <c r="I51" s="10">
        <f t="shared" si="8"/>
        <v>340.56500932873695</v>
      </c>
      <c r="J51" s="10">
        <f t="shared" si="6"/>
        <v>8196296358.0036287</v>
      </c>
      <c r="K51" s="11">
        <f t="shared" si="7"/>
        <v>0.37237958000000004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26">
        <v>-3.69</v>
      </c>
      <c r="H52" s="10"/>
      <c r="I52" s="10">
        <f t="shared" si="8"/>
        <v>253.56638323932467</v>
      </c>
      <c r="J52" s="10">
        <f t="shared" si="6"/>
        <v>5972324623.1947203</v>
      </c>
      <c r="K52" s="11">
        <f t="shared" si="7"/>
        <v>-1.6000729999999797E-2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26">
        <v>13.61</v>
      </c>
      <c r="H53" s="10"/>
      <c r="I53" s="10">
        <f t="shared" si="8"/>
        <v>263.28146946249058</v>
      </c>
      <c r="J53" s="10">
        <f t="shared" si="6"/>
        <v>6069440095.41259</v>
      </c>
      <c r="K53" s="11">
        <f t="shared" si="7"/>
        <v>0.16041253999999983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26">
        <v>6.8</v>
      </c>
      <c r="H54" s="10"/>
      <c r="I54" s="10">
        <f t="shared" si="8"/>
        <v>231.7414571450494</v>
      </c>
      <c r="J54" s="10">
        <f t="shared" si="6"/>
        <v>5230415810.0640583</v>
      </c>
      <c r="K54" s="11">
        <f t="shared" si="7"/>
        <v>9.0641600000000322E-2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26">
        <v>11.56</v>
      </c>
      <c r="H55" s="10"/>
      <c r="I55" s="10">
        <f t="shared" si="8"/>
        <v>216.98638309461552</v>
      </c>
      <c r="J55" s="10">
        <f t="shared" si="6"/>
        <v>4795723737.3524513</v>
      </c>
      <c r="K55" s="11">
        <f t="shared" si="7"/>
        <v>0.13902759999999992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26">
        <v>7.2</v>
      </c>
      <c r="H56" s="10"/>
      <c r="I56" s="10">
        <f t="shared" si="8"/>
        <v>194.50195687936136</v>
      </c>
      <c r="J56" s="10">
        <f t="shared" si="6"/>
        <v>4210366577.0280299</v>
      </c>
      <c r="K56" s="11">
        <f t="shared" si="7"/>
        <v>9.4083199999999811E-2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26">
        <v>5.67</v>
      </c>
      <c r="H57" s="10"/>
      <c r="I57" s="10">
        <f t="shared" si="8"/>
        <v>181.43839261134454</v>
      </c>
      <c r="J57" s="10">
        <f t="shared" si="6"/>
        <v>3848305665.4448495</v>
      </c>
      <c r="K57" s="11">
        <f t="shared" si="7"/>
        <v>7.7833999999999959E-2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26">
        <v>6.49</v>
      </c>
      <c r="H58" s="10"/>
      <c r="I58" s="10">
        <f t="shared" si="8"/>
        <v>171.70284149838605</v>
      </c>
      <c r="J58" s="10">
        <f t="shared" si="6"/>
        <v>3570406635.3862</v>
      </c>
      <c r="K58" s="11">
        <f t="shared" si="7"/>
        <v>8.6197999999999997E-2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26">
        <v>10.77</v>
      </c>
      <c r="H59" s="10"/>
      <c r="I59" s="10">
        <f t="shared" si="8"/>
        <v>161.23846511257963</v>
      </c>
      <c r="J59" s="10">
        <f t="shared" si="6"/>
        <v>3287067952.054966</v>
      </c>
      <c r="K59" s="11">
        <f t="shared" si="7"/>
        <v>0.12985399999999991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26">
        <v>9.41</v>
      </c>
      <c r="H60" s="10"/>
      <c r="I60" s="10">
        <f t="shared" si="8"/>
        <v>145.5614923829373</v>
      </c>
      <c r="J60" s="10">
        <f t="shared" si="6"/>
        <v>2909285582.0796018</v>
      </c>
      <c r="K60" s="11">
        <f t="shared" si="7"/>
        <v>0.11488789999999982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26">
        <v>11.84</v>
      </c>
      <c r="H61" s="10"/>
      <c r="I61" s="10">
        <f t="shared" si="8"/>
        <v>133.04221952558021</v>
      </c>
      <c r="J61" s="10">
        <f t="shared" si="6"/>
        <v>2609487090.2084436</v>
      </c>
      <c r="K61" s="11">
        <f t="shared" si="7"/>
        <v>0.13964960000000004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26">
        <v>0.36</v>
      </c>
      <c r="H62" s="10"/>
      <c r="I62" s="10">
        <f t="shared" si="8"/>
        <v>118.95763548424553</v>
      </c>
      <c r="J62" s="10">
        <f t="shared" si="6"/>
        <v>2289727553.2834334</v>
      </c>
      <c r="K62" s="11">
        <f t="shared" si="7"/>
        <v>2.2668400000000144E-2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26">
        <v>9.59</v>
      </c>
      <c r="H63" s="10"/>
      <c r="I63" s="10">
        <f t="shared" si="8"/>
        <v>118.53092415727932</v>
      </c>
      <c r="J63" s="10">
        <f t="shared" si="6"/>
        <v>2238973604.0376658</v>
      </c>
      <c r="K63" s="11">
        <f t="shared" si="7"/>
        <v>0.1156261999999999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26">
        <v>2.2999999999999998</v>
      </c>
      <c r="H64" s="10"/>
      <c r="I64" s="10">
        <f t="shared" si="8"/>
        <v>108.15852190645069</v>
      </c>
      <c r="J64" s="10">
        <f t="shared" si="6"/>
        <v>2006920959.7602367</v>
      </c>
      <c r="K64" s="11">
        <f t="shared" si="7"/>
        <v>4.141399999999984E-2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26">
        <v>2.17</v>
      </c>
      <c r="H65" s="10"/>
      <c r="I65" s="10">
        <f t="shared" si="8"/>
        <v>105.72680538264976</v>
      </c>
      <c r="J65" s="10">
        <f t="shared" si="6"/>
        <v>1927111561.5501971</v>
      </c>
      <c r="K65" s="11">
        <f t="shared" si="7"/>
        <v>3.9068899999999962E-2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3">
        <f>SUM(F2)</f>
        <v>88057485</v>
      </c>
      <c r="G66" s="26">
        <v>2.37</v>
      </c>
      <c r="H66" s="10"/>
      <c r="I66" s="10">
        <f t="shared" si="8"/>
        <v>103.48126199730817</v>
      </c>
      <c r="J66" s="10">
        <f t="shared" ref="J66:J67" si="9">IF(I66="","",I66*C66)</f>
        <v>1854652334.9415975</v>
      </c>
      <c r="K66" s="11">
        <f t="shared" ref="K66" si="10">IFERROR(J66/J67-1,"")</f>
        <v>4.1102900000000053E-2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26">
        <v>5.3</v>
      </c>
      <c r="H67" s="10"/>
      <c r="I67" s="10">
        <f t="shared" ref="I67" si="11">IF(H67&lt;&gt;"",H67,I66/(1+IF(G66="",0,G66)/100))</f>
        <v>101.08553482202615</v>
      </c>
      <c r="J67" s="10">
        <f t="shared" si="9"/>
        <v>1781430380.1685667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topLeftCell="A18" workbookViewId="0">
      <selection activeCell="I34" sqref="I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4">
        <v>347520587</v>
      </c>
      <c r="G2" s="26">
        <v>6.98</v>
      </c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7.2367520000000018E-2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26">
        <v>7.46</v>
      </c>
      <c r="H3" s="10"/>
      <c r="I3" s="10">
        <f t="shared" ref="I3:I34" si="5">IF(H3&lt;&gt;"",H3,I2/(1+IF(G2="",0,G2)/100))</f>
        <v>11087.119087679939</v>
      </c>
      <c r="J3" s="10">
        <f t="shared" si="3"/>
        <v>3843779301500.4019</v>
      </c>
      <c r="K3" s="11">
        <f t="shared" si="4"/>
        <v>7.7179040000000088E-2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26">
        <v>7.78</v>
      </c>
      <c r="H4" s="10"/>
      <c r="I4" s="10">
        <f t="shared" si="5"/>
        <v>10317.438198101563</v>
      </c>
      <c r="J4" s="10">
        <f t="shared" si="3"/>
        <v>3568375505617.3408</v>
      </c>
      <c r="K4" s="11">
        <f t="shared" si="4"/>
        <v>8.0278940000000132E-2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26">
        <v>7.86</v>
      </c>
      <c r="H5" s="10"/>
      <c r="I5" s="10">
        <f t="shared" si="5"/>
        <v>9572.6834274462435</v>
      </c>
      <c r="J5" s="10">
        <f t="shared" si="3"/>
        <v>3303198251386.2026</v>
      </c>
      <c r="K5" s="11">
        <f t="shared" si="4"/>
        <v>8.2590819999999843E-2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26">
        <v>9.4600000000000009</v>
      </c>
      <c r="H6" s="10"/>
      <c r="I6" s="10">
        <f t="shared" si="5"/>
        <v>8875.1005260951642</v>
      </c>
      <c r="J6" s="10">
        <f t="shared" si="3"/>
        <v>3051197359484.54</v>
      </c>
      <c r="K6" s="11">
        <f t="shared" si="4"/>
        <v>9.7336499999999937E-2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26">
        <v>8.59</v>
      </c>
      <c r="H7" s="10"/>
      <c r="I7" s="10">
        <f t="shared" si="5"/>
        <v>8108.076490128964</v>
      </c>
      <c r="J7" s="10">
        <f t="shared" si="3"/>
        <v>2780548500377.5415</v>
      </c>
      <c r="K7" s="11">
        <f t="shared" si="4"/>
        <v>8.7746030000000141E-2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26">
        <v>9.41</v>
      </c>
      <c r="H8" s="10"/>
      <c r="I8" s="10">
        <f t="shared" si="5"/>
        <v>7466.6879916465268</v>
      </c>
      <c r="J8" s="10">
        <f t="shared" si="3"/>
        <v>2556247895823.2017</v>
      </c>
      <c r="K8" s="11">
        <f t="shared" si="4"/>
        <v>9.7929350000000248E-2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26">
        <v>9.67</v>
      </c>
      <c r="H9" s="10"/>
      <c r="I9" s="10">
        <f t="shared" si="5"/>
        <v>6824.5023230477345</v>
      </c>
      <c r="J9" s="10">
        <f t="shared" si="3"/>
        <v>2328244431960.2178</v>
      </c>
      <c r="K9" s="11">
        <f t="shared" si="4"/>
        <v>0.10031910999999982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26">
        <v>6.45</v>
      </c>
      <c r="H10" s="10"/>
      <c r="I10" s="10">
        <f t="shared" si="5"/>
        <v>6222.7613048670873</v>
      </c>
      <c r="J10" s="10">
        <f t="shared" si="3"/>
        <v>2115972003758.2715</v>
      </c>
      <c r="K10" s="11">
        <f t="shared" si="4"/>
        <v>6.8332200000000176E-2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26">
        <v>13.2</v>
      </c>
      <c r="H11" s="10"/>
      <c r="I11" s="10">
        <f t="shared" si="5"/>
        <v>5845.7128274937413</v>
      </c>
      <c r="J11" s="10">
        <f t="shared" si="3"/>
        <v>1980631121816.1086</v>
      </c>
      <c r="K11" s="11">
        <f t="shared" si="4"/>
        <v>0.13709400000000027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26">
        <v>10.43</v>
      </c>
      <c r="H12" s="10"/>
      <c r="I12" s="10">
        <f t="shared" si="5"/>
        <v>5164.0572681040112</v>
      </c>
      <c r="J12" s="10">
        <f t="shared" si="3"/>
        <v>1741835874444.9519</v>
      </c>
      <c r="K12" s="11">
        <f t="shared" si="4"/>
        <v>0.10805461999999988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26">
        <v>7.89</v>
      </c>
      <c r="H13" s="10"/>
      <c r="I13" s="10">
        <f t="shared" si="5"/>
        <v>4676.3173667517985</v>
      </c>
      <c r="J13" s="10">
        <f t="shared" si="3"/>
        <v>1571976546106.5015</v>
      </c>
      <c r="K13" s="11">
        <f t="shared" si="4"/>
        <v>8.278404000000017E-2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26">
        <v>6.4</v>
      </c>
      <c r="H14" s="10"/>
      <c r="I14" s="10">
        <f t="shared" si="5"/>
        <v>4334.3380913447018</v>
      </c>
      <c r="J14" s="10">
        <f t="shared" si="3"/>
        <v>1451791389635.2788</v>
      </c>
      <c r="K14" s="11">
        <f t="shared" si="4"/>
        <v>6.7830400000000068E-2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26">
        <v>2.1</v>
      </c>
      <c r="H15" s="10"/>
      <c r="I15" s="10">
        <f t="shared" si="5"/>
        <v>4073.6260256999076</v>
      </c>
      <c r="J15" s="10">
        <f t="shared" si="3"/>
        <v>1359571135674.0535</v>
      </c>
      <c r="K15" s="11">
        <f t="shared" si="4"/>
        <v>2.6104999999999823E-2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26">
        <v>-3.5</v>
      </c>
      <c r="H16" s="10"/>
      <c r="I16" s="10">
        <f t="shared" si="5"/>
        <v>3989.8393983348756</v>
      </c>
      <c r="J16" s="10">
        <f t="shared" si="3"/>
        <v>1324982468338.0879</v>
      </c>
      <c r="K16" s="11">
        <f t="shared" si="4"/>
        <v>-2.9499499999999901E-2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26">
        <v>-19.2</v>
      </c>
      <c r="H17" s="10"/>
      <c r="I17" s="10">
        <f t="shared" si="5"/>
        <v>4134.5485993107523</v>
      </c>
      <c r="J17" s="10">
        <f t="shared" si="3"/>
        <v>1365256863173.2676</v>
      </c>
      <c r="K17" s="11">
        <f t="shared" si="4"/>
        <v>-0.18844480000000008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26">
        <v>7.74</v>
      </c>
      <c r="H18" s="10"/>
      <c r="I18" s="10">
        <f t="shared" si="5"/>
        <v>5117.0155932063763</v>
      </c>
      <c r="J18" s="10">
        <f t="shared" si="3"/>
        <v>1682272337326.2444</v>
      </c>
      <c r="K18" s="11">
        <f t="shared" si="4"/>
        <v>8.5157280000000002E-2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26">
        <v>7.92</v>
      </c>
      <c r="H19" s="10"/>
      <c r="I19" s="10">
        <f t="shared" si="5"/>
        <v>4749.411168745477</v>
      </c>
      <c r="J19" s="10">
        <f t="shared" si="3"/>
        <v>1550256693966.2832</v>
      </c>
      <c r="K19" s="11">
        <f t="shared" si="4"/>
        <v>8.6538559999999931E-2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26">
        <v>9.3000000000000007</v>
      </c>
      <c r="H20" s="10"/>
      <c r="I20" s="10">
        <f t="shared" si="5"/>
        <v>4400.8628324179736</v>
      </c>
      <c r="J20" s="10">
        <f t="shared" si="3"/>
        <v>1426784792585.9929</v>
      </c>
      <c r="K20" s="11">
        <f t="shared" si="4"/>
        <v>0.10185329999999992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26">
        <v>9.9700000000000006</v>
      </c>
      <c r="H21" s="10"/>
      <c r="I21" s="10">
        <f t="shared" si="5"/>
        <v>4026.4069829990608</v>
      </c>
      <c r="J21" s="10">
        <f t="shared" si="3"/>
        <v>1294895420820.533</v>
      </c>
      <c r="K21" s="11">
        <f t="shared" si="4"/>
        <v>0.10849759999999997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26">
        <v>7.4</v>
      </c>
      <c r="H22" s="10"/>
      <c r="I22" s="10">
        <f t="shared" si="5"/>
        <v>3661.3685396008559</v>
      </c>
      <c r="J22" s="10">
        <f t="shared" si="3"/>
        <v>1168153562822.8091</v>
      </c>
      <c r="K22" s="11">
        <f t="shared" si="4"/>
        <v>8.269940000000009E-2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26">
        <v>4.7</v>
      </c>
      <c r="H23" s="10"/>
      <c r="I23" s="10">
        <f t="shared" si="5"/>
        <v>3409.0954744886926</v>
      </c>
      <c r="J23" s="10">
        <f t="shared" si="3"/>
        <v>1078926951305.9756</v>
      </c>
      <c r="K23" s="11">
        <f t="shared" si="4"/>
        <v>5.5794799999999922E-2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26">
        <v>4.2</v>
      </c>
      <c r="H24" s="10"/>
      <c r="I24" s="10">
        <f t="shared" si="5"/>
        <v>3256.0606251085892</v>
      </c>
      <c r="J24" s="10">
        <f t="shared" si="3"/>
        <v>1021909703766.277</v>
      </c>
      <c r="K24" s="11">
        <f t="shared" si="4"/>
        <v>5.1169599999999926E-2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26">
        <v>7.4</v>
      </c>
      <c r="H25" s="10"/>
      <c r="I25" s="10">
        <f t="shared" si="5"/>
        <v>3124.8182582616018</v>
      </c>
      <c r="J25" s="10">
        <f t="shared" si="3"/>
        <v>972164438323.06128</v>
      </c>
      <c r="K25" s="11">
        <f t="shared" si="4"/>
        <v>8.4203000000000028E-2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26">
        <v>3.4</v>
      </c>
      <c r="H26" s="10"/>
      <c r="I26" s="10">
        <f t="shared" si="5"/>
        <v>2909.5142069474878</v>
      </c>
      <c r="J26" s="10">
        <f t="shared" si="3"/>
        <v>896662745189.84106</v>
      </c>
      <c r="K26" s="11">
        <f t="shared" si="4"/>
        <v>4.4029800000000119E-2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26">
        <v>-4.2</v>
      </c>
      <c r="H27" s="10"/>
      <c r="I27" s="10">
        <f t="shared" si="5"/>
        <v>2813.8435270285181</v>
      </c>
      <c r="J27" s="10">
        <f t="shared" si="3"/>
        <v>858847846287.37708</v>
      </c>
      <c r="K27" s="11">
        <f t="shared" si="4"/>
        <v>-3.3952800000000005E-2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26">
        <v>4.21</v>
      </c>
      <c r="H28" s="10"/>
      <c r="I28" s="10">
        <f t="shared" si="5"/>
        <v>2937.2061868773676</v>
      </c>
      <c r="J28" s="10">
        <f t="shared" si="3"/>
        <v>889033006138.18567</v>
      </c>
      <c r="K28" s="11">
        <f t="shared" si="4"/>
        <v>5.1270479999999896E-2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26">
        <v>11.22</v>
      </c>
      <c r="H29" s="10"/>
      <c r="I29" s="10">
        <f t="shared" si="5"/>
        <v>2818.5454245056785</v>
      </c>
      <c r="J29" s="10">
        <f t="shared" si="3"/>
        <v>845674850622.8252</v>
      </c>
      <c r="K29" s="11">
        <f t="shared" si="4"/>
        <v>0.12376688000000002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26">
        <v>7.2</v>
      </c>
      <c r="H30" s="10"/>
      <c r="I30" s="10">
        <f t="shared" si="5"/>
        <v>2534.2073588434441</v>
      </c>
      <c r="J30" s="10">
        <f t="shared" si="3"/>
        <v>752535837880.2063</v>
      </c>
      <c r="K30" s="11">
        <f t="shared" si="4"/>
        <v>8.2934400000000075E-2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26">
        <v>4.5</v>
      </c>
      <c r="H31" s="10"/>
      <c r="I31" s="10">
        <f t="shared" si="5"/>
        <v>2363.9994019061978</v>
      </c>
      <c r="J31" s="10">
        <f t="shared" si="3"/>
        <v>694904361594.02295</v>
      </c>
      <c r="K31" s="11">
        <f t="shared" si="4"/>
        <v>5.8480499999999713E-2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26">
        <v>6.3</v>
      </c>
      <c r="H32" s="10"/>
      <c r="I32" s="10">
        <f t="shared" si="5"/>
        <v>2262.2003845992326</v>
      </c>
      <c r="J32" s="10">
        <f t="shared" si="3"/>
        <v>656511255137.92944</v>
      </c>
      <c r="K32" s="11">
        <f t="shared" si="4"/>
        <v>7.6818999999999971E-2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26">
        <v>8.4</v>
      </c>
      <c r="H33" s="10"/>
      <c r="I33" s="10">
        <f t="shared" si="5"/>
        <v>2128.1283015985255</v>
      </c>
      <c r="J33" s="10">
        <f t="shared" si="3"/>
        <v>609676514936.98523</v>
      </c>
      <c r="K33" s="11">
        <f t="shared" si="4"/>
        <v>9.9501199999999956E-2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26">
        <v>3</v>
      </c>
      <c r="H34" s="10"/>
      <c r="I34" s="10">
        <f t="shared" si="5"/>
        <v>1963.2179904045436</v>
      </c>
      <c r="J34" s="10">
        <f t="shared" ref="J34:J65" si="6">IF(I34="","",I34*C34)</f>
        <v>554502819039.20178</v>
      </c>
      <c r="K34" s="11">
        <f t="shared" ref="K34:K65" si="7">IFERROR(J34/J35-1,"")</f>
        <v>5.8957900000000008E-2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26">
        <v>6.32</v>
      </c>
      <c r="H35" s="10"/>
      <c r="I35" s="10">
        <f t="shared" ref="I35:I66" si="8">IF(H35&lt;&gt;"",H35,I34/(1+IF(G34="",0,G34)/100))</f>
        <v>1882.279952449227</v>
      </c>
      <c r="J35" s="10">
        <f t="shared" si="6"/>
        <v>523630655231.14923</v>
      </c>
      <c r="K35" s="11">
        <f t="shared" si="7"/>
        <v>0.1079702600000001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26">
        <v>0.31</v>
      </c>
      <c r="H36" s="10"/>
      <c r="I36" s="10">
        <f t="shared" si="8"/>
        <v>1726.5455443489516</v>
      </c>
      <c r="J36" s="10">
        <f t="shared" si="6"/>
        <v>472603529296.1286</v>
      </c>
      <c r="K36" s="11">
        <f t="shared" si="7"/>
        <v>6.91789199999997E-2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26">
        <v>-0.96</v>
      </c>
      <c r="H37" s="10"/>
      <c r="I37" s="10">
        <f t="shared" si="8"/>
        <v>1642.6082621529367</v>
      </c>
      <c r="J37" s="10">
        <f t="shared" si="6"/>
        <v>442024735482.18542</v>
      </c>
      <c r="K37" s="11">
        <f t="shared" si="7"/>
        <v>6.2807240000000153E-2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26">
        <v>2.7</v>
      </c>
      <c r="H38" s="10"/>
      <c r="I38" s="10">
        <f t="shared" si="8"/>
        <v>1574.2843225540892</v>
      </c>
      <c r="J38" s="10">
        <f t="shared" si="6"/>
        <v>415903015002.21753</v>
      </c>
      <c r="K38" s="11">
        <f t="shared" si="7"/>
        <v>8.5918400000000172E-2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26">
        <v>11.33</v>
      </c>
      <c r="H39" s="10"/>
      <c r="I39" s="10">
        <f t="shared" si="8"/>
        <v>1479.5905287162491</v>
      </c>
      <c r="J39" s="10">
        <f t="shared" si="6"/>
        <v>382996563095.54889</v>
      </c>
      <c r="K39" s="11">
        <f t="shared" si="7"/>
        <v>0.13623397999999987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26">
        <v>7.57</v>
      </c>
      <c r="H40" s="10"/>
      <c r="I40" s="10">
        <f t="shared" si="8"/>
        <v>1329.0133196050024</v>
      </c>
      <c r="J40" s="10">
        <f t="shared" si="6"/>
        <v>337075435022.23804</v>
      </c>
      <c r="K40" s="11">
        <f t="shared" si="7"/>
        <v>9.7751850000000085E-2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26">
        <v>7.42</v>
      </c>
      <c r="H41" s="10"/>
      <c r="I41" s="10">
        <f t="shared" si="8"/>
        <v>1235.48695696291</v>
      </c>
      <c r="J41" s="10">
        <f t="shared" si="6"/>
        <v>307059774048.42273</v>
      </c>
      <c r="K41" s="11">
        <f t="shared" si="7"/>
        <v>9.6650780000000047E-2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26">
        <v>8.7200000000000006</v>
      </c>
      <c r="H42" s="10"/>
      <c r="I42" s="10">
        <f t="shared" si="8"/>
        <v>1150.1461152140289</v>
      </c>
      <c r="J42" s="10">
        <f t="shared" si="6"/>
        <v>279997771075.69531</v>
      </c>
      <c r="K42" s="11">
        <f t="shared" si="7"/>
        <v>0.10470391999999995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26">
        <v>2.31</v>
      </c>
      <c r="H43" s="10"/>
      <c r="I43" s="10">
        <f t="shared" si="8"/>
        <v>1057.8974569665461</v>
      </c>
      <c r="J43" s="10">
        <f t="shared" si="6"/>
        <v>253459561432.2572</v>
      </c>
      <c r="K43" s="11">
        <f t="shared" si="7"/>
        <v>4.2334279999999946E-2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26">
        <v>7.76</v>
      </c>
      <c r="H44" s="10"/>
      <c r="I44" s="10">
        <f t="shared" si="8"/>
        <v>1034.0117847390736</v>
      </c>
      <c r="J44" s="10">
        <f t="shared" si="6"/>
        <v>243165332173.72186</v>
      </c>
      <c r="K44" s="11">
        <f t="shared" si="7"/>
        <v>9.9259759999999808E-2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26">
        <v>3.81</v>
      </c>
      <c r="H45" s="10"/>
      <c r="I45" s="10">
        <f t="shared" si="8"/>
        <v>959.55065398948932</v>
      </c>
      <c r="J45" s="10">
        <f t="shared" si="6"/>
        <v>221208253974.22162</v>
      </c>
      <c r="K45" s="11">
        <f t="shared" si="7"/>
        <v>6.0003910000000049E-2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26">
        <v>3.69</v>
      </c>
      <c r="H46" s="10"/>
      <c r="I46" s="10">
        <f t="shared" si="8"/>
        <v>924.33354589104067</v>
      </c>
      <c r="J46" s="10">
        <f t="shared" si="6"/>
        <v>208686262274.46805</v>
      </c>
      <c r="K46" s="11">
        <f t="shared" si="7"/>
        <v>5.9711799999999871E-2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26">
        <v>1.82</v>
      </c>
      <c r="H47" s="10"/>
      <c r="I47" s="10">
        <f t="shared" si="8"/>
        <v>891.43943089115703</v>
      </c>
      <c r="J47" s="10">
        <f t="shared" si="6"/>
        <v>196927374286.54477</v>
      </c>
      <c r="K47" s="11">
        <f t="shared" si="7"/>
        <v>3.7342160000000124E-2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26">
        <v>5.31</v>
      </c>
      <c r="H48" s="10"/>
      <c r="I48" s="10">
        <f t="shared" si="8"/>
        <v>875.50523560317913</v>
      </c>
      <c r="J48" s="10">
        <f t="shared" si="6"/>
        <v>189838398437.93176</v>
      </c>
      <c r="K48" s="11">
        <f t="shared" si="7"/>
        <v>7.5320409999999782E-2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26">
        <v>6.1</v>
      </c>
      <c r="H49" s="10"/>
      <c r="I49" s="10">
        <f t="shared" si="8"/>
        <v>831.36001861473665</v>
      </c>
      <c r="J49" s="10">
        <f t="shared" si="6"/>
        <v>176541239869.08405</v>
      </c>
      <c r="K49" s="11">
        <f t="shared" si="7"/>
        <v>8.4129800000000143E-2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26">
        <v>6.54</v>
      </c>
      <c r="H50" s="10"/>
      <c r="I50" s="10">
        <f t="shared" si="8"/>
        <v>783.5626942645963</v>
      </c>
      <c r="J50" s="10">
        <f t="shared" si="6"/>
        <v>162841423479.99661</v>
      </c>
      <c r="K50" s="11">
        <f t="shared" si="7"/>
        <v>8.9797659999999668E-2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26">
        <v>7.18</v>
      </c>
      <c r="H51" s="10"/>
      <c r="I51" s="10">
        <f t="shared" si="8"/>
        <v>735.46338864707752</v>
      </c>
      <c r="J51" s="10">
        <f t="shared" si="6"/>
        <v>149423539301.77887</v>
      </c>
      <c r="K51" s="11">
        <f t="shared" si="7"/>
        <v>0.10427554000000017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26">
        <v>5.98</v>
      </c>
      <c r="H52" s="10"/>
      <c r="I52" s="10">
        <f t="shared" si="8"/>
        <v>686.19461527064516</v>
      </c>
      <c r="J52" s="10">
        <f t="shared" si="6"/>
        <v>135313636759.33531</v>
      </c>
      <c r="K52" s="11">
        <f t="shared" si="7"/>
        <v>9.3395660000000102E-2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26">
        <v>3.27</v>
      </c>
      <c r="H53" s="10"/>
      <c r="I53" s="10">
        <f t="shared" si="8"/>
        <v>647.47557583567198</v>
      </c>
      <c r="J53" s="10">
        <f t="shared" si="6"/>
        <v>123755417832.31087</v>
      </c>
      <c r="K53" s="11">
        <f t="shared" si="7"/>
        <v>6.6882369999999636E-2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26">
        <v>2.8</v>
      </c>
      <c r="H54" s="10"/>
      <c r="I54" s="10">
        <f t="shared" si="8"/>
        <v>626.97354104354804</v>
      </c>
      <c r="J54" s="10">
        <f t="shared" si="6"/>
        <v>115997247037.00081</v>
      </c>
      <c r="K54" s="11">
        <f t="shared" si="7"/>
        <v>6.3363199999999953E-2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26">
        <v>5.61</v>
      </c>
      <c r="H55" s="10"/>
      <c r="I55" s="10">
        <f t="shared" si="8"/>
        <v>609.89644070384054</v>
      </c>
      <c r="J55" s="10">
        <f t="shared" si="6"/>
        <v>109085256135.43973</v>
      </c>
      <c r="K55" s="11">
        <f t="shared" si="7"/>
        <v>9.3169109999999833E-2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26">
        <v>6.2</v>
      </c>
      <c r="H56" s="10"/>
      <c r="I56" s="10">
        <f t="shared" si="8"/>
        <v>577.49876025361289</v>
      </c>
      <c r="J56" s="10">
        <f t="shared" si="6"/>
        <v>99788088720.728439</v>
      </c>
      <c r="K56" s="11">
        <f t="shared" si="7"/>
        <v>0.10001960000000021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26">
        <v>8.2100000000000009</v>
      </c>
      <c r="H57" s="10"/>
      <c r="I57" s="10">
        <f t="shared" si="8"/>
        <v>543.78414336498383</v>
      </c>
      <c r="J57" s="10">
        <f t="shared" si="6"/>
        <v>90714827918.273834</v>
      </c>
      <c r="K57" s="11">
        <f t="shared" si="7"/>
        <v>0.12170485999999991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26">
        <v>5.42</v>
      </c>
      <c r="H58" s="10"/>
      <c r="I58" s="10">
        <f t="shared" si="8"/>
        <v>502.52670119673212</v>
      </c>
      <c r="J58" s="10">
        <f t="shared" si="6"/>
        <v>80872278576.268127</v>
      </c>
      <c r="K58" s="11">
        <f t="shared" si="7"/>
        <v>9.383792000000013E-2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26">
        <v>6.22</v>
      </c>
      <c r="H59" s="10"/>
      <c r="I59" s="10">
        <f t="shared" si="8"/>
        <v>476.69009789103785</v>
      </c>
      <c r="J59" s="10">
        <f t="shared" si="6"/>
        <v>73934425839.129913</v>
      </c>
      <c r="K59" s="11">
        <f t="shared" si="7"/>
        <v>0.10330714000000008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26">
        <v>5.36</v>
      </c>
      <c r="H60" s="10"/>
      <c r="I60" s="10">
        <f t="shared" si="8"/>
        <v>448.77621718229886</v>
      </c>
      <c r="J60" s="10">
        <f t="shared" si="6"/>
        <v>67011644499.21888</v>
      </c>
      <c r="K60" s="11">
        <f t="shared" si="7"/>
        <v>9.5849360000000106E-2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26">
        <v>5.89</v>
      </c>
      <c r="H61" s="10"/>
      <c r="I61" s="10">
        <f t="shared" si="8"/>
        <v>425.94553642966861</v>
      </c>
      <c r="J61" s="10">
        <f t="shared" si="6"/>
        <v>61150416238.979118</v>
      </c>
      <c r="K61" s="11">
        <f t="shared" si="7"/>
        <v>0.1008324399999998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26">
        <v>9.06</v>
      </c>
      <c r="H62" s="10"/>
      <c r="I62" s="10">
        <f t="shared" si="8"/>
        <v>402.25284392262597</v>
      </c>
      <c r="J62" s="10">
        <f t="shared" si="6"/>
        <v>55549249837.67659</v>
      </c>
      <c r="K62" s="11">
        <f t="shared" si="7"/>
        <v>0.13236998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26">
        <v>5.57</v>
      </c>
      <c r="H63" s="10"/>
      <c r="I63" s="10">
        <f t="shared" si="8"/>
        <v>368.83627720761598</v>
      </c>
      <c r="J63" s="10">
        <f t="shared" si="6"/>
        <v>49055742220.99794</v>
      </c>
      <c r="K63" s="11">
        <f t="shared" si="7"/>
        <v>9.4760900000000037E-2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26">
        <v>1.1599999999999999</v>
      </c>
      <c r="H64" s="10"/>
      <c r="I64" s="10">
        <f t="shared" si="8"/>
        <v>349.3760322133333</v>
      </c>
      <c r="J64" s="10">
        <f t="shared" si="6"/>
        <v>44809549026.639458</v>
      </c>
      <c r="K64" s="11">
        <f t="shared" si="7"/>
        <v>4.8523399999999883E-2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26">
        <v>3.52</v>
      </c>
      <c r="H65" s="10"/>
      <c r="I65" s="10">
        <f t="shared" si="8"/>
        <v>345.36974319230256</v>
      </c>
      <c r="J65" s="10">
        <f t="shared" si="6"/>
        <v>42735859806.886009</v>
      </c>
      <c r="K65" s="11">
        <f t="shared" si="7"/>
        <v>7.2777759999999914E-2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3">
        <f>SUM(F2)</f>
        <v>347520587</v>
      </c>
      <c r="G66" s="26">
        <v>5.19</v>
      </c>
      <c r="H66" s="10"/>
      <c r="I66" s="10">
        <f t="shared" si="8"/>
        <v>333.62610432023047</v>
      </c>
      <c r="J66" s="10">
        <f t="shared" ref="J66:J67" si="9">IF(I66="","",I66*C66)</f>
        <v>39836638491.541817</v>
      </c>
      <c r="K66" s="11">
        <f t="shared" ref="K66" si="10">IFERROR(J66/J67-1,"")</f>
        <v>8.8926880000000041E-2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26">
        <v>5.13</v>
      </c>
      <c r="H67" s="10"/>
      <c r="I67" s="10">
        <f t="shared" ref="I67" si="11">IF(H67&lt;&gt;"",H67,I66/(1+IF(G66="",0,G66)/100))</f>
        <v>317.16522893833104</v>
      </c>
      <c r="J67" s="10">
        <f t="shared" si="9"/>
        <v>36583391615.368896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topLeftCell="A36"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4">
        <v>2646840</v>
      </c>
      <c r="G2" s="29">
        <v>2.39</v>
      </c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4.3661270000000085E-2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29">
        <v>2.76</v>
      </c>
      <c r="H3" s="10"/>
      <c r="I3" s="10">
        <f t="shared" ref="I3:I34" si="5">IF(H3&lt;&gt;"",H3,I2/(1+IF(G2="",0,G2)/100))</f>
        <v>39531.204219162028</v>
      </c>
      <c r="J3" s="10">
        <f t="shared" si="3"/>
        <v>102640643619.36684</v>
      </c>
      <c r="K3" s="11">
        <f t="shared" si="4"/>
        <v>4.7329920000000136E-2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29">
        <v>3.1</v>
      </c>
      <c r="H4" s="10"/>
      <c r="I4" s="10">
        <f t="shared" si="5"/>
        <v>38469.447469017148</v>
      </c>
      <c r="J4" s="10">
        <f t="shared" si="3"/>
        <v>98002207002.132446</v>
      </c>
      <c r="K4" s="11">
        <f t="shared" si="4"/>
        <v>5.0692099999999796E-2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29">
        <v>-1.7</v>
      </c>
      <c r="H5" s="10"/>
      <c r="I5" s="10">
        <f t="shared" si="5"/>
        <v>37312.75215229598</v>
      </c>
      <c r="J5" s="10">
        <f t="shared" si="3"/>
        <v>93273954379.339554</v>
      </c>
      <c r="K5" s="11">
        <f t="shared" si="4"/>
        <v>1.7752999999998131E-3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29">
        <v>4.8099999999999996</v>
      </c>
      <c r="H6" s="10"/>
      <c r="I6" s="10">
        <f t="shared" si="5"/>
        <v>37958.038812101709</v>
      </c>
      <c r="J6" s="10">
        <f t="shared" si="3"/>
        <v>93108658577.766464</v>
      </c>
      <c r="K6" s="11">
        <f t="shared" si="4"/>
        <v>7.0738960000000128E-2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29">
        <v>1.77</v>
      </c>
      <c r="H7" s="10"/>
      <c r="I7" s="10">
        <f t="shared" si="5"/>
        <v>36216.046953632009</v>
      </c>
      <c r="J7" s="10">
        <f t="shared" si="3"/>
        <v>86957383691.134628</v>
      </c>
      <c r="K7" s="11">
        <f t="shared" si="4"/>
        <v>4.1615949999999957E-2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29">
        <v>2.46</v>
      </c>
      <c r="H8" s="10"/>
      <c r="I8" s="10">
        <f t="shared" si="5"/>
        <v>35586.171714289092</v>
      </c>
      <c r="J8" s="10">
        <f t="shared" si="3"/>
        <v>83483152971.241104</v>
      </c>
      <c r="K8" s="11">
        <f t="shared" si="4"/>
        <v>4.9600239999999962E-2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29">
        <v>2.13</v>
      </c>
      <c r="H9" s="10"/>
      <c r="I9" s="10">
        <f t="shared" si="5"/>
        <v>34731.770168152543</v>
      </c>
      <c r="J9" s="10">
        <f t="shared" si="3"/>
        <v>79538046762.680908</v>
      </c>
      <c r="K9" s="11">
        <f t="shared" si="4"/>
        <v>4.7343150000000112E-2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29">
        <v>1.46</v>
      </c>
      <c r="H10" s="10"/>
      <c r="I10" s="10">
        <f t="shared" si="5"/>
        <v>34007.41228645113</v>
      </c>
      <c r="J10" s="10">
        <f t="shared" si="3"/>
        <v>75942681023.579422</v>
      </c>
      <c r="K10" s="11">
        <f t="shared" si="4"/>
        <v>4.1081060000000003E-2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29">
        <v>2.0299999999999998</v>
      </c>
      <c r="H11" s="10"/>
      <c r="I11" s="10">
        <f t="shared" si="5"/>
        <v>33518.048774345683</v>
      </c>
      <c r="J11" s="10">
        <f t="shared" si="3"/>
        <v>72945982730.277908</v>
      </c>
      <c r="K11" s="11">
        <f t="shared" si="4"/>
        <v>4.7235920000000098E-2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29">
        <v>1.32</v>
      </c>
      <c r="H12" s="10"/>
      <c r="I12" s="10">
        <f t="shared" si="5"/>
        <v>32851.170022881197</v>
      </c>
      <c r="J12" s="10">
        <f t="shared" si="3"/>
        <v>69655730229.610443</v>
      </c>
      <c r="K12" s="11">
        <f t="shared" si="4"/>
        <v>4.0252439999999945E-2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29">
        <v>2.7</v>
      </c>
      <c r="H13" s="10"/>
      <c r="I13" s="10">
        <f t="shared" si="5"/>
        <v>32423.183994158306</v>
      </c>
      <c r="J13" s="10">
        <f t="shared" si="3"/>
        <v>66960410330.410225</v>
      </c>
      <c r="K13" s="11">
        <f t="shared" si="4"/>
        <v>5.5037099999999839E-2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29">
        <v>3.06</v>
      </c>
      <c r="H14" s="10"/>
      <c r="I14" s="10">
        <f t="shared" si="5"/>
        <v>31570.773119920457</v>
      </c>
      <c r="J14" s="10">
        <f t="shared" si="3"/>
        <v>63467351366.516144</v>
      </c>
      <c r="K14" s="11">
        <f t="shared" si="4"/>
        <v>5.9456800000000198E-2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29">
        <v>1.66</v>
      </c>
      <c r="H15" s="10"/>
      <c r="I15" s="10">
        <f t="shared" si="5"/>
        <v>30633.39134477048</v>
      </c>
      <c r="J15" s="10">
        <f t="shared" si="3"/>
        <v>59905558552.756599</v>
      </c>
      <c r="K15" s="11">
        <f t="shared" si="4"/>
        <v>4.5471439999999808E-2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29">
        <v>-0.56000000000000005</v>
      </c>
      <c r="H16" s="10"/>
      <c r="I16" s="10">
        <f t="shared" si="5"/>
        <v>30133.18054767901</v>
      </c>
      <c r="J16" s="10">
        <f t="shared" si="3"/>
        <v>57300043081.76664</v>
      </c>
      <c r="K16" s="11">
        <f t="shared" si="4"/>
        <v>1.4089119999999955E-2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29">
        <v>7.66</v>
      </c>
      <c r="H17" s="10"/>
      <c r="I17" s="10">
        <f t="shared" si="5"/>
        <v>30302.876656957978</v>
      </c>
      <c r="J17" s="10">
        <f t="shared" si="3"/>
        <v>56503952119.875465</v>
      </c>
      <c r="K17" s="11">
        <f t="shared" si="4"/>
        <v>9.3394960000000138E-2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29">
        <v>2.5099999999999998</v>
      </c>
      <c r="H18" s="10"/>
      <c r="I18" s="10">
        <f t="shared" si="5"/>
        <v>28146.829516030073</v>
      </c>
      <c r="J18" s="10">
        <f t="shared" si="3"/>
        <v>51677531163.922188</v>
      </c>
      <c r="K18" s="11">
        <f t="shared" si="4"/>
        <v>4.2526699999999806E-2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29">
        <v>5.88</v>
      </c>
      <c r="H19" s="10"/>
      <c r="I19" s="10">
        <f t="shared" si="5"/>
        <v>27457.642684645474</v>
      </c>
      <c r="J19" s="10">
        <f t="shared" si="3"/>
        <v>49569503748.846146</v>
      </c>
      <c r="K19" s="11">
        <f t="shared" si="4"/>
        <v>7.7752519999999992E-2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29">
        <v>5.0999999999999996</v>
      </c>
      <c r="H20" s="10"/>
      <c r="I20" s="10">
        <f t="shared" si="5"/>
        <v>25932.794375373513</v>
      </c>
      <c r="J20" s="10">
        <f t="shared" si="3"/>
        <v>45993400923.661163</v>
      </c>
      <c r="K20" s="11">
        <f t="shared" si="4"/>
        <v>7.0968999999999838E-2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29">
        <v>4.26</v>
      </c>
      <c r="H21" s="10"/>
      <c r="I21" s="10">
        <f t="shared" si="5"/>
        <v>24674.399976568518</v>
      </c>
      <c r="J21" s="10">
        <f t="shared" si="3"/>
        <v>42945594992.629265</v>
      </c>
      <c r="K21" s="11">
        <f t="shared" si="4"/>
        <v>6.355625999999992E-2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29">
        <v>2.37</v>
      </c>
      <c r="H22" s="10"/>
      <c r="I22" s="10">
        <f t="shared" si="5"/>
        <v>23666.219045241243</v>
      </c>
      <c r="J22" s="10">
        <f t="shared" si="3"/>
        <v>40379241425.95829</v>
      </c>
      <c r="K22" s="11">
        <f t="shared" si="4"/>
        <v>4.5504809999999951E-2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29">
        <v>6.04</v>
      </c>
      <c r="H23" s="10"/>
      <c r="I23" s="10">
        <f t="shared" si="5"/>
        <v>23118.31498021026</v>
      </c>
      <c r="J23" s="10">
        <f t="shared" si="3"/>
        <v>38621765332.632271</v>
      </c>
      <c r="K23" s="11">
        <f t="shared" si="4"/>
        <v>8.3940880000000107E-2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29">
        <v>6.2</v>
      </c>
      <c r="H24" s="10"/>
      <c r="I24" s="10">
        <f t="shared" si="5"/>
        <v>21801.504130715068</v>
      </c>
      <c r="J24" s="10">
        <f t="shared" si="3"/>
        <v>35630878072.088455</v>
      </c>
      <c r="K24" s="11">
        <f t="shared" si="4"/>
        <v>8.6850800000000117E-2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29">
        <v>10.24</v>
      </c>
      <c r="H25" s="10"/>
      <c r="I25" s="10">
        <f t="shared" si="5"/>
        <v>20528.723286925673</v>
      </c>
      <c r="J25" s="10">
        <f t="shared" si="3"/>
        <v>32783596490.050381</v>
      </c>
      <c r="K25" s="11">
        <f t="shared" si="4"/>
        <v>0.12973952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29">
        <v>12.7</v>
      </c>
      <c r="H26" s="10"/>
      <c r="I26" s="10">
        <f t="shared" si="5"/>
        <v>18621.846232697451</v>
      </c>
      <c r="J26" s="10">
        <f t="shared" si="3"/>
        <v>29018721492.588291</v>
      </c>
      <c r="K26" s="11">
        <f t="shared" si="4"/>
        <v>0.16047190000000033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29">
        <v>-13.83</v>
      </c>
      <c r="H27" s="10"/>
      <c r="I27" s="10">
        <f t="shared" si="5"/>
        <v>16523.377313839796</v>
      </c>
      <c r="J27" s="10">
        <f t="shared" si="3"/>
        <v>25005966531.880939</v>
      </c>
      <c r="K27" s="11">
        <f t="shared" si="4"/>
        <v>-0.10995007000000012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29">
        <v>2.2799999999999998</v>
      </c>
      <c r="H28" s="10"/>
      <c r="I28" s="10">
        <f t="shared" si="5"/>
        <v>19175.324723035621</v>
      </c>
      <c r="J28" s="10">
        <f t="shared" si="3"/>
        <v>28095015446.920986</v>
      </c>
      <c r="K28" s="11">
        <f t="shared" si="4"/>
        <v>5.9723079999999928E-2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29">
        <v>8.51</v>
      </c>
      <c r="H29" s="10"/>
      <c r="I29" s="10">
        <f t="shared" si="5"/>
        <v>18747.873213761854</v>
      </c>
      <c r="J29" s="10">
        <f t="shared" si="3"/>
        <v>26511657599.191845</v>
      </c>
      <c r="K29" s="11">
        <f t="shared" si="4"/>
        <v>0.12622529000000005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29">
        <v>13.4</v>
      </c>
      <c r="H30" s="10"/>
      <c r="I30" s="10">
        <f t="shared" si="5"/>
        <v>17277.553417898678</v>
      </c>
      <c r="J30" s="10">
        <f t="shared" si="3"/>
        <v>23540279049.489151</v>
      </c>
      <c r="K30" s="11">
        <f t="shared" si="4"/>
        <v>0.17788579999999987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29">
        <v>11.06</v>
      </c>
      <c r="H31" s="10"/>
      <c r="I31" s="10">
        <f t="shared" si="5"/>
        <v>15235.937758288077</v>
      </c>
      <c r="J31" s="10">
        <f t="shared" si="3"/>
        <v>19985196399.760616</v>
      </c>
      <c r="K31" s="11">
        <f t="shared" si="4"/>
        <v>0.15358022000000005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29">
        <v>0.76</v>
      </c>
      <c r="H32" s="10"/>
      <c r="I32" s="10">
        <f t="shared" si="5"/>
        <v>13718.654563558506</v>
      </c>
      <c r="J32" s="10">
        <f t="shared" si="3"/>
        <v>17324496427.097733</v>
      </c>
      <c r="K32" s="11">
        <f t="shared" si="4"/>
        <v>4.5888800000000174E-2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29">
        <v>9.9700000000000006</v>
      </c>
      <c r="H33" s="10"/>
      <c r="I33" s="10">
        <f t="shared" si="5"/>
        <v>13615.179201626146</v>
      </c>
      <c r="J33" s="10">
        <f t="shared" si="3"/>
        <v>16564377041.897505</v>
      </c>
      <c r="K33" s="11">
        <f t="shared" si="4"/>
        <v>0.14038889999999982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29">
        <v>4.68</v>
      </c>
      <c r="H34" s="10"/>
      <c r="I34" s="10">
        <f t="shared" si="5"/>
        <v>12380.812222993678</v>
      </c>
      <c r="J34" s="10">
        <f t="shared" ref="J34:J65" si="6">IF(I34="","",I34*C34)</f>
        <v>14525200168.028212</v>
      </c>
      <c r="K34" s="11">
        <f t="shared" ref="K34:K65" si="7">IFERROR(J34/J35-1,"")</f>
        <v>9.7952800000000062E-2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29">
        <v>0.25</v>
      </c>
      <c r="H35" s="10"/>
      <c r="I35" s="10">
        <f t="shared" ref="I35:I66" si="8">IF(H35&lt;&gt;"",H35,I34/(1+IF(G34="",0,G34)/100))</f>
        <v>11682.215722771916</v>
      </c>
      <c r="J35" s="10">
        <f t="shared" si="6"/>
        <v>13229348445.605503</v>
      </c>
      <c r="K35" s="11">
        <f t="shared" si="7"/>
        <v>6.563545000000004E-2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29">
        <v>4.46</v>
      </c>
      <c r="H36" s="10"/>
      <c r="I36" s="10">
        <f t="shared" si="8"/>
        <v>11347.465490793507</v>
      </c>
      <c r="J36" s="10">
        <f t="shared" si="6"/>
        <v>12414516095.166975</v>
      </c>
      <c r="K36" s="11">
        <f t="shared" si="7"/>
        <v>0.12690763999999999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29">
        <v>4.81</v>
      </c>
      <c r="H37" s="10"/>
      <c r="I37" s="10">
        <f t="shared" si="8"/>
        <v>10385.745461096016</v>
      </c>
      <c r="J37" s="10">
        <f t="shared" si="6"/>
        <v>11016445052.37978</v>
      </c>
      <c r="K37" s="11">
        <f t="shared" si="7"/>
        <v>0.12290178000000007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29">
        <v>7.86</v>
      </c>
      <c r="H38" s="10"/>
      <c r="I38" s="10">
        <f t="shared" si="8"/>
        <v>9432.1546281863739</v>
      </c>
      <c r="J38" s="10">
        <f t="shared" si="6"/>
        <v>9810693373.7158909</v>
      </c>
      <c r="K38" s="11">
        <f t="shared" si="7"/>
        <v>0.1388044799999999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29">
        <v>8.26</v>
      </c>
      <c r="H39" s="10"/>
      <c r="I39" s="10">
        <f t="shared" si="8"/>
        <v>8454.781846707041</v>
      </c>
      <c r="J39" s="10">
        <f t="shared" si="6"/>
        <v>8614905847.3285007</v>
      </c>
      <c r="K39" s="11">
        <f t="shared" si="7"/>
        <v>0.10490155999999984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29">
        <v>11.73</v>
      </c>
      <c r="H40" s="10"/>
      <c r="I40" s="10">
        <f t="shared" si="8"/>
        <v>7809.7005788906717</v>
      </c>
      <c r="J40" s="10">
        <f t="shared" si="6"/>
        <v>7796989486.8539257</v>
      </c>
      <c r="K40" s="11">
        <f t="shared" si="7"/>
        <v>0.13886388999999988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29">
        <v>16.16</v>
      </c>
      <c r="H41" s="10"/>
      <c r="I41" s="10">
        <f t="shared" si="8"/>
        <v>6989.797349763423</v>
      </c>
      <c r="J41" s="10">
        <f t="shared" si="6"/>
        <v>6846287388.0863199</v>
      </c>
      <c r="K41" s="11">
        <f t="shared" si="7"/>
        <v>0.1812310399999999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29">
        <v>0.49</v>
      </c>
      <c r="H42" s="10"/>
      <c r="I42" s="10">
        <f t="shared" si="8"/>
        <v>6017.3875256227821</v>
      </c>
      <c r="J42" s="10">
        <f t="shared" si="6"/>
        <v>5795891875.7217226</v>
      </c>
      <c r="K42" s="11">
        <f t="shared" si="7"/>
        <v>1.8466149999999848E-2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29">
        <v>2.42</v>
      </c>
      <c r="H43" s="10"/>
      <c r="I43" s="10">
        <f>IF(H43&lt;&gt;"",H43,I42/(1+IF(G42="",0,G42)/100))</f>
        <v>5988.0460997340861</v>
      </c>
      <c r="J43" s="10">
        <f t="shared" si="6"/>
        <v>5690804623.9158001</v>
      </c>
      <c r="K43" s="11">
        <f t="shared" si="7"/>
        <v>3.3827480000000021E-2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29">
        <v>12.28</v>
      </c>
      <c r="H44" s="10"/>
      <c r="I44" s="10">
        <f t="shared" si="8"/>
        <v>5846.5593631459542</v>
      </c>
      <c r="J44" s="10">
        <f t="shared" si="6"/>
        <v>5504597946.9570684</v>
      </c>
      <c r="K44" s="11">
        <f t="shared" si="7"/>
        <v>0.14525600000000005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29">
        <v>10.61</v>
      </c>
      <c r="H45" s="10"/>
      <c r="I45" s="10">
        <f t="shared" si="8"/>
        <v>5207.1244773298486</v>
      </c>
      <c r="J45" s="10">
        <f t="shared" si="6"/>
        <v>4806434497.5770206</v>
      </c>
      <c r="K45" s="11">
        <f t="shared" si="7"/>
        <v>0.16372781000000036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29">
        <v>7.29</v>
      </c>
      <c r="H46" s="10"/>
      <c r="I46" s="10">
        <f t="shared" si="8"/>
        <v>4707.6435017899357</v>
      </c>
      <c r="J46" s="10">
        <f t="shared" si="6"/>
        <v>4130205067.0912638</v>
      </c>
      <c r="K46" s="11">
        <f t="shared" si="7"/>
        <v>9.4143419999999756E-2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29">
        <v>9.2100000000000009</v>
      </c>
      <c r="H47" s="10"/>
      <c r="I47" s="10">
        <f t="shared" si="8"/>
        <v>4387.7747243824551</v>
      </c>
      <c r="J47" s="10">
        <f t="shared" si="6"/>
        <v>3774829690.1436052</v>
      </c>
      <c r="K47" s="11">
        <f t="shared" si="7"/>
        <v>0.12147749000000019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29">
        <v>11.34</v>
      </c>
      <c r="H48" s="10"/>
      <c r="I48" s="10">
        <f t="shared" si="8"/>
        <v>4017.7407969805463</v>
      </c>
      <c r="J48" s="10">
        <f t="shared" si="6"/>
        <v>3365943341.5320754</v>
      </c>
      <c r="K48" s="11">
        <f t="shared" si="7"/>
        <v>0.10137528000000007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29">
        <v>3.4</v>
      </c>
      <c r="H49" s="10"/>
      <c r="I49" s="10">
        <f t="shared" si="8"/>
        <v>3608.5331390161186</v>
      </c>
      <c r="J49" s="10">
        <f t="shared" si="6"/>
        <v>3056127554.9348407</v>
      </c>
      <c r="K49" s="11">
        <f t="shared" si="7"/>
        <v>2.3970199999999942E-2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29">
        <v>1.6</v>
      </c>
      <c r="H50" s="10"/>
      <c r="I50" s="10">
        <f t="shared" si="8"/>
        <v>3489.8773104604629</v>
      </c>
      <c r="J50" s="10">
        <f t="shared" si="6"/>
        <v>2984586421.4943376</v>
      </c>
      <c r="K50" s="11">
        <f t="shared" si="7"/>
        <v>6.3480000000002423E-3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29">
        <v>1.79</v>
      </c>
      <c r="H51" s="10"/>
      <c r="I51" s="10">
        <f t="shared" si="8"/>
        <v>3434.9186126579357</v>
      </c>
      <c r="J51" s="10">
        <f t="shared" si="6"/>
        <v>2965759778.4209208</v>
      </c>
      <c r="K51" s="11">
        <f t="shared" si="7"/>
        <v>7.9245799999998479E-3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29">
        <v>14.64</v>
      </c>
      <c r="H52" s="10"/>
      <c r="I52" s="10">
        <f t="shared" si="8"/>
        <v>3374.5147977777146</v>
      </c>
      <c r="J52" s="10">
        <f t="shared" si="6"/>
        <v>2942442160.1276169</v>
      </c>
      <c r="K52" s="11">
        <f t="shared" si="7"/>
        <v>0.13424816000000006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29">
        <v>8.6300000000000008</v>
      </c>
      <c r="H53" s="10"/>
      <c r="I53" s="10">
        <f t="shared" si="8"/>
        <v>2943.5753644257802</v>
      </c>
      <c r="J53" s="10">
        <f t="shared" si="6"/>
        <v>2594178473.3665485</v>
      </c>
      <c r="K53" s="11">
        <f t="shared" si="7"/>
        <v>0.19493000000000005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29">
        <v>15.76</v>
      </c>
      <c r="H54" s="10"/>
      <c r="I54" s="10">
        <f t="shared" si="8"/>
        <v>2709.7260097816256</v>
      </c>
      <c r="J54" s="10">
        <f t="shared" si="6"/>
        <v>2170987818.0031872</v>
      </c>
      <c r="K54" s="11">
        <f t="shared" si="7"/>
        <v>0.18480359999999996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29">
        <v>14.29</v>
      </c>
      <c r="H55" s="10"/>
      <c r="I55" s="10">
        <f t="shared" si="8"/>
        <v>2340.8137610414874</v>
      </c>
      <c r="J55" s="10">
        <f t="shared" si="6"/>
        <v>1832360922.9438424</v>
      </c>
      <c r="K55" s="11">
        <f t="shared" si="7"/>
        <v>0.17101534000000007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30">
        <v>8.93</v>
      </c>
      <c r="H56" s="10"/>
      <c r="I56" s="10">
        <f t="shared" si="8"/>
        <v>2048.1352358399572</v>
      </c>
      <c r="J56" s="10">
        <f t="shared" si="6"/>
        <v>1564762527.3156903</v>
      </c>
      <c r="K56" s="11">
        <f t="shared" si="7"/>
        <v>0.11827537999999982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30">
        <v>6.33</v>
      </c>
      <c r="H57" s="10"/>
      <c r="I57" s="10">
        <f t="shared" si="8"/>
        <v>1880.2306397135383</v>
      </c>
      <c r="J57" s="10">
        <f t="shared" si="6"/>
        <v>1399264041.1306295</v>
      </c>
      <c r="K57" s="11">
        <f t="shared" si="7"/>
        <v>3.5122550000000086E-2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30">
        <v>7.42</v>
      </c>
      <c r="H58" s="10"/>
      <c r="I58" s="10">
        <f t="shared" si="8"/>
        <v>1768.2974134426206</v>
      </c>
      <c r="J58" s="10">
        <f t="shared" si="6"/>
        <v>1351785874.1756032</v>
      </c>
      <c r="K58" s="11">
        <f t="shared" si="7"/>
        <v>4.0255280000000004E-2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30">
        <v>8.25</v>
      </c>
      <c r="H59" s="10"/>
      <c r="I59" s="10">
        <f t="shared" si="8"/>
        <v>1646.1528704548693</v>
      </c>
      <c r="J59" s="10">
        <f t="shared" si="6"/>
        <v>1299475138.6175163</v>
      </c>
      <c r="K59" s="11">
        <f t="shared" si="7"/>
        <v>5.3922000000000248E-2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30">
        <v>8.74</v>
      </c>
      <c r="H60" s="10"/>
      <c r="I60" s="10">
        <f t="shared" si="8"/>
        <v>1520.6954923370618</v>
      </c>
      <c r="J60" s="10">
        <f t="shared" si="6"/>
        <v>1232989859.4179797</v>
      </c>
      <c r="K60" s="11">
        <f t="shared" si="7"/>
        <v>6.3150979999999635E-2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30">
        <v>8.93</v>
      </c>
      <c r="H61" s="10"/>
      <c r="I61" s="10">
        <f t="shared" si="8"/>
        <v>1398.4692774848832</v>
      </c>
      <c r="J61" s="10">
        <f t="shared" si="6"/>
        <v>1159750480.0475094</v>
      </c>
      <c r="K61" s="11">
        <f t="shared" si="7"/>
        <v>6.7840789999999762E-2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30">
        <v>8.8000000000000007</v>
      </c>
      <c r="H62" s="10"/>
      <c r="I62" s="10">
        <f t="shared" si="8"/>
        <v>1283.8238111492549</v>
      </c>
      <c r="J62" s="10">
        <f t="shared" si="6"/>
        <v>1086070593.021184</v>
      </c>
      <c r="K62" s="11">
        <f t="shared" si="7"/>
        <v>7.2768000000000166E-2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30">
        <v>8.5399999999999991</v>
      </c>
      <c r="H63" s="10"/>
      <c r="I63" s="10">
        <f t="shared" si="8"/>
        <v>1179.9851205415944</v>
      </c>
      <c r="J63" s="10">
        <f t="shared" si="6"/>
        <v>1012400251.5186731</v>
      </c>
      <c r="K63" s="11">
        <f t="shared" si="7"/>
        <v>7.3786219999999902E-2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30">
        <v>8.3800000000000008</v>
      </c>
      <c r="H64" s="10"/>
      <c r="I64" s="10">
        <f t="shared" si="8"/>
        <v>1087.1430998172052</v>
      </c>
      <c r="J64" s="10">
        <f t="shared" si="6"/>
        <v>942832225.5045079</v>
      </c>
      <c r="K64" s="11">
        <f t="shared" si="7"/>
        <v>7.6646919999999952E-2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30">
        <v>8.9600000000000009</v>
      </c>
      <c r="H65" s="10"/>
      <c r="I65" s="10">
        <f t="shared" si="8"/>
        <v>1003.0846095379269</v>
      </c>
      <c r="J65" s="10">
        <f t="shared" si="6"/>
        <v>875711626.52330625</v>
      </c>
      <c r="K65" s="11">
        <f t="shared" si="7"/>
        <v>8.7965599999999977E-2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3">
        <f>SUM(F2)</f>
        <v>2646840</v>
      </c>
      <c r="G66" s="30">
        <v>8.93</v>
      </c>
      <c r="H66" s="10"/>
      <c r="I66" s="10">
        <f t="shared" si="8"/>
        <v>920.59894414273765</v>
      </c>
      <c r="J66" s="10">
        <f t="shared" ref="J66:J67" si="9">IF(I66="","",I66*C66)</f>
        <v>804907458.95210862</v>
      </c>
      <c r="K66" s="11">
        <f t="shared" ref="K66" si="10">IFERROR(J66/J67-1,"")</f>
        <v>9.4092920000000024E-2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30">
        <v>8.93</v>
      </c>
      <c r="H67" s="10"/>
      <c r="I67" s="10">
        <f t="shared" ref="I67" si="11">IF(H67&lt;&gt;"",H67,I66/(1+IF(G66="",0,G66)/100))</f>
        <v>845.12893063686556</v>
      </c>
      <c r="J67" s="10">
        <f t="shared" si="9"/>
        <v>735684734.11939144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4">
        <v>27120468</v>
      </c>
      <c r="G2" s="29">
        <v>2.09</v>
      </c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3.6009319999999789E-2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29">
        <v>2.0099999999999998</v>
      </c>
      <c r="H3" s="10"/>
      <c r="I3" s="10">
        <f t="shared" ref="I3:I34" si="5">IF(H3&lt;&gt;"",H3,I2/(1+IF(G2="",0,G2)/100))</f>
        <v>1826.8194730140074</v>
      </c>
      <c r="J3" s="10">
        <f t="shared" si="3"/>
        <v>48212809596.071404</v>
      </c>
      <c r="K3" s="11">
        <f t="shared" si="4"/>
        <v>3.6829639999999886E-2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29">
        <v>4.6900000000000004</v>
      </c>
      <c r="H4" s="10"/>
      <c r="I4" s="10">
        <f t="shared" si="5"/>
        <v>1790.8239123752646</v>
      </c>
      <c r="J4" s="10">
        <f t="shared" si="3"/>
        <v>46500223118.690361</v>
      </c>
      <c r="K4" s="11">
        <f t="shared" si="4"/>
        <v>6.6581719999999622E-2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29">
        <v>5.47</v>
      </c>
      <c r="H5" s="10"/>
      <c r="I5" s="10">
        <f t="shared" si="5"/>
        <v>1710.5969169693999</v>
      </c>
      <c r="J5" s="10">
        <f t="shared" si="3"/>
        <v>43597431164.196564</v>
      </c>
      <c r="K5" s="11">
        <f t="shared" si="4"/>
        <v>7.516118000000005E-2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29">
        <v>5.29</v>
      </c>
      <c r="H6" s="10"/>
      <c r="I6" s="10">
        <f t="shared" si="5"/>
        <v>1621.8800767700768</v>
      </c>
      <c r="J6" s="10">
        <f t="shared" si="3"/>
        <v>40549670110.10997</v>
      </c>
      <c r="K6" s="11">
        <f t="shared" si="4"/>
        <v>7.3536839999999826E-2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29">
        <v>2.42</v>
      </c>
      <c r="H7" s="10"/>
      <c r="I7" s="10">
        <f t="shared" si="5"/>
        <v>1540.393272647048</v>
      </c>
      <c r="J7" s="10">
        <f t="shared" si="3"/>
        <v>37772034083.255096</v>
      </c>
      <c r="K7" s="11">
        <f t="shared" si="4"/>
        <v>4.5196100000000072E-2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29">
        <v>3.51</v>
      </c>
      <c r="H8" s="10"/>
      <c r="I8" s="10">
        <f t="shared" si="5"/>
        <v>1503.9965559920406</v>
      </c>
      <c r="J8" s="10">
        <f t="shared" si="3"/>
        <v>36138705534.066856</v>
      </c>
      <c r="K8" s="11">
        <f t="shared" si="4"/>
        <v>5.3731799999999996E-2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29">
        <v>4.83</v>
      </c>
      <c r="H9" s="10"/>
      <c r="I9" s="10">
        <f t="shared" si="5"/>
        <v>1452.9963829504788</v>
      </c>
      <c r="J9" s="10">
        <f t="shared" si="3"/>
        <v>34295923814.833012</v>
      </c>
      <c r="K9" s="11">
        <f t="shared" si="4"/>
        <v>6.685490999999999E-2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29">
        <v>6.3</v>
      </c>
      <c r="H10" s="10"/>
      <c r="I10" s="10">
        <f t="shared" si="5"/>
        <v>1386.0501602122283</v>
      </c>
      <c r="J10" s="10">
        <f t="shared" si="3"/>
        <v>32146755377.292133</v>
      </c>
      <c r="K10" s="11">
        <f t="shared" si="4"/>
        <v>8.1389900000000237E-2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29">
        <v>5.58</v>
      </c>
      <c r="H11" s="10"/>
      <c r="I11" s="10">
        <f t="shared" si="5"/>
        <v>1303.9041958722751</v>
      </c>
      <c r="J11" s="10">
        <f t="shared" si="3"/>
        <v>29727256910.10442</v>
      </c>
      <c r="K11" s="11">
        <f t="shared" si="4"/>
        <v>7.3537439999999954E-2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29">
        <v>5.33</v>
      </c>
      <c r="H12" s="10"/>
      <c r="I12" s="10">
        <f t="shared" si="5"/>
        <v>1234.9916611785138</v>
      </c>
      <c r="J12" s="10">
        <f t="shared" si="3"/>
        <v>27690936340.426487</v>
      </c>
      <c r="K12" s="11">
        <f t="shared" si="4"/>
        <v>7.2891379999999728E-2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29">
        <v>6.78</v>
      </c>
      <c r="H13" s="10"/>
      <c r="I13" s="10">
        <f t="shared" si="5"/>
        <v>1172.4975421803038</v>
      </c>
      <c r="J13" s="10">
        <f t="shared" si="3"/>
        <v>25809636330.964363</v>
      </c>
      <c r="K13" s="11">
        <f t="shared" si="4"/>
        <v>8.8515319999999953E-2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29">
        <v>5.79</v>
      </c>
      <c r="H14" s="10"/>
      <c r="I14" s="10">
        <f t="shared" si="5"/>
        <v>1098.0497679156244</v>
      </c>
      <c r="J14" s="10">
        <f t="shared" si="3"/>
        <v>23710861810.345825</v>
      </c>
      <c r="K14" s="11">
        <f t="shared" si="4"/>
        <v>7.8846420000000084E-2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29">
        <v>5.39</v>
      </c>
      <c r="H15" s="10"/>
      <c r="I15" s="10">
        <f t="shared" si="5"/>
        <v>1037.9523281176146</v>
      </c>
      <c r="J15" s="10">
        <f t="shared" si="3"/>
        <v>21977977004.684155</v>
      </c>
      <c r="K15" s="11">
        <f t="shared" si="4"/>
        <v>7.5294169999999827E-2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29">
        <v>0.52</v>
      </c>
      <c r="H16" s="10"/>
      <c r="I16" s="10">
        <f t="shared" si="5"/>
        <v>984.86794583700021</v>
      </c>
      <c r="J16" s="10">
        <f t="shared" si="3"/>
        <v>20439036700.705032</v>
      </c>
      <c r="K16" s="11">
        <f t="shared" si="4"/>
        <v>2.7414920000000231E-2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29">
        <v>8.86</v>
      </c>
      <c r="H17" s="10"/>
      <c r="I17" s="10">
        <f t="shared" si="5"/>
        <v>979.77312558396352</v>
      </c>
      <c r="J17" s="10">
        <f t="shared" si="3"/>
        <v>19893653773.98357</v>
      </c>
      <c r="K17" s="11">
        <f t="shared" si="4"/>
        <v>0.11450867999999992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29">
        <v>6.14</v>
      </c>
      <c r="H18" s="10"/>
      <c r="I18" s="10">
        <f t="shared" si="5"/>
        <v>900.03042952780038</v>
      </c>
      <c r="J18" s="10">
        <f t="shared" si="3"/>
        <v>17849707347.262268</v>
      </c>
      <c r="K18" s="11">
        <f t="shared" si="4"/>
        <v>8.8571839999999957E-2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29">
        <v>-7.36</v>
      </c>
      <c r="H19" s="10"/>
      <c r="I19" s="10">
        <f t="shared" si="5"/>
        <v>847.96535663067687</v>
      </c>
      <c r="J19" s="10">
        <f t="shared" si="3"/>
        <v>16397362756.749493</v>
      </c>
      <c r="K19" s="11">
        <f t="shared" si="4"/>
        <v>-5.0347359999999952E-2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29">
        <v>7.32</v>
      </c>
      <c r="H20" s="10"/>
      <c r="I20" s="10">
        <f t="shared" si="5"/>
        <v>915.33393418682738</v>
      </c>
      <c r="J20" s="10">
        <f t="shared" si="3"/>
        <v>17266695280.023117</v>
      </c>
      <c r="K20" s="11">
        <f t="shared" si="4"/>
        <v>9.8420199999999847E-2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29">
        <v>10</v>
      </c>
      <c r="H21" s="10"/>
      <c r="I21" s="10">
        <f t="shared" si="5"/>
        <v>852.90154135932482</v>
      </c>
      <c r="J21" s="10">
        <f t="shared" si="3"/>
        <v>15719571872.424706</v>
      </c>
      <c r="K21" s="11">
        <f t="shared" si="4"/>
        <v>0.12530000000000019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29">
        <v>9.83</v>
      </c>
      <c r="H22" s="10"/>
      <c r="I22" s="10">
        <f t="shared" si="5"/>
        <v>775.36503759938614</v>
      </c>
      <c r="J22" s="10">
        <f t="shared" si="3"/>
        <v>13969227648.115795</v>
      </c>
      <c r="K22" s="11">
        <f t="shared" si="4"/>
        <v>0.12235277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29">
        <v>9.2100000000000009</v>
      </c>
      <c r="H23" s="10"/>
      <c r="I23" s="10">
        <f t="shared" si="5"/>
        <v>705.96834890229093</v>
      </c>
      <c r="J23" s="10">
        <f t="shared" si="3"/>
        <v>12446378733.591751</v>
      </c>
      <c r="K23" s="11">
        <f t="shared" si="4"/>
        <v>0.11590778000000013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29">
        <v>9.89</v>
      </c>
      <c r="H24" s="10"/>
      <c r="I24" s="10">
        <f t="shared" si="5"/>
        <v>646.43196493204914</v>
      </c>
      <c r="J24" s="10">
        <f t="shared" si="3"/>
        <v>11153590786.500072</v>
      </c>
      <c r="K24" s="11">
        <f t="shared" si="4"/>
        <v>0.1252736000000001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29">
        <v>8.89</v>
      </c>
      <c r="H25" s="10"/>
      <c r="I25" s="10">
        <f t="shared" si="5"/>
        <v>588.25367634184101</v>
      </c>
      <c r="J25" s="10">
        <f t="shared" si="3"/>
        <v>9911892349.1140919</v>
      </c>
      <c r="K25" s="11">
        <f t="shared" si="4"/>
        <v>0.1147069300000001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29">
        <v>9.5500000000000007</v>
      </c>
      <c r="H26" s="10"/>
      <c r="I26" s="10">
        <f t="shared" si="5"/>
        <v>540.22745554398114</v>
      </c>
      <c r="J26" s="10">
        <f t="shared" si="3"/>
        <v>8891926731.911581</v>
      </c>
      <c r="K26" s="11">
        <f t="shared" si="4"/>
        <v>0.12179200000000012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29">
        <v>1.2010000000000001</v>
      </c>
      <c r="H27" s="10"/>
      <c r="I27" s="10">
        <f t="shared" si="5"/>
        <v>493.13323189774638</v>
      </c>
      <c r="J27" s="10">
        <f t="shared" si="3"/>
        <v>7926537835.8123255</v>
      </c>
      <c r="K27" s="11">
        <f t="shared" si="4"/>
        <v>3.7917456000000183E-2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29">
        <v>9.06</v>
      </c>
      <c r="H28" s="10"/>
      <c r="I28" s="10">
        <f t="shared" si="5"/>
        <v>487.28098724098214</v>
      </c>
      <c r="J28" s="10">
        <f t="shared" si="3"/>
        <v>7636963604.3700228</v>
      </c>
      <c r="K28" s="11">
        <f t="shared" si="4"/>
        <v>0.1180831200000001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29">
        <v>9.94</v>
      </c>
      <c r="H29" s="10"/>
      <c r="I29" s="10">
        <f t="shared" si="5"/>
        <v>446.80083187326437</v>
      </c>
      <c r="J29" s="10">
        <f t="shared" si="3"/>
        <v>6830407746.7603865</v>
      </c>
      <c r="K29" s="11">
        <f t="shared" si="4"/>
        <v>0.12886391999999969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29">
        <v>5.19</v>
      </c>
      <c r="H30" s="10"/>
      <c r="I30" s="10">
        <f t="shared" si="5"/>
        <v>406.40424947540879</v>
      </c>
      <c r="J30" s="10">
        <f t="shared" si="3"/>
        <v>6050691873.2599659</v>
      </c>
      <c r="K30" s="11">
        <f t="shared" si="4"/>
        <v>7.956497000000029E-2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29">
        <v>1.24</v>
      </c>
      <c r="H31" s="10"/>
      <c r="I31" s="10">
        <f t="shared" si="5"/>
        <v>386.35255202529589</v>
      </c>
      <c r="J31" s="10">
        <f t="shared" si="3"/>
        <v>5604750099.7183752</v>
      </c>
      <c r="K31" s="11">
        <f t="shared" si="4"/>
        <v>3.8317440000000147E-2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29">
        <v>-1.03</v>
      </c>
      <c r="H32" s="10"/>
      <c r="I32" s="10">
        <f t="shared" si="5"/>
        <v>381.62045834185687</v>
      </c>
      <c r="J32" s="10">
        <f t="shared" si="3"/>
        <v>5397915785.4830742</v>
      </c>
      <c r="K32" s="11">
        <f t="shared" si="4"/>
        <v>1.6718809999999973E-2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29">
        <v>-0.76</v>
      </c>
      <c r="H33" s="10"/>
      <c r="I33" s="10">
        <f t="shared" si="5"/>
        <v>385.59205652405461</v>
      </c>
      <c r="J33" s="10">
        <f t="shared" si="3"/>
        <v>5309153064.1427536</v>
      </c>
      <c r="K33" s="11">
        <f t="shared" si="4"/>
        <v>2.108036000000002E-2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29">
        <v>-0.05</v>
      </c>
      <c r="H34" s="10"/>
      <c r="I34" s="10">
        <f t="shared" si="5"/>
        <v>388.54499851275153</v>
      </c>
      <c r="J34" s="10">
        <f t="shared" ref="J34:J65" si="6">IF(I34="","",I34*C34)</f>
        <v>5199544788.1719646</v>
      </c>
      <c r="K34" s="11">
        <f t="shared" ref="K34:K65" si="7">IFERROR(J34/J35-1,"")</f>
        <v>4.1963749999999855E-2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29">
        <v>0.24</v>
      </c>
      <c r="H35" s="10"/>
      <c r="I35" s="10">
        <f t="shared" ref="I35:I66" si="8">IF(H35&lt;&gt;"",H35,I34/(1+IF(G34="",0,G34)/100))</f>
        <v>383.7481466792608</v>
      </c>
      <c r="J35" s="10">
        <f t="shared" si="6"/>
        <v>4990139808.7716255</v>
      </c>
      <c r="K35" s="11">
        <f t="shared" si="7"/>
        <v>5.7914380000000154E-2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29">
        <v>-2.86</v>
      </c>
      <c r="H36" s="10"/>
      <c r="I36" s="10">
        <f t="shared" si="8"/>
        <v>372.78817435327448</v>
      </c>
      <c r="J36" s="10">
        <f t="shared" si="6"/>
        <v>4716959995.1667404</v>
      </c>
      <c r="K36" s="11">
        <f t="shared" si="7"/>
        <v>4.6006340000000145E-2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29">
        <v>-4.86</v>
      </c>
      <c r="H37" s="10"/>
      <c r="I37" s="10">
        <f t="shared" si="8"/>
        <v>365.69371625787176</v>
      </c>
      <c r="J37" s="10">
        <f t="shared" si="6"/>
        <v>4509494651.0235682</v>
      </c>
      <c r="K37" s="11">
        <f t="shared" si="7"/>
        <v>3.0614839999999921E-2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29">
        <v>-1.35</v>
      </c>
      <c r="H38" s="10"/>
      <c r="I38" s="10">
        <f t="shared" si="8"/>
        <v>364.09171272189542</v>
      </c>
      <c r="J38" s="10">
        <f t="shared" si="6"/>
        <v>4375538247.657649</v>
      </c>
      <c r="K38" s="11">
        <f t="shared" si="7"/>
        <v>5.0827449999999885E-2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29">
        <v>6.65</v>
      </c>
      <c r="H39" s="10"/>
      <c r="I39" s="10">
        <f t="shared" si="8"/>
        <v>355.73201047571604</v>
      </c>
      <c r="J39" s="10">
        <f t="shared" si="6"/>
        <v>4163897933.6309204</v>
      </c>
      <c r="K39" s="11">
        <f t="shared" si="7"/>
        <v>9.5082200000000006E-2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29">
        <v>7.75</v>
      </c>
      <c r="H40" s="10"/>
      <c r="I40" s="10">
        <f t="shared" si="8"/>
        <v>333.55087714553775</v>
      </c>
      <c r="J40" s="10">
        <f t="shared" si="6"/>
        <v>3802361077.2149529</v>
      </c>
      <c r="K40" s="11">
        <f t="shared" si="7"/>
        <v>0.1061614999999998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29">
        <v>11.56</v>
      </c>
      <c r="H41" s="10"/>
      <c r="I41" s="10">
        <f t="shared" si="8"/>
        <v>309.55997878936222</v>
      </c>
      <c r="J41" s="10">
        <f t="shared" si="6"/>
        <v>3437437550.6785884</v>
      </c>
      <c r="K41" s="11">
        <f t="shared" si="7"/>
        <v>0.14382468000000004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29">
        <v>-5.8</v>
      </c>
      <c r="H42" s="10"/>
      <c r="I42" s="10">
        <f t="shared" si="8"/>
        <v>277.48294979326124</v>
      </c>
      <c r="J42" s="10">
        <f t="shared" si="6"/>
        <v>3005213657.9869814</v>
      </c>
      <c r="K42" s="11">
        <f t="shared" si="7"/>
        <v>-3.6616600000000221E-2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29">
        <v>8.32</v>
      </c>
      <c r="H43" s="10"/>
      <c r="I43" s="10">
        <f t="shared" si="8"/>
        <v>294.56788725399286</v>
      </c>
      <c r="J43" s="10">
        <f t="shared" si="6"/>
        <v>3119436828.5637703</v>
      </c>
      <c r="K43" s="11">
        <f t="shared" si="7"/>
        <v>0.10659711999999999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29">
        <v>11.7</v>
      </c>
      <c r="H44" s="10"/>
      <c r="I44" s="10">
        <f t="shared" si="8"/>
        <v>271.94228882384868</v>
      </c>
      <c r="J44" s="10">
        <f t="shared" si="6"/>
        <v>2818945370.618505</v>
      </c>
      <c r="K44" s="11">
        <f t="shared" si="7"/>
        <v>0.14179739999999996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29">
        <v>9.39</v>
      </c>
      <c r="H45" s="10"/>
      <c r="I45" s="10">
        <f t="shared" si="8"/>
        <v>243.45773395152077</v>
      </c>
      <c r="J45" s="10">
        <f t="shared" si="6"/>
        <v>2468866517.4911985</v>
      </c>
      <c r="K45" s="11">
        <f t="shared" si="7"/>
        <v>0.11884092000000002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29">
        <v>10.029999999999999</v>
      </c>
      <c r="H46" s="10"/>
      <c r="I46" s="10">
        <f t="shared" si="8"/>
        <v>222.55940575145877</v>
      </c>
      <c r="J46" s="10">
        <f t="shared" si="6"/>
        <v>2206628729.2130847</v>
      </c>
      <c r="K46" s="11">
        <f t="shared" si="7"/>
        <v>0.12615704999999999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29">
        <v>5.99</v>
      </c>
      <c r="H47" s="10"/>
      <c r="I47" s="10">
        <f t="shared" si="8"/>
        <v>202.27156752836387</v>
      </c>
      <c r="J47" s="10">
        <f t="shared" si="6"/>
        <v>1959432504.7408659</v>
      </c>
      <c r="K47" s="11">
        <f t="shared" si="7"/>
        <v>8.7351410000000129E-2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29">
        <v>4.8899999999999997</v>
      </c>
      <c r="H48" s="10"/>
      <c r="I48" s="10">
        <f t="shared" si="8"/>
        <v>190.84023731329737</v>
      </c>
      <c r="J48" s="10">
        <f t="shared" si="6"/>
        <v>1802023234.3662164</v>
      </c>
      <c r="K48" s="11">
        <f t="shared" si="7"/>
        <v>7.8583869999999889E-2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29">
        <v>7.98</v>
      </c>
      <c r="H49" s="10"/>
      <c r="I49" s="10">
        <f t="shared" si="8"/>
        <v>181.94321414176505</v>
      </c>
      <c r="J49" s="10">
        <f t="shared" si="6"/>
        <v>1670730746.5725558</v>
      </c>
      <c r="K49" s="11">
        <f t="shared" si="7"/>
        <v>0.11111419999999983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29">
        <v>3.86</v>
      </c>
      <c r="H50" s="10"/>
      <c r="I50" s="10">
        <f t="shared" si="8"/>
        <v>168.49714219463331</v>
      </c>
      <c r="J50" s="10">
        <f t="shared" si="6"/>
        <v>1503653491.7585933</v>
      </c>
      <c r="K50" s="11">
        <f t="shared" si="7"/>
        <v>6.9134840000000253E-2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29">
        <v>7.82</v>
      </c>
      <c r="H51" s="10"/>
      <c r="I51" s="10">
        <f t="shared" si="8"/>
        <v>162.23487598173821</v>
      </c>
      <c r="J51" s="10">
        <f t="shared" si="6"/>
        <v>1406420813.8223174</v>
      </c>
      <c r="K51" s="11">
        <f t="shared" si="7"/>
        <v>0.11043818000000005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29">
        <v>7.68</v>
      </c>
      <c r="H52" s="10"/>
      <c r="I52" s="10">
        <f t="shared" si="8"/>
        <v>150.46825819118735</v>
      </c>
      <c r="J52" s="10">
        <f t="shared" si="6"/>
        <v>1266545800.7057333</v>
      </c>
      <c r="K52" s="11">
        <f t="shared" si="7"/>
        <v>0.10975007999999997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29">
        <v>5.36</v>
      </c>
      <c r="H53" s="10"/>
      <c r="I53" s="10">
        <f t="shared" si="8"/>
        <v>139.73649534842806</v>
      </c>
      <c r="J53" s="10">
        <f t="shared" si="6"/>
        <v>1141289217.7540851</v>
      </c>
      <c r="K53" s="11">
        <f t="shared" si="7"/>
        <v>8.6366960000000326E-2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29">
        <v>7.34</v>
      </c>
      <c r="H54" s="10"/>
      <c r="I54" s="10">
        <f t="shared" si="8"/>
        <v>132.62765314011773</v>
      </c>
      <c r="J54" s="10">
        <f t="shared" si="6"/>
        <v>1050555898.4913208</v>
      </c>
      <c r="K54" s="11">
        <f t="shared" si="7"/>
        <v>0.10721209999999992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29">
        <v>6.42</v>
      </c>
      <c r="H55" s="10"/>
      <c r="I55" s="10">
        <f t="shared" si="8"/>
        <v>123.55846202731297</v>
      </c>
      <c r="J55" s="10">
        <f t="shared" si="6"/>
        <v>948829856.98162162</v>
      </c>
      <c r="K55" s="11">
        <f t="shared" si="7"/>
        <v>9.8041560000000194E-2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29">
        <v>7.6</v>
      </c>
      <c r="H56" s="10"/>
      <c r="I56" s="10">
        <f t="shared" si="8"/>
        <v>116.10454992230123</v>
      </c>
      <c r="J56" s="10">
        <f t="shared" si="6"/>
        <v>864111060.58829093</v>
      </c>
      <c r="K56" s="11">
        <f t="shared" si="7"/>
        <v>0.11021680000000011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30">
        <v>7.28</v>
      </c>
      <c r="H57" s="10"/>
      <c r="I57" s="10">
        <f t="shared" si="8"/>
        <v>107.90385680511267</v>
      </c>
      <c r="J57" s="10">
        <f t="shared" si="6"/>
        <v>778326413.89347637</v>
      </c>
      <c r="K57" s="11">
        <f t="shared" si="7"/>
        <v>0.10712960000000016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30">
        <v>6.81</v>
      </c>
      <c r="H58" s="10"/>
      <c r="I58" s="10">
        <f t="shared" si="8"/>
        <v>100.5815220032743</v>
      </c>
      <c r="J58" s="10">
        <f t="shared" si="6"/>
        <v>703012920.8843087</v>
      </c>
      <c r="K58" s="11">
        <f t="shared" si="7"/>
        <v>0.10227920000000013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30">
        <v>-0.04</v>
      </c>
      <c r="H59" s="10"/>
      <c r="I59" s="10">
        <f t="shared" si="8"/>
        <v>94.16863777106478</v>
      </c>
      <c r="J59" s="10">
        <f t="shared" si="6"/>
        <v>637781172.75941396</v>
      </c>
      <c r="K59" s="11">
        <f t="shared" si="7"/>
        <v>3.1587199999999926E-2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30">
        <v>-0.51</v>
      </c>
      <c r="H60" s="10"/>
      <c r="I60" s="10">
        <f t="shared" si="8"/>
        <v>94.206320299184455</v>
      </c>
      <c r="J60" s="10">
        <f t="shared" si="6"/>
        <v>618252313.28908885</v>
      </c>
      <c r="K60" s="11">
        <f t="shared" si="7"/>
        <v>2.6736800000000116E-2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30">
        <v>6.03</v>
      </c>
      <c r="H61" s="10"/>
      <c r="I61" s="10">
        <f t="shared" si="8"/>
        <v>94.689235399723046</v>
      </c>
      <c r="J61" s="10">
        <f t="shared" si="6"/>
        <v>602152677.57918954</v>
      </c>
      <c r="K61" s="11">
        <f t="shared" si="7"/>
        <v>9.4229600000000024E-2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30">
        <v>0.65</v>
      </c>
      <c r="H62" s="10"/>
      <c r="I62" s="10">
        <f t="shared" si="8"/>
        <v>89.304192586742474</v>
      </c>
      <c r="J62" s="10">
        <f t="shared" si="6"/>
        <v>550298289.84628963</v>
      </c>
      <c r="K62" s="11">
        <f t="shared" si="7"/>
        <v>3.7701499999999832E-2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30">
        <v>6.3</v>
      </c>
      <c r="H63" s="10"/>
      <c r="I63" s="10">
        <f t="shared" si="8"/>
        <v>88.72746407028562</v>
      </c>
      <c r="J63" s="10">
        <f t="shared" si="6"/>
        <v>530304996.03815711</v>
      </c>
      <c r="K63" s="11">
        <f t="shared" si="7"/>
        <v>9.5952999999999955E-2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30">
        <v>0.49</v>
      </c>
      <c r="H64" s="10"/>
      <c r="I64" s="10">
        <f t="shared" si="8"/>
        <v>83.468921985216951</v>
      </c>
      <c r="J64" s="10">
        <f t="shared" si="6"/>
        <v>483875673.53541362</v>
      </c>
      <c r="K64" s="11">
        <f t="shared" si="7"/>
        <v>3.6051899999999693E-2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30">
        <v>4.76</v>
      </c>
      <c r="H65" s="10"/>
      <c r="I65" s="10">
        <f t="shared" si="8"/>
        <v>83.061918584154597</v>
      </c>
      <c r="J65" s="10">
        <f t="shared" si="6"/>
        <v>467038063.95742697</v>
      </c>
      <c r="K65" s="11">
        <f t="shared" si="7"/>
        <v>7.9028000000000098E-2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3">
        <f>SUM(F2)</f>
        <v>27120468</v>
      </c>
      <c r="G66" s="30">
        <v>-5.52</v>
      </c>
      <c r="H66" s="10"/>
      <c r="I66" s="10">
        <f t="shared" si="8"/>
        <v>79.287818427028057</v>
      </c>
      <c r="J66" s="10">
        <f t="shared" ref="J66:J67" si="9">IF(I66="","",I66*C66)</f>
        <v>432832200.79314619</v>
      </c>
      <c r="K66" s="11">
        <f t="shared" ref="K66" si="10">IFERROR(J66/J67-1,"")</f>
        <v>-2.6855999999999991E-2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30">
        <v>8.11</v>
      </c>
      <c r="H67" s="10"/>
      <c r="I67" s="10">
        <f t="shared" ref="I67" si="11">IF(H67&lt;&gt;"",H67,I66/(1+IF(G66="",0,G66)/100))</f>
        <v>83.92021425384003</v>
      </c>
      <c r="J67" s="10">
        <f t="shared" si="9"/>
        <v>444777135.54535216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>
      <selection activeCell="L23" sqref="L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4">
        <v>39227750</v>
      </c>
      <c r="G2" s="26">
        <v>4.0599999999999996</v>
      </c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4.8924800000000213E-2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26">
        <v>1.52</v>
      </c>
      <c r="H3" s="10"/>
      <c r="I3" s="10">
        <f t="shared" ref="I3:I34" si="5">IF(H3&lt;&gt;"",H3,I2/(1+IF(G2="",0,G2)/100))</f>
        <v>13614.261003267346</v>
      </c>
      <c r="J3" s="10">
        <f t="shared" si="3"/>
        <v>529823866241.08752</v>
      </c>
      <c r="K3" s="11">
        <f t="shared" si="4"/>
        <v>2.3321600000000053E-2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26">
        <v>-1.43</v>
      </c>
      <c r="H4" s="10"/>
      <c r="I4" s="10">
        <f t="shared" si="5"/>
        <v>13410.422580050576</v>
      </c>
      <c r="J4" s="10">
        <f t="shared" si="3"/>
        <v>517749128173.47693</v>
      </c>
      <c r="K4" s="11">
        <f t="shared" si="4"/>
        <v>-6.8086799999999004E-3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26">
        <v>1.2</v>
      </c>
      <c r="H5" s="10"/>
      <c r="I5" s="10">
        <f t="shared" si="5"/>
        <v>13604.973704018033</v>
      </c>
      <c r="J5" s="10">
        <f t="shared" si="3"/>
        <v>521298482726.84955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26">
        <v>-0.64</v>
      </c>
      <c r="H6" s="10"/>
      <c r="I6" s="10">
        <f t="shared" si="5"/>
        <v>13443.649905156159</v>
      </c>
      <c r="J6" s="10">
        <f t="shared" si="3"/>
        <v>511028847017.19202</v>
      </c>
      <c r="K6" s="11">
        <f t="shared" si="4"/>
        <v>1.449440000000024E-3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26">
        <v>0.09</v>
      </c>
      <c r="H7" s="10"/>
      <c r="I7" s="10">
        <f t="shared" si="5"/>
        <v>13530.243463321414</v>
      </c>
      <c r="J7" s="10">
        <f t="shared" si="3"/>
        <v>510289213419.69293</v>
      </c>
      <c r="K7" s="11">
        <f t="shared" si="4"/>
        <v>9.4076499999997676E-3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26">
        <v>-3.77</v>
      </c>
      <c r="H8" s="10"/>
      <c r="I8" s="10">
        <f t="shared" si="5"/>
        <v>13518.077193846953</v>
      </c>
      <c r="J8" s="10">
        <f t="shared" si="3"/>
        <v>505533332761.73706</v>
      </c>
      <c r="K8" s="11">
        <f t="shared" si="4"/>
        <v>-2.923175999999994E-2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26">
        <v>0.77</v>
      </c>
      <c r="H9" s="10"/>
      <c r="I9" s="10">
        <f t="shared" si="5"/>
        <v>14047.674523378315</v>
      </c>
      <c r="J9" s="10">
        <f t="shared" si="3"/>
        <v>520755945581.54999</v>
      </c>
      <c r="K9" s="11">
        <f t="shared" si="4"/>
        <v>1.727315000000007E-2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26">
        <v>3.53</v>
      </c>
      <c r="H10" s="10"/>
      <c r="I10" s="10">
        <f t="shared" si="5"/>
        <v>13940.333951948312</v>
      </c>
      <c r="J10" s="10">
        <f t="shared" si="3"/>
        <v>511913585433.32233</v>
      </c>
      <c r="K10" s="11">
        <f t="shared" si="4"/>
        <v>4.5135350000000019E-2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26">
        <v>4.04</v>
      </c>
      <c r="H11" s="10"/>
      <c r="I11" s="10">
        <f t="shared" si="5"/>
        <v>13465.018788706959</v>
      </c>
      <c r="J11" s="10">
        <f t="shared" si="3"/>
        <v>489806019319.24164</v>
      </c>
      <c r="K11" s="11">
        <f t="shared" si="4"/>
        <v>5.0387839999999962E-2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26">
        <v>3.55</v>
      </c>
      <c r="H12" s="10"/>
      <c r="I12" s="10">
        <f t="shared" si="5"/>
        <v>12942.155698488043</v>
      </c>
      <c r="J12" s="10">
        <f t="shared" si="3"/>
        <v>466309681687.90082</v>
      </c>
      <c r="K12" s="11">
        <f t="shared" si="4"/>
        <v>4.5026600000000139E-2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26">
        <v>3.11</v>
      </c>
      <c r="H13" s="10"/>
      <c r="I13" s="10">
        <f t="shared" si="5"/>
        <v>12498.460355855183</v>
      </c>
      <c r="J13" s="10">
        <f t="shared" si="3"/>
        <v>446218002190.47125</v>
      </c>
      <c r="K13" s="11">
        <f t="shared" si="4"/>
        <v>4.068922999999991E-2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26">
        <v>2.94</v>
      </c>
      <c r="H14" s="10"/>
      <c r="I14" s="10">
        <f t="shared" si="5"/>
        <v>12121.482257642501</v>
      </c>
      <c r="J14" s="10">
        <f t="shared" si="3"/>
        <v>428771615317.35199</v>
      </c>
      <c r="K14" s="11">
        <f t="shared" si="4"/>
        <v>4.1341040000000051E-2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26">
        <v>2.76</v>
      </c>
      <c r="H15" s="10"/>
      <c r="I15" s="10">
        <f t="shared" si="5"/>
        <v>11775.288767867205</v>
      </c>
      <c r="J15" s="10">
        <f t="shared" si="3"/>
        <v>411749464245.98035</v>
      </c>
      <c r="K15" s="11">
        <f t="shared" si="4"/>
        <v>4.0239480000000105E-2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26">
        <v>3.92</v>
      </c>
      <c r="H16" s="10"/>
      <c r="I16" s="10">
        <f t="shared" si="5"/>
        <v>11459.019820812771</v>
      </c>
      <c r="J16" s="10">
        <f t="shared" si="3"/>
        <v>395821800808.77179</v>
      </c>
      <c r="K16" s="11">
        <f t="shared" si="4"/>
        <v>5.4684079999999913E-2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26">
        <v>5.2</v>
      </c>
      <c r="H17" s="10"/>
      <c r="I17" s="10">
        <f t="shared" si="5"/>
        <v>11026.770420335617</v>
      </c>
      <c r="J17" s="10">
        <f t="shared" si="3"/>
        <v>375298924402.81439</v>
      </c>
      <c r="K17" s="11">
        <f t="shared" si="4"/>
        <v>6.6833200000000037E-2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26">
        <v>4.41</v>
      </c>
      <c r="H18" s="10"/>
      <c r="I18" s="10">
        <f t="shared" si="5"/>
        <v>10481.720931877962</v>
      </c>
      <c r="J18" s="10">
        <f t="shared" si="3"/>
        <v>351787818754.43542</v>
      </c>
      <c r="K18" s="11">
        <f t="shared" si="4"/>
        <v>5.6263764999999966E-2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26">
        <v>4.3</v>
      </c>
      <c r="H19" s="10"/>
      <c r="I19" s="10">
        <f t="shared" si="5"/>
        <v>10039.000988294189</v>
      </c>
      <c r="J19" s="10">
        <f t="shared" si="3"/>
        <v>333049215935.60052</v>
      </c>
      <c r="K19" s="11">
        <f t="shared" si="4"/>
        <v>6.1461100000000046E-2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26">
        <v>3.59</v>
      </c>
      <c r="H20" s="10"/>
      <c r="I20" s="10">
        <f t="shared" si="5"/>
        <v>9625.1207941459143</v>
      </c>
      <c r="J20" s="10">
        <f t="shared" si="3"/>
        <v>313764881195.92938</v>
      </c>
      <c r="K20" s="11">
        <f t="shared" si="4"/>
        <v>5.3510300000000122E-2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26">
        <v>2.61</v>
      </c>
      <c r="H21" s="10"/>
      <c r="I21" s="10">
        <f t="shared" si="5"/>
        <v>9291.5540053537152</v>
      </c>
      <c r="J21" s="10">
        <f t="shared" si="3"/>
        <v>297828014776.81744</v>
      </c>
      <c r="K21" s="11">
        <f t="shared" si="4"/>
        <v>4.313325999999984E-2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26">
        <v>2.76</v>
      </c>
      <c r="H22" s="10"/>
      <c r="I22" s="10">
        <f t="shared" si="5"/>
        <v>9055.2129474259</v>
      </c>
      <c r="J22" s="10">
        <f t="shared" si="3"/>
        <v>285512912105.60913</v>
      </c>
      <c r="K22" s="11">
        <f t="shared" si="4"/>
        <v>4.496643999999983E-2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26">
        <v>2.38</v>
      </c>
      <c r="H23" s="10"/>
      <c r="I23" s="10">
        <f t="shared" si="5"/>
        <v>8812.001700492312</v>
      </c>
      <c r="J23" s="10">
        <f t="shared" si="3"/>
        <v>273226872343.96652</v>
      </c>
      <c r="K23" s="11">
        <f t="shared" si="4"/>
        <v>4.1511740000000241E-2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26">
        <v>3.2</v>
      </c>
      <c r="H24" s="10"/>
      <c r="I24" s="10">
        <f t="shared" si="5"/>
        <v>8607.1514949133725</v>
      </c>
      <c r="J24" s="10">
        <f t="shared" si="3"/>
        <v>262336814699.72336</v>
      </c>
      <c r="K24" s="11">
        <f t="shared" si="4"/>
        <v>5.0782400000000116E-2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26">
        <v>0.93</v>
      </c>
      <c r="H25" s="10"/>
      <c r="I25" s="10">
        <f t="shared" si="5"/>
        <v>8340.2630764664464</v>
      </c>
      <c r="J25" s="10">
        <f t="shared" si="3"/>
        <v>249658554139.96594</v>
      </c>
      <c r="K25" s="11">
        <f t="shared" si="4"/>
        <v>2.8375770000000244E-2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26">
        <v>0.2</v>
      </c>
      <c r="H26" s="10"/>
      <c r="I26" s="10">
        <f t="shared" si="5"/>
        <v>8263.4133324744325</v>
      </c>
      <c r="J26" s="10">
        <f t="shared" si="3"/>
        <v>242769774845.98447</v>
      </c>
      <c r="K26" s="11">
        <f t="shared" si="4"/>
        <v>2.0436800000000144E-2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26">
        <v>-2.1</v>
      </c>
      <c r="H27" s="10"/>
      <c r="I27" s="10">
        <f t="shared" si="5"/>
        <v>8246.9194934874577</v>
      </c>
      <c r="J27" s="10">
        <f t="shared" si="3"/>
        <v>237907702707.29599</v>
      </c>
      <c r="K27" s="11">
        <f t="shared" si="4"/>
        <v>-5.042299999999944E-3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26">
        <v>4.83</v>
      </c>
      <c r="H28" s="10"/>
      <c r="I28" s="10">
        <f t="shared" si="5"/>
        <v>8423.8197073416322</v>
      </c>
      <c r="J28" s="10">
        <f t="shared" si="3"/>
        <v>239113384124.06476</v>
      </c>
      <c r="K28" s="11">
        <f t="shared" si="4"/>
        <v>6.3395519999999816E-2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26">
        <v>5.09</v>
      </c>
      <c r="H29" s="10"/>
      <c r="I29" s="10">
        <f t="shared" si="5"/>
        <v>8035.6956094072611</v>
      </c>
      <c r="J29" s="10">
        <f t="shared" si="3"/>
        <v>224858370781.98785</v>
      </c>
      <c r="K29" s="11">
        <f t="shared" si="4"/>
        <v>6.5717689999999829E-2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26">
        <v>5.55</v>
      </c>
      <c r="H30" s="10"/>
      <c r="I30" s="10">
        <f t="shared" si="5"/>
        <v>7646.4893038417185</v>
      </c>
      <c r="J30" s="10">
        <f t="shared" si="3"/>
        <v>210992435324.95728</v>
      </c>
      <c r="K30" s="11">
        <f t="shared" si="4"/>
        <v>7.0171449999999913E-2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26">
        <v>3.25</v>
      </c>
      <c r="H31" s="10"/>
      <c r="I31" s="10">
        <f t="shared" si="5"/>
        <v>7244.4237838386716</v>
      </c>
      <c r="J31" s="10">
        <f t="shared" si="3"/>
        <v>197157600611.52563</v>
      </c>
      <c r="K31" s="11">
        <f t="shared" si="4"/>
        <v>4.7161499999999856E-2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26">
        <v>2.3199999999999998</v>
      </c>
      <c r="H32" s="10"/>
      <c r="I32" s="10">
        <f t="shared" si="5"/>
        <v>7016.3910739357598</v>
      </c>
      <c r="J32" s="10">
        <f t="shared" si="3"/>
        <v>188278121962.5871</v>
      </c>
      <c r="K32" s="11">
        <f t="shared" si="4"/>
        <v>4.2538479999999934E-2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26">
        <v>1.78</v>
      </c>
      <c r="H33" s="10"/>
      <c r="I33" s="10">
        <f t="shared" si="5"/>
        <v>6857.3016750740417</v>
      </c>
      <c r="J33" s="10">
        <f t="shared" si="3"/>
        <v>180595849049.70328</v>
      </c>
      <c r="K33" s="11">
        <f t="shared" si="4"/>
        <v>3.1743860000000179E-2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26">
        <v>0.47</v>
      </c>
      <c r="H34" s="10"/>
      <c r="I34" s="10">
        <f t="shared" si="5"/>
        <v>6737.3763755885648</v>
      </c>
      <c r="J34" s="10">
        <f t="shared" ref="J34:J65" si="6">IF(I34="","",I34*C34)</f>
        <v>175039422138.8468</v>
      </c>
      <c r="K34" s="11">
        <f t="shared" ref="K34:K65" si="7">IFERROR(J34/J35-1,"")</f>
        <v>3.2049570000000083E-2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26">
        <v>-1.45</v>
      </c>
      <c r="H35" s="10"/>
      <c r="I35" s="10">
        <f t="shared" ref="I35:I66" si="8">IF(H35&lt;&gt;"",H35,I34/(1+IF(G34="",0,G34)/100))</f>
        <v>6620.1988558401927</v>
      </c>
      <c r="J35" s="10">
        <f t="shared" si="6"/>
        <v>169603696592.64215</v>
      </c>
      <c r="K35" s="11">
        <f t="shared" si="7"/>
        <v>2.7181249999999935E-2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26">
        <v>-4.93</v>
      </c>
      <c r="H36" s="10"/>
      <c r="I36" s="10">
        <f t="shared" si="8"/>
        <v>6538.4680057680916</v>
      </c>
      <c r="J36" s="10">
        <f t="shared" si="6"/>
        <v>165115646914.93558</v>
      </c>
      <c r="K36" s="11">
        <f t="shared" si="7"/>
        <v>1.3480759999999981E-2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26">
        <v>-4.63</v>
      </c>
      <c r="H37" s="10"/>
      <c r="I37" s="10">
        <f t="shared" si="8"/>
        <v>6546.9790785702326</v>
      </c>
      <c r="J37" s="10">
        <f t="shared" si="6"/>
        <v>162919369988.76581</v>
      </c>
      <c r="K37" s="11">
        <f t="shared" si="7"/>
        <v>2.139781999999979E-2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26">
        <v>-4.9</v>
      </c>
      <c r="H38" s="10"/>
      <c r="I38" s="10">
        <f t="shared" si="8"/>
        <v>6503.4062566506736</v>
      </c>
      <c r="J38" s="10">
        <f t="shared" si="6"/>
        <v>159506283250.8942</v>
      </c>
      <c r="K38" s="11">
        <f t="shared" si="7"/>
        <v>3.8080000000000336E-3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26">
        <v>1.46</v>
      </c>
      <c r="H39" s="10"/>
      <c r="I39" s="10">
        <f t="shared" si="8"/>
        <v>6582.3949966099935</v>
      </c>
      <c r="J39" s="10">
        <f t="shared" si="6"/>
        <v>158901187528.78458</v>
      </c>
      <c r="K39" s="11">
        <f t="shared" si="7"/>
        <v>3.0427760000000026E-2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26">
        <v>2.84</v>
      </c>
      <c r="H40" s="10"/>
      <c r="I40" s="10">
        <f t="shared" si="8"/>
        <v>6487.6749424502204</v>
      </c>
      <c r="J40" s="10">
        <f t="shared" si="6"/>
        <v>154208954472.25195</v>
      </c>
      <c r="K40" s="11">
        <f t="shared" si="7"/>
        <v>4.3928839999999747E-2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26">
        <v>3.3</v>
      </c>
      <c r="H41" s="10"/>
      <c r="I41" s="10">
        <f t="shared" si="8"/>
        <v>6308.5131684657918</v>
      </c>
      <c r="J41" s="10">
        <f t="shared" si="6"/>
        <v>147719795223.06519</v>
      </c>
      <c r="K41" s="11">
        <f t="shared" si="7"/>
        <v>4.7978499999999924E-2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26">
        <v>-4.3</v>
      </c>
      <c r="H42" s="10"/>
      <c r="I42" s="10">
        <f t="shared" si="8"/>
        <v>6106.9827381082214</v>
      </c>
      <c r="J42" s="10">
        <f t="shared" si="6"/>
        <v>140956894843.80185</v>
      </c>
      <c r="K42" s="11">
        <f t="shared" si="7"/>
        <v>-2.3955700000000135E-2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26">
        <v>5.62</v>
      </c>
      <c r="H43" s="10"/>
      <c r="I43" s="10">
        <f t="shared" si="8"/>
        <v>6381.3821714819451</v>
      </c>
      <c r="J43" s="10">
        <f t="shared" si="6"/>
        <v>144416493025.77954</v>
      </c>
      <c r="K43" s="11">
        <f t="shared" si="7"/>
        <v>7.1092420000000045E-2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26">
        <v>7.79</v>
      </c>
      <c r="H44" s="10"/>
      <c r="I44" s="10">
        <f t="shared" si="8"/>
        <v>6041.8312549535549</v>
      </c>
      <c r="J44" s="10">
        <f t="shared" si="6"/>
        <v>134831028890.83981</v>
      </c>
      <c r="K44" s="11">
        <f t="shared" si="7"/>
        <v>9.3529550000000183E-2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26">
        <v>8.15</v>
      </c>
      <c r="H45" s="10"/>
      <c r="I45" s="10">
        <f t="shared" si="8"/>
        <v>5605.1871740918032</v>
      </c>
      <c r="J45" s="10">
        <f t="shared" si="6"/>
        <v>123298934986.1097</v>
      </c>
      <c r="K45" s="11">
        <f t="shared" si="7"/>
        <v>9.8479549999999971E-2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26">
        <v>4.6500000000000004</v>
      </c>
      <c r="H46" s="10"/>
      <c r="I46" s="10">
        <f t="shared" si="8"/>
        <v>5182.7898049854866</v>
      </c>
      <c r="J46" s="10">
        <f t="shared" si="6"/>
        <v>112245089119.87456</v>
      </c>
      <c r="K46" s="11">
        <f t="shared" si="7"/>
        <v>6.4918400000000043E-2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26">
        <v>4.24</v>
      </c>
      <c r="H47" s="10"/>
      <c r="I47" s="10">
        <f t="shared" si="8"/>
        <v>4952.498619193012</v>
      </c>
      <c r="J47" s="10">
        <f t="shared" si="6"/>
        <v>105402525789.65164</v>
      </c>
      <c r="K47" s="11">
        <f t="shared" si="7"/>
        <v>5.9808080000000041E-2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26">
        <v>8.91</v>
      </c>
      <c r="H48" s="10"/>
      <c r="I48" s="10">
        <f t="shared" si="8"/>
        <v>4751.0539324568417</v>
      </c>
      <c r="J48" s="10">
        <f t="shared" si="6"/>
        <v>99454351951.771912</v>
      </c>
      <c r="K48" s="11">
        <f t="shared" si="7"/>
        <v>0.1052186799999999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26">
        <v>6.6</v>
      </c>
      <c r="H49" s="10"/>
      <c r="I49" s="10">
        <f t="shared" si="8"/>
        <v>4362.3670300769827</v>
      </c>
      <c r="J49" s="10">
        <f t="shared" si="6"/>
        <v>89986130122.024292</v>
      </c>
      <c r="K49" s="11">
        <f t="shared" si="7"/>
        <v>8.1990000000000007E-2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26">
        <v>4.34</v>
      </c>
      <c r="H50" s="10"/>
      <c r="I50" s="10">
        <f t="shared" si="8"/>
        <v>4092.2767636744675</v>
      </c>
      <c r="J50" s="10">
        <f t="shared" si="6"/>
        <v>83167247499.537231</v>
      </c>
      <c r="K50" s="11">
        <f t="shared" si="7"/>
        <v>6.5207060000000094E-2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26">
        <v>7.25</v>
      </c>
      <c r="H51" s="10"/>
      <c r="I51" s="10">
        <f t="shared" si="8"/>
        <v>3922.0593863086706</v>
      </c>
      <c r="J51" s="10">
        <f t="shared" si="6"/>
        <v>78076132446.528488</v>
      </c>
      <c r="K51" s="11">
        <f t="shared" si="7"/>
        <v>9.0196249999999978E-2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26">
        <v>6.25</v>
      </c>
      <c r="H52" s="10"/>
      <c r="I52" s="10">
        <f t="shared" si="8"/>
        <v>3656.931828726033</v>
      </c>
      <c r="J52" s="10">
        <f t="shared" si="6"/>
        <v>71616585038.270401</v>
      </c>
      <c r="K52" s="11">
        <f t="shared" si="7"/>
        <v>8.1093750000000187E-2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26">
        <v>5.31</v>
      </c>
      <c r="H53" s="10"/>
      <c r="I53" s="10">
        <f t="shared" si="8"/>
        <v>3441.8181917421489</v>
      </c>
      <c r="J53" s="10">
        <f t="shared" si="6"/>
        <v>66244564856.905693</v>
      </c>
      <c r="K53" s="11">
        <f t="shared" si="7"/>
        <v>7.3003589999999896E-2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26">
        <v>9.6</v>
      </c>
      <c r="H54" s="10"/>
      <c r="I54" s="10">
        <f t="shared" si="8"/>
        <v>3268.2729007142239</v>
      </c>
      <c r="J54" s="10">
        <f t="shared" si="6"/>
        <v>61737505330.159889</v>
      </c>
      <c r="K54" s="11">
        <f t="shared" si="7"/>
        <v>0.11726239999999999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26">
        <v>9.9499999999999993</v>
      </c>
      <c r="H55" s="10"/>
      <c r="I55" s="10">
        <f t="shared" si="8"/>
        <v>2982.0008218195471</v>
      </c>
      <c r="J55" s="10">
        <f t="shared" si="6"/>
        <v>55257838561.61264</v>
      </c>
      <c r="K55" s="11">
        <f t="shared" si="7"/>
        <v>0.12192979999999998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26">
        <v>11.84</v>
      </c>
      <c r="H56" s="10"/>
      <c r="I56" s="10">
        <f t="shared" si="8"/>
        <v>2712.1426301223714</v>
      </c>
      <c r="J56" s="10">
        <f t="shared" si="6"/>
        <v>49252492055.753082</v>
      </c>
      <c r="K56" s="11">
        <f t="shared" si="7"/>
        <v>0.14255744000000004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26">
        <v>-0.06</v>
      </c>
      <c r="H57" s="10"/>
      <c r="I57" s="10">
        <f t="shared" si="8"/>
        <v>2425.0202343726496</v>
      </c>
      <c r="J57" s="10">
        <f t="shared" si="6"/>
        <v>43107234990.087746</v>
      </c>
      <c r="K57" s="11">
        <f t="shared" si="7"/>
        <v>2.1386799999999928E-2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26">
        <v>-0.86</v>
      </c>
      <c r="H58" s="10"/>
      <c r="I58" s="10">
        <f t="shared" si="8"/>
        <v>2426.4761200446765</v>
      </c>
      <c r="J58" s="10">
        <f t="shared" si="6"/>
        <v>42204613364.973732</v>
      </c>
      <c r="K58" s="11">
        <f t="shared" si="7"/>
        <v>1.3210799999999967E-2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26">
        <v>6.56</v>
      </c>
      <c r="H59" s="10"/>
      <c r="I59" s="10">
        <f t="shared" si="8"/>
        <v>2447.5248336137547</v>
      </c>
      <c r="J59" s="10">
        <f t="shared" si="6"/>
        <v>41654326389.902016</v>
      </c>
      <c r="K59" s="11">
        <f t="shared" si="7"/>
        <v>8.90432000000001E-2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26">
        <v>3.63</v>
      </c>
      <c r="H60" s="10"/>
      <c r="I60" s="10">
        <f t="shared" si="8"/>
        <v>2296.8513828957912</v>
      </c>
      <c r="J60" s="10">
        <f t="shared" si="6"/>
        <v>38248552848.869553</v>
      </c>
      <c r="K60" s="11">
        <f t="shared" si="7"/>
        <v>6.0134899999999991E-2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26">
        <v>8.33</v>
      </c>
      <c r="H61" s="10"/>
      <c r="I61" s="10">
        <f t="shared" si="8"/>
        <v>2216.3962008065146</v>
      </c>
      <c r="J61" s="10">
        <f t="shared" si="6"/>
        <v>36078948866.667397</v>
      </c>
      <c r="K61" s="11">
        <f t="shared" si="7"/>
        <v>0.10821589999999981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26">
        <v>3.57</v>
      </c>
      <c r="H62" s="10"/>
      <c r="I62" s="10">
        <f t="shared" si="8"/>
        <v>2045.967138194881</v>
      </c>
      <c r="J62" s="10">
        <f t="shared" si="6"/>
        <v>32555884522.742725</v>
      </c>
      <c r="K62" s="11">
        <f t="shared" si="7"/>
        <v>5.9521099999999993E-2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26">
        <v>7.35</v>
      </c>
      <c r="H63" s="10"/>
      <c r="I63" s="10">
        <f t="shared" si="8"/>
        <v>1975.4437947232605</v>
      </c>
      <c r="J63" s="10">
        <f t="shared" si="6"/>
        <v>30726980824.395782</v>
      </c>
      <c r="K63" s="11">
        <f t="shared" si="7"/>
        <v>9.8190499999999847E-2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26">
        <v>-0.03</v>
      </c>
      <c r="H64" s="10"/>
      <c r="I64" s="10">
        <f t="shared" si="8"/>
        <v>1840.1898413817053</v>
      </c>
      <c r="J64" s="10">
        <f t="shared" si="6"/>
        <v>27979645448.030907</v>
      </c>
      <c r="K64" s="11">
        <f t="shared" si="7"/>
        <v>2.2693099999999911E-2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26">
        <v>9.24</v>
      </c>
      <c r="H65" s="10"/>
      <c r="I65" s="10">
        <f t="shared" si="8"/>
        <v>1840.7420640009054</v>
      </c>
      <c r="J65" s="10">
        <f t="shared" si="6"/>
        <v>27358789697.545536</v>
      </c>
      <c r="K65" s="11">
        <f t="shared" si="7"/>
        <v>0.1175252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3">
        <f>SUM(F2)</f>
        <v>39227750</v>
      </c>
      <c r="G66" s="26">
        <v>10.36</v>
      </c>
      <c r="H66" s="10"/>
      <c r="I66" s="10">
        <f t="shared" si="8"/>
        <v>1685.0439985361638</v>
      </c>
      <c r="J66" s="10">
        <f t="shared" ref="J66:J67" si="9">IF(I66="","",I66*C66)</f>
        <v>24481586363.820286</v>
      </c>
      <c r="K66" s="11">
        <f t="shared" ref="K66" si="10">IFERROR(J66/J67-1,"")</f>
        <v>0.12787919999999997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26">
        <v>2.34</v>
      </c>
      <c r="H67" s="10"/>
      <c r="I67" s="10">
        <f t="shared" ref="I67" si="11">IF(H67&lt;&gt;"",H67,I66/(1+IF(G66="",0,G66)/100))</f>
        <v>1526.8611802611126</v>
      </c>
      <c r="J67" s="10">
        <f t="shared" si="9"/>
        <v>21705858538.591976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topLeftCell="A36" workbookViewId="0">
      <selection activeCell="G61" sqref="G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4">
        <v>6835852</v>
      </c>
      <c r="G2" s="29">
        <v>2.15</v>
      </c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2.4768800000000146E-2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29">
        <v>1.79</v>
      </c>
      <c r="H3" s="10"/>
      <c r="I3" s="10">
        <f t="shared" ref="I3:I34" si="5">IF(H3&lt;&gt;"",H3,I2/(1+IF(G2="",0,G2)/100))</f>
        <v>7069.9951052373954</v>
      </c>
      <c r="J3" s="10">
        <f t="shared" si="3"/>
        <v>48171746118.531197</v>
      </c>
      <c r="K3" s="11">
        <f t="shared" si="4"/>
        <v>2.1564440000000129E-2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29">
        <v>3.31</v>
      </c>
      <c r="H4" s="10"/>
      <c r="I4" s="10">
        <f t="shared" si="5"/>
        <v>6945.6676542267369</v>
      </c>
      <c r="J4" s="10">
        <f t="shared" si="3"/>
        <v>47154877590.033569</v>
      </c>
      <c r="K4" s="11">
        <f t="shared" si="4"/>
        <v>3.7232399999999943E-2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29">
        <v>6.16</v>
      </c>
      <c r="H5" s="10"/>
      <c r="I5" s="10">
        <f t="shared" si="5"/>
        <v>6723.131985506473</v>
      </c>
      <c r="J5" s="10">
        <f t="shared" si="3"/>
        <v>45462210387.984001</v>
      </c>
      <c r="K5" s="11">
        <f t="shared" si="4"/>
        <v>6.7332640000000277E-2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29">
        <v>6.22</v>
      </c>
      <c r="H6" s="10"/>
      <c r="I6" s="10">
        <f t="shared" si="5"/>
        <v>6333.0180722555315</v>
      </c>
      <c r="J6" s="10">
        <f t="shared" si="3"/>
        <v>42594228532.15094</v>
      </c>
      <c r="K6" s="11">
        <f t="shared" si="4"/>
        <v>7.0485160000000047E-2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29">
        <v>5.85</v>
      </c>
      <c r="H7" s="10"/>
      <c r="I7" s="10">
        <f t="shared" si="5"/>
        <v>5962.1710339442016</v>
      </c>
      <c r="J7" s="10">
        <f t="shared" si="3"/>
        <v>39789648772.105293</v>
      </c>
      <c r="K7" s="11">
        <f t="shared" si="4"/>
        <v>6.4639299999999844E-2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29">
        <v>3.12</v>
      </c>
      <c r="H8" s="10"/>
      <c r="I8" s="10">
        <f t="shared" si="5"/>
        <v>5632.6604005141253</v>
      </c>
      <c r="J8" s="10">
        <f t="shared" si="3"/>
        <v>37373830528.429016</v>
      </c>
      <c r="K8" s="11">
        <f t="shared" si="4"/>
        <v>3.243744000000004E-2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29">
        <v>3.79</v>
      </c>
      <c r="H9" s="10"/>
      <c r="I9" s="10">
        <f t="shared" si="5"/>
        <v>5462.2385575195167</v>
      </c>
      <c r="J9" s="10">
        <f t="shared" si="3"/>
        <v>36199607918.5476</v>
      </c>
      <c r="K9" s="11">
        <f t="shared" si="4"/>
        <v>4.2155390000000015E-2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29">
        <v>5.17</v>
      </c>
      <c r="H10" s="10"/>
      <c r="I10" s="10">
        <f t="shared" si="5"/>
        <v>5262.7792248959595</v>
      </c>
      <c r="J10" s="10">
        <f t="shared" si="3"/>
        <v>34735326675.753792</v>
      </c>
      <c r="K10" s="11">
        <f t="shared" si="4"/>
        <v>5.5906800000000034E-2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29">
        <v>6.05</v>
      </c>
      <c r="H11" s="10"/>
      <c r="I11" s="10">
        <f t="shared" si="5"/>
        <v>5004.0688645963291</v>
      </c>
      <c r="J11" s="10">
        <f t="shared" si="3"/>
        <v>32896205115.597126</v>
      </c>
      <c r="K11" s="11">
        <f t="shared" si="4"/>
        <v>6.3363349999999929E-2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29">
        <v>5.84</v>
      </c>
      <c r="H12" s="10"/>
      <c r="I12" s="10">
        <f t="shared" si="5"/>
        <v>4718.5939317268549</v>
      </c>
      <c r="J12" s="10">
        <f t="shared" si="3"/>
        <v>30935996727.362411</v>
      </c>
      <c r="K12" s="11">
        <f t="shared" si="4"/>
        <v>6.0728480000000085E-2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29">
        <v>6.67</v>
      </c>
      <c r="H13" s="10"/>
      <c r="I13" s="10">
        <f t="shared" si="5"/>
        <v>4458.2331176557582</v>
      </c>
      <c r="J13" s="10">
        <f t="shared" si="3"/>
        <v>29164859161.095032</v>
      </c>
      <c r="K13" s="11">
        <f t="shared" si="4"/>
        <v>7.2033499999999639E-2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29">
        <v>4.72</v>
      </c>
      <c r="H14" s="10"/>
      <c r="I14" s="10">
        <f t="shared" si="5"/>
        <v>4179.4629395854117</v>
      </c>
      <c r="J14" s="10">
        <f t="shared" si="3"/>
        <v>27205175175.118168</v>
      </c>
      <c r="K14" s="11">
        <f t="shared" si="4"/>
        <v>5.2435999999999927E-2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29">
        <v>3.2</v>
      </c>
      <c r="H15" s="10"/>
      <c r="I15" s="10">
        <f t="shared" si="5"/>
        <v>3991.0837849364134</v>
      </c>
      <c r="J15" s="10">
        <f t="shared" si="3"/>
        <v>25849719294.207127</v>
      </c>
      <c r="K15" s="11">
        <f t="shared" si="4"/>
        <v>3.695359999999992E-2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29">
        <v>3.15</v>
      </c>
      <c r="H16" s="10"/>
      <c r="I16" s="10">
        <f t="shared" si="5"/>
        <v>3867.3292489693927</v>
      </c>
      <c r="J16" s="10">
        <f t="shared" si="3"/>
        <v>24928520711.251812</v>
      </c>
      <c r="K16" s="11">
        <f t="shared" si="4"/>
        <v>3.6038600000000143E-2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29">
        <v>4.97</v>
      </c>
      <c r="H17" s="10"/>
      <c r="I17" s="10">
        <f t="shared" si="5"/>
        <v>3749.2285496552518</v>
      </c>
      <c r="J17" s="10">
        <f t="shared" si="3"/>
        <v>24061382183.300709</v>
      </c>
      <c r="K17" s="11">
        <f t="shared" si="4"/>
        <v>5.368886000000006E-2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29">
        <v>-0.27</v>
      </c>
      <c r="H18" s="10"/>
      <c r="I18" s="10">
        <f t="shared" si="5"/>
        <v>3571.7143466278476</v>
      </c>
      <c r="J18" s="10">
        <f t="shared" si="3"/>
        <v>22835376833.442757</v>
      </c>
      <c r="K18" s="11">
        <f t="shared" si="4"/>
        <v>6.9081999999998089E-4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29">
        <v>4.18</v>
      </c>
      <c r="H19" s="10"/>
      <c r="I19" s="10">
        <f t="shared" si="5"/>
        <v>3581.3840836537129</v>
      </c>
      <c r="J19" s="10">
        <f t="shared" si="3"/>
        <v>22819612588.674248</v>
      </c>
      <c r="K19" s="11">
        <f t="shared" si="4"/>
        <v>4.5342120000000152E-2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29">
        <v>7.39</v>
      </c>
      <c r="H20" s="10"/>
      <c r="I20" s="10">
        <f t="shared" si="5"/>
        <v>3437.6886961544565</v>
      </c>
      <c r="J20" s="10">
        <f t="shared" si="3"/>
        <v>21829803039.673027</v>
      </c>
      <c r="K20" s="11">
        <f t="shared" si="4"/>
        <v>7.7980820000000062E-2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29">
        <v>7.11</v>
      </c>
      <c r="H21" s="10"/>
      <c r="I21" s="10">
        <f t="shared" si="5"/>
        <v>3201.1255202108728</v>
      </c>
      <c r="J21" s="10">
        <f t="shared" si="3"/>
        <v>20250641416.489235</v>
      </c>
      <c r="K21" s="11">
        <f t="shared" si="4"/>
        <v>7.581283999999977E-2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29">
        <v>9.26</v>
      </c>
      <c r="H22" s="10"/>
      <c r="I22" s="10">
        <f t="shared" si="5"/>
        <v>2988.6336665212148</v>
      </c>
      <c r="J22" s="10">
        <f t="shared" si="3"/>
        <v>18823572896.275562</v>
      </c>
      <c r="K22" s="11">
        <f t="shared" si="4"/>
        <v>9.8390780000000122E-2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29">
        <v>5.08</v>
      </c>
      <c r="H23" s="10"/>
      <c r="I23" s="10">
        <f t="shared" si="5"/>
        <v>2735.341082300215</v>
      </c>
      <c r="J23" s="10">
        <f t="shared" si="3"/>
        <v>17137409780.766333</v>
      </c>
      <c r="K23" s="11">
        <f t="shared" si="4"/>
        <v>5.7209879999999824E-2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29">
        <v>6.69</v>
      </c>
      <c r="H24" s="10"/>
      <c r="I24" s="10">
        <f t="shared" si="5"/>
        <v>2603.1034281501857</v>
      </c>
      <c r="J24" s="10">
        <f t="shared" si="3"/>
        <v>16210035589.873919</v>
      </c>
      <c r="K24" s="11">
        <f t="shared" si="4"/>
        <v>7.4261609999999756E-2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29">
        <v>11.5</v>
      </c>
      <c r="H25" s="10"/>
      <c r="I25" s="10">
        <f t="shared" si="5"/>
        <v>2439.8757410724397</v>
      </c>
      <c r="J25" s="10">
        <f t="shared" si="3"/>
        <v>15089467443.478615</v>
      </c>
      <c r="K25" s="11">
        <f t="shared" si="4"/>
        <v>0.12336250000000004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29">
        <v>7.76</v>
      </c>
      <c r="H26" s="10"/>
      <c r="I26" s="10">
        <f t="shared" si="5"/>
        <v>2188.2293641905289</v>
      </c>
      <c r="J26" s="10">
        <f t="shared" si="3"/>
        <v>13432411571.045511</v>
      </c>
      <c r="K26" s="11">
        <f t="shared" si="4"/>
        <v>8.6113039999999863E-2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29">
        <v>-3.6</v>
      </c>
      <c r="H27" s="10"/>
      <c r="I27" s="10">
        <f t="shared" si="5"/>
        <v>2030.6508576378333</v>
      </c>
      <c r="J27" s="10">
        <f t="shared" si="3"/>
        <v>12367415799.598091</v>
      </c>
      <c r="K27" s="11">
        <f t="shared" si="4"/>
        <v>-2.7806000000000108E-2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29">
        <v>10.36</v>
      </c>
      <c r="H28" s="10"/>
      <c r="I28" s="10">
        <f t="shared" si="5"/>
        <v>2106.4842921554286</v>
      </c>
      <c r="J28" s="10">
        <f t="shared" si="3"/>
        <v>12721139813.245188</v>
      </c>
      <c r="K28" s="11">
        <f t="shared" si="4"/>
        <v>0.11386348000000002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29">
        <v>7.35</v>
      </c>
      <c r="H29" s="10"/>
      <c r="I29" s="10">
        <f t="shared" si="5"/>
        <v>1908.73893816186</v>
      </c>
      <c r="J29" s="10">
        <f t="shared" si="3"/>
        <v>11420735163.383924</v>
      </c>
      <c r="K29" s="11">
        <f t="shared" si="4"/>
        <v>8.4664400000000084E-2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29">
        <v>6.74</v>
      </c>
      <c r="H30" s="10"/>
      <c r="I30" s="10">
        <f t="shared" si="5"/>
        <v>1778.0521082085329</v>
      </c>
      <c r="J30" s="10">
        <f t="shared" si="3"/>
        <v>10529279990.551846</v>
      </c>
      <c r="K30" s="11">
        <f t="shared" si="4"/>
        <v>7.999531999999987E-2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29">
        <v>5.41</v>
      </c>
      <c r="H31" s="10"/>
      <c r="I31" s="10">
        <f t="shared" si="5"/>
        <v>1665.7786286383109</v>
      </c>
      <c r="J31" s="10">
        <f t="shared" si="3"/>
        <v>9749375571.8791885</v>
      </c>
      <c r="K31" s="11">
        <f t="shared" si="4"/>
        <v>6.8014119999999956E-2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29">
        <v>3.55</v>
      </c>
      <c r="H32" s="10"/>
      <c r="I32" s="10">
        <f t="shared" si="5"/>
        <v>1580.2851993532975</v>
      </c>
      <c r="J32" s="10">
        <f t="shared" si="3"/>
        <v>9128508124.8543682</v>
      </c>
      <c r="K32" s="11">
        <f t="shared" si="4"/>
        <v>4.8133100000000262E-2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29">
        <v>3.98</v>
      </c>
      <c r="H33" s="10"/>
      <c r="I33" s="10">
        <f t="shared" si="5"/>
        <v>1526.1083528279066</v>
      </c>
      <c r="J33" s="10">
        <f t="shared" si="3"/>
        <v>8709302401.4358158</v>
      </c>
      <c r="K33" s="11">
        <f t="shared" si="4"/>
        <v>5.0925859999999989E-2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29">
        <v>-6.24</v>
      </c>
      <c r="H34" s="10"/>
      <c r="I34" s="10">
        <f t="shared" si="5"/>
        <v>1467.6941265896389</v>
      </c>
      <c r="J34" s="10">
        <f t="shared" ref="J34:J65" si="6">IF(I34="","",I34*C34)</f>
        <v>8287266241.0608263</v>
      </c>
      <c r="K34" s="11">
        <f t="shared" ref="K34:K65" si="7">IFERROR(J34/J35-1,"")</f>
        <v>-3.9038459999999886E-2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29">
        <v>-14.2</v>
      </c>
      <c r="H35" s="10"/>
      <c r="I35" s="10">
        <f t="shared" ref="I35:I66" si="8">IF(H35&lt;&gt;"",H35,I34/(1+IF(G34="",0,G34)/100))</f>
        <v>1543.9660494315578</v>
      </c>
      <c r="J35" s="10">
        <f t="shared" si="6"/>
        <v>8623931235.6463566</v>
      </c>
      <c r="K35" s="11">
        <f t="shared" si="7"/>
        <v>-0.10508799999999996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29">
        <v>-7.52</v>
      </c>
      <c r="H36" s="10"/>
      <c r="I36" s="10">
        <f t="shared" si="8"/>
        <v>1744.5944061373534</v>
      </c>
      <c r="J36" s="10">
        <f t="shared" si="6"/>
        <v>9636624869.9831448</v>
      </c>
      <c r="K36" s="11">
        <f t="shared" si="7"/>
        <v>-1.5623679999999918E-2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29">
        <v>-3.13</v>
      </c>
      <c r="H37" s="10"/>
      <c r="I37" s="10">
        <f t="shared" si="8"/>
        <v>1793.3741839405359</v>
      </c>
      <c r="J37" s="10">
        <f t="shared" si="6"/>
        <v>9789574042.1540661</v>
      </c>
      <c r="K37" s="11">
        <f t="shared" si="7"/>
        <v>3.46755900000002E-2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29">
        <v>4.74</v>
      </c>
      <c r="H38" s="10"/>
      <c r="I38" s="10">
        <f t="shared" si="8"/>
        <v>1755.284510071974</v>
      </c>
      <c r="J38" s="10">
        <f t="shared" si="6"/>
        <v>9461491250.7543201</v>
      </c>
      <c r="K38" s="11">
        <f t="shared" si="7"/>
        <v>9.8497199999999729E-2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29">
        <v>8.0299999999999994</v>
      </c>
      <c r="H39" s="10"/>
      <c r="I39" s="10">
        <f t="shared" si="8"/>
        <v>1618.6688584212227</v>
      </c>
      <c r="J39" s="10">
        <f t="shared" si="6"/>
        <v>8613122774.2358589</v>
      </c>
      <c r="K39" s="11">
        <f t="shared" si="7"/>
        <v>9.4019810000000037E-2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29">
        <v>11.15</v>
      </c>
      <c r="H40" s="10"/>
      <c r="I40" s="10">
        <f t="shared" si="8"/>
        <v>1498.3512528197932</v>
      </c>
      <c r="J40" s="10">
        <f t="shared" si="6"/>
        <v>7872912990.703393</v>
      </c>
      <c r="K40" s="11">
        <f t="shared" si="7"/>
        <v>0.12517144999999963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29">
        <v>3.6</v>
      </c>
      <c r="H41" s="10"/>
      <c r="I41" s="10">
        <f t="shared" si="8"/>
        <v>1348.0443120286041</v>
      </c>
      <c r="J41" s="10">
        <f t="shared" si="6"/>
        <v>6997078525.8578997</v>
      </c>
      <c r="K41" s="11">
        <f t="shared" si="7"/>
        <v>4.8535599999999901E-2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29">
        <v>-12.27</v>
      </c>
      <c r="H42" s="10"/>
      <c r="I42" s="10">
        <f t="shared" si="8"/>
        <v>1301.2010733866834</v>
      </c>
      <c r="J42" s="10">
        <f t="shared" si="6"/>
        <v>6673191187.6505671</v>
      </c>
      <c r="K42" s="11">
        <f t="shared" si="7"/>
        <v>-0.11208467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29">
        <v>1.25</v>
      </c>
      <c r="H43" s="10"/>
      <c r="I43" s="10">
        <f t="shared" si="8"/>
        <v>1483.1882746913068</v>
      </c>
      <c r="J43" s="10">
        <f t="shared" si="6"/>
        <v>7515571544.0238733</v>
      </c>
      <c r="K43" s="11">
        <f t="shared" si="7"/>
        <v>2.5156249999999991E-2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29">
        <v>-5.04</v>
      </c>
      <c r="H44" s="10"/>
      <c r="I44" s="10">
        <f t="shared" si="8"/>
        <v>1464.8773083370932</v>
      </c>
      <c r="J44" s="10">
        <f t="shared" si="6"/>
        <v>7331147368.0464554</v>
      </c>
      <c r="K44" s="11">
        <f t="shared" si="7"/>
        <v>-3.834008000000011E-2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29">
        <v>-0.71</v>
      </c>
      <c r="H45" s="10"/>
      <c r="I45" s="10">
        <f t="shared" si="8"/>
        <v>1542.6256406245716</v>
      </c>
      <c r="J45" s="10">
        <f t="shared" si="6"/>
        <v>7623430295.44837</v>
      </c>
      <c r="K45" s="11">
        <f t="shared" si="7"/>
        <v>5.0133800000000672E-3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29">
        <v>9.57</v>
      </c>
      <c r="H46" s="10"/>
      <c r="I46" s="10">
        <f t="shared" si="8"/>
        <v>1553.6566025023383</v>
      </c>
      <c r="J46" s="10">
        <f t="shared" si="6"/>
        <v>7585401793.8033524</v>
      </c>
      <c r="K46" s="11">
        <f t="shared" si="7"/>
        <v>0.10786227000000026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29">
        <v>1.69</v>
      </c>
      <c r="H47" s="10"/>
      <c r="I47" s="10">
        <f t="shared" si="8"/>
        <v>1417.9580199893569</v>
      </c>
      <c r="J47" s="10">
        <f t="shared" si="6"/>
        <v>6846881601.8108015</v>
      </c>
      <c r="K47" s="11">
        <f t="shared" si="7"/>
        <v>2.7984209999999621E-2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29">
        <v>4.0999999999999996</v>
      </c>
      <c r="H48" s="10"/>
      <c r="I48" s="10">
        <f t="shared" si="8"/>
        <v>1394.3927819739965</v>
      </c>
      <c r="J48" s="10">
        <f t="shared" si="6"/>
        <v>6660492967.8937416</v>
      </c>
      <c r="K48" s="11">
        <f t="shared" si="7"/>
        <v>5.3491999999999873E-2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29">
        <v>3.57</v>
      </c>
      <c r="H49" s="10"/>
      <c r="I49" s="10">
        <f t="shared" si="8"/>
        <v>1339.474334268969</v>
      </c>
      <c r="J49" s="10">
        <f t="shared" si="6"/>
        <v>6322300471.0939827</v>
      </c>
      <c r="K49" s="11">
        <f t="shared" si="7"/>
        <v>4.9267670000000097E-2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29">
        <v>3.59</v>
      </c>
      <c r="H50" s="10"/>
      <c r="I50" s="10">
        <f t="shared" si="8"/>
        <v>1293.3034027893877</v>
      </c>
      <c r="J50" s="10">
        <f t="shared" si="6"/>
        <v>6025441030.7848158</v>
      </c>
      <c r="K50" s="11">
        <f t="shared" si="7"/>
        <v>5.0609780000000049E-2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29">
        <v>11.46</v>
      </c>
      <c r="H51" s="10"/>
      <c r="I51" s="10">
        <f t="shared" si="8"/>
        <v>1248.4828678341421</v>
      </c>
      <c r="J51" s="10">
        <f t="shared" si="6"/>
        <v>5735184599.9233093</v>
      </c>
      <c r="K51" s="11">
        <f t="shared" si="7"/>
        <v>0.13187630000000006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29">
        <v>0.67</v>
      </c>
      <c r="H52" s="10"/>
      <c r="I52" s="10">
        <f t="shared" si="8"/>
        <v>1120.1174123758676</v>
      </c>
      <c r="J52" s="10">
        <f t="shared" si="6"/>
        <v>5066971187.5081301</v>
      </c>
      <c r="K52" s="11">
        <f t="shared" si="7"/>
        <v>2.3612559999999894E-2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29">
        <v>2.46</v>
      </c>
      <c r="H53" s="10"/>
      <c r="I53" s="10">
        <f t="shared" si="8"/>
        <v>1112.6625731358574</v>
      </c>
      <c r="J53" s="10">
        <f t="shared" si="6"/>
        <v>4950086962.1100883</v>
      </c>
      <c r="K53" s="11">
        <f t="shared" si="7"/>
        <v>4.294033999999991E-2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29">
        <v>5.69</v>
      </c>
      <c r="H54" s="10"/>
      <c r="I54" s="10">
        <f t="shared" si="8"/>
        <v>1085.9482462774326</v>
      </c>
      <c r="J54" s="10">
        <f t="shared" si="6"/>
        <v>4746280081.6680355</v>
      </c>
      <c r="K54" s="11">
        <f t="shared" si="7"/>
        <v>7.6664029999999661E-2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29">
        <v>3.93</v>
      </c>
      <c r="H55" s="10"/>
      <c r="I55" s="10">
        <f t="shared" si="8"/>
        <v>1027.4843847832649</v>
      </c>
      <c r="J55" s="10">
        <f t="shared" si="6"/>
        <v>4408320468.9842167</v>
      </c>
      <c r="K55" s="11">
        <f t="shared" si="7"/>
        <v>5.9670279999999964E-2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29">
        <v>5.52</v>
      </c>
      <c r="H56" s="10"/>
      <c r="I56" s="10">
        <f t="shared" si="8"/>
        <v>988.63117943160296</v>
      </c>
      <c r="J56" s="10">
        <f t="shared" si="6"/>
        <v>4160086917.7761755</v>
      </c>
      <c r="K56" s="11">
        <f t="shared" si="7"/>
        <v>7.7675759999999983E-2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30">
        <v>8.4600000000000009</v>
      </c>
      <c r="H57" s="10"/>
      <c r="I57" s="10">
        <f t="shared" si="8"/>
        <v>936.91355139461996</v>
      </c>
      <c r="J57" s="10">
        <f t="shared" si="6"/>
        <v>3860239853.3824081</v>
      </c>
      <c r="K57" s="11">
        <f t="shared" si="7"/>
        <v>0.10846120000000004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30">
        <v>-5.59</v>
      </c>
      <c r="H58" s="10"/>
      <c r="I58" s="10">
        <f t="shared" si="8"/>
        <v>863.8332577859303</v>
      </c>
      <c r="J58" s="10">
        <f t="shared" si="6"/>
        <v>3482521402.9885831</v>
      </c>
      <c r="K58" s="11">
        <f t="shared" si="7"/>
        <v>-3.324159999999976E-2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30">
        <v>5.46</v>
      </c>
      <c r="H59" s="10"/>
      <c r="I59" s="10">
        <f t="shared" si="8"/>
        <v>914.98067766754605</v>
      </c>
      <c r="J59" s="10">
        <f t="shared" si="6"/>
        <v>3602266505.2494836</v>
      </c>
      <c r="K59" s="11">
        <f t="shared" si="7"/>
        <v>8.2019599999999748E-2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30">
        <v>10.02</v>
      </c>
      <c r="H60" s="10"/>
      <c r="I60" s="10">
        <f t="shared" si="8"/>
        <v>867.60921455295477</v>
      </c>
      <c r="J60" s="10">
        <f t="shared" si="6"/>
        <v>3329206333.4615049</v>
      </c>
      <c r="K60" s="11">
        <f t="shared" si="7"/>
        <v>0.13100560000000017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30">
        <v>1.26</v>
      </c>
      <c r="H61" s="10"/>
      <c r="I61" s="10">
        <f t="shared" si="8"/>
        <v>788.59226918101683</v>
      </c>
      <c r="J61" s="10">
        <f t="shared" si="6"/>
        <v>2943580768.7083993</v>
      </c>
      <c r="K61" s="11">
        <f t="shared" si="7"/>
        <v>4.0952800000000122E-2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30">
        <v>3.68</v>
      </c>
      <c r="H62" s="10"/>
      <c r="I62" s="10">
        <f t="shared" si="8"/>
        <v>778.77964564587876</v>
      </c>
      <c r="J62" s="10">
        <f t="shared" si="6"/>
        <v>2827775446.4067912</v>
      </c>
      <c r="K62" s="11">
        <f t="shared" si="7"/>
        <v>6.5830399999999845E-2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30">
        <v>-3.5</v>
      </c>
      <c r="H63" s="10"/>
      <c r="I63" s="10">
        <f t="shared" si="8"/>
        <v>751.13777550721341</v>
      </c>
      <c r="J63" s="10">
        <f t="shared" si="6"/>
        <v>2653119526.715312</v>
      </c>
      <c r="K63" s="11">
        <f t="shared" si="7"/>
        <v>-7.9799999999999871E-3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30">
        <v>7.18</v>
      </c>
      <c r="H64" s="10"/>
      <c r="I64" s="10">
        <f t="shared" si="8"/>
        <v>778.38111451524708</v>
      </c>
      <c r="J64" s="10">
        <f t="shared" si="6"/>
        <v>2674461731.331336</v>
      </c>
      <c r="K64" s="11">
        <f t="shared" si="7"/>
        <v>0.10181040000000019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30">
        <v>6.28</v>
      </c>
      <c r="H65" s="10"/>
      <c r="I65" s="10">
        <f t="shared" si="8"/>
        <v>726.23727795787181</v>
      </c>
      <c r="J65" s="10">
        <f t="shared" si="6"/>
        <v>2427333896.4048038</v>
      </c>
      <c r="K65" s="11">
        <f t="shared" si="7"/>
        <v>9.1495599999999788E-2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3">
        <f>SUM(F2)</f>
        <v>6835852</v>
      </c>
      <c r="G66" s="30">
        <v>4.76</v>
      </c>
      <c r="H66" s="10"/>
      <c r="I66" s="10">
        <f t="shared" si="8"/>
        <v>683.32449939581466</v>
      </c>
      <c r="J66" s="10">
        <f t="shared" ref="J66:J67" si="9">IF(I66="","",I66*C66)</f>
        <v>2223860450.1976957</v>
      </c>
      <c r="K66" s="11">
        <f t="shared" ref="K66" si="10">IFERROR(J66/J67-1,"")</f>
        <v>7.4837599999999949E-2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30">
        <v>5.08</v>
      </c>
      <c r="H67" s="10"/>
      <c r="I67" s="10">
        <f t="shared" ref="I67" si="11">IF(H67&lt;&gt;"",H67,I66/(1+IF(G66="",0,G66)/100))</f>
        <v>652.27615444426749</v>
      </c>
      <c r="J67" s="10">
        <f t="shared" si="9"/>
        <v>2069019961.8972166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topLeftCell="A10" workbookViewId="0">
      <selection activeCell="L42" sqref="L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4">
        <v>3307617</v>
      </c>
      <c r="G2" s="29">
        <v>5.38</v>
      </c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5.5169940000000084E-2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29">
        <v>4.2699999999999996</v>
      </c>
      <c r="H3" s="10"/>
      <c r="I3" s="10">
        <f t="shared" ref="I3:I34" si="5">IF(H3&lt;&gt;"",H3,I2/(1+IF(G2="",0,G2)/100))</f>
        <v>1615.1072309736192</v>
      </c>
      <c r="J3" s="10">
        <f t="shared" si="3"/>
        <v>5334671648.3035364</v>
      </c>
      <c r="K3" s="11">
        <f t="shared" si="4"/>
        <v>3.8320659999999895E-2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29">
        <v>4.1500000000000004</v>
      </c>
      <c r="H4" s="10"/>
      <c r="I4" s="10">
        <f t="shared" si="5"/>
        <v>1548.9663670985128</v>
      </c>
      <c r="J4" s="10">
        <f t="shared" si="3"/>
        <v>5137788213.0396376</v>
      </c>
      <c r="K4" s="11">
        <f t="shared" si="4"/>
        <v>4.858220000000002E-2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29">
        <v>4.47</v>
      </c>
      <c r="H5" s="10"/>
      <c r="I5" s="10">
        <f t="shared" si="5"/>
        <v>1487.2456717220477</v>
      </c>
      <c r="J5" s="10">
        <f t="shared" si="3"/>
        <v>4899747690.776782</v>
      </c>
      <c r="K5" s="11">
        <f t="shared" si="4"/>
        <v>5.5147000000000057E-2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29">
        <v>4.17</v>
      </c>
      <c r="H6" s="10"/>
      <c r="I6" s="10">
        <f t="shared" si="5"/>
        <v>1423.6102916837826</v>
      </c>
      <c r="J6" s="10">
        <f t="shared" si="3"/>
        <v>4643663575.5745707</v>
      </c>
      <c r="K6" s="11">
        <f t="shared" si="4"/>
        <v>5.8263029999999993E-2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29">
        <v>2.62</v>
      </c>
      <c r="H7" s="10"/>
      <c r="I7" s="10">
        <f t="shared" si="5"/>
        <v>1366.6221481076918</v>
      </c>
      <c r="J7" s="10">
        <f t="shared" si="3"/>
        <v>4388005102.6393414</v>
      </c>
      <c r="K7" s="11">
        <f t="shared" si="4"/>
        <v>1.7990400000000184E-2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29">
        <v>0.1</v>
      </c>
      <c r="H8" s="10"/>
      <c r="I8" s="10">
        <f t="shared" si="5"/>
        <v>1331.73080111839</v>
      </c>
      <c r="J8" s="10">
        <f t="shared" si="3"/>
        <v>4310458234.8117828</v>
      </c>
      <c r="K8" s="11">
        <f t="shared" si="4"/>
        <v>-5.6066000000002392E-3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29">
        <v>0.33</v>
      </c>
      <c r="H9" s="10"/>
      <c r="I9" s="10">
        <f t="shared" si="5"/>
        <v>1330.4004007176725</v>
      </c>
      <c r="J9" s="10">
        <f t="shared" si="3"/>
        <v>4334761508.6863852</v>
      </c>
      <c r="K9" s="11">
        <f t="shared" si="4"/>
        <v>2.4670290000000428E-2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29">
        <v>1.97</v>
      </c>
      <c r="H10" s="10"/>
      <c r="I10" s="10">
        <f t="shared" si="5"/>
        <v>1326.0245198023247</v>
      </c>
      <c r="J10" s="10">
        <f t="shared" si="3"/>
        <v>4230396402.6188207</v>
      </c>
      <c r="K10" s="11">
        <f t="shared" si="4"/>
        <v>3.9380210000000249E-2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29">
        <v>18.329999999999998</v>
      </c>
      <c r="H11" s="10"/>
      <c r="I11" s="10">
        <f t="shared" si="5"/>
        <v>1300.4065115252768</v>
      </c>
      <c r="J11" s="10">
        <f t="shared" si="3"/>
        <v>4070114441.2003188</v>
      </c>
      <c r="K11" s="11">
        <f t="shared" si="4"/>
        <v>0.20755764999999982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29">
        <v>8.57</v>
      </c>
      <c r="H12" s="10"/>
      <c r="I12" s="10">
        <f t="shared" si="5"/>
        <v>1098.966036951979</v>
      </c>
      <c r="J12" s="10">
        <f t="shared" si="3"/>
        <v>3370534269.0680809</v>
      </c>
      <c r="K12" s="11">
        <f t="shared" si="4"/>
        <v>0.11023682000000012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29">
        <v>4.7300000000000004</v>
      </c>
      <c r="H13" s="10"/>
      <c r="I13" s="10">
        <f t="shared" si="5"/>
        <v>1012.2188790199677</v>
      </c>
      <c r="J13" s="10">
        <f t="shared" si="3"/>
        <v>3035869652.6278787</v>
      </c>
      <c r="K13" s="11">
        <f t="shared" si="4"/>
        <v>6.9921679999999764E-2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29">
        <v>6.93</v>
      </c>
      <c r="H14" s="10"/>
      <c r="I14" s="10">
        <f t="shared" si="5"/>
        <v>966.50327415255208</v>
      </c>
      <c r="J14" s="10">
        <f t="shared" si="3"/>
        <v>2837469049.7232275</v>
      </c>
      <c r="K14" s="11">
        <f t="shared" si="4"/>
        <v>9.4856270000000187E-2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29">
        <v>1.38</v>
      </c>
      <c r="H15" s="10"/>
      <c r="I15" s="10">
        <f t="shared" si="5"/>
        <v>903.86540180730583</v>
      </c>
      <c r="J15" s="10">
        <f t="shared" si="3"/>
        <v>2591636114.6867499</v>
      </c>
      <c r="K15" s="11">
        <f t="shared" si="4"/>
        <v>3.6002220000000085E-2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29">
        <v>0.8</v>
      </c>
      <c r="H16" s="10"/>
      <c r="I16" s="10">
        <f t="shared" si="5"/>
        <v>891.5618483007554</v>
      </c>
      <c r="J16" s="10">
        <f t="shared" si="3"/>
        <v>2501573900.7651448</v>
      </c>
      <c r="K16" s="11">
        <f t="shared" si="4"/>
        <v>3.0377600000000005E-2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29">
        <v>3.92</v>
      </c>
      <c r="H17" s="10"/>
      <c r="I17" s="10">
        <f t="shared" si="5"/>
        <v>884.48596061582873</v>
      </c>
      <c r="J17" s="10">
        <f t="shared" si="3"/>
        <v>2427822480.5791049</v>
      </c>
      <c r="K17" s="11">
        <f t="shared" si="4"/>
        <v>6.7777999999999894E-2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29">
        <v>3.67</v>
      </c>
      <c r="H18" s="10"/>
      <c r="I18" s="10">
        <f t="shared" si="5"/>
        <v>851.12197903755657</v>
      </c>
      <c r="J18" s="10">
        <f t="shared" si="3"/>
        <v>2273714649.0928874</v>
      </c>
      <c r="K18" s="11">
        <f t="shared" si="4"/>
        <v>6.5105580000000218E-2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29">
        <v>2.78</v>
      </c>
      <c r="H19" s="10"/>
      <c r="I19" s="10">
        <f t="shared" si="5"/>
        <v>820.99158776652519</v>
      </c>
      <c r="J19" s="10">
        <f t="shared" si="3"/>
        <v>2134731703.398725</v>
      </c>
      <c r="K19" s="11">
        <f t="shared" si="4"/>
        <v>5.5653379999999864E-2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29">
        <v>-4.04</v>
      </c>
      <c r="H20" s="10"/>
      <c r="I20" s="10">
        <f t="shared" si="5"/>
        <v>798.78535490029685</v>
      </c>
      <c r="J20" s="10">
        <f t="shared" si="3"/>
        <v>2022189995.1655772</v>
      </c>
      <c r="K20" s="11">
        <f t="shared" si="4"/>
        <v>-1.4010999999999996E-2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29">
        <v>5.82</v>
      </c>
      <c r="H21" s="10"/>
      <c r="I21" s="10">
        <f t="shared" si="5"/>
        <v>832.41491757013011</v>
      </c>
      <c r="J21" s="10">
        <f t="shared" si="3"/>
        <v>2050925512.5215161</v>
      </c>
      <c r="K21" s="11">
        <f t="shared" si="4"/>
        <v>8.56073799999999E-2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29">
        <v>9.82</v>
      </c>
      <c r="H22" s="10"/>
      <c r="I22" s="10">
        <f t="shared" si="5"/>
        <v>786.63288373665671</v>
      </c>
      <c r="J22" s="10">
        <f t="shared" si="3"/>
        <v>1889196361.6915686</v>
      </c>
      <c r="K22" s="11">
        <f t="shared" si="4"/>
        <v>0.12818086000000006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29">
        <v>-3.06</v>
      </c>
      <c r="H23" s="10"/>
      <c r="I23" s="10">
        <f t="shared" si="5"/>
        <v>716.2929190827324</v>
      </c>
      <c r="J23" s="10">
        <f t="shared" si="3"/>
        <v>1674550977.3065717</v>
      </c>
      <c r="K23" s="11">
        <f t="shared" si="4"/>
        <v>-3.5471999999991954E-4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29">
        <v>5.87</v>
      </c>
      <c r="H24" s="10"/>
      <c r="I24" s="10">
        <f t="shared" si="5"/>
        <v>738.90336195866757</v>
      </c>
      <c r="J24" s="10">
        <f t="shared" si="3"/>
        <v>1675145184.8065262</v>
      </c>
      <c r="K24" s="11">
        <f t="shared" si="4"/>
        <v>9.2472529999999997E-2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29">
        <v>1.87</v>
      </c>
      <c r="H25" s="10"/>
      <c r="I25" s="10">
        <f t="shared" si="5"/>
        <v>697.93460088662277</v>
      </c>
      <c r="J25" s="10">
        <f t="shared" si="3"/>
        <v>1533352225.1644406</v>
      </c>
      <c r="K25" s="11">
        <f t="shared" si="4"/>
        <v>5.109466000000018E-2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29">
        <v>1.79</v>
      </c>
      <c r="H26" s="10"/>
      <c r="I26" s="10">
        <f t="shared" si="5"/>
        <v>685.12280444352882</v>
      </c>
      <c r="J26" s="10">
        <f t="shared" si="3"/>
        <v>1458814589.7006464</v>
      </c>
      <c r="K26" s="11">
        <f t="shared" si="4"/>
        <v>4.9760270000000162E-2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29">
        <v>-1.77</v>
      </c>
      <c r="H27" s="10"/>
      <c r="I27" s="10">
        <f t="shared" si="5"/>
        <v>673.07476612980531</v>
      </c>
      <c r="J27" s="10">
        <f t="shared" si="3"/>
        <v>1389664508.5459809</v>
      </c>
      <c r="K27" s="11">
        <f t="shared" si="4"/>
        <v>1.2849529999999998E-2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29">
        <v>14.78</v>
      </c>
      <c r="H28" s="10"/>
      <c r="I28" s="10">
        <f t="shared" si="5"/>
        <v>685.20285669327632</v>
      </c>
      <c r="J28" s="10">
        <f t="shared" si="3"/>
        <v>1372034509.9493515</v>
      </c>
      <c r="K28" s="11">
        <f t="shared" si="4"/>
        <v>0.17706889999999986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29">
        <v>1.72</v>
      </c>
      <c r="H29" s="10"/>
      <c r="I29" s="10">
        <f t="shared" si="5"/>
        <v>596.97060175403067</v>
      </c>
      <c r="J29" s="10">
        <f t="shared" si="3"/>
        <v>1165636531.5142994</v>
      </c>
      <c r="K29" s="11">
        <f t="shared" si="4"/>
        <v>3.4085520000000091E-2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29">
        <v>1.9</v>
      </c>
      <c r="H30" s="10"/>
      <c r="I30" s="10">
        <f t="shared" si="5"/>
        <v>586.87632889700217</v>
      </c>
      <c r="J30" s="10">
        <f t="shared" si="3"/>
        <v>1127214827.9518499</v>
      </c>
      <c r="K30" s="11">
        <f t="shared" si="4"/>
        <v>3.2450799999999669E-2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29">
        <v>5.71</v>
      </c>
      <c r="H31" s="10"/>
      <c r="I31" s="10">
        <f t="shared" si="5"/>
        <v>575.9335906741926</v>
      </c>
      <c r="J31" s="10">
        <f t="shared" si="3"/>
        <v>1091785514.5754647</v>
      </c>
      <c r="K31" s="11">
        <f t="shared" si="4"/>
        <v>7.0525170000000026E-2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29">
        <v>2.99</v>
      </c>
      <c r="H32" s="10"/>
      <c r="I32" s="10">
        <f t="shared" si="5"/>
        <v>544.82413269718347</v>
      </c>
      <c r="J32" s="10">
        <f t="shared" si="3"/>
        <v>1019859733.4946032</v>
      </c>
      <c r="K32" s="11">
        <f t="shared" si="4"/>
        <v>4.2773750000000055E-2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29">
        <v>-3.23</v>
      </c>
      <c r="H33" s="10"/>
      <c r="I33" s="10">
        <f t="shared" si="5"/>
        <v>529.00682852430668</v>
      </c>
      <c r="J33" s="10">
        <f t="shared" si="3"/>
        <v>978025898.23017991</v>
      </c>
      <c r="K33" s="11">
        <f t="shared" si="4"/>
        <v>-2.0494060000000092E-2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29">
        <v>2.44</v>
      </c>
      <c r="H34" s="10"/>
      <c r="I34" s="10">
        <f t="shared" si="5"/>
        <v>546.66407825184115</v>
      </c>
      <c r="J34" s="10">
        <f t="shared" ref="J34:J65" si="6">IF(I34="","",I34*C34)</f>
        <v>998488991.53197575</v>
      </c>
      <c r="K34" s="11">
        <f t="shared" ref="K34:K65" si="7">IFERROR(J34/J35-1,"")</f>
        <v>4.9745060000000008E-2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29">
        <v>-5.04</v>
      </c>
      <c r="H35" s="10"/>
      <c r="I35" s="10">
        <f t="shared" ref="I35:I66" si="8">IF(H35&lt;&gt;"",H35,I34/(1+IF(G34="",0,G34)/100))</f>
        <v>526.95592659710917</v>
      </c>
      <c r="J35" s="10">
        <f t="shared" si="6"/>
        <v>951172841.46302688</v>
      </c>
      <c r="K35" s="11">
        <f t="shared" si="7"/>
        <v>-1.2071440000000044E-2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29">
        <v>-1.35</v>
      </c>
      <c r="H36" s="10"/>
      <c r="I36" s="10">
        <f t="shared" si="8"/>
        <v>539.58214888092277</v>
      </c>
      <c r="J36" s="10">
        <f t="shared" si="6"/>
        <v>962795165.53608584</v>
      </c>
      <c r="K36" s="11">
        <f t="shared" si="7"/>
        <v>4.6189849999999977E-2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29">
        <v>2.07</v>
      </c>
      <c r="H37" s="10"/>
      <c r="I37" s="10">
        <f t="shared" si="8"/>
        <v>521.58738412848993</v>
      </c>
      <c r="J37" s="10">
        <f t="shared" si="6"/>
        <v>920287236.14178228</v>
      </c>
      <c r="K37" s="11">
        <f t="shared" si="7"/>
        <v>8.551069999999994E-2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29">
        <v>-22.49</v>
      </c>
      <c r="H38" s="10"/>
      <c r="I38" s="10">
        <f t="shared" si="8"/>
        <v>485.78502759475634</v>
      </c>
      <c r="J38" s="10">
        <f t="shared" si="6"/>
        <v>847791952.80321264</v>
      </c>
      <c r="K38" s="11">
        <f t="shared" si="7"/>
        <v>-0.17921053000000009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29">
        <v>12.5</v>
      </c>
      <c r="H39" s="10"/>
      <c r="I39" s="10">
        <f t="shared" si="8"/>
        <v>598.18375519610436</v>
      </c>
      <c r="J39" s="10">
        <f t="shared" si="6"/>
        <v>1032898183.7488884</v>
      </c>
      <c r="K39" s="11">
        <f t="shared" si="7"/>
        <v>0.13681249999999978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29">
        <v>11.88</v>
      </c>
      <c r="H40" s="10"/>
      <c r="I40" s="10">
        <f t="shared" si="8"/>
        <v>531.71889350764832</v>
      </c>
      <c r="J40" s="10">
        <f t="shared" si="6"/>
        <v>908591508.05334079</v>
      </c>
      <c r="K40" s="11">
        <f t="shared" si="7"/>
        <v>0.13032363999999985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29">
        <v>8.5500000000000007</v>
      </c>
      <c r="H41" s="10"/>
      <c r="I41" s="10">
        <f t="shared" si="8"/>
        <v>475.25821729321444</v>
      </c>
      <c r="J41" s="10">
        <f t="shared" si="6"/>
        <v>803833057.98447323</v>
      </c>
      <c r="K41" s="11">
        <f t="shared" si="7"/>
        <v>0.1016739499999999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29">
        <v>-5.13</v>
      </c>
      <c r="H42" s="10"/>
      <c r="I42" s="10">
        <f t="shared" si="8"/>
        <v>437.82424439724963</v>
      </c>
      <c r="J42" s="10">
        <f t="shared" si="6"/>
        <v>729646968.5831033</v>
      </c>
      <c r="K42" s="11">
        <f t="shared" si="7"/>
        <v>-3.2800349999999923E-2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29">
        <v>12.16</v>
      </c>
      <c r="H43" s="10"/>
      <c r="I43" s="10">
        <f t="shared" si="8"/>
        <v>461.49915083508972</v>
      </c>
      <c r="J43" s="10">
        <f t="shared" si="6"/>
        <v>754391266.14975846</v>
      </c>
      <c r="K43" s="11">
        <f t="shared" si="7"/>
        <v>0.14324688000000019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29">
        <v>4.58</v>
      </c>
      <c r="H44" s="10"/>
      <c r="I44" s="10">
        <f t="shared" si="8"/>
        <v>411.46500609405291</v>
      </c>
      <c r="J44" s="10">
        <f t="shared" si="6"/>
        <v>659867329.92418778</v>
      </c>
      <c r="K44" s="11">
        <f t="shared" si="7"/>
        <v>6.5879360000000053E-2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29">
        <v>0.73</v>
      </c>
      <c r="H45" s="10"/>
      <c r="I45" s="10">
        <f t="shared" si="8"/>
        <v>393.44521523623342</v>
      </c>
      <c r="J45" s="10">
        <f t="shared" si="6"/>
        <v>619082566.64636767</v>
      </c>
      <c r="K45" s="11">
        <f t="shared" si="7"/>
        <v>2.7043080000000108E-2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29">
        <v>1.84</v>
      </c>
      <c r="H46" s="10"/>
      <c r="I46" s="10">
        <f t="shared" si="8"/>
        <v>390.59387991286945</v>
      </c>
      <c r="J46" s="10">
        <f t="shared" si="6"/>
        <v>602781498.36360085</v>
      </c>
      <c r="K46" s="11">
        <f t="shared" si="7"/>
        <v>3.948087999999994E-2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29">
        <v>11.99</v>
      </c>
      <c r="H47" s="10"/>
      <c r="I47" s="10">
        <f t="shared" si="8"/>
        <v>383.53680274240912</v>
      </c>
      <c r="J47" s="10">
        <f t="shared" si="6"/>
        <v>579887047.43044519</v>
      </c>
      <c r="K47" s="11">
        <f t="shared" si="7"/>
        <v>0.14476177999999984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29">
        <v>1.25</v>
      </c>
      <c r="H48" s="10"/>
      <c r="I48" s="10">
        <f t="shared" si="8"/>
        <v>342.47415192643018</v>
      </c>
      <c r="J48" s="10">
        <f t="shared" si="6"/>
        <v>506556960.20044035</v>
      </c>
      <c r="K48" s="11">
        <f t="shared" si="7"/>
        <v>3.5686249999999919E-2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29">
        <v>10.199999999999999</v>
      </c>
      <c r="H49" s="10"/>
      <c r="I49" s="10">
        <f t="shared" si="8"/>
        <v>338.24607597672116</v>
      </c>
      <c r="J49" s="10">
        <f t="shared" si="6"/>
        <v>489102718.3188349</v>
      </c>
      <c r="K49" s="11">
        <f t="shared" si="7"/>
        <v>0.12679499999999999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29">
        <v>3.57</v>
      </c>
      <c r="H50" s="10"/>
      <c r="I50" s="10">
        <f t="shared" si="8"/>
        <v>306.93836295528234</v>
      </c>
      <c r="J50" s="10">
        <f t="shared" si="6"/>
        <v>434065396.38428897</v>
      </c>
      <c r="K50" s="11">
        <f t="shared" si="7"/>
        <v>5.8278260000000248E-2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29">
        <v>0.23</v>
      </c>
      <c r="H51" s="10"/>
      <c r="I51" s="10">
        <f t="shared" si="8"/>
        <v>296.35836917570947</v>
      </c>
      <c r="J51" s="10">
        <f t="shared" si="6"/>
        <v>410161875.93638074</v>
      </c>
      <c r="K51" s="11">
        <f t="shared" si="7"/>
        <v>2.3548760000000168E-2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29">
        <v>16.14</v>
      </c>
      <c r="H52" s="10"/>
      <c r="I52" s="10">
        <f t="shared" si="8"/>
        <v>295.67830906486029</v>
      </c>
      <c r="J52" s="10">
        <f t="shared" si="6"/>
        <v>400725292.20433104</v>
      </c>
      <c r="K52" s="11">
        <f t="shared" si="7"/>
        <v>0.18532484000000005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29">
        <v>27.69</v>
      </c>
      <c r="H53" s="10"/>
      <c r="I53" s="10">
        <f t="shared" si="8"/>
        <v>254.58783284386109</v>
      </c>
      <c r="J53" s="10">
        <f t="shared" si="6"/>
        <v>338072128.99067485</v>
      </c>
      <c r="K53" s="11">
        <f t="shared" si="7"/>
        <v>0.30256569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29">
        <v>-1.98</v>
      </c>
      <c r="H54" s="10"/>
      <c r="I54" s="10">
        <f t="shared" si="8"/>
        <v>199.37961691899218</v>
      </c>
      <c r="J54" s="10">
        <f t="shared" si="6"/>
        <v>259543247.28964332</v>
      </c>
      <c r="K54" s="11">
        <f t="shared" si="7"/>
        <v>-5.8807999999987981E-4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29">
        <v>0.73</v>
      </c>
      <c r="H55" s="10"/>
      <c r="I55" s="10">
        <f t="shared" si="8"/>
        <v>203.40707704447274</v>
      </c>
      <c r="J55" s="10">
        <f t="shared" si="6"/>
        <v>259695969.29526645</v>
      </c>
      <c r="K55" s="11">
        <f t="shared" si="7"/>
        <v>2.6539429999999919E-2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29">
        <v>10.199999999999999</v>
      </c>
      <c r="H56" s="10"/>
      <c r="I56" s="10">
        <f t="shared" si="8"/>
        <v>201.93296638982699</v>
      </c>
      <c r="J56" s="10">
        <f t="shared" si="6"/>
        <v>252981971.95919347</v>
      </c>
      <c r="K56" s="11">
        <f t="shared" si="7"/>
        <v>0.12271760000000009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30">
        <v>7.76</v>
      </c>
      <c r="H57" s="10"/>
      <c r="I57" s="10">
        <f t="shared" si="8"/>
        <v>183.24225625211159</v>
      </c>
      <c r="J57" s="10">
        <f t="shared" si="6"/>
        <v>225330013.4951064</v>
      </c>
      <c r="K57" s="11">
        <f t="shared" si="7"/>
        <v>9.6996799999999883E-2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30">
        <v>3.73</v>
      </c>
      <c r="H58" s="10"/>
      <c r="I58" s="10">
        <f t="shared" si="8"/>
        <v>170.04663720500335</v>
      </c>
      <c r="J58" s="10">
        <f t="shared" si="6"/>
        <v>205406263.25902358</v>
      </c>
      <c r="K58" s="11">
        <f t="shared" si="7"/>
        <v>5.5971400000000227E-2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30">
        <v>3.81</v>
      </c>
      <c r="H59" s="10"/>
      <c r="I59" s="10">
        <f t="shared" si="8"/>
        <v>163.93197455413411</v>
      </c>
      <c r="J59" s="10">
        <f t="shared" si="6"/>
        <v>194518775.09090069</v>
      </c>
      <c r="K59" s="11">
        <f t="shared" si="7"/>
        <v>5.6785800000000108E-2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30">
        <v>3.54</v>
      </c>
      <c r="H60" s="10"/>
      <c r="I60" s="10">
        <f t="shared" si="8"/>
        <v>157.91539789435905</v>
      </c>
      <c r="J60" s="10">
        <f t="shared" si="6"/>
        <v>184066416.38343427</v>
      </c>
      <c r="K60" s="11">
        <f t="shared" si="7"/>
        <v>5.3001799999999877E-2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30">
        <v>3.88</v>
      </c>
      <c r="H61" s="10"/>
      <c r="I61" s="10">
        <f t="shared" si="8"/>
        <v>152.51632016067126</v>
      </c>
      <c r="J61" s="10">
        <f t="shared" si="6"/>
        <v>174801616.0878683</v>
      </c>
      <c r="K61" s="11">
        <f t="shared" si="7"/>
        <v>5.6459599999999943E-2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30">
        <v>3.73</v>
      </c>
      <c r="H62" s="10"/>
      <c r="I62" s="10">
        <f t="shared" si="8"/>
        <v>146.81971521050372</v>
      </c>
      <c r="J62" s="10">
        <f t="shared" si="6"/>
        <v>165459820.78999358</v>
      </c>
      <c r="K62" s="11">
        <f t="shared" si="7"/>
        <v>5.4934099999999875E-2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30">
        <v>3.71</v>
      </c>
      <c r="H63" s="10"/>
      <c r="I63" s="10">
        <f t="shared" si="8"/>
        <v>141.54026338619849</v>
      </c>
      <c r="J63" s="10">
        <f t="shared" si="6"/>
        <v>156843750.51483652</v>
      </c>
      <c r="K63" s="11">
        <f t="shared" si="7"/>
        <v>5.3693599999999897E-2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30">
        <v>3.55</v>
      </c>
      <c r="H64" s="10"/>
      <c r="I64" s="10">
        <f t="shared" si="8"/>
        <v>136.47696787792739</v>
      </c>
      <c r="J64" s="10">
        <f t="shared" si="6"/>
        <v>148851383.85089985</v>
      </c>
      <c r="K64" s="11">
        <f t="shared" si="7"/>
        <v>5.2068000000000003E-2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30">
        <v>3.63</v>
      </c>
      <c r="H65" s="10"/>
      <c r="I65" s="10">
        <f t="shared" si="8"/>
        <v>131.79813411678163</v>
      </c>
      <c r="J65" s="10">
        <f t="shared" si="6"/>
        <v>141484565.49472073</v>
      </c>
      <c r="K65" s="11">
        <f t="shared" si="7"/>
        <v>5.1844500000000071E-2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3">
        <f>SUM(F2)</f>
        <v>3307617</v>
      </c>
      <c r="G66" s="30">
        <v>3.62</v>
      </c>
      <c r="H66" s="10"/>
      <c r="I66" s="10">
        <f t="shared" si="8"/>
        <v>127.18144756999095</v>
      </c>
      <c r="J66" s="10">
        <f t="shared" ref="J66:J67" si="9">IF(I66="","",I66*C66)</f>
        <v>134510914.39344952</v>
      </c>
      <c r="K66" s="11">
        <f t="shared" ref="K66" si="10">IFERROR(J66/J67-1,"")</f>
        <v>5.1742999999999872E-2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30">
        <v>3.63</v>
      </c>
      <c r="H67" s="10"/>
      <c r="I67" s="10">
        <f t="shared" ref="I67" si="11">IF(H67&lt;&gt;"",H67,I66/(1+IF(G66="",0,G66)/100))</f>
        <v>122.73832037250622</v>
      </c>
      <c r="J67" s="10">
        <f t="shared" si="9"/>
        <v>127893329.82815148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workbookViewId="0">
      <selection activeCell="J1" sqref="J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4">
        <v>1640804</v>
      </c>
      <c r="G2" s="29">
        <v>1.37</v>
      </c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2.2316449999999932E-2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29">
        <v>2.34</v>
      </c>
      <c r="H3" s="10"/>
      <c r="I3" s="10">
        <f t="shared" ref="I3:I34" si="5">IF(H3&lt;&gt;"",H3,I2/(1+IF(G2="",0,G2)/100))</f>
        <v>30573.147874124494</v>
      </c>
      <c r="J3" s="10">
        <f t="shared" si="3"/>
        <v>49718003733.958527</v>
      </c>
      <c r="K3" s="11">
        <f t="shared" si="4"/>
        <v>3.0563799999999919E-2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29">
        <v>0</v>
      </c>
      <c r="H4" s="10"/>
      <c r="I4" s="10">
        <f t="shared" si="5"/>
        <v>29874.094072820491</v>
      </c>
      <c r="J4" s="10">
        <f t="shared" si="3"/>
        <v>48243499076.872803</v>
      </c>
      <c r="K4" s="11">
        <f t="shared" si="4"/>
        <v>4.0000000000002256E-3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29">
        <v>-0.16</v>
      </c>
      <c r="H5" s="10"/>
      <c r="I5" s="10">
        <f t="shared" si="5"/>
        <v>29874.094072820491</v>
      </c>
      <c r="J5" s="10">
        <f t="shared" si="3"/>
        <v>48051293901.267723</v>
      </c>
      <c r="K5" s="11">
        <f t="shared" si="4"/>
        <v>9.3823999999997909E-3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29">
        <v>0.04</v>
      </c>
      <c r="H6" s="10"/>
      <c r="I6" s="10">
        <f t="shared" si="5"/>
        <v>29921.969223578217</v>
      </c>
      <c r="J6" s="10">
        <f t="shared" si="3"/>
        <v>47604648051.390366</v>
      </c>
      <c r="K6" s="11">
        <f t="shared" si="4"/>
        <v>7.1026800000000279E-3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29">
        <v>-0.11</v>
      </c>
      <c r="H7" s="10"/>
      <c r="I7" s="10">
        <f t="shared" si="5"/>
        <v>29910.00522148962</v>
      </c>
      <c r="J7" s="10">
        <f t="shared" si="3"/>
        <v>47268912094.832642</v>
      </c>
      <c r="K7" s="11">
        <f t="shared" si="4"/>
        <v>6.1919700000001576E-3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29">
        <v>-1.1399999999999999</v>
      </c>
      <c r="H8" s="10"/>
      <c r="I8" s="10">
        <f t="shared" si="5"/>
        <v>29942.942458193633</v>
      </c>
      <c r="J8" s="10">
        <f t="shared" si="3"/>
        <v>46978025569.844925</v>
      </c>
      <c r="K8" s="11">
        <f t="shared" si="4"/>
        <v>-9.2250799999999966E-3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29">
        <v>2.12</v>
      </c>
      <c r="H9" s="10"/>
      <c r="I9" s="10">
        <f t="shared" si="5"/>
        <v>30288.228260361757</v>
      </c>
      <c r="J9" s="10">
        <f t="shared" si="3"/>
        <v>47415436767.25782</v>
      </c>
      <c r="K9" s="11">
        <f t="shared" si="4"/>
        <v>2.7327200000000218E-2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29">
        <v>1.36</v>
      </c>
      <c r="H10" s="10"/>
      <c r="I10" s="10">
        <f t="shared" si="5"/>
        <v>29659.447963534814</v>
      </c>
      <c r="J10" s="10">
        <f t="shared" si="3"/>
        <v>46154172465.459702</v>
      </c>
      <c r="K10" s="11">
        <f t="shared" si="4"/>
        <v>2.2316959999999941E-2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29">
        <v>4.4000000000000004</v>
      </c>
      <c r="H11" s="10"/>
      <c r="I11" s="10">
        <f t="shared" si="5"/>
        <v>29261.491676731268</v>
      </c>
      <c r="J11" s="10">
        <f t="shared" si="3"/>
        <v>45146636778.342896</v>
      </c>
      <c r="K11" s="11">
        <f t="shared" si="4"/>
        <v>5.0681599999999882E-2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29">
        <v>0.92</v>
      </c>
      <c r="H12" s="10"/>
      <c r="I12" s="10">
        <f t="shared" si="5"/>
        <v>28028.248732501215</v>
      </c>
      <c r="J12" s="10">
        <f t="shared" si="3"/>
        <v>42968903974.660736</v>
      </c>
      <c r="K12" s="11">
        <f t="shared" si="4"/>
        <v>1.3640480000000066E-2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29">
        <v>4.0999999999999996</v>
      </c>
      <c r="H13" s="10"/>
      <c r="I13" s="10">
        <f t="shared" si="5"/>
        <v>27772.739528835922</v>
      </c>
      <c r="J13" s="10">
        <f t="shared" si="3"/>
        <v>42390674822.557137</v>
      </c>
      <c r="K13" s="11">
        <f t="shared" si="4"/>
        <v>4.9119799999999936E-2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29">
        <v>5.8</v>
      </c>
      <c r="H14" s="10"/>
      <c r="I14" s="10">
        <f t="shared" si="5"/>
        <v>26678.904446528264</v>
      </c>
      <c r="J14" s="10">
        <f t="shared" si="3"/>
        <v>40405942984.354256</v>
      </c>
      <c r="K14" s="11">
        <f t="shared" si="4"/>
        <v>5.5884000000000267E-2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29">
        <v>-3.09</v>
      </c>
      <c r="H15" s="10"/>
      <c r="I15" s="10">
        <f t="shared" si="5"/>
        <v>25216.355809573026</v>
      </c>
      <c r="J15" s="10">
        <f t="shared" si="3"/>
        <v>38267407200.368835</v>
      </c>
      <c r="K15" s="11">
        <f t="shared" si="4"/>
        <v>-2.6635960000000014E-2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29">
        <v>-0.06</v>
      </c>
      <c r="H16" s="10"/>
      <c r="I16" s="10">
        <f t="shared" si="5"/>
        <v>26020.385728586345</v>
      </c>
      <c r="J16" s="10">
        <f t="shared" si="3"/>
        <v>39314589020.947227</v>
      </c>
      <c r="K16" s="11">
        <f t="shared" si="4"/>
        <v>6.7955600000000338E-3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29">
        <v>2.34</v>
      </c>
      <c r="H17" s="10"/>
      <c r="I17" s="10">
        <f t="shared" si="5"/>
        <v>26036.007332986137</v>
      </c>
      <c r="J17" s="10">
        <f t="shared" si="3"/>
        <v>39049227651.487885</v>
      </c>
      <c r="K17" s="11">
        <f t="shared" si="4"/>
        <v>3.2405919999999977E-2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29">
        <v>0.35</v>
      </c>
      <c r="H18" s="10"/>
      <c r="I18" s="10">
        <f t="shared" si="5"/>
        <v>25440.695068385903</v>
      </c>
      <c r="J18" s="10">
        <f t="shared" si="3"/>
        <v>37823521635.257462</v>
      </c>
      <c r="K18" s="11">
        <f t="shared" si="4"/>
        <v>1.313360000000019E-2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29">
        <v>3.77</v>
      </c>
      <c r="H19" s="10"/>
      <c r="I19" s="10">
        <f t="shared" si="5"/>
        <v>25351.963197195717</v>
      </c>
      <c r="J19" s="10">
        <f t="shared" si="3"/>
        <v>37333202289.665901</v>
      </c>
      <c r="K19" s="11">
        <f t="shared" si="4"/>
        <v>4.6312910000000151E-2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29">
        <v>2.19</v>
      </c>
      <c r="H20" s="10"/>
      <c r="I20" s="10">
        <f t="shared" si="5"/>
        <v>24430.917603542177</v>
      </c>
      <c r="J20" s="10">
        <f t="shared" si="3"/>
        <v>35680724124.550751</v>
      </c>
      <c r="K20" s="11">
        <f t="shared" si="4"/>
        <v>3.0381769999999975E-2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29">
        <v>3.1</v>
      </c>
      <c r="H21" s="10"/>
      <c r="I21" s="10">
        <f t="shared" si="5"/>
        <v>23907.346710580463</v>
      </c>
      <c r="J21" s="10">
        <f t="shared" si="3"/>
        <v>34628644608.639328</v>
      </c>
      <c r="K21" s="11">
        <f t="shared" si="4"/>
        <v>7.6776399999999967E-2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29">
        <v>3.03</v>
      </c>
      <c r="H22" s="10"/>
      <c r="I22" s="10">
        <f t="shared" si="5"/>
        <v>23188.503114045066</v>
      </c>
      <c r="J22" s="10">
        <f t="shared" si="3"/>
        <v>32159550124.463474</v>
      </c>
      <c r="K22" s="11">
        <f t="shared" si="4"/>
        <v>5.0699939999999888E-2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29">
        <v>0.03</v>
      </c>
      <c r="H23" s="10"/>
      <c r="I23" s="10">
        <f t="shared" si="5"/>
        <v>22506.55451232172</v>
      </c>
      <c r="J23" s="10">
        <f t="shared" si="3"/>
        <v>30607739564.983204</v>
      </c>
      <c r="K23" s="11">
        <f t="shared" si="4"/>
        <v>2.2806749999999765E-2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29">
        <v>2.16</v>
      </c>
      <c r="H24" s="10"/>
      <c r="I24" s="10">
        <f t="shared" si="5"/>
        <v>22499.804570950437</v>
      </c>
      <c r="J24" s="10">
        <f t="shared" si="3"/>
        <v>29925242050.84021</v>
      </c>
      <c r="K24" s="11">
        <f t="shared" si="4"/>
        <v>3.9171520000000015E-2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29">
        <v>2.0299999999999998</v>
      </c>
      <c r="H25" s="10"/>
      <c r="I25" s="10">
        <f t="shared" si="5"/>
        <v>22024.08434901178</v>
      </c>
      <c r="J25" s="10">
        <f t="shared" si="3"/>
        <v>28797211504.449436</v>
      </c>
      <c r="K25" s="11">
        <f t="shared" si="4"/>
        <v>2.88705199999999E-2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29">
        <v>1.35</v>
      </c>
      <c r="H26" s="10"/>
      <c r="I26" s="10">
        <f t="shared" si="5"/>
        <v>21585.890766452791</v>
      </c>
      <c r="J26" s="10">
        <f t="shared" si="3"/>
        <v>27989150184.271427</v>
      </c>
      <c r="K26" s="11">
        <f t="shared" si="4"/>
        <v>2.1912050000000072E-2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29">
        <v>-5.42</v>
      </c>
      <c r="H27" s="10"/>
      <c r="I27" s="10">
        <f t="shared" si="5"/>
        <v>21298.36286773832</v>
      </c>
      <c r="J27" s="10">
        <f t="shared" si="3"/>
        <v>27389001024.375263</v>
      </c>
      <c r="K27" s="11">
        <f t="shared" si="4"/>
        <v>-5.1173439999999792E-2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29">
        <v>-0.19</v>
      </c>
      <c r="H28" s="10"/>
      <c r="I28" s="10">
        <f t="shared" si="5"/>
        <v>22518.886516957413</v>
      </c>
      <c r="J28" s="10">
        <f t="shared" si="3"/>
        <v>28866182903.201252</v>
      </c>
      <c r="K28" s="11">
        <f t="shared" si="4"/>
        <v>8.4802399999999167E-3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29">
        <v>7.82</v>
      </c>
      <c r="H29" s="10"/>
      <c r="I29" s="10">
        <f t="shared" si="5"/>
        <v>22561.753849271026</v>
      </c>
      <c r="J29" s="10">
        <f t="shared" si="3"/>
        <v>28623449184.488983</v>
      </c>
      <c r="K29" s="11">
        <f t="shared" si="4"/>
        <v>8.7256879999999981E-2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29">
        <v>6.31</v>
      </c>
      <c r="H30" s="10"/>
      <c r="I30" s="10">
        <f t="shared" si="5"/>
        <v>20925.388470850514</v>
      </c>
      <c r="J30" s="10">
        <f t="shared" si="3"/>
        <v>26326298514.191956</v>
      </c>
      <c r="K30" s="11">
        <f t="shared" si="4"/>
        <v>7.3837310000000045E-2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29">
        <v>7.07</v>
      </c>
      <c r="H31" s="10"/>
      <c r="I31" s="10">
        <f t="shared" si="5"/>
        <v>19683.367953015251</v>
      </c>
      <c r="J31" s="10">
        <f t="shared" si="3"/>
        <v>24516095938.39867</v>
      </c>
      <c r="K31" s="11">
        <f t="shared" si="4"/>
        <v>8.4083749999999791E-2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29">
        <v>1.42</v>
      </c>
      <c r="H32" s="10"/>
      <c r="I32" s="10">
        <f t="shared" si="5"/>
        <v>18383.644300938875</v>
      </c>
      <c r="J32" s="10">
        <f t="shared" si="3"/>
        <v>22614577460.826874</v>
      </c>
      <c r="K32" s="11">
        <f t="shared" si="4"/>
        <v>2.5051939999999995E-2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29">
        <v>4.2</v>
      </c>
      <c r="H33" s="10"/>
      <c r="I33" s="10">
        <f t="shared" si="5"/>
        <v>18126.251529223897</v>
      </c>
      <c r="J33" s="10">
        <f t="shared" si="3"/>
        <v>22061884455.169048</v>
      </c>
      <c r="K33" s="11">
        <f t="shared" si="4"/>
        <v>5.2211599999999914E-2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29">
        <v>1.26</v>
      </c>
      <c r="H34" s="10"/>
      <c r="I34" s="10">
        <f t="shared" si="5"/>
        <v>17395.634864898173</v>
      </c>
      <c r="J34" s="10">
        <f t="shared" ref="J34:J65" si="6">IF(I34="","",I34*C34)</f>
        <v>20967155708.195053</v>
      </c>
      <c r="K34" s="11">
        <f t="shared" ref="K34:K65" si="7">IFERROR(J34/J35-1,"")</f>
        <v>4.1189119999999857E-2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29">
        <v>1.43</v>
      </c>
      <c r="H35" s="10"/>
      <c r="I35" s="10">
        <f t="shared" ref="I35:I66" si="8">IF(H35&lt;&gt;"",H35,I34/(1+IF(G34="",0,G34)/100))</f>
        <v>16961.422450173726</v>
      </c>
      <c r="J35" s="10">
        <f t="shared" si="6"/>
        <v>20137701504.405899</v>
      </c>
      <c r="K35" s="11">
        <f t="shared" si="7"/>
        <v>5.7440150000000134E-2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29">
        <v>-2.97</v>
      </c>
      <c r="H36" s="10"/>
      <c r="I36" s="10">
        <f t="shared" si="8"/>
        <v>16288.699174276124</v>
      </c>
      <c r="J36" s="10">
        <f t="shared" si="6"/>
        <v>19043821538.65247</v>
      </c>
      <c r="K36" s="11">
        <f t="shared" si="7"/>
        <v>4.2230049999999908E-2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29">
        <v>-3.92</v>
      </c>
      <c r="H37" s="10"/>
      <c r="I37" s="10">
        <f t="shared" si="8"/>
        <v>15995.972870741554</v>
      </c>
      <c r="J37" s="10">
        <f t="shared" si="6"/>
        <v>18272186201.74353</v>
      </c>
      <c r="K37" s="11">
        <f t="shared" si="7"/>
        <v>4.0868459999999773E-2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29">
        <v>-22.06</v>
      </c>
      <c r="H38" s="10"/>
      <c r="I38" s="10">
        <f t="shared" si="8"/>
        <v>15778.233251865806</v>
      </c>
      <c r="J38" s="10">
        <f t="shared" si="6"/>
        <v>17554750579.860527</v>
      </c>
      <c r="K38" s="11">
        <f t="shared" si="7"/>
        <v>-0.13894292000000008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29">
        <v>21.54</v>
      </c>
      <c r="H39" s="10"/>
      <c r="I39" s="10">
        <f t="shared" si="8"/>
        <v>19326.596339865024</v>
      </c>
      <c r="J39" s="10">
        <f t="shared" si="6"/>
        <v>20387441190.147961</v>
      </c>
      <c r="K39" s="11">
        <f t="shared" si="7"/>
        <v>0.23739874000000016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29">
        <v>11.54</v>
      </c>
      <c r="H40" s="10"/>
      <c r="I40" s="10">
        <f t="shared" si="8"/>
        <v>15901.428615982411</v>
      </c>
      <c r="J40" s="10">
        <f t="shared" si="6"/>
        <v>16476048125.07564</v>
      </c>
      <c r="K40" s="11">
        <f t="shared" si="7"/>
        <v>0.13146175999999987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29">
        <v>14.91</v>
      </c>
      <c r="H41" s="10"/>
      <c r="I41" s="10">
        <f t="shared" si="8"/>
        <v>14256.256603893144</v>
      </c>
      <c r="J41" s="10">
        <f t="shared" si="6"/>
        <v>14561736602.636612</v>
      </c>
      <c r="K41" s="11">
        <f t="shared" si="7"/>
        <v>0.16357865999999999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29">
        <v>-5.12</v>
      </c>
      <c r="H42" s="10"/>
      <c r="I42" s="10">
        <f t="shared" si="8"/>
        <v>12406.454271945995</v>
      </c>
      <c r="J42" s="10">
        <f t="shared" si="6"/>
        <v>12514612980.816107</v>
      </c>
      <c r="K42" s="11">
        <f t="shared" si="7"/>
        <v>-3.3172800000000002E-2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29">
        <v>2.94</v>
      </c>
      <c r="H43" s="10"/>
      <c r="I43" s="10">
        <f t="shared" si="8"/>
        <v>13075.942529454042</v>
      </c>
      <c r="J43" s="10">
        <f t="shared" si="6"/>
        <v>12944001762.48259</v>
      </c>
      <c r="K43" s="11">
        <f t="shared" si="7"/>
        <v>6.1929040000000102E-2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29">
        <v>2</v>
      </c>
      <c r="H44" s="10"/>
      <c r="I44" s="10">
        <f t="shared" si="8"/>
        <v>12702.489342776415</v>
      </c>
      <c r="J44" s="10">
        <f t="shared" si="6"/>
        <v>12189140022.46571</v>
      </c>
      <c r="K44" s="11">
        <f t="shared" si="7"/>
        <v>4.8764000000000252E-2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29">
        <v>1.45</v>
      </c>
      <c r="H45" s="10"/>
      <c r="I45" s="10">
        <f t="shared" si="8"/>
        <v>12453.420924290602</v>
      </c>
      <c r="J45" s="10">
        <f t="shared" si="6"/>
        <v>11622385991.95406</v>
      </c>
      <c r="K45" s="11">
        <f t="shared" si="7"/>
        <v>3.3978400000000075E-2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29">
        <v>3.3</v>
      </c>
      <c r="H46" s="10"/>
      <c r="I46" s="10">
        <f t="shared" si="8"/>
        <v>12275.427229463383</v>
      </c>
      <c r="J46" s="10">
        <f t="shared" si="6"/>
        <v>11240453371.128506</v>
      </c>
      <c r="K46" s="11">
        <f t="shared" si="7"/>
        <v>5.5312799999999829E-2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29">
        <v>6.23</v>
      </c>
      <c r="H47" s="10"/>
      <c r="I47" s="10">
        <f t="shared" si="8"/>
        <v>11883.279021745773</v>
      </c>
      <c r="J47" s="10">
        <f t="shared" si="6"/>
        <v>10651300136.915337</v>
      </c>
      <c r="K47" s="11">
        <f t="shared" si="7"/>
        <v>8.811389000000025E-2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29">
        <v>3.64</v>
      </c>
      <c r="H48" s="10"/>
      <c r="I48" s="10">
        <f t="shared" si="8"/>
        <v>11186.368278024825</v>
      </c>
      <c r="J48" s="10">
        <f t="shared" si="6"/>
        <v>9788773247.7299175</v>
      </c>
      <c r="K48" s="11">
        <f t="shared" si="7"/>
        <v>5.2982400000000096E-2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29">
        <v>8.8699999999999992</v>
      </c>
      <c r="H49" s="10"/>
      <c r="I49" s="10">
        <f t="shared" si="8"/>
        <v>10793.485409132407</v>
      </c>
      <c r="J49" s="10">
        <f t="shared" si="6"/>
        <v>9296236335.6974602</v>
      </c>
      <c r="K49" s="11">
        <f t="shared" si="7"/>
        <v>0.11178043999999998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29">
        <v>6.61</v>
      </c>
      <c r="H50" s="10"/>
      <c r="I50" s="10">
        <f t="shared" si="8"/>
        <v>9914.1043530195711</v>
      </c>
      <c r="J50" s="10">
        <f t="shared" si="6"/>
        <v>8361575722.3588686</v>
      </c>
      <c r="K50" s="11">
        <f t="shared" si="7"/>
        <v>9.3072330000000258E-2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29">
        <v>3.54</v>
      </c>
      <c r="H51" s="10"/>
      <c r="I51" s="10">
        <f t="shared" si="8"/>
        <v>9299.4131441886984</v>
      </c>
      <c r="J51" s="10">
        <f t="shared" si="6"/>
        <v>7649608807.094099</v>
      </c>
      <c r="K51" s="11">
        <f t="shared" si="7"/>
        <v>4.4615060000000151E-2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29">
        <v>8.2899999999999991</v>
      </c>
      <c r="H52" s="10"/>
      <c r="I52" s="10">
        <f t="shared" si="8"/>
        <v>8981.4691367478245</v>
      </c>
      <c r="J52" s="10">
        <f t="shared" si="6"/>
        <v>7322897304.4808474</v>
      </c>
      <c r="K52" s="11">
        <f t="shared" si="7"/>
        <v>0.11138026999999995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29">
        <v>3.36</v>
      </c>
      <c r="H53" s="10"/>
      <c r="I53" s="10">
        <f t="shared" si="8"/>
        <v>8293.9044572424282</v>
      </c>
      <c r="J53" s="10">
        <f t="shared" si="6"/>
        <v>6589011432.1364079</v>
      </c>
      <c r="K53" s="11">
        <f t="shared" si="7"/>
        <v>5.8613119999999963E-2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29">
        <v>-1.06</v>
      </c>
      <c r="H54" s="10"/>
      <c r="I54" s="10">
        <f t="shared" si="8"/>
        <v>8024.2883680751038</v>
      </c>
      <c r="J54" s="10">
        <f t="shared" si="6"/>
        <v>6224192112.9188423</v>
      </c>
      <c r="K54" s="11">
        <f t="shared" si="7"/>
        <v>2.3435360000000127E-2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29">
        <v>0.45</v>
      </c>
      <c r="H55" s="10"/>
      <c r="I55" s="10">
        <f t="shared" si="8"/>
        <v>8110.2570932636991</v>
      </c>
      <c r="J55" s="10">
        <f t="shared" si="6"/>
        <v>6081666078.9586573</v>
      </c>
      <c r="K55" s="11">
        <f t="shared" si="7"/>
        <v>4.7090799999999655E-2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29">
        <v>2.5</v>
      </c>
      <c r="H56" s="10"/>
      <c r="I56" s="10">
        <f t="shared" si="8"/>
        <v>8073.9244333137876</v>
      </c>
      <c r="J56" s="10">
        <f t="shared" si="6"/>
        <v>5808155394.889019</v>
      </c>
      <c r="K56" s="11">
        <f t="shared" si="7"/>
        <v>4.8985000000000056E-2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29">
        <v>8.5</v>
      </c>
      <c r="H57" s="10"/>
      <c r="I57" s="10">
        <f t="shared" si="8"/>
        <v>7876.999447135403</v>
      </c>
      <c r="J57" s="10">
        <f t="shared" si="6"/>
        <v>5536928931.194458</v>
      </c>
      <c r="K57" s="11">
        <f t="shared" si="7"/>
        <v>0.11104000000000003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29">
        <v>1</v>
      </c>
      <c r="H58" s="10"/>
      <c r="I58" s="10">
        <f t="shared" si="8"/>
        <v>7259.9073245487589</v>
      </c>
      <c r="J58" s="10">
        <f t="shared" si="6"/>
        <v>4983554985.5940905</v>
      </c>
      <c r="K58" s="11">
        <f t="shared" si="7"/>
        <v>3.5250000000000004E-2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29">
        <v>8.5</v>
      </c>
      <c r="H59" s="10"/>
      <c r="I59" s="10">
        <f t="shared" si="8"/>
        <v>7188.0270540086722</v>
      </c>
      <c r="J59" s="10">
        <f t="shared" si="6"/>
        <v>4813866201.9744892</v>
      </c>
      <c r="K59" s="11">
        <f t="shared" si="7"/>
        <v>0.11212499999999981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29">
        <v>8</v>
      </c>
      <c r="H60" s="10"/>
      <c r="I60" s="10">
        <f t="shared" si="8"/>
        <v>6624.9097271969331</v>
      </c>
      <c r="J60" s="10">
        <f t="shared" si="6"/>
        <v>4328529798.3360596</v>
      </c>
      <c r="K60" s="11">
        <f t="shared" si="7"/>
        <v>0.10700000000000021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29">
        <v>2.2000000000000002</v>
      </c>
      <c r="H61" s="10"/>
      <c r="I61" s="10">
        <f t="shared" si="8"/>
        <v>6134.1756733304928</v>
      </c>
      <c r="J61" s="10">
        <f t="shared" si="6"/>
        <v>3910144352.6070995</v>
      </c>
      <c r="K61" s="11">
        <f t="shared" si="7"/>
        <v>4.7549999999999981E-2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29">
        <v>1.1000000000000001</v>
      </c>
      <c r="H62" s="10"/>
      <c r="I62" s="10">
        <f t="shared" si="8"/>
        <v>6002.1288388752373</v>
      </c>
      <c r="J62" s="10">
        <f t="shared" si="6"/>
        <v>3732656534.396544</v>
      </c>
      <c r="K62" s="11">
        <f t="shared" si="7"/>
        <v>3.8296999999999803E-2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29">
        <v>0.7</v>
      </c>
      <c r="H63" s="10"/>
      <c r="I63" s="10">
        <f t="shared" si="8"/>
        <v>5936.8237773246665</v>
      </c>
      <c r="J63" s="10">
        <f t="shared" si="6"/>
        <v>3594979600.6311727</v>
      </c>
      <c r="K63" s="11">
        <f t="shared" si="7"/>
        <v>3.5195999999999783E-2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29">
        <v>1.2</v>
      </c>
      <c r="H64" s="10"/>
      <c r="I64" s="10">
        <f t="shared" si="8"/>
        <v>5895.5548930731547</v>
      </c>
      <c r="J64" s="10">
        <f t="shared" si="6"/>
        <v>3472752600.1174397</v>
      </c>
      <c r="K64" s="11">
        <f t="shared" si="7"/>
        <v>4.0335999999999927E-2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29">
        <v>-2.15</v>
      </c>
      <c r="H65" s="10"/>
      <c r="I65" s="10">
        <f t="shared" si="8"/>
        <v>5825.6471275426429</v>
      </c>
      <c r="J65" s="10">
        <f t="shared" si="6"/>
        <v>3338106727.1702986</v>
      </c>
      <c r="K65" s="11">
        <f t="shared" si="7"/>
        <v>7.8549999999999454E-3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3">
        <f>SUM(F2)</f>
        <v>1640804</v>
      </c>
      <c r="G66" s="29">
        <v>3.14</v>
      </c>
      <c r="H66" s="10"/>
      <c r="I66" s="10">
        <f t="shared" si="8"/>
        <v>5953.6506157819549</v>
      </c>
      <c r="J66" s="10">
        <f t="shared" ref="J66:J67" si="9">IF(I66="","",I66*C66)</f>
        <v>3312090258.1921988</v>
      </c>
      <c r="K66" s="11">
        <f t="shared" ref="K66" si="10">IFERROR(J66/J67-1,"")</f>
        <v>6.7499000000000198E-2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29">
        <v>3.54</v>
      </c>
      <c r="H67" s="10"/>
      <c r="I67" s="10">
        <f t="shared" ref="I67" si="11">IF(H67&lt;&gt;"",H67,I66/(1+IF(G66="",0,G66)/100))</f>
        <v>5772.3973393270835</v>
      </c>
      <c r="J67" s="10">
        <f t="shared" si="9"/>
        <v>3102663569.8883076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>
      <selection activeCell="I23" sqref="I14:I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4">
        <v>143972723</v>
      </c>
      <c r="G2" s="29">
        <v>3.98</v>
      </c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4.9054219999999926E-2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29">
        <v>6.01</v>
      </c>
      <c r="H3" s="10"/>
      <c r="I3" s="10">
        <f t="shared" ref="I3:I34" si="5">IF(H3&lt;&gt;"",H3,I2/(1+IF(G2="",0,G2)/100))</f>
        <v>4808.6170417387957</v>
      </c>
      <c r="J3" s="10">
        <f t="shared" si="3"/>
        <v>686209185011.14038</v>
      </c>
      <c r="K3" s="11">
        <f t="shared" si="4"/>
        <v>6.9746910000000106E-2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29">
        <v>3.53</v>
      </c>
      <c r="H4" s="10"/>
      <c r="I4" s="10">
        <f t="shared" si="5"/>
        <v>4536.0032466171069</v>
      </c>
      <c r="J4" s="10">
        <f t="shared" si="3"/>
        <v>641468723673.28479</v>
      </c>
      <c r="K4" s="11">
        <f t="shared" si="4"/>
        <v>4.5031819999999945E-2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29">
        <v>4.67</v>
      </c>
      <c r="H5" s="10"/>
      <c r="I5" s="10">
        <f t="shared" si="5"/>
        <v>4381.3418783126699</v>
      </c>
      <c r="J5" s="10">
        <f t="shared" si="3"/>
        <v>613826977702.25293</v>
      </c>
      <c r="K5" s="11">
        <f t="shared" si="4"/>
        <v>5.6748320000000074E-2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29">
        <v>3.42</v>
      </c>
      <c r="H6" s="10"/>
      <c r="I6" s="10">
        <f t="shared" si="5"/>
        <v>4185.8621174287473</v>
      </c>
      <c r="J6" s="10">
        <f t="shared" si="3"/>
        <v>580863925766.40466</v>
      </c>
      <c r="K6" s="11">
        <f t="shared" si="4"/>
        <v>4.361121999999984E-2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29">
        <v>4.82</v>
      </c>
      <c r="H7" s="10"/>
      <c r="I7" s="10">
        <f t="shared" si="5"/>
        <v>4047.4396803604209</v>
      </c>
      <c r="J7" s="10">
        <f t="shared" si="3"/>
        <v>556590341915.26294</v>
      </c>
      <c r="K7" s="11">
        <f t="shared" si="4"/>
        <v>5.7424160000000057E-2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29">
        <v>4.53</v>
      </c>
      <c r="H8" s="10"/>
      <c r="I8" s="10">
        <f t="shared" si="5"/>
        <v>3861.3238698344026</v>
      </c>
      <c r="J8" s="10">
        <f t="shared" si="3"/>
        <v>526364313366.23035</v>
      </c>
      <c r="K8" s="11">
        <f t="shared" si="4"/>
        <v>5.502129E-2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29">
        <v>6.1</v>
      </c>
      <c r="H9" s="10"/>
      <c r="I9" s="10">
        <f t="shared" si="5"/>
        <v>3693.9862908585123</v>
      </c>
      <c r="J9" s="10">
        <f t="shared" si="3"/>
        <v>498913451657.67255</v>
      </c>
      <c r="K9" s="11">
        <f t="shared" si="4"/>
        <v>7.1609999999999951E-2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29">
        <v>9.41</v>
      </c>
      <c r="H10" s="10"/>
      <c r="I10" s="10">
        <f t="shared" si="5"/>
        <v>3481.6081911955821</v>
      </c>
      <c r="J10" s="10">
        <f t="shared" si="3"/>
        <v>465573717730.95862</v>
      </c>
      <c r="K10" s="11">
        <f t="shared" si="4"/>
        <v>0.10591627999999997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29">
        <v>3.36</v>
      </c>
      <c r="H11" s="10"/>
      <c r="I11" s="10">
        <f t="shared" si="5"/>
        <v>3182.1663387218555</v>
      </c>
      <c r="J11" s="10">
        <f t="shared" si="3"/>
        <v>420984595444.20361</v>
      </c>
      <c r="K11" s="11">
        <f t="shared" si="4"/>
        <v>4.5589760000000146E-2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29">
        <v>3.48</v>
      </c>
      <c r="H12" s="10"/>
      <c r="I12" s="10">
        <f t="shared" si="5"/>
        <v>3078.7213029429713</v>
      </c>
      <c r="J12" s="10">
        <f t="shared" si="3"/>
        <v>402628843117.4035</v>
      </c>
      <c r="K12" s="11">
        <f t="shared" si="4"/>
        <v>4.7838479999999795E-2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29">
        <v>4.68</v>
      </c>
      <c r="H13" s="10"/>
      <c r="I13" s="10">
        <f t="shared" si="5"/>
        <v>2975.1848694848973</v>
      </c>
      <c r="J13" s="10">
        <f t="shared" si="3"/>
        <v>384247048378.49011</v>
      </c>
      <c r="K13" s="11">
        <f t="shared" si="4"/>
        <v>6.103648000000006E-2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29">
        <v>3.95</v>
      </c>
      <c r="H14" s="10"/>
      <c r="I14" s="10">
        <f t="shared" si="5"/>
        <v>2842.1712547620341</v>
      </c>
      <c r="J14" s="10">
        <f t="shared" si="3"/>
        <v>362143107820.84521</v>
      </c>
      <c r="K14" s="11">
        <f t="shared" si="4"/>
        <v>5.4676699999999911E-2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29">
        <v>0.12</v>
      </c>
      <c r="H15" s="10"/>
      <c r="I15" s="10">
        <f t="shared" si="5"/>
        <v>2734.1714812525579</v>
      </c>
      <c r="J15" s="10">
        <f t="shared" si="3"/>
        <v>343368833141.8009</v>
      </c>
      <c r="K15" s="11">
        <f t="shared" si="4"/>
        <v>1.6618480000000213E-2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29">
        <v>4.8</v>
      </c>
      <c r="H16" s="10"/>
      <c r="I16" s="10">
        <f t="shared" si="5"/>
        <v>2730.8944079630019</v>
      </c>
      <c r="J16" s="10">
        <f t="shared" si="3"/>
        <v>337755844396.80933</v>
      </c>
      <c r="K16" s="11">
        <f t="shared" si="4"/>
        <v>6.5501599999999938E-2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29">
        <v>6.2</v>
      </c>
      <c r="H17" s="10"/>
      <c r="I17" s="10">
        <f t="shared" si="5"/>
        <v>2605.8152747738568</v>
      </c>
      <c r="J17" s="10">
        <f t="shared" si="3"/>
        <v>316992339004.28619</v>
      </c>
      <c r="K17" s="11">
        <f t="shared" si="4"/>
        <v>8.1434600000000135E-2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29">
        <v>4.41</v>
      </c>
      <c r="H18" s="10"/>
      <c r="I18" s="10">
        <f t="shared" si="5"/>
        <v>2453.6866994104112</v>
      </c>
      <c r="J18" s="10">
        <f t="shared" si="3"/>
        <v>293122061199.34222</v>
      </c>
      <c r="K18" s="11">
        <f t="shared" si="4"/>
        <v>6.3937899999999992E-2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29">
        <v>3.02</v>
      </c>
      <c r="H19" s="10"/>
      <c r="I19" s="10">
        <f t="shared" si="5"/>
        <v>2350.0495157651671</v>
      </c>
      <c r="J19" s="10">
        <f t="shared" si="3"/>
        <v>275506738879.53632</v>
      </c>
      <c r="K19" s="11">
        <f t="shared" si="4"/>
        <v>4.9670780000000025E-2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29">
        <v>5.05</v>
      </c>
      <c r="H20" s="10"/>
      <c r="I20" s="10">
        <f t="shared" si="5"/>
        <v>2281.1585282131305</v>
      </c>
      <c r="J20" s="10">
        <f t="shared" si="3"/>
        <v>262469665850.40723</v>
      </c>
      <c r="K20" s="11">
        <f t="shared" si="4"/>
        <v>6.9934249999999976E-2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29">
        <v>5.33</v>
      </c>
      <c r="H21" s="10"/>
      <c r="I21" s="10">
        <f t="shared" si="5"/>
        <v>2171.4978850196389</v>
      </c>
      <c r="J21" s="10">
        <f t="shared" si="3"/>
        <v>245313827322.01279</v>
      </c>
      <c r="K21" s="11">
        <f t="shared" si="4"/>
        <v>7.2575390000000128E-2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29">
        <v>3.47</v>
      </c>
      <c r="H22" s="10"/>
      <c r="I22" s="10">
        <f t="shared" si="5"/>
        <v>2061.61386596377</v>
      </c>
      <c r="J22" s="10">
        <f t="shared" si="3"/>
        <v>228714764117.43213</v>
      </c>
      <c r="K22" s="11">
        <f t="shared" si="4"/>
        <v>5.39454199999998E-2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29">
        <v>8.2200000000000006</v>
      </c>
      <c r="H23" s="10"/>
      <c r="I23" s="10">
        <f t="shared" si="5"/>
        <v>1992.4749840183338</v>
      </c>
      <c r="J23" s="10">
        <f t="shared" si="3"/>
        <v>217008167384.44781</v>
      </c>
      <c r="K23" s="11">
        <f t="shared" si="4"/>
        <v>0.10222070000000016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29">
        <v>3.85</v>
      </c>
      <c r="H24" s="10"/>
      <c r="I24" s="10">
        <f t="shared" si="5"/>
        <v>1841.1337867476748</v>
      </c>
      <c r="J24" s="10">
        <f t="shared" si="3"/>
        <v>196882681829.91644</v>
      </c>
      <c r="K24" s="11">
        <f t="shared" si="4"/>
        <v>5.7816099999999926E-2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29">
        <v>4.1100000000000003</v>
      </c>
      <c r="H25" s="10"/>
      <c r="I25" s="10">
        <f t="shared" si="5"/>
        <v>1772.8779843501925</v>
      </c>
      <c r="J25" s="10">
        <f t="shared" si="3"/>
        <v>186121842756.89929</v>
      </c>
      <c r="K25" s="11">
        <f t="shared" si="4"/>
        <v>6.0672679999999701E-2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29">
        <v>6.37</v>
      </c>
      <c r="H26" s="10"/>
      <c r="I26" s="10">
        <f t="shared" si="5"/>
        <v>1702.8892367209612</v>
      </c>
      <c r="J26" s="10">
        <f t="shared" si="3"/>
        <v>175475286831.0885</v>
      </c>
      <c r="K26" s="11">
        <f t="shared" si="4"/>
        <v>8.4016670000000016E-2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29">
        <v>-3.64</v>
      </c>
      <c r="H27" s="10"/>
      <c r="I27" s="10">
        <f t="shared" si="5"/>
        <v>1600.9111936833328</v>
      </c>
      <c r="J27" s="10">
        <f t="shared" si="3"/>
        <v>161875081525.35007</v>
      </c>
      <c r="K27" s="11">
        <f t="shared" si="4"/>
        <v>-1.722436000000005E-2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29">
        <v>4.33</v>
      </c>
      <c r="H28" s="10"/>
      <c r="I28" s="10">
        <f t="shared" si="5"/>
        <v>1661.3856306385769</v>
      </c>
      <c r="J28" s="10">
        <f t="shared" si="3"/>
        <v>164712142768.77078</v>
      </c>
      <c r="K28" s="11">
        <f t="shared" si="4"/>
        <v>6.4687649999999985E-2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29">
        <v>7.7</v>
      </c>
      <c r="H29" s="10"/>
      <c r="I29" s="10">
        <f t="shared" si="5"/>
        <v>1592.4332700456025</v>
      </c>
      <c r="J29" s="10">
        <f t="shared" si="3"/>
        <v>154704661755.74667</v>
      </c>
      <c r="K29" s="11">
        <f t="shared" si="4"/>
        <v>9.9940099999999976E-2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29">
        <v>1.7</v>
      </c>
      <c r="H30" s="10"/>
      <c r="I30" s="10">
        <f t="shared" si="5"/>
        <v>1478.5824234406709</v>
      </c>
      <c r="J30" s="10">
        <f t="shared" si="3"/>
        <v>140648260533.22964</v>
      </c>
      <c r="K30" s="11">
        <f t="shared" si="4"/>
        <v>3.978079999999995E-2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29">
        <v>4.57</v>
      </c>
      <c r="H31" s="10"/>
      <c r="I31" s="10">
        <f t="shared" si="5"/>
        <v>1453.8666897155074</v>
      </c>
      <c r="J31" s="10">
        <f t="shared" si="3"/>
        <v>135267222219.55788</v>
      </c>
      <c r="K31" s="11">
        <f t="shared" si="4"/>
        <v>7.0273950000000251E-2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29">
        <v>6.14</v>
      </c>
      <c r="H32" s="10"/>
      <c r="I32" s="10">
        <f t="shared" si="5"/>
        <v>1390.3286695185113</v>
      </c>
      <c r="J32" s="10">
        <f t="shared" si="3"/>
        <v>126385606432.4072</v>
      </c>
      <c r="K32" s="11">
        <f t="shared" si="4"/>
        <v>8.7510439999999967E-2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29">
        <v>9.68</v>
      </c>
      <c r="H33" s="10"/>
      <c r="I33" s="10">
        <f t="shared" si="5"/>
        <v>1309.9007626893833</v>
      </c>
      <c r="J33" s="10">
        <f t="shared" si="3"/>
        <v>116215533923.89246</v>
      </c>
      <c r="K33" s="11">
        <f t="shared" si="4"/>
        <v>0.12498776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29">
        <v>-4.28</v>
      </c>
      <c r="H34" s="10"/>
      <c r="I34" s="10">
        <f t="shared" si="5"/>
        <v>1194.2931826124939</v>
      </c>
      <c r="J34" s="10">
        <f t="shared" ref="J34:J65" si="6">IF(I34="","",I34*C34)</f>
        <v>103303820766.80768</v>
      </c>
      <c r="K34" s="11">
        <f t="shared" ref="K34:K65" si="7">IFERROR(J34/J35-1,"")</f>
        <v>-3.7986399999999643E-3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29">
        <v>1.08</v>
      </c>
      <c r="H35" s="10"/>
      <c r="I35" s="10">
        <f t="shared" ref="I35:I66" si="8">IF(H35&lt;&gt;"",H35,I34/(1+IF(G34="",0,G34)/100))</f>
        <v>1230.9762756261532</v>
      </c>
      <c r="J35" s="10">
        <f t="shared" si="6"/>
        <v>103697731116.13467</v>
      </c>
      <c r="K35" s="11">
        <f t="shared" si="7"/>
        <v>6.6235720000000109E-2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29">
        <v>3.54</v>
      </c>
      <c r="H36" s="10"/>
      <c r="I36" s="10">
        <f t="shared" si="8"/>
        <v>1186.1401769379006</v>
      </c>
      <c r="J36" s="10">
        <f t="shared" si="6"/>
        <v>97255915526.948074</v>
      </c>
      <c r="K36" s="11">
        <f t="shared" si="7"/>
        <v>0.11113503999999996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29">
        <v>-7.62</v>
      </c>
      <c r="H37" s="10"/>
      <c r="I37" s="10">
        <f t="shared" si="8"/>
        <v>1094.8312506349462</v>
      </c>
      <c r="J37" s="10">
        <f t="shared" si="6"/>
        <v>87528438961.791794</v>
      </c>
      <c r="K37" s="11">
        <f t="shared" si="7"/>
        <v>1.4552000000001009E-4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29">
        <v>-1.33</v>
      </c>
      <c r="H38" s="10"/>
      <c r="I38" s="10">
        <f t="shared" si="8"/>
        <v>1120.8346136721398</v>
      </c>
      <c r="J38" s="10">
        <f t="shared" si="6"/>
        <v>87515703676.592773</v>
      </c>
      <c r="K38" s="11">
        <f t="shared" si="7"/>
        <v>4.8371170000000019E-2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29">
        <v>4.41</v>
      </c>
      <c r="H39" s="10"/>
      <c r="I39" s="10">
        <f t="shared" si="8"/>
        <v>1094.8858197442021</v>
      </c>
      <c r="J39" s="10">
        <f t="shared" si="6"/>
        <v>83477785521.889893</v>
      </c>
      <c r="K39" s="11">
        <f t="shared" si="7"/>
        <v>6.9576040000000061E-2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29">
        <v>3.02</v>
      </c>
      <c r="H40" s="10"/>
      <c r="I40" s="10">
        <f t="shared" si="8"/>
        <v>1048.6407621340888</v>
      </c>
      <c r="J40" s="10">
        <f t="shared" si="6"/>
        <v>78047546317.408051</v>
      </c>
      <c r="K40" s="11">
        <f t="shared" si="7"/>
        <v>5.585197999999969E-2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29">
        <v>4.4000000000000004</v>
      </c>
      <c r="H41" s="10"/>
      <c r="I41" s="10">
        <f t="shared" si="8"/>
        <v>1017.9001767948834</v>
      </c>
      <c r="J41" s="10">
        <f t="shared" si="6"/>
        <v>73919022548.414474</v>
      </c>
      <c r="K41" s="11">
        <f t="shared" si="7"/>
        <v>7.0517600000000291E-2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29">
        <v>-0.46</v>
      </c>
      <c r="H42" s="10"/>
      <c r="I42" s="10">
        <f t="shared" si="8"/>
        <v>975.00016934375799</v>
      </c>
      <c r="J42" s="10">
        <f t="shared" si="6"/>
        <v>69049796610.923965</v>
      </c>
      <c r="K42" s="11">
        <f t="shared" si="7"/>
        <v>2.1479479999999773E-2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29">
        <v>6.33</v>
      </c>
      <c r="H43" s="10"/>
      <c r="I43" s="10">
        <f t="shared" si="8"/>
        <v>979.50589646750859</v>
      </c>
      <c r="J43" s="10">
        <f t="shared" si="6"/>
        <v>67597830365.543884</v>
      </c>
      <c r="K43" s="11">
        <f t="shared" si="7"/>
        <v>9.3391389999999852E-2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29">
        <v>-0.48</v>
      </c>
      <c r="H44" s="10"/>
      <c r="I44" s="10">
        <f t="shared" si="8"/>
        <v>921.19429743958301</v>
      </c>
      <c r="J44" s="10">
        <f t="shared" si="6"/>
        <v>61824000978.774757</v>
      </c>
      <c r="K44" s="11">
        <f t="shared" si="7"/>
        <v>2.3662719999999915E-2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29">
        <v>3.12</v>
      </c>
      <c r="H45" s="10"/>
      <c r="I45" s="10">
        <f t="shared" si="8"/>
        <v>925.63735675199257</v>
      </c>
      <c r="J45" s="10">
        <f t="shared" si="6"/>
        <v>60394893523.88916</v>
      </c>
      <c r="K45" s="11">
        <f t="shared" si="7"/>
        <v>5.0999039999999995E-2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29">
        <v>-1.2</v>
      </c>
      <c r="H46" s="10"/>
      <c r="I46" s="10">
        <f t="shared" si="8"/>
        <v>897.63126139642418</v>
      </c>
      <c r="J46" s="10">
        <f t="shared" si="6"/>
        <v>57464270874.965935</v>
      </c>
      <c r="K46" s="11">
        <f t="shared" si="7"/>
        <v>5.290000000000239E-3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29">
        <v>2.58</v>
      </c>
      <c r="H47" s="10"/>
      <c r="I47" s="10">
        <f t="shared" si="8"/>
        <v>908.53366538099613</v>
      </c>
      <c r="J47" s="10">
        <f t="shared" si="6"/>
        <v>57161884505.929558</v>
      </c>
      <c r="K47" s="11">
        <f t="shared" si="7"/>
        <v>5.2368220000000187E-2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29">
        <v>4.46</v>
      </c>
      <c r="H48" s="10"/>
      <c r="I48" s="10">
        <f t="shared" si="8"/>
        <v>885.68304287482556</v>
      </c>
      <c r="J48" s="10">
        <f t="shared" si="6"/>
        <v>54317380000.252716</v>
      </c>
      <c r="K48" s="11">
        <f t="shared" si="7"/>
        <v>7.4266639999999828E-2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29">
        <v>0.68</v>
      </c>
      <c r="H49" s="10"/>
      <c r="I49" s="10">
        <f t="shared" si="8"/>
        <v>847.8681245211809</v>
      </c>
      <c r="J49" s="10">
        <f t="shared" si="6"/>
        <v>50562288707.254951</v>
      </c>
      <c r="K49" s="11">
        <f t="shared" si="7"/>
        <v>3.639992000000003E-2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29">
        <v>8.57</v>
      </c>
      <c r="H50" s="10"/>
      <c r="I50" s="10">
        <f t="shared" si="8"/>
        <v>842.14156190025926</v>
      </c>
      <c r="J50" s="10">
        <f t="shared" si="6"/>
        <v>48786465274.191597</v>
      </c>
      <c r="K50" s="11">
        <f t="shared" si="7"/>
        <v>0.11761958000000017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29">
        <v>7.04</v>
      </c>
      <c r="H51" s="10"/>
      <c r="I51" s="10">
        <f t="shared" si="8"/>
        <v>775.66690789376366</v>
      </c>
      <c r="J51" s="10">
        <f t="shared" si="6"/>
        <v>43652121121.743042</v>
      </c>
      <c r="K51" s="11">
        <f t="shared" si="7"/>
        <v>0.10154863999999986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29">
        <v>8.1999999999999993</v>
      </c>
      <c r="H52" s="10"/>
      <c r="I52" s="10">
        <f t="shared" si="8"/>
        <v>724.65144608909156</v>
      </c>
      <c r="J52" s="10">
        <f t="shared" si="6"/>
        <v>39627956076.222878</v>
      </c>
      <c r="K52" s="11">
        <f t="shared" si="7"/>
        <v>0.11359439999999976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29">
        <v>7.53</v>
      </c>
      <c r="H53" s="10"/>
      <c r="I53" s="10">
        <f t="shared" si="8"/>
        <v>669.73331431524173</v>
      </c>
      <c r="J53" s="10">
        <f t="shared" si="6"/>
        <v>35585628013.415733</v>
      </c>
      <c r="K53" s="11">
        <f t="shared" si="7"/>
        <v>0.10669876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29">
        <v>1.9</v>
      </c>
      <c r="H54" s="10"/>
      <c r="I54" s="10">
        <f t="shared" si="8"/>
        <v>622.83392012949105</v>
      </c>
      <c r="J54" s="10">
        <f t="shared" si="6"/>
        <v>32154755476.021072</v>
      </c>
      <c r="K54" s="11">
        <f t="shared" si="7"/>
        <v>4.8652899999999777E-2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29">
        <v>8.9179999999999993</v>
      </c>
      <c r="H55" s="10"/>
      <c r="I55" s="10">
        <f t="shared" si="8"/>
        <v>611.22072632923562</v>
      </c>
      <c r="J55" s="10">
        <f t="shared" si="6"/>
        <v>30662915704.53968</v>
      </c>
      <c r="K55" s="11">
        <f t="shared" si="7"/>
        <v>0.12076621999999992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29">
        <v>8.91</v>
      </c>
      <c r="H56" s="10"/>
      <c r="I56" s="10">
        <f t="shared" si="8"/>
        <v>561.17512838028199</v>
      </c>
      <c r="J56" s="10">
        <f t="shared" si="6"/>
        <v>27358886409.459843</v>
      </c>
      <c r="K56" s="11">
        <f t="shared" si="7"/>
        <v>0.11981262000000004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30">
        <v>2.2400000000000002</v>
      </c>
      <c r="H57" s="10"/>
      <c r="I57" s="10">
        <f t="shared" si="8"/>
        <v>515.2650154992948</v>
      </c>
      <c r="J57" s="10">
        <f t="shared" si="6"/>
        <v>24431664656.056332</v>
      </c>
      <c r="K57" s="11">
        <f t="shared" si="7"/>
        <v>5.102720000000005E-2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30">
        <v>2.78</v>
      </c>
      <c r="H58" s="10"/>
      <c r="I58" s="10">
        <f t="shared" si="8"/>
        <v>503.97595412685331</v>
      </c>
      <c r="J58" s="10">
        <f t="shared" si="6"/>
        <v>23245511301.759205</v>
      </c>
      <c r="K58" s="11">
        <f t="shared" si="7"/>
        <v>5.6578400000000029E-2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30">
        <v>5.64</v>
      </c>
      <c r="H59" s="10"/>
      <c r="I59" s="10">
        <f t="shared" si="8"/>
        <v>490.34438035303879</v>
      </c>
      <c r="J59" s="10">
        <f t="shared" si="6"/>
        <v>22000744385.612278</v>
      </c>
      <c r="K59" s="11">
        <f t="shared" si="7"/>
        <v>8.4922800000000187E-2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30">
        <v>8</v>
      </c>
      <c r="H60" s="10"/>
      <c r="I60" s="10">
        <f t="shared" si="8"/>
        <v>464.16544902786706</v>
      </c>
      <c r="J60" s="10">
        <f t="shared" si="6"/>
        <v>20278626631.878578</v>
      </c>
      <c r="K60" s="11">
        <f t="shared" si="7"/>
        <v>0.10915999999999992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30">
        <v>4.57</v>
      </c>
      <c r="H61" s="10"/>
      <c r="I61" s="10">
        <f t="shared" si="8"/>
        <v>429.78282317395093</v>
      </c>
      <c r="J61" s="10">
        <f t="shared" si="6"/>
        <v>18282868686.103519</v>
      </c>
      <c r="K61" s="11">
        <f t="shared" si="7"/>
        <v>7.3933900000000108E-2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30">
        <v>1.98</v>
      </c>
      <c r="H62" s="10"/>
      <c r="I62" s="10">
        <f t="shared" si="8"/>
        <v>411.00011779090647</v>
      </c>
      <c r="J62" s="10">
        <f t="shared" si="6"/>
        <v>17024202966.405584</v>
      </c>
      <c r="K62" s="11">
        <f t="shared" si="7"/>
        <v>4.7334599999999893E-2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30">
        <v>2.1</v>
      </c>
      <c r="H63" s="10"/>
      <c r="I63" s="10">
        <f t="shared" si="8"/>
        <v>403.02031554315204</v>
      </c>
      <c r="J63" s="10">
        <f t="shared" si="6"/>
        <v>16254789029.604851</v>
      </c>
      <c r="K63" s="11">
        <f t="shared" si="7"/>
        <v>4.7545999999999866E-2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30">
        <v>6.14</v>
      </c>
      <c r="H64" s="10"/>
      <c r="I64" s="10">
        <f t="shared" si="8"/>
        <v>394.73096527243104</v>
      </c>
      <c r="J64" s="10">
        <f t="shared" si="6"/>
        <v>15517016942.076866</v>
      </c>
      <c r="K64" s="11">
        <f t="shared" si="7"/>
        <v>8.8996399999999865E-2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30">
        <v>3.42</v>
      </c>
      <c r="H65" s="10"/>
      <c r="I65" s="10">
        <f t="shared" si="8"/>
        <v>371.89651900549376</v>
      </c>
      <c r="J65" s="10">
        <f t="shared" si="6"/>
        <v>14248914819.256397</v>
      </c>
      <c r="K65" s="11">
        <f t="shared" si="7"/>
        <v>6.005499999999997E-2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3">
        <f>SUM(F2)</f>
        <v>143972723</v>
      </c>
      <c r="G66" s="30">
        <v>2.83</v>
      </c>
      <c r="H66" s="10"/>
      <c r="I66" s="10">
        <f t="shared" si="8"/>
        <v>359.5982585626511</v>
      </c>
      <c r="J66" s="10">
        <f t="shared" ref="J66:J67" si="9">IF(I66="","",I66*C66)</f>
        <v>13441675025.59433</v>
      </c>
      <c r="K66" s="11">
        <f t="shared" ref="K66" si="10">IFERROR(J66/J67-1,"")</f>
        <v>5.4007499999999986E-2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30">
        <v>2.1</v>
      </c>
      <c r="H67" s="10"/>
      <c r="I67" s="10">
        <f t="shared" ref="I67" si="11">IF(H67&lt;&gt;"",H67,I66/(1+IF(G66="",0,G66)/100))</f>
        <v>349.70170044019363</v>
      </c>
      <c r="J67" s="10">
        <f t="shared" si="9"/>
        <v>12752921611.652981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topLeftCell="A20" workbookViewId="0">
      <selection activeCell="J47" sqref="J4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4">
        <v>301115278</v>
      </c>
      <c r="G2" s="26">
        <v>2.4500000000000002</v>
      </c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3.9252799999999866E-2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26">
        <v>2.02</v>
      </c>
      <c r="H3" s="10"/>
      <c r="I3" s="10">
        <f t="shared" ref="I3:I34" si="5">IF(H3&lt;&gt;"",H3,I2/(1+IF(G2="",0,G2)/100))</f>
        <v>27810.639336261593</v>
      </c>
      <c r="J3" s="10">
        <f t="shared" si="3"/>
        <v>8255399604409.5391</v>
      </c>
      <c r="K3" s="11">
        <f t="shared" si="4"/>
        <v>3.5400979999999915E-2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26">
        <v>1.62</v>
      </c>
      <c r="H4" s="10"/>
      <c r="I4" s="10">
        <f t="shared" si="5"/>
        <v>27259.987587004111</v>
      </c>
      <c r="J4" s="10">
        <f t="shared" si="3"/>
        <v>7973142544649.2627</v>
      </c>
      <c r="K4" s="11">
        <f t="shared" si="4"/>
        <v>3.3678639999999982E-2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26">
        <v>1.79</v>
      </c>
      <c r="H5" s="10"/>
      <c r="I5" s="10">
        <f t="shared" si="5"/>
        <v>26825.41585023038</v>
      </c>
      <c r="J5" s="10">
        <f t="shared" si="3"/>
        <v>7713366839668.1416</v>
      </c>
      <c r="K5" s="11">
        <f t="shared" si="4"/>
        <v>3.5713250000000141E-2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26">
        <v>1.06</v>
      </c>
      <c r="H6" s="10"/>
      <c r="I6" s="10">
        <f t="shared" si="5"/>
        <v>26353.68489068708</v>
      </c>
      <c r="J6" s="10">
        <f t="shared" si="3"/>
        <v>7447396120179.1523</v>
      </c>
      <c r="K6" s="11">
        <f t="shared" si="4"/>
        <v>2.4647340000000018E-2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26">
        <v>2.2000000000000002</v>
      </c>
      <c r="H7" s="10"/>
      <c r="I7" s="10">
        <f t="shared" si="5"/>
        <v>26077.265872439224</v>
      </c>
      <c r="J7" s="10">
        <f t="shared" si="3"/>
        <v>7268253016866.4199</v>
      </c>
      <c r="K7" s="11">
        <f t="shared" si="4"/>
        <v>3.7943199999999955E-2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26">
        <v>2.71</v>
      </c>
      <c r="H8" s="10"/>
      <c r="I8" s="10">
        <f t="shared" si="5"/>
        <v>25515.915726457166</v>
      </c>
      <c r="J8" s="10">
        <f t="shared" si="3"/>
        <v>7002553720537.3281</v>
      </c>
      <c r="K8" s="11">
        <f t="shared" si="4"/>
        <v>4.8258259999999886E-2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26">
        <v>-0.39</v>
      </c>
      <c r="H9" s="10"/>
      <c r="I9" s="10">
        <f t="shared" si="5"/>
        <v>24842.679122244346</v>
      </c>
      <c r="J9" s="10">
        <f t="shared" si="3"/>
        <v>6680179863822.2314</v>
      </c>
      <c r="K9" s="11">
        <f t="shared" si="4"/>
        <v>1.6021999999999981E-2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26">
        <v>1.5</v>
      </c>
      <c r="H10" s="10"/>
      <c r="I10" s="10">
        <f t="shared" si="5"/>
        <v>24939.944907383142</v>
      </c>
      <c r="J10" s="10">
        <f t="shared" si="3"/>
        <v>6574837812392.085</v>
      </c>
      <c r="K10" s="11">
        <f t="shared" si="4"/>
        <v>3.3472999999999864E-2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26">
        <v>2.2799999999999998</v>
      </c>
      <c r="H11" s="10"/>
      <c r="I11" s="10">
        <f t="shared" si="5"/>
        <v>24571.374292988319</v>
      </c>
      <c r="J11" s="10">
        <f t="shared" si="3"/>
        <v>6361886389283.5957</v>
      </c>
      <c r="K11" s="11">
        <f t="shared" si="4"/>
        <v>3.6607800000000079E-2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26">
        <v>2.98</v>
      </c>
      <c r="H12" s="10"/>
      <c r="I12" s="10">
        <f t="shared" si="5"/>
        <v>24023.635405737507</v>
      </c>
      <c r="J12" s="10">
        <f t="shared" si="3"/>
        <v>6137216398799.6191</v>
      </c>
      <c r="K12" s="11">
        <f t="shared" si="4"/>
        <v>4.2363559999999856E-2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26">
        <v>3.35</v>
      </c>
      <c r="H13" s="10"/>
      <c r="I13" s="10">
        <f t="shared" si="5"/>
        <v>23328.447665311232</v>
      </c>
      <c r="J13" s="10">
        <f t="shared" si="3"/>
        <v>5887788708576.5156</v>
      </c>
      <c r="K13" s="11">
        <f t="shared" si="4"/>
        <v>4.4558450000000027E-2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26">
        <v>2.2999999999999998</v>
      </c>
      <c r="H14" s="10"/>
      <c r="I14" s="10">
        <f t="shared" si="5"/>
        <v>22572.276405719622</v>
      </c>
      <c r="J14" s="10">
        <f t="shared" si="3"/>
        <v>5636629246143.6846</v>
      </c>
      <c r="K14" s="11">
        <f t="shared" si="4"/>
        <v>3.4764500000000087E-2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26">
        <v>1.2</v>
      </c>
      <c r="H15" s="10"/>
      <c r="I15" s="10">
        <f t="shared" si="5"/>
        <v>22064.786320351537</v>
      </c>
      <c r="J15" s="10">
        <f t="shared" si="3"/>
        <v>5447258043877.3115</v>
      </c>
      <c r="K15" s="11">
        <f t="shared" si="4"/>
        <v>2.3536800000000024E-2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26">
        <v>0.46</v>
      </c>
      <c r="H16" s="10"/>
      <c r="I16" s="10">
        <f t="shared" si="5"/>
        <v>21803.148537896777</v>
      </c>
      <c r="J16" s="10">
        <f t="shared" si="3"/>
        <v>5321995304787.5869</v>
      </c>
      <c r="K16" s="11">
        <f t="shared" si="4"/>
        <v>1.7458879999999954E-2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26">
        <v>0.57999999999999996</v>
      </c>
      <c r="H17" s="10"/>
      <c r="I17" s="10">
        <f t="shared" si="5"/>
        <v>21703.313296731812</v>
      </c>
      <c r="J17" s="10">
        <f t="shared" si="3"/>
        <v>5230673602050.2246</v>
      </c>
      <c r="K17" s="11">
        <f t="shared" si="4"/>
        <v>1.7266120000000162E-2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26">
        <v>2.29</v>
      </c>
      <c r="H18" s="10"/>
      <c r="I18" s="10">
        <f t="shared" si="5"/>
        <v>21578.159968912121</v>
      </c>
      <c r="J18" s="10">
        <f t="shared" si="3"/>
        <v>5141893059458.4473</v>
      </c>
      <c r="K18" s="11">
        <f t="shared" si="4"/>
        <v>3.4049609999999841E-2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26">
        <v>1.98</v>
      </c>
      <c r="H19" s="10"/>
      <c r="I19" s="10">
        <f t="shared" si="5"/>
        <v>21095.0825778787</v>
      </c>
      <c r="J19" s="10">
        <f t="shared" si="3"/>
        <v>4972578694225.752</v>
      </c>
      <c r="K19" s="11">
        <f t="shared" si="4"/>
        <v>2.9997999999999969E-2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26">
        <v>1.95</v>
      </c>
      <c r="H20" s="10"/>
      <c r="I20" s="10">
        <f t="shared" si="5"/>
        <v>20685.50948997715</v>
      </c>
      <c r="J20" s="10">
        <f t="shared" si="3"/>
        <v>4827755679356.418</v>
      </c>
      <c r="K20" s="11">
        <f t="shared" si="4"/>
        <v>3.0510600000000165E-2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26">
        <v>3.27</v>
      </c>
      <c r="H21" s="10"/>
      <c r="I21" s="10">
        <f t="shared" si="5"/>
        <v>20289.857273150708</v>
      </c>
      <c r="J21" s="10">
        <f t="shared" si="3"/>
        <v>4684819039567.7803</v>
      </c>
      <c r="K21" s="11">
        <f t="shared" si="4"/>
        <v>4.5195669999999799E-2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26">
        <v>2.1800000000000002</v>
      </c>
      <c r="H22" s="10"/>
      <c r="I22" s="10">
        <f t="shared" si="5"/>
        <v>19647.387695507612</v>
      </c>
      <c r="J22" s="10">
        <f t="shared" si="3"/>
        <v>4482241147791.7637</v>
      </c>
      <c r="K22" s="11">
        <f t="shared" si="4"/>
        <v>3.3141980000000126E-2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26">
        <v>3.53</v>
      </c>
      <c r="H23" s="10"/>
      <c r="I23" s="10">
        <f t="shared" si="5"/>
        <v>19228.212659529861</v>
      </c>
      <c r="J23" s="10">
        <f t="shared" si="3"/>
        <v>4338456121773.082</v>
      </c>
      <c r="K23" s="11">
        <f t="shared" si="4"/>
        <v>4.5238880000000092E-2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26">
        <v>2.25</v>
      </c>
      <c r="H24" s="10"/>
      <c r="I24" s="10">
        <f t="shared" si="5"/>
        <v>18572.59988363746</v>
      </c>
      <c r="J24" s="10">
        <f t="shared" si="3"/>
        <v>4150683833893.6279</v>
      </c>
      <c r="K24" s="11">
        <f t="shared" si="4"/>
        <v>3.1600249999999885E-2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26">
        <v>3.02</v>
      </c>
      <c r="H25" s="10"/>
      <c r="I25" s="10">
        <f t="shared" si="5"/>
        <v>18163.911866638104</v>
      </c>
      <c r="J25" s="10">
        <f t="shared" si="3"/>
        <v>4023538995743.3887</v>
      </c>
      <c r="K25" s="11">
        <f t="shared" si="4"/>
        <v>4.1738240000000371E-2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26">
        <v>-0.61</v>
      </c>
      <c r="H26" s="10"/>
      <c r="I26" s="10">
        <f t="shared" si="5"/>
        <v>17631.442308909049</v>
      </c>
      <c r="J26" s="10">
        <f t="shared" si="3"/>
        <v>3862332053533.3208</v>
      </c>
      <c r="K26" s="11">
        <f t="shared" si="4"/>
        <v>6.5225300000000264E-3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26">
        <v>-7.92</v>
      </c>
      <c r="H27" s="10"/>
      <c r="I27" s="10">
        <f t="shared" si="5"/>
        <v>17739.654199526158</v>
      </c>
      <c r="J27" s="10">
        <f t="shared" si="3"/>
        <v>3837303128756.9102</v>
      </c>
      <c r="K27" s="11">
        <f t="shared" si="4"/>
        <v>-6.557215999999999E-2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26">
        <v>3.17</v>
      </c>
      <c r="H28" s="10"/>
      <c r="I28" s="10">
        <f t="shared" si="5"/>
        <v>19265.480234064027</v>
      </c>
      <c r="J28" s="10">
        <f t="shared" si="3"/>
        <v>4106580481117.6323</v>
      </c>
      <c r="K28" s="11">
        <f t="shared" si="4"/>
        <v>4.9135729999999933E-2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26">
        <v>3.68</v>
      </c>
      <c r="H29" s="10"/>
      <c r="I29" s="10">
        <f t="shared" si="5"/>
        <v>18673.529353556292</v>
      </c>
      <c r="J29" s="10">
        <f t="shared" si="3"/>
        <v>3914250905474.0063</v>
      </c>
      <c r="K29" s="11">
        <f t="shared" si="4"/>
        <v>5.3803519999999772E-2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26">
        <v>2.95</v>
      </c>
      <c r="H30" s="10"/>
      <c r="I30" s="10">
        <f t="shared" si="5"/>
        <v>18010.734330204759</v>
      </c>
      <c r="J30" s="10">
        <f t="shared" si="3"/>
        <v>3714402951960.1597</v>
      </c>
      <c r="K30" s="11">
        <f t="shared" si="4"/>
        <v>4.5148400000000199E-2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26">
        <v>2.96</v>
      </c>
      <c r="H31" s="10"/>
      <c r="I31" s="10">
        <f t="shared" si="5"/>
        <v>17494.642379994908</v>
      </c>
      <c r="J31" s="10">
        <f t="shared" si="3"/>
        <v>3553947890998.2148</v>
      </c>
      <c r="K31" s="11">
        <f t="shared" si="4"/>
        <v>4.4529199999999935E-2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26">
        <v>3.67</v>
      </c>
      <c r="H32" s="10"/>
      <c r="I32" s="10">
        <f t="shared" si="5"/>
        <v>16991.688403258457</v>
      </c>
      <c r="J32" s="10">
        <f t="shared" si="3"/>
        <v>3402439961466.0986</v>
      </c>
      <c r="K32" s="11">
        <f t="shared" si="4"/>
        <v>5.0488110000000086E-2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26">
        <v>6.74</v>
      </c>
      <c r="H33" s="10"/>
      <c r="I33" s="10">
        <f t="shared" si="5"/>
        <v>16390.169193844369</v>
      </c>
      <c r="J33" s="10">
        <f t="shared" si="3"/>
        <v>3238913348068.355</v>
      </c>
      <c r="K33" s="11">
        <f t="shared" si="4"/>
        <v>8.0208799999999858E-2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26">
        <v>2.78</v>
      </c>
      <c r="H34" s="10"/>
      <c r="I34" s="10">
        <f t="shared" si="5"/>
        <v>15355.226900734842</v>
      </c>
      <c r="J34" s="10">
        <f t="shared" ref="J34:J65" si="6">IF(I34="","",I34*C34)</f>
        <v>2998414147402.2017</v>
      </c>
      <c r="K34" s="11">
        <f t="shared" ref="K34:K65" si="7">IFERROR(J34/J35-1,"")</f>
        <v>5.5058960000000212E-2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26">
        <v>3.6</v>
      </c>
      <c r="H35" s="10"/>
      <c r="I35" s="10">
        <f t="shared" ref="I35:I66" si="8">IF(H35&lt;&gt;"",H35,I34/(1+IF(G34="",0,G34)/100))</f>
        <v>14753.292564118796</v>
      </c>
      <c r="J35" s="10">
        <f t="shared" si="6"/>
        <v>2841939892536.623</v>
      </c>
      <c r="K35" s="11">
        <f t="shared" si="7"/>
        <v>8.1389900000000015E-2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26">
        <v>-2.76</v>
      </c>
      <c r="H36" s="10"/>
      <c r="I36" s="10">
        <f t="shared" si="8"/>
        <v>13878.920568314954</v>
      </c>
      <c r="J36" s="10">
        <f t="shared" si="6"/>
        <v>2628043680208.7969</v>
      </c>
      <c r="K36" s="11">
        <f t="shared" si="7"/>
        <v>3.6318240000000168E-2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26">
        <v>-6.06</v>
      </c>
      <c r="H37" s="10"/>
      <c r="I37" s="10">
        <f t="shared" si="8"/>
        <v>13601.450968556404</v>
      </c>
      <c r="J37" s="10">
        <f t="shared" si="6"/>
        <v>2535942704442.6011</v>
      </c>
      <c r="K37" s="11">
        <f t="shared" si="7"/>
        <v>4.5072799999998914E-3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26">
        <v>-7.4</v>
      </c>
      <c r="H38" s="10"/>
      <c r="I38" s="10">
        <f t="shared" si="8"/>
        <v>13705.613632160828</v>
      </c>
      <c r="J38" s="10">
        <f t="shared" si="6"/>
        <v>2524563788569.6572</v>
      </c>
      <c r="K38" s="11">
        <f t="shared" si="7"/>
        <v>-2.6599600000000057E-2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26">
        <v>-0.82</v>
      </c>
      <c r="H39" s="10"/>
      <c r="I39" s="10">
        <f t="shared" si="8"/>
        <v>14232.205225504495</v>
      </c>
      <c r="J39" s="10">
        <f t="shared" si="6"/>
        <v>2593551213426.312</v>
      </c>
      <c r="K39" s="11">
        <f t="shared" si="7"/>
        <v>3.3048799999999545E-3</v>
      </c>
      <c r="L39" t="s">
        <v>138</v>
      </c>
      <c r="M39" t="s">
        <v>139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26">
        <v>4.12</v>
      </c>
      <c r="H40" s="10"/>
      <c r="I40" s="10">
        <f t="shared" si="8"/>
        <v>14349.874193894429</v>
      </c>
      <c r="J40" s="10">
        <f t="shared" si="6"/>
        <v>2585008071949.4878</v>
      </c>
      <c r="K40" s="11">
        <f t="shared" si="7"/>
        <v>5.2965560000000078E-2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26">
        <v>4.8899999999999997</v>
      </c>
      <c r="H41" s="10"/>
      <c r="I41" s="10">
        <f t="shared" si="8"/>
        <v>13782.053586145246</v>
      </c>
      <c r="J41" s="10">
        <f t="shared" si="6"/>
        <v>2454978747784.9585</v>
      </c>
      <c r="K41" s="11">
        <f t="shared" si="7"/>
        <v>5.9388999999999914E-2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26">
        <v>-6.92</v>
      </c>
      <c r="H42" s="10"/>
      <c r="I42" s="10">
        <f t="shared" si="8"/>
        <v>13139.530542611543</v>
      </c>
      <c r="J42" s="10">
        <f t="shared" si="6"/>
        <v>2317353444093.6792</v>
      </c>
      <c r="K42" s="11">
        <f t="shared" si="7"/>
        <v>-5.7751160000000024E-2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26">
        <v>-1.04</v>
      </c>
      <c r="H43" s="10"/>
      <c r="I43" s="10">
        <f t="shared" si="8"/>
        <v>14116.384338860704</v>
      </c>
      <c r="J43" s="10">
        <f t="shared" si="6"/>
        <v>2459385828581.8418</v>
      </c>
      <c r="K43" s="11">
        <f t="shared" si="7"/>
        <v>1.4636879999999852E-2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26">
        <v>5.15</v>
      </c>
      <c r="H44" s="10"/>
      <c r="I44" s="10">
        <f t="shared" si="8"/>
        <v>14264.737610004753</v>
      </c>
      <c r="J44" s="10">
        <f t="shared" si="6"/>
        <v>2423907387026.8169</v>
      </c>
      <c r="K44" s="11">
        <f t="shared" si="7"/>
        <v>6.7587950000000285E-2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26">
        <v>4.76</v>
      </c>
      <c r="H45" s="10"/>
      <c r="I45" s="10">
        <f t="shared" si="8"/>
        <v>13566.084270094867</v>
      </c>
      <c r="J45" s="10">
        <f t="shared" si="6"/>
        <v>2270452178695.7378</v>
      </c>
      <c r="K45" s="11">
        <f t="shared" si="7"/>
        <v>6.687584000000002E-2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26">
        <v>2.79</v>
      </c>
      <c r="H46" s="10"/>
      <c r="I46" s="10">
        <f t="shared" si="8"/>
        <v>12949.679524718276</v>
      </c>
      <c r="J46" s="10">
        <f t="shared" si="6"/>
        <v>2128131590922.2742</v>
      </c>
      <c r="K46" s="11">
        <f t="shared" si="7"/>
        <v>6.2643020000000105E-2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26">
        <v>5.72</v>
      </c>
      <c r="H47" s="10"/>
      <c r="I47" s="10">
        <f t="shared" si="8"/>
        <v>12598.190023074498</v>
      </c>
      <c r="J47" s="10">
        <f t="shared" si="6"/>
        <v>2002677805122.4333</v>
      </c>
      <c r="K47" s="11">
        <f t="shared" si="7"/>
        <v>7.8026839999999931E-2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26">
        <v>2.6</v>
      </c>
      <c r="H48" s="10"/>
      <c r="I48" s="10">
        <f t="shared" si="8"/>
        <v>11916.562640062901</v>
      </c>
      <c r="J48" s="10">
        <f t="shared" si="6"/>
        <v>1857725365281.6599</v>
      </c>
      <c r="K48" s="11">
        <f t="shared" si="7"/>
        <v>4.7443400000000135E-2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26">
        <v>4.3</v>
      </c>
      <c r="H49" s="10"/>
      <c r="I49" s="10">
        <f t="shared" si="8"/>
        <v>11614.583469846881</v>
      </c>
      <c r="J49" s="10">
        <f t="shared" si="6"/>
        <v>1773580668207.6184</v>
      </c>
      <c r="K49" s="11">
        <f t="shared" si="7"/>
        <v>6.1356799999999989E-2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26">
        <v>2</v>
      </c>
      <c r="H50" s="10"/>
      <c r="I50" s="10">
        <f t="shared" si="8"/>
        <v>11135.746375692121</v>
      </c>
      <c r="J50" s="10">
        <f t="shared" si="6"/>
        <v>1671050365162.4209</v>
      </c>
      <c r="K50" s="11">
        <f t="shared" si="7"/>
        <v>3.2851999999999881E-2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26">
        <v>6</v>
      </c>
      <c r="H51" s="10"/>
      <c r="I51" s="10">
        <f t="shared" si="8"/>
        <v>10917.398407541295</v>
      </c>
      <c r="J51" s="10">
        <f t="shared" si="6"/>
        <v>1617899142531.9609</v>
      </c>
      <c r="K51" s="11">
        <f t="shared" si="7"/>
        <v>8.4168000000000021E-2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26">
        <v>5.9</v>
      </c>
      <c r="H52" s="10"/>
      <c r="I52" s="10">
        <f t="shared" si="8"/>
        <v>10299.432459944617</v>
      </c>
      <c r="J52" s="10">
        <f t="shared" si="6"/>
        <v>1492295605968.7805</v>
      </c>
      <c r="K52" s="11">
        <f t="shared" si="7"/>
        <v>7.9756399999999728E-2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26">
        <v>5.3</v>
      </c>
      <c r="H53" s="10"/>
      <c r="I53" s="10">
        <f t="shared" si="8"/>
        <v>9725.6208309203193</v>
      </c>
      <c r="J53" s="10">
        <f t="shared" si="6"/>
        <v>1382066923584.5981</v>
      </c>
      <c r="K53" s="11">
        <f t="shared" si="7"/>
        <v>7.3638799999999893E-2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26">
        <v>3.9</v>
      </c>
      <c r="H54" s="10"/>
      <c r="I54" s="10">
        <f t="shared" si="8"/>
        <v>9236.1071518711487</v>
      </c>
      <c r="J54" s="10">
        <f t="shared" si="6"/>
        <v>1287273637637.3491</v>
      </c>
      <c r="K54" s="11">
        <f t="shared" si="7"/>
        <v>5.8948800000000245E-2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26">
        <v>5.6</v>
      </c>
      <c r="H55" s="10"/>
      <c r="I55" s="10">
        <f t="shared" si="8"/>
        <v>8889.4197804342148</v>
      </c>
      <c r="J55" s="10">
        <f t="shared" si="6"/>
        <v>1215614614830.6216</v>
      </c>
      <c r="K55" s="11">
        <f t="shared" si="7"/>
        <v>8.1766400000000239E-2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26">
        <v>1.8</v>
      </c>
      <c r="H56" s="10"/>
      <c r="I56" s="10">
        <f t="shared" si="8"/>
        <v>8418.0111557142172</v>
      </c>
      <c r="J56" s="10">
        <f t="shared" si="6"/>
        <v>1123731163059.438</v>
      </c>
      <c r="K56" s="11">
        <f t="shared" si="7"/>
        <v>3.825820000000002E-2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26">
        <v>1.99</v>
      </c>
      <c r="H57" s="10"/>
      <c r="I57" s="10">
        <f t="shared" si="8"/>
        <v>8269.1661647487399</v>
      </c>
      <c r="J57" s="10">
        <f t="shared" si="6"/>
        <v>1082323417295.85</v>
      </c>
      <c r="K57" s="11">
        <f t="shared" si="7"/>
        <v>4.0297999999999945E-2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26">
        <v>6.91</v>
      </c>
      <c r="H58" s="10"/>
      <c r="I58" s="10">
        <f t="shared" si="8"/>
        <v>8107.8205360807333</v>
      </c>
      <c r="J58" s="10">
        <f t="shared" si="6"/>
        <v>1040397479660.4915</v>
      </c>
      <c r="K58" s="11">
        <f t="shared" si="7"/>
        <v>9.1551099999999774E-2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26">
        <v>2.44</v>
      </c>
      <c r="H59" s="10"/>
      <c r="I59" s="10">
        <f t="shared" si="8"/>
        <v>7583.7812515954856</v>
      </c>
      <c r="J59" s="10">
        <f t="shared" si="6"/>
        <v>953136760762.26904</v>
      </c>
      <c r="K59" s="11">
        <f t="shared" si="7"/>
        <v>4.5912399999999964E-2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26">
        <v>1.38</v>
      </c>
      <c r="H60" s="10"/>
      <c r="I60" s="10">
        <f t="shared" si="8"/>
        <v>7403.1445251810674</v>
      </c>
      <c r="J60" s="10">
        <f t="shared" si="6"/>
        <v>911296931523.39441</v>
      </c>
      <c r="K60" s="11">
        <f t="shared" si="7"/>
        <v>3.5089799999999949E-2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26">
        <v>1.45</v>
      </c>
      <c r="H61" s="10"/>
      <c r="I61" s="10">
        <f t="shared" si="8"/>
        <v>7302.3717944180971</v>
      </c>
      <c r="J61" s="10">
        <f t="shared" si="6"/>
        <v>880403740355.08264</v>
      </c>
      <c r="K61" s="11">
        <f t="shared" si="7"/>
        <v>3.5804499999999795E-2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26">
        <v>6.57</v>
      </c>
      <c r="H62" s="10"/>
      <c r="I62" s="10">
        <f t="shared" si="8"/>
        <v>7198.0007830636741</v>
      </c>
      <c r="J62" s="10">
        <f t="shared" si="6"/>
        <v>849970955286.52637</v>
      </c>
      <c r="K62" s="11">
        <f t="shared" si="7"/>
        <v>8.9145400000000263E-2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26">
        <v>2.7</v>
      </c>
      <c r="H63" s="10"/>
      <c r="I63" s="10">
        <f t="shared" si="8"/>
        <v>6754.2467702577396</v>
      </c>
      <c r="J63" s="10">
        <f t="shared" si="6"/>
        <v>780401730830.91223</v>
      </c>
      <c r="K63" s="11">
        <f t="shared" si="7"/>
        <v>4.9593999999999916E-2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26">
        <v>4.09</v>
      </c>
      <c r="H64" s="10"/>
      <c r="I64" s="10">
        <f t="shared" si="8"/>
        <v>6576.6765046326582</v>
      </c>
      <c r="J64" s="10">
        <f t="shared" si="6"/>
        <v>743527240848.28259</v>
      </c>
      <c r="K64" s="11">
        <f t="shared" si="7"/>
        <v>6.3799799999999962E-2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26">
        <v>3.24</v>
      </c>
      <c r="H65" s="10"/>
      <c r="I65" s="10">
        <f t="shared" si="8"/>
        <v>6318.2596835744635</v>
      </c>
      <c r="J65" s="10">
        <f t="shared" si="6"/>
        <v>698935307985.84717</v>
      </c>
      <c r="K65" s="11">
        <f t="shared" si="7"/>
        <v>5.6145200000000006E-2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3">
        <f>SUM(F2)</f>
        <v>301115278</v>
      </c>
      <c r="G66" s="26">
        <v>7.12</v>
      </c>
      <c r="H66" s="10"/>
      <c r="I66" s="10">
        <f t="shared" si="8"/>
        <v>6119.9725722340791</v>
      </c>
      <c r="J66" s="10">
        <f t="shared" ref="J66:J67" si="9">IF(I66="","",I66*C66)</f>
        <v>661779562114.98877</v>
      </c>
      <c r="K66" s="11">
        <f t="shared" ref="K66" si="10">IFERROR(J66/J67-1,"")</f>
        <v>9.6908799999999795E-2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26">
        <v>8.64</v>
      </c>
      <c r="H67" s="10"/>
      <c r="I67" s="10">
        <f t="shared" ref="I67" si="11">IF(H67&lt;&gt;"",H67,I66/(1+IF(G66="",0,G66)/100))</f>
        <v>5713.1932153044054</v>
      </c>
      <c r="J67" s="10">
        <f t="shared" si="9"/>
        <v>603313203536.14526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topLeftCell="A32" workbookViewId="0">
      <selection activeCell="H57" sqref="H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4">
        <v>8871251</v>
      </c>
      <c r="G2" s="29">
        <v>0.84</v>
      </c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3.38116799999999E-2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29">
        <v>3.04</v>
      </c>
      <c r="H3" s="10"/>
      <c r="I3" s="10">
        <f t="shared" ref="I3:I34" si="5">IF(H3&lt;&gt;"",H3,I2/(1+IF(G2="",0,G2)/100))</f>
        <v>7555.5335184450614</v>
      </c>
      <c r="J3" s="10">
        <f t="shared" si="3"/>
        <v>65384973269.554543</v>
      </c>
      <c r="K3" s="11">
        <f t="shared" si="4"/>
        <v>5.6469120000000039E-2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29">
        <v>-1</v>
      </c>
      <c r="H4" s="10"/>
      <c r="I4" s="10">
        <f t="shared" si="5"/>
        <v>7332.6218152611236</v>
      </c>
      <c r="J4" s="10">
        <f t="shared" si="3"/>
        <v>61890094117.994232</v>
      </c>
      <c r="K4" s="11">
        <f t="shared" si="4"/>
        <v>1.5443000000000096E-2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29">
        <v>2.83</v>
      </c>
      <c r="H5" s="10"/>
      <c r="I5" s="10">
        <f t="shared" si="5"/>
        <v>7406.6887022839637</v>
      </c>
      <c r="J5" s="10">
        <f t="shared" si="3"/>
        <v>60948860859.737305</v>
      </c>
      <c r="K5" s="11">
        <f t="shared" si="4"/>
        <v>5.5344290000000074E-2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29">
        <v>5.34</v>
      </c>
      <c r="H6" s="10"/>
      <c r="I6" s="10">
        <f t="shared" si="5"/>
        <v>7202.848101024957</v>
      </c>
      <c r="J6" s="10">
        <f t="shared" si="3"/>
        <v>57752585044.769897</v>
      </c>
      <c r="K6" s="11">
        <f t="shared" si="4"/>
        <v>8.1736459999999678E-2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29">
        <v>5.03</v>
      </c>
      <c r="H7" s="10"/>
      <c r="I7" s="10">
        <f t="shared" si="5"/>
        <v>6837.7141646335276</v>
      </c>
      <c r="J7" s="10">
        <f t="shared" si="3"/>
        <v>53388775529.272545</v>
      </c>
      <c r="K7" s="11">
        <f t="shared" si="4"/>
        <v>7.8868160000000076E-2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29">
        <v>-4.4000000000000004</v>
      </c>
      <c r="H8" s="10"/>
      <c r="I8" s="10">
        <f t="shared" si="5"/>
        <v>6510.2486571774989</v>
      </c>
      <c r="J8" s="10">
        <f t="shared" si="3"/>
        <v>49485912652.452866</v>
      </c>
      <c r="K8" s="11">
        <f t="shared" si="4"/>
        <v>-1.6945200000000216E-2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29">
        <v>-0.16</v>
      </c>
      <c r="H9" s="10"/>
      <c r="I9" s="10">
        <f t="shared" si="5"/>
        <v>6809.8835326124472</v>
      </c>
      <c r="J9" s="10">
        <f t="shared" si="3"/>
        <v>50338915645.855019</v>
      </c>
      <c r="K9" s="11">
        <f t="shared" si="4"/>
        <v>2.7054080000000091E-2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29">
        <v>6.23</v>
      </c>
      <c r="H10" s="10"/>
      <c r="I10" s="10">
        <f t="shared" si="5"/>
        <v>6820.7968075044546</v>
      </c>
      <c r="J10" s="10">
        <f t="shared" si="3"/>
        <v>49012916287.577591</v>
      </c>
      <c r="K10" s="11">
        <f t="shared" si="4"/>
        <v>9.3212929999999972E-2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29">
        <v>6.5</v>
      </c>
      <c r="H11" s="10"/>
      <c r="I11" s="10">
        <f t="shared" si="5"/>
        <v>6420.7820836905339</v>
      </c>
      <c r="J11" s="10">
        <f t="shared" si="3"/>
        <v>44833824173.281219</v>
      </c>
      <c r="K11" s="11">
        <f t="shared" si="4"/>
        <v>9.4819999999999904E-2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29">
        <v>11.87</v>
      </c>
      <c r="H12" s="10"/>
      <c r="I12" s="10">
        <f t="shared" si="5"/>
        <v>6028.9033649676376</v>
      </c>
      <c r="J12" s="10">
        <f t="shared" si="3"/>
        <v>40950863313.860931</v>
      </c>
      <c r="K12" s="11">
        <f t="shared" si="4"/>
        <v>0.14745059000000005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29">
        <v>4.46</v>
      </c>
      <c r="H13" s="10"/>
      <c r="I13" s="10">
        <f t="shared" si="5"/>
        <v>5389.2047599603447</v>
      </c>
      <c r="J13" s="10">
        <f t="shared" si="3"/>
        <v>35688563560.598221</v>
      </c>
      <c r="K13" s="11">
        <f t="shared" si="4"/>
        <v>7.1446219999999894E-2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29">
        <v>13.02</v>
      </c>
      <c r="H14" s="10"/>
      <c r="I14" s="10">
        <f t="shared" si="5"/>
        <v>5159.1085199696963</v>
      </c>
      <c r="J14" s="10">
        <f t="shared" si="3"/>
        <v>33308777327.711533</v>
      </c>
      <c r="K14" s="11">
        <f t="shared" si="4"/>
        <v>0.15879405999999996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29">
        <v>-0.96</v>
      </c>
      <c r="H15" s="10"/>
      <c r="I15" s="10">
        <f t="shared" si="5"/>
        <v>4564.7748362853454</v>
      </c>
      <c r="J15" s="10">
        <f t="shared" si="3"/>
        <v>28744345934.696571</v>
      </c>
      <c r="K15" s="11">
        <f t="shared" si="4"/>
        <v>1.5556160000000041E-2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29">
        <v>-1.76</v>
      </c>
      <c r="H16" s="10"/>
      <c r="I16" s="10">
        <f t="shared" si="5"/>
        <v>4609.0214421297915</v>
      </c>
      <c r="J16" s="10">
        <f t="shared" si="3"/>
        <v>28304043702.217876</v>
      </c>
      <c r="K16" s="11">
        <f t="shared" si="4"/>
        <v>8.3353600000000139E-3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29">
        <v>3.68</v>
      </c>
      <c r="H17" s="10"/>
      <c r="I17" s="10">
        <f t="shared" si="5"/>
        <v>4691.5934875099665</v>
      </c>
      <c r="J17" s="10">
        <f t="shared" si="3"/>
        <v>28070069567.150631</v>
      </c>
      <c r="K17" s="11">
        <f t="shared" si="4"/>
        <v>6.5415680000000087E-2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29">
        <v>0.75</v>
      </c>
      <c r="H18" s="10"/>
      <c r="I18" s="10">
        <f t="shared" si="5"/>
        <v>4525.0708791569896</v>
      </c>
      <c r="J18" s="10">
        <f t="shared" si="3"/>
        <v>26346589499.368576</v>
      </c>
      <c r="K18" s="11">
        <f t="shared" si="4"/>
        <v>3.601225000000019E-2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29">
        <v>-3.55</v>
      </c>
      <c r="H19" s="10"/>
      <c r="I19" s="10">
        <f t="shared" si="5"/>
        <v>4491.3854879970113</v>
      </c>
      <c r="J19" s="10">
        <f t="shared" si="3"/>
        <v>25430770243.661282</v>
      </c>
      <c r="K19" s="11">
        <f t="shared" si="4"/>
        <v>-8.1082000000001209E-3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29">
        <v>5.21</v>
      </c>
      <c r="H20" s="10"/>
      <c r="I20" s="10">
        <f t="shared" si="5"/>
        <v>4656.6982768242733</v>
      </c>
      <c r="J20" s="10">
        <f t="shared" si="3"/>
        <v>25638653574.57465</v>
      </c>
      <c r="K20" s="11">
        <f t="shared" si="4"/>
        <v>8.5346360000000177E-2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29">
        <v>2.13</v>
      </c>
      <c r="H21" s="10"/>
      <c r="I21" s="10">
        <f t="shared" si="5"/>
        <v>4426.0985427471469</v>
      </c>
      <c r="J21" s="10">
        <f t="shared" si="3"/>
        <v>23622554531.416721</v>
      </c>
      <c r="K21" s="11">
        <f t="shared" si="4"/>
        <v>5.9292359999999933E-2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29">
        <v>-2.2200000000000002</v>
      </c>
      <c r="H22" s="10"/>
      <c r="I22" s="10">
        <f t="shared" si="5"/>
        <v>4333.7888404456544</v>
      </c>
      <c r="J22" s="10">
        <f t="shared" si="3"/>
        <v>22300316157.681648</v>
      </c>
      <c r="K22" s="11">
        <f t="shared" si="4"/>
        <v>2.0334300000000027E-2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29">
        <v>1.93</v>
      </c>
      <c r="H23" s="10"/>
      <c r="I23" s="10">
        <f t="shared" si="5"/>
        <v>4432.183309926012</v>
      </c>
      <c r="J23" s="10">
        <f t="shared" si="3"/>
        <v>21855891895.118736</v>
      </c>
      <c r="K23" s="11">
        <f t="shared" si="4"/>
        <v>2.3071410000000236E-2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29">
        <v>-3.76</v>
      </c>
      <c r="H24" s="10"/>
      <c r="I24" s="10">
        <f t="shared" si="5"/>
        <v>4348.2618561032195</v>
      </c>
      <c r="J24" s="10">
        <f t="shared" si="3"/>
        <v>21363016971.727058</v>
      </c>
      <c r="K24" s="11">
        <f t="shared" si="4"/>
        <v>-4.3566879999999975E-2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29">
        <v>-2.71</v>
      </c>
      <c r="H25" s="10"/>
      <c r="I25" s="10">
        <f t="shared" si="5"/>
        <v>4518.1440732577094</v>
      </c>
      <c r="J25" s="10">
        <f t="shared" si="3"/>
        <v>22336132579.481415</v>
      </c>
      <c r="K25" s="11">
        <f t="shared" si="4"/>
        <v>4.3306999999992435E-4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29">
        <v>15.66</v>
      </c>
      <c r="H26" s="10"/>
      <c r="I26" s="10">
        <f t="shared" si="5"/>
        <v>4643.9963750207726</v>
      </c>
      <c r="J26" s="10">
        <f t="shared" si="3"/>
        <v>22326463657.865105</v>
      </c>
      <c r="K26" s="11">
        <f t="shared" si="4"/>
        <v>0.18991007999999998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29">
        <v>-3.72</v>
      </c>
      <c r="H27" s="10"/>
      <c r="I27" s="10">
        <f t="shared" si="5"/>
        <v>4015.2138812214876</v>
      </c>
      <c r="J27" s="10">
        <f t="shared" si="3"/>
        <v>18763151966.798286</v>
      </c>
      <c r="K27" s="11">
        <f t="shared" si="4"/>
        <v>-8.9899599999999635E-3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29">
        <v>7.2</v>
      </c>
      <c r="H28" s="10"/>
      <c r="I28" s="10">
        <f t="shared" si="5"/>
        <v>4170.3509360422595</v>
      </c>
      <c r="J28" s="10">
        <f t="shared" si="3"/>
        <v>18933362135.057972</v>
      </c>
      <c r="K28" s="11">
        <f t="shared" si="4"/>
        <v>0.10383840000000033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29">
        <v>7.58</v>
      </c>
      <c r="H29" s="10"/>
      <c r="I29" s="10">
        <f t="shared" si="5"/>
        <v>3890.2527388453909</v>
      </c>
      <c r="J29" s="10">
        <f t="shared" si="3"/>
        <v>17152295240.913857</v>
      </c>
      <c r="K29" s="11">
        <f t="shared" si="4"/>
        <v>0.10828916000000022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29">
        <v>4.7</v>
      </c>
      <c r="H30" s="10"/>
      <c r="I30" s="10">
        <f t="shared" si="5"/>
        <v>3616.1486696833895</v>
      </c>
      <c r="J30" s="10">
        <f t="shared" si="3"/>
        <v>15476371925.277925</v>
      </c>
      <c r="K30" s="11">
        <f t="shared" si="4"/>
        <v>7.8828799999999699E-2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29">
        <v>1.35</v>
      </c>
      <c r="H31" s="10"/>
      <c r="I31" s="10">
        <f t="shared" si="5"/>
        <v>3453.8191687520439</v>
      </c>
      <c r="J31" s="10">
        <f t="shared" si="3"/>
        <v>14345530936.213354</v>
      </c>
      <c r="K31" s="11">
        <f t="shared" si="4"/>
        <v>4.4513100000000083E-2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29">
        <v>8.33</v>
      </c>
      <c r="H32" s="10"/>
      <c r="I32" s="10">
        <f t="shared" si="5"/>
        <v>3407.8136840178031</v>
      </c>
      <c r="J32" s="10">
        <f t="shared" si="3"/>
        <v>13734180008.095018</v>
      </c>
      <c r="K32" s="11">
        <f t="shared" si="4"/>
        <v>0.11796559999999978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29">
        <v>-5.04</v>
      </c>
      <c r="H33" s="10"/>
      <c r="I33" s="10">
        <f t="shared" si="5"/>
        <v>3145.7709628152897</v>
      </c>
      <c r="J33" s="10">
        <f t="shared" si="3"/>
        <v>12284975502.01457</v>
      </c>
      <c r="K33" s="11">
        <f t="shared" si="4"/>
        <v>-1.8588399999999838E-2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29">
        <v>-3.77</v>
      </c>
      <c r="H34" s="10"/>
      <c r="I34" s="10">
        <f t="shared" si="5"/>
        <v>3312.7326904120573</v>
      </c>
      <c r="J34" s="10">
        <f t="shared" ref="J34:J65" si="6">IF(I34="","",I34*C34)</f>
        <v>12517658749.921612</v>
      </c>
      <c r="K34" s="11">
        <f t="shared" ref="K34:K65" si="7">IFERROR(J34/J35-1,"")</f>
        <v>8.4602000000000288E-3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29">
        <v>0.11</v>
      </c>
      <c r="H35" s="10"/>
      <c r="I35" s="10">
        <f t="shared" ref="I35:I66" si="8">IF(H35&lt;&gt;"",H35,I34/(1+IF(G34="",0,G34)/100))</f>
        <v>3396.6294375187713</v>
      </c>
      <c r="J35" s="10">
        <f t="shared" si="6"/>
        <v>12412645288.253925</v>
      </c>
      <c r="K35" s="11">
        <f t="shared" si="7"/>
        <v>6.2335730000000256E-2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29">
        <v>-23.99</v>
      </c>
      <c r="H36" s="10"/>
      <c r="I36" s="10">
        <f t="shared" si="8"/>
        <v>3303.7928582032596</v>
      </c>
      <c r="J36" s="10">
        <f t="shared" si="6"/>
        <v>11684296157.725885</v>
      </c>
      <c r="K36" s="11">
        <f t="shared" si="7"/>
        <v>-0.16676809000000004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29">
        <v>-4.61</v>
      </c>
      <c r="H37" s="10"/>
      <c r="I37" s="10">
        <f t="shared" si="8"/>
        <v>4088.3465637956433</v>
      </c>
      <c r="J37" s="10">
        <f t="shared" si="6"/>
        <v>14022862083.769554</v>
      </c>
      <c r="K37" s="11">
        <f t="shared" si="7"/>
        <v>3.519388999999995E-2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29">
        <v>5.26</v>
      </c>
      <c r="H38" s="10"/>
      <c r="I38" s="10">
        <f t="shared" si="8"/>
        <v>4060.3302848303147</v>
      </c>
      <c r="J38" s="10">
        <f t="shared" si="6"/>
        <v>13546121378.063345</v>
      </c>
      <c r="K38" s="11">
        <f t="shared" si="7"/>
        <v>0.11749375999999989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29">
        <v>3.3</v>
      </c>
      <c r="H39" s="10"/>
      <c r="I39" s="10">
        <f t="shared" si="8"/>
        <v>3726.4411571497017</v>
      </c>
      <c r="J39" s="10">
        <f t="shared" si="6"/>
        <v>12121876526.687134</v>
      </c>
      <c r="K39" s="11">
        <f t="shared" si="7"/>
        <v>5.7998600000000122E-2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29">
        <v>8.85</v>
      </c>
      <c r="H40" s="10"/>
      <c r="I40" s="10">
        <f t="shared" si="8"/>
        <v>3607.3970543559553</v>
      </c>
      <c r="J40" s="10">
        <f t="shared" si="6"/>
        <v>11457365375.235027</v>
      </c>
      <c r="K40" s="11">
        <f t="shared" si="7"/>
        <v>0.11462399999999984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29">
        <v>22.88</v>
      </c>
      <c r="H41" s="10"/>
      <c r="I41" s="10">
        <f t="shared" si="8"/>
        <v>3314.0992690454345</v>
      </c>
      <c r="J41" s="10">
        <f t="shared" si="6"/>
        <v>10279130339.231014</v>
      </c>
      <c r="K41" s="11">
        <f t="shared" si="7"/>
        <v>0.25853696000000026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29">
        <v>4.03</v>
      </c>
      <c r="H42" s="10"/>
      <c r="I42" s="10">
        <f t="shared" si="8"/>
        <v>2697.0208895226515</v>
      </c>
      <c r="J42" s="10">
        <f t="shared" si="6"/>
        <v>8167523613.4749765</v>
      </c>
      <c r="K42" s="11">
        <f t="shared" si="7"/>
        <v>6.5995409999999977E-2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29">
        <v>22.19</v>
      </c>
      <c r="H43" s="10"/>
      <c r="I43" s="10">
        <f t="shared" si="8"/>
        <v>2592.5414683482181</v>
      </c>
      <c r="J43" s="10">
        <f t="shared" si="6"/>
        <v>7661875029.5322351</v>
      </c>
      <c r="K43" s="11">
        <f t="shared" si="7"/>
        <v>0.25293626000000002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29">
        <v>1.94</v>
      </c>
      <c r="H44" s="10"/>
      <c r="I44" s="10">
        <f t="shared" si="8"/>
        <v>2121.7296573763961</v>
      </c>
      <c r="J44" s="10">
        <f t="shared" si="6"/>
        <v>6115135521.3650179</v>
      </c>
      <c r="K44" s="11">
        <f t="shared" si="7"/>
        <v>4.6312160000000047E-2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29">
        <v>9.1300000000000008</v>
      </c>
      <c r="H45" s="10"/>
      <c r="I45" s="10">
        <f t="shared" si="8"/>
        <v>2081.3514394510457</v>
      </c>
      <c r="J45" s="10">
        <f t="shared" si="6"/>
        <v>5844465691.1614389</v>
      </c>
      <c r="K45" s="11">
        <f t="shared" si="7"/>
        <v>0.12240205000000004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29">
        <v>-5.28</v>
      </c>
      <c r="H46" s="10"/>
      <c r="I46" s="10">
        <f t="shared" si="8"/>
        <v>1907.2220649235278</v>
      </c>
      <c r="J46" s="10">
        <f t="shared" si="6"/>
        <v>5207105324.8356409</v>
      </c>
      <c r="K46" s="11">
        <f t="shared" si="7"/>
        <v>-2.2394880000000006E-2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29">
        <v>4.95</v>
      </c>
      <c r="H47" s="10"/>
      <c r="I47" s="10">
        <f t="shared" si="8"/>
        <v>2013.5368084074405</v>
      </c>
      <c r="J47" s="10">
        <f t="shared" si="6"/>
        <v>5326389171.1570015</v>
      </c>
      <c r="K47" s="11">
        <f t="shared" si="7"/>
        <v>8.7596849999999948E-2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29">
        <v>13.09</v>
      </c>
      <c r="H48" s="10"/>
      <c r="I48" s="10">
        <f t="shared" si="8"/>
        <v>1918.5677069151409</v>
      </c>
      <c r="J48" s="10">
        <f t="shared" si="6"/>
        <v>4897392973.4689846</v>
      </c>
      <c r="K48" s="11">
        <f t="shared" si="7"/>
        <v>0.17602290999999992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29">
        <v>33.86</v>
      </c>
      <c r="H49" s="10"/>
      <c r="I49" s="10">
        <f t="shared" si="8"/>
        <v>1696.4963364710768</v>
      </c>
      <c r="J49" s="10">
        <f t="shared" si="6"/>
        <v>4164368680.0871801</v>
      </c>
      <c r="K49" s="11">
        <f t="shared" si="7"/>
        <v>0.39401804000000018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29">
        <v>11.11</v>
      </c>
      <c r="H50" s="10"/>
      <c r="I50" s="10">
        <f t="shared" si="8"/>
        <v>1267.3661560369617</v>
      </c>
      <c r="J50" s="10">
        <f t="shared" si="6"/>
        <v>2987313334.9746175</v>
      </c>
      <c r="K50" s="11">
        <f t="shared" si="7"/>
        <v>0.15498845000000028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29">
        <v>18.59</v>
      </c>
      <c r="H51" s="10"/>
      <c r="I51" s="10">
        <f t="shared" si="8"/>
        <v>1140.6409468427339</v>
      </c>
      <c r="J51" s="10">
        <f t="shared" si="6"/>
        <v>2586444336.2828579</v>
      </c>
      <c r="K51" s="11">
        <f t="shared" si="7"/>
        <v>0.22657636999999964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29">
        <v>28.15</v>
      </c>
      <c r="H52" s="10"/>
      <c r="I52" s="10">
        <f t="shared" si="8"/>
        <v>961.83569174697186</v>
      </c>
      <c r="J52" s="10">
        <f t="shared" si="6"/>
        <v>2108669626.7292826</v>
      </c>
      <c r="K52" s="11">
        <f t="shared" si="7"/>
        <v>0.31674124999999997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29">
        <v>45.07</v>
      </c>
      <c r="H53" s="10"/>
      <c r="I53" s="10">
        <f t="shared" si="8"/>
        <v>750.55457803119157</v>
      </c>
      <c r="J53" s="10">
        <f t="shared" si="6"/>
        <v>1601430521.5464942</v>
      </c>
      <c r="K53" s="11">
        <f t="shared" si="7"/>
        <v>0.48189004999999963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29">
        <v>35.020000000000003</v>
      </c>
      <c r="H54" s="10"/>
      <c r="I54" s="10">
        <f t="shared" si="8"/>
        <v>517.37408012076355</v>
      </c>
      <c r="J54" s="10">
        <f t="shared" si="6"/>
        <v>1080667571.4885154</v>
      </c>
      <c r="K54" s="11">
        <f t="shared" si="7"/>
        <v>0.3750436800000001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29">
        <v>32.520000000000003</v>
      </c>
      <c r="H55" s="10"/>
      <c r="I55" s="10">
        <f t="shared" si="8"/>
        <v>383.18329145368352</v>
      </c>
      <c r="J55" s="10">
        <f t="shared" si="6"/>
        <v>785915085.61278236</v>
      </c>
      <c r="K55" s="11">
        <f t="shared" si="7"/>
        <v>0.34852352000000009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29">
        <v>9.9</v>
      </c>
      <c r="H56" s="10"/>
      <c r="I56" s="10">
        <f t="shared" si="8"/>
        <v>289.15129146821874</v>
      </c>
      <c r="J56" s="10">
        <f t="shared" si="6"/>
        <v>582796720.97434556</v>
      </c>
      <c r="K56" s="11">
        <f t="shared" si="7"/>
        <v>0.11823249999999996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30">
        <v>29.07</v>
      </c>
      <c r="H57" s="10"/>
      <c r="I57" s="10">
        <f t="shared" si="8"/>
        <v>263.1039958764502</v>
      </c>
      <c r="J57" s="10">
        <f t="shared" si="6"/>
        <v>521176697.13082528</v>
      </c>
      <c r="K57" s="11">
        <f t="shared" si="7"/>
        <v>0.31393260000000001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30">
        <v>8.0299999999999994</v>
      </c>
      <c r="H58" s="10"/>
      <c r="I58" s="10">
        <f t="shared" si="8"/>
        <v>203.84597185748061</v>
      </c>
      <c r="J58" s="10">
        <f t="shared" si="6"/>
        <v>396654057.54513228</v>
      </c>
      <c r="K58" s="11">
        <f t="shared" si="7"/>
        <v>0.10082569999999991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30">
        <v>10.29</v>
      </c>
      <c r="H59" s="10"/>
      <c r="I59" s="10">
        <f t="shared" si="8"/>
        <v>188.69385527860834</v>
      </c>
      <c r="J59" s="10">
        <f t="shared" si="6"/>
        <v>360324125.37709856</v>
      </c>
      <c r="K59" s="11">
        <f t="shared" si="7"/>
        <v>0.12495800000000012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30">
        <v>4.37</v>
      </c>
      <c r="H60" s="10"/>
      <c r="I60" s="10">
        <f t="shared" si="8"/>
        <v>171.08881610173935</v>
      </c>
      <c r="J60" s="10">
        <f t="shared" si="6"/>
        <v>320300069.31556427</v>
      </c>
      <c r="K60" s="11">
        <f t="shared" si="7"/>
        <v>6.4574000000000131E-2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30">
        <v>21.75</v>
      </c>
      <c r="H61" s="10"/>
      <c r="I61" s="10">
        <f t="shared" si="8"/>
        <v>163.92528130855547</v>
      </c>
      <c r="J61" s="10">
        <f t="shared" si="6"/>
        <v>300871587.42892861</v>
      </c>
      <c r="K61" s="11">
        <f t="shared" si="7"/>
        <v>0.2418499999999999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30">
        <v>25.99</v>
      </c>
      <c r="H62" s="10"/>
      <c r="I62" s="10">
        <f t="shared" si="8"/>
        <v>134.64088813844393</v>
      </c>
      <c r="J62" s="10">
        <f t="shared" si="6"/>
        <v>242276915.43175799</v>
      </c>
      <c r="K62" s="11">
        <f t="shared" si="7"/>
        <v>0.28509800000000007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30">
        <v>-0.22</v>
      </c>
      <c r="H63" s="10"/>
      <c r="I63" s="10">
        <f t="shared" si="8"/>
        <v>106.86632918362086</v>
      </c>
      <c r="J63" s="10">
        <f t="shared" si="6"/>
        <v>188527968.63099778</v>
      </c>
      <c r="K63" s="11">
        <f t="shared" si="7"/>
        <v>1.7756000000000105E-2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30">
        <v>1.37</v>
      </c>
      <c r="H64" s="10"/>
      <c r="I64" s="10">
        <f t="shared" si="8"/>
        <v>107.10195348127968</v>
      </c>
      <c r="J64" s="10">
        <f t="shared" si="6"/>
        <v>185238867.30316281</v>
      </c>
      <c r="K64" s="11">
        <f t="shared" si="7"/>
        <v>3.3974000000000171E-2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30">
        <v>7.52</v>
      </c>
      <c r="H65" s="10"/>
      <c r="I65" s="10">
        <f t="shared" si="8"/>
        <v>105.6544870092529</v>
      </c>
      <c r="J65" s="10">
        <f t="shared" si="6"/>
        <v>179152345.5165824</v>
      </c>
      <c r="K65" s="11">
        <f t="shared" si="7"/>
        <v>9.5628799999999847E-2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3">
        <f>SUM(F2)</f>
        <v>8871251</v>
      </c>
      <c r="G66" s="30">
        <v>10.91</v>
      </c>
      <c r="H66" s="10"/>
      <c r="I66" s="10">
        <f t="shared" si="8"/>
        <v>98.264961876165287</v>
      </c>
      <c r="J66" s="10">
        <f t="shared" ref="J66:J67" si="9">IF(I66="","",I66*C66)</f>
        <v>163515549.71590966</v>
      </c>
      <c r="K66" s="11">
        <f t="shared" ref="K66" si="10">IFERROR(J66/J67-1,"")</f>
        <v>0.13017289999999959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26">
        <v>3.3</v>
      </c>
      <c r="H67" s="10"/>
      <c r="I67" s="10">
        <f t="shared" ref="I67" si="11">IF(H67&lt;&gt;"",H67,I66/(1+IF(G66="",0,G66)/100))</f>
        <v>88.598829570070592</v>
      </c>
      <c r="J67" s="10">
        <f t="shared" si="9"/>
        <v>144681888.68792528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topLeftCell="A17" workbookViewId="0">
      <selection activeCell="G59" sqref="G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4">
        <v>82798</v>
      </c>
      <c r="G2" s="29">
        <v>4.3899999999999997</v>
      </c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4.8701939999999944E-2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29">
        <v>6.64</v>
      </c>
      <c r="H3" s="10"/>
      <c r="I3" s="10">
        <f>IF(H3&lt;&gt;"",H3,I2/(1+IF(G2="",0,G2)/100))</f>
        <v>4828.0486636651021</v>
      </c>
      <c r="J3" s="10">
        <f t="shared" si="3"/>
        <v>397582745.76925313</v>
      </c>
      <c r="K3" s="11">
        <f t="shared" si="4"/>
        <v>7.1092160000000071E-2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29">
        <v>5.32</v>
      </c>
      <c r="H4" s="10"/>
      <c r="I4" s="10">
        <f>IF(H4&lt;&gt;"",H4,I3/(1+IF(G3="",0,G3)/100))</f>
        <v>4527.4274790557974</v>
      </c>
      <c r="J4" s="10">
        <f t="shared" si="3"/>
        <v>371193778.29191947</v>
      </c>
      <c r="K4" s="11">
        <f t="shared" si="4"/>
        <v>5.7307479999999966E-2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29">
        <v>10.55</v>
      </c>
      <c r="H5" s="10"/>
      <c r="I5" s="10">
        <f>IF(H5&lt;&gt;"",H5,I4/(1+IF(G4="",0,G4)/100))</f>
        <v>4298.734788317317</v>
      </c>
      <c r="J5" s="10">
        <f t="shared" si="3"/>
        <v>351074578.88401538</v>
      </c>
      <c r="K5" s="11">
        <f t="shared" si="4"/>
        <v>0.10914815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29">
        <v>2.36</v>
      </c>
      <c r="H6" s="10"/>
      <c r="I6" s="10">
        <f>IF(H6&lt;&gt;"",H6,I5/(1+IF(G5="",0,G5)/100))</f>
        <v>3888.498225524484</v>
      </c>
      <c r="J6" s="10">
        <f t="shared" si="3"/>
        <v>316526316.96136838</v>
      </c>
      <c r="K6" s="11">
        <f t="shared" si="4"/>
        <v>2.6568439999999915E-2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29">
        <v>8.58</v>
      </c>
      <c r="H7" s="10"/>
      <c r="I7" s="10">
        <f>IF(H7&lt;&gt;"",H7,I6/(1+IF(G6="",0,G6)/100))</f>
        <v>3798.8454723764007</v>
      </c>
      <c r="J7" s="10">
        <f t="shared" si="3"/>
        <v>308334354.17259508</v>
      </c>
      <c r="K7" s="11">
        <f t="shared" si="4"/>
        <v>8.7863020000000125E-2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29">
        <v>1.96</v>
      </c>
      <c r="H8" s="10"/>
      <c r="I8" s="10">
        <f>IF(H8&lt;&gt;"",H8,I7/(1+IF(G7="",0,G7)/100))</f>
        <v>3498.6604092617426</v>
      </c>
      <c r="J8" s="10">
        <f t="shared" si="3"/>
        <v>283431230.31481946</v>
      </c>
      <c r="K8" s="11">
        <f t="shared" si="4"/>
        <v>2.1231360000000254E-2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29">
        <v>7.73</v>
      </c>
      <c r="H9" s="10"/>
      <c r="I9" s="10">
        <f>IF(H9&lt;&gt;"",H9,I8/(1+IF(G8="",0,G8)/100))</f>
        <v>3431.4048737365069</v>
      </c>
      <c r="J9" s="10">
        <f t="shared" si="3"/>
        <v>277538706.13101757</v>
      </c>
      <c r="K9" s="11">
        <f t="shared" si="4"/>
        <v>7.9562329999999903E-2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29">
        <v>3.14</v>
      </c>
      <c r="H10" s="10"/>
      <c r="I10" s="10">
        <f>IF(H10&lt;&gt;"",H10,I9/(1+IF(G9="",0,G9)/100))</f>
        <v>3185.1897092142458</v>
      </c>
      <c r="J10" s="10">
        <f t="shared" si="3"/>
        <v>257084466.93487129</v>
      </c>
      <c r="K10" s="11">
        <f t="shared" si="4"/>
        <v>3.6556999999999951E-2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29">
        <v>5.93</v>
      </c>
      <c r="H11" s="10"/>
      <c r="I11" s="10">
        <f>IF(H11&lt;&gt;"",H11,I10/(1+IF(G10="",0,G10)/100))</f>
        <v>3088.2196133549014</v>
      </c>
      <c r="J11" s="10">
        <f t="shared" si="3"/>
        <v>248017684.44462898</v>
      </c>
      <c r="K11" s="11">
        <f t="shared" si="4"/>
        <v>6.904555999999995E-2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29">
        <v>7.33</v>
      </c>
      <c r="H12" s="10"/>
      <c r="I12" s="10">
        <f>IF(H12&lt;&gt;"",H12,I11/(1+IF(G11="",0,G11)/100))</f>
        <v>2915.339954078072</v>
      </c>
      <c r="J12" s="10">
        <f t="shared" si="3"/>
        <v>231999171.71409327</v>
      </c>
      <c r="K12" s="11">
        <f t="shared" si="4"/>
        <v>8.8540859999999943E-2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29">
        <v>0.36</v>
      </c>
      <c r="H13" s="10"/>
      <c r="I13" s="10">
        <f>IF(H13&lt;&gt;"",H13,I12/(1+IF(G12="",0,G12)/100))</f>
        <v>2716.2395919855326</v>
      </c>
      <c r="J13" s="10">
        <f t="shared" si="3"/>
        <v>213128583.62899974</v>
      </c>
      <c r="K13" s="11">
        <f t="shared" si="4"/>
        <v>2.2367320000000079E-2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29">
        <v>2.17</v>
      </c>
      <c r="H14" s="10"/>
      <c r="I14" s="10">
        <f>IF(H14&lt;&gt;"",H14,I13/(1+IF(G13="",0,G13)/100))</f>
        <v>2706.4962056452096</v>
      </c>
      <c r="J14" s="10">
        <f t="shared" si="3"/>
        <v>208465763.19458228</v>
      </c>
      <c r="K14" s="11">
        <f t="shared" si="4"/>
        <v>4.284918999999987E-2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29">
        <v>4.92</v>
      </c>
      <c r="H15" s="10"/>
      <c r="I15" s="10">
        <f>IF(H15&lt;&gt;"",H15,I14/(1+IF(G14="",0,G14)/100))</f>
        <v>2649.0126315407747</v>
      </c>
      <c r="J15" s="10">
        <f t="shared" si="3"/>
        <v>199900201.48031405</v>
      </c>
      <c r="K15" s="11">
        <f t="shared" si="4"/>
        <v>6.8505280000000113E-2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29">
        <v>7.27</v>
      </c>
      <c r="H16" s="10"/>
      <c r="I16" s="10">
        <f>IF(H16&lt;&gt;"",H16,I15/(1+IF(G15="",0,G15)/100))</f>
        <v>2524.7928245718404</v>
      </c>
      <c r="J16" s="10">
        <f t="shared" si="3"/>
        <v>187083962.26204333</v>
      </c>
      <c r="K16" s="11">
        <f t="shared" si="4"/>
        <v>8.6537829999999927E-2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29">
        <v>-1.21</v>
      </c>
      <c r="H17" s="10"/>
      <c r="I17" s="10">
        <f>IF(H17&lt;&gt;"",H17,I16/(1+IF(G16="",0,G16)/100))</f>
        <v>2353.6802690144873</v>
      </c>
      <c r="J17" s="10">
        <f t="shared" si="3"/>
        <v>172183569.77229533</v>
      </c>
      <c r="K17" s="11">
        <f t="shared" si="4"/>
        <v>-5.579859999999992E-3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29">
        <v>-0.22</v>
      </c>
      <c r="H18" s="10"/>
      <c r="I18" s="10">
        <f>IF(H18&lt;&gt;"",H18,I17/(1+IF(G17="",0,G17)/100))</f>
        <v>2382.5086233571083</v>
      </c>
      <c r="J18" s="10">
        <f t="shared" si="3"/>
        <v>173149720.97437137</v>
      </c>
      <c r="K18" s="11">
        <f t="shared" si="4"/>
        <v>-1.0026399999999436E-3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29">
        <v>9.9700000000000006</v>
      </c>
      <c r="H19" s="10"/>
      <c r="I19" s="10">
        <f>IF(H19&lt;&gt;"",H19,I18/(1+IF(G18="",0,G18)/100))</f>
        <v>2387.7616990951174</v>
      </c>
      <c r="J19" s="10">
        <f t="shared" si="3"/>
        <v>173323502.05046725</v>
      </c>
      <c r="K19" s="11">
        <f t="shared" si="4"/>
        <v>9.7610570000000063E-2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29">
        <v>1.53</v>
      </c>
      <c r="H20" s="10"/>
      <c r="I20" s="10">
        <f>IF(H20&lt;&gt;"",H20,I19/(1+IF(G19="",0,G19)/100))</f>
        <v>2171.2846222561766</v>
      </c>
      <c r="J20" s="10">
        <f t="shared" si="3"/>
        <v>157909833.22114623</v>
      </c>
      <c r="K20" s="11">
        <f t="shared" si="4"/>
        <v>1.3878580000000085E-2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29">
        <v>0.1</v>
      </c>
      <c r="H21" s="10"/>
      <c r="I21" s="10">
        <f>IF(H21&lt;&gt;"",H21,I20/(1+IF(G20="",0,G20)/100))</f>
        <v>2138.5645841191536</v>
      </c>
      <c r="J21" s="10">
        <f t="shared" si="3"/>
        <v>155748268.41804489</v>
      </c>
      <c r="K21" s="11">
        <f t="shared" si="4"/>
        <v>2.401399999999887E-3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29">
        <v>2.46</v>
      </c>
      <c r="H22" s="10"/>
      <c r="I22" s="10">
        <f>IF(H22&lt;&gt;"",H22,I21/(1+IF(G21="",0,G21)/100))</f>
        <v>2136.4281559631904</v>
      </c>
      <c r="J22" s="10">
        <f t="shared" si="3"/>
        <v>155375150.53155842</v>
      </c>
      <c r="K22" s="11">
        <f t="shared" si="4"/>
        <v>2.9518079999999891E-2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29">
        <v>1.85</v>
      </c>
      <c r="H23" s="10"/>
      <c r="I23" s="10">
        <f>IF(H23&lt;&gt;"",H23,I22/(1+IF(G22="",0,G22)/100))</f>
        <v>2085.1338629349898</v>
      </c>
      <c r="J23" s="10">
        <f t="shared" si="3"/>
        <v>150920273.81545201</v>
      </c>
      <c r="K23" s="11">
        <f t="shared" si="4"/>
        <v>2.6342450000000017E-2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29">
        <v>0.32</v>
      </c>
      <c r="H24" s="10"/>
      <c r="I24" s="10">
        <f>IF(H24&lt;&gt;"",H24,I23/(1+IF(G23="",0,G23)/100))</f>
        <v>2047.2595610554638</v>
      </c>
      <c r="J24" s="10">
        <f t="shared" si="3"/>
        <v>147046703.38389689</v>
      </c>
      <c r="K24" s="11">
        <f t="shared" si="4"/>
        <v>1.5037760000000233E-2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29">
        <v>2</v>
      </c>
      <c r="H25" s="10"/>
      <c r="I25" s="10">
        <f>IF(H25&lt;&gt;"",H25,I24/(1+IF(G24="",0,G24)/100))</f>
        <v>2040.729227527376</v>
      </c>
      <c r="J25" s="10">
        <f t="shared" si="3"/>
        <v>144868210.01013485</v>
      </c>
      <c r="K25" s="11">
        <f t="shared" si="4"/>
        <v>3.7544000000000244E-2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29">
        <v>-0.44</v>
      </c>
      <c r="H26" s="10"/>
      <c r="I26" s="10">
        <f>IF(H26&lt;&gt;"",H26,I25/(1+IF(G25="",0,G25)/100))</f>
        <v>2000.7149289484078</v>
      </c>
      <c r="J26" s="10">
        <f t="shared" si="3"/>
        <v>139626088.15639126</v>
      </c>
      <c r="K26" s="11">
        <f t="shared" si="4"/>
        <v>1.9295280000000137E-2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29">
        <v>-16.82</v>
      </c>
      <c r="H27" s="10"/>
      <c r="I27" s="10">
        <f>IF(H27&lt;&gt;"",H27,I26/(1+IF(G26="",0,G26)/100))</f>
        <v>2009.5569796589068</v>
      </c>
      <c r="J27" s="10">
        <f t="shared" si="3"/>
        <v>136982963.52004224</v>
      </c>
      <c r="K27" s="11">
        <f t="shared" si="4"/>
        <v>-0.14249738000000012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29">
        <v>0.96</v>
      </c>
      <c r="H28" s="10"/>
      <c r="I28" s="10">
        <f>IF(H28&lt;&gt;"",H28,I27/(1+IF(G27="",0,G27)/100))</f>
        <v>2415.9136567190512</v>
      </c>
      <c r="J28" s="10">
        <f t="shared" si="3"/>
        <v>159746408.1451346</v>
      </c>
      <c r="K28" s="11">
        <f t="shared" si="4"/>
        <v>4.8570559999999707E-2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29">
        <v>6.87</v>
      </c>
      <c r="H29" s="10"/>
      <c r="I29" s="10">
        <f>IF(H29&lt;&gt;"",H29,I28/(1+IF(G28="",0,G28)/100))</f>
        <v>2392.9414190957323</v>
      </c>
      <c r="J29" s="10">
        <f t="shared" si="3"/>
        <v>152346836.9597699</v>
      </c>
      <c r="K29" s="11">
        <f t="shared" si="4"/>
        <v>0.11636402000000001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29">
        <v>0.09</v>
      </c>
      <c r="H30" s="10"/>
      <c r="I30" s="10">
        <f>IF(H30&lt;&gt;"",H30,I29/(1+IF(G29="",0,G29)/100))</f>
        <v>2239.1142688272971</v>
      </c>
      <c r="J30" s="10">
        <f t="shared" si="3"/>
        <v>136466989.4679783</v>
      </c>
      <c r="K30" s="11">
        <f t="shared" si="4"/>
        <v>4.8442749999999979E-2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29">
        <v>6.35</v>
      </c>
      <c r="H31" s="10"/>
      <c r="I31" s="10">
        <f>IF(H31&lt;&gt;"",H31,I30/(1+IF(G30="",0,G30)/100))</f>
        <v>2237.1008780370639</v>
      </c>
      <c r="J31" s="10">
        <f t="shared" si="3"/>
        <v>130161603.45233756</v>
      </c>
      <c r="K31" s="11">
        <f t="shared" si="4"/>
        <v>0.11444165000000006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29">
        <v>7.72</v>
      </c>
      <c r="H32" s="10"/>
      <c r="I32" s="10">
        <f>IF(H32&lt;&gt;"",H32,I31/(1+IF(G31="",0,G31)/100))</f>
        <v>2103.526918699637</v>
      </c>
      <c r="J32" s="10">
        <f t="shared" si="3"/>
        <v>116795350.79502597</v>
      </c>
      <c r="K32" s="11">
        <f t="shared" si="4"/>
        <v>0.12804383999999991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29">
        <v>3.82</v>
      </c>
      <c r="H33" s="10"/>
      <c r="I33" s="10">
        <f>IF(H33&lt;&gt;"",H33,I32/(1+IF(G32="",0,G32)/100))</f>
        <v>1952.7728543442602</v>
      </c>
      <c r="J33" s="10">
        <f t="shared" si="3"/>
        <v>103537953.62689626</v>
      </c>
      <c r="K33" s="11">
        <f t="shared" si="4"/>
        <v>8.7099220000000033E-2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29">
        <v>-5.16</v>
      </c>
      <c r="H34" s="10"/>
      <c r="I34" s="10">
        <f>IF(H34&lt;&gt;"",H34,I33/(1+IF(G33="",0,G33)/100))</f>
        <v>1880.9216474130806</v>
      </c>
      <c r="J34" s="10">
        <f t="shared" ref="J34:J65" si="5">IF(I34="","",I34*C34)</f>
        <v>95242413.684094325</v>
      </c>
      <c r="K34" s="11">
        <f t="shared" ref="K34:K65" si="6">IFERROR(J34/J35-1,"")</f>
        <v>5.1437000000000843E-3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29">
        <v>-0.53</v>
      </c>
      <c r="H35" s="10"/>
      <c r="I35" s="10">
        <f>IF(H35&lt;&gt;"",H35,I34/(1+IF(G34="",0,G34)/100))</f>
        <v>1956.4402407042651</v>
      </c>
      <c r="J35" s="10">
        <f t="shared" si="5"/>
        <v>94755022.276013181</v>
      </c>
      <c r="K35" s="11">
        <f t="shared" si="6"/>
        <v>6.7063480000000064E-2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29">
        <v>-4.98</v>
      </c>
      <c r="H36" s="10"/>
      <c r="I36" s="10">
        <f>IF(H36&lt;&gt;"",H36,I35/(1+IF(G35="",0,G35)/100))</f>
        <v>1914.8871887092737</v>
      </c>
      <c r="J36" s="10">
        <f t="shared" si="5"/>
        <v>88799798.748630375</v>
      </c>
      <c r="K36" s="11">
        <f t="shared" si="6"/>
        <v>4.0024579999999865E-2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29">
        <v>-7.76</v>
      </c>
      <c r="H37" s="10"/>
      <c r="I37" s="10">
        <f>IF(H37&lt;&gt;"",H37,I36/(1+IF(G36="",0,G36)/100))</f>
        <v>1918.3402010712018</v>
      </c>
      <c r="J37" s="10">
        <f t="shared" si="5"/>
        <v>85382403.893406421</v>
      </c>
      <c r="K37" s="11">
        <f t="shared" si="6"/>
        <v>1.3050440000000219E-2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29">
        <v>3.45</v>
      </c>
      <c r="H38" s="10"/>
      <c r="I38" s="10">
        <f>IF(H38&lt;&gt;"",H38,I37/(1+IF(G37="",0,G37)/100))</f>
        <v>1966.7215512314965</v>
      </c>
      <c r="J38" s="10">
        <f t="shared" si="5"/>
        <v>84282480.439381093</v>
      </c>
      <c r="K38" s="11">
        <f t="shared" si="6"/>
        <v>0.10921679999999978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29">
        <v>13.47</v>
      </c>
      <c r="H39" s="10"/>
      <c r="I39" s="10">
        <f>IF(H39&lt;&gt;"",H39,I38/(1+IF(G38="",0,G38)/100))</f>
        <v>1835.4844155216954</v>
      </c>
      <c r="J39" s="10">
        <f t="shared" si="5"/>
        <v>75983775.614813179</v>
      </c>
      <c r="K39" s="11">
        <f t="shared" si="6"/>
        <v>0.17214509999999983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29">
        <v>7.76</v>
      </c>
      <c r="H40" s="10"/>
      <c r="I40" s="10">
        <f>IF(H40&lt;&gt;"",H40,I39/(1+IF(G39="",0,G39)/100))</f>
        <v>1617.5944439249981</v>
      </c>
      <c r="J40" s="10">
        <f t="shared" si="5"/>
        <v>64824547.417220943</v>
      </c>
      <c r="K40" s="11">
        <f t="shared" si="6"/>
        <v>0.1147771999999998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29">
        <v>0.68</v>
      </c>
      <c r="H41" s="10"/>
      <c r="I41" s="10">
        <f>IF(H41&lt;&gt;"",H41,I40/(1+IF(G40="",0,G40)/100))</f>
        <v>1501.1084297744974</v>
      </c>
      <c r="J41" s="10">
        <f t="shared" si="5"/>
        <v>58150227.163975865</v>
      </c>
      <c r="K41" s="11">
        <f t="shared" si="6"/>
        <v>4.4252959999999675E-2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29">
        <v>-2.79</v>
      </c>
      <c r="H42" s="10"/>
      <c r="I42" s="10">
        <f>IF(H42&lt;&gt;"",H42,I41/(1+IF(G41="",0,G41)/100))</f>
        <v>1490.9698348971965</v>
      </c>
      <c r="J42" s="10">
        <f t="shared" si="5"/>
        <v>55685958.662713178</v>
      </c>
      <c r="K42" s="11">
        <f t="shared" si="6"/>
        <v>1.2830990000000098E-2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29">
        <v>8.7799999999999994</v>
      </c>
      <c r="H43" s="10"/>
      <c r="I43" s="10">
        <f>IF(H43&lt;&gt;"",H43,I42/(1+IF(G42="",0,G42)/100))</f>
        <v>1533.7617888048519</v>
      </c>
      <c r="J43" s="10">
        <f t="shared" si="5"/>
        <v>54980504.361061439</v>
      </c>
      <c r="K43" s="11">
        <f t="shared" si="6"/>
        <v>0.13729490000000011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29">
        <v>-7.05</v>
      </c>
      <c r="H44" s="10"/>
      <c r="I44" s="10">
        <f>IF(H44&lt;&gt;"",H44,I43/(1+IF(G43="",0,G43)/100))</f>
        <v>1409.9667115323145</v>
      </c>
      <c r="J44" s="10">
        <f t="shared" si="5"/>
        <v>48343225.983921528</v>
      </c>
      <c r="K44" s="11">
        <f t="shared" si="6"/>
        <v>-2.5605149999999965E-2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29">
        <v>-5.17</v>
      </c>
      <c r="H45" s="10"/>
      <c r="I45" s="10">
        <f>IF(H45&lt;&gt;"",H45,I44/(1+IF(G44="",0,G44)/100))</f>
        <v>1516.9087805619306</v>
      </c>
      <c r="J45" s="10">
        <f t="shared" si="5"/>
        <v>49613589.382088304</v>
      </c>
      <c r="K45" s="11">
        <f t="shared" si="6"/>
        <v>-6.9402399999999309E-3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29">
        <v>5.68</v>
      </c>
      <c r="H46" s="10"/>
      <c r="I46" s="10">
        <f>IF(H46&lt;&gt;"",H46,I45/(1+IF(G45="",0,G45)/100))</f>
        <v>1599.6085421933255</v>
      </c>
      <c r="J46" s="10">
        <f t="shared" si="5"/>
        <v>49960326.035251193</v>
      </c>
      <c r="K46" s="11">
        <f t="shared" si="6"/>
        <v>0.10298215999999982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29">
        <v>3.06</v>
      </c>
      <c r="H47" s="10"/>
      <c r="I47" s="10">
        <f>IF(H47&lt;&gt;"",H47,I46/(1+IF(G46="",0,G46)/100))</f>
        <v>1513.6341239528062</v>
      </c>
      <c r="J47" s="10">
        <f t="shared" si="5"/>
        <v>45295679.156996697</v>
      </c>
      <c r="K47" s="11">
        <f t="shared" si="6"/>
        <v>7.0587279999999808E-2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29">
        <v>-5.49</v>
      </c>
      <c r="H48" s="10"/>
      <c r="I48" s="10">
        <f>IF(H48&lt;&gt;"",H48,I47/(1+IF(G47="",0,G47)/100))</f>
        <v>1468.6921443361209</v>
      </c>
      <c r="J48" s="10">
        <f t="shared" si="5"/>
        <v>42309188.613745444</v>
      </c>
      <c r="K48" s="11">
        <f t="shared" si="6"/>
        <v>-2.3050129999999891E-2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29">
        <v>0.38</v>
      </c>
      <c r="H49" s="10"/>
      <c r="I49" s="10">
        <f>IF(H49&lt;&gt;"",H49,I48/(1+IF(G48="",0,G48)/100))</f>
        <v>1554.0071361084763</v>
      </c>
      <c r="J49" s="10">
        <f t="shared" si="5"/>
        <v>43307430.517131284</v>
      </c>
      <c r="K49" s="11">
        <f t="shared" si="6"/>
        <v>3.5118560000000132E-2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29">
        <v>0.12</v>
      </c>
      <c r="H50" s="10"/>
      <c r="I50" s="10">
        <f>IF(H50&lt;&gt;"",H50,I49/(1+IF(G49="",0,G49)/100))</f>
        <v>1548.1242639056347</v>
      </c>
      <c r="J50" s="10">
        <f t="shared" si="5"/>
        <v>41838135.447142676</v>
      </c>
      <c r="K50" s="11">
        <f t="shared" si="6"/>
        <v>3.1536360000000041E-2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29">
        <v>-0.38</v>
      </c>
      <c r="H51" s="10"/>
      <c r="I51" s="10">
        <f>IF(H51&lt;&gt;"",H51,I50/(1+IF(G50="",0,G50)/100))</f>
        <v>1546.2687414159354</v>
      </c>
      <c r="J51" s="10">
        <f t="shared" si="5"/>
        <v>40559050.625363</v>
      </c>
      <c r="K51" s="11">
        <f t="shared" si="6"/>
        <v>2.7480680000000035E-2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29">
        <v>6.92</v>
      </c>
      <c r="H52" s="10"/>
      <c r="I52" s="10">
        <f>IF(H52&lt;&gt;"",H52,I51/(1+IF(G51="",0,G51)/100))</f>
        <v>1552.1669759244485</v>
      </c>
      <c r="J52" s="10">
        <f t="shared" si="5"/>
        <v>39474270.820705846</v>
      </c>
      <c r="K52" s="11">
        <f t="shared" si="6"/>
        <v>0.10523203999999997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29">
        <v>10.130000000000001</v>
      </c>
      <c r="H53" s="10"/>
      <c r="I53" s="10">
        <f>IF(H53&lt;&gt;"",H53,I52/(1+IF(G52="",0,G52)/100))</f>
        <v>1451.7087316914035</v>
      </c>
      <c r="J53" s="10">
        <f t="shared" si="5"/>
        <v>35715822.010286495</v>
      </c>
      <c r="K53" s="11">
        <f t="shared" si="6"/>
        <v>0.14149744999999969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29">
        <v>9.43</v>
      </c>
      <c r="H54" s="10"/>
      <c r="I54" s="10">
        <f>IF(H54&lt;&gt;"",H54,I53/(1+IF(G53="",0,G53)/100))</f>
        <v>1318.1773646521417</v>
      </c>
      <c r="J54" s="10">
        <f t="shared" si="5"/>
        <v>31288569.247602351</v>
      </c>
      <c r="K54" s="11">
        <f t="shared" si="6"/>
        <v>0.13325708000000014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29">
        <v>10.28</v>
      </c>
      <c r="H55" s="10"/>
      <c r="I55" s="10">
        <f>IF(H55&lt;&gt;"",H55,I54/(1+IF(G54="",0,G54)/100))</f>
        <v>1204.5849992252049</v>
      </c>
      <c r="J55" s="10">
        <f t="shared" si="5"/>
        <v>27609418.727480922</v>
      </c>
      <c r="K55" s="11">
        <f t="shared" si="6"/>
        <v>0.13819987999999994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29">
        <v>4.55</v>
      </c>
      <c r="H56" s="10"/>
      <c r="I56" s="10">
        <f>IF(H56&lt;&gt;"",H56,I55/(1+IF(G55="",0,G55)/100))</f>
        <v>1092.2968799648213</v>
      </c>
      <c r="J56" s="10">
        <f t="shared" si="5"/>
        <v>24257091.581735998</v>
      </c>
      <c r="K56" s="11">
        <f t="shared" si="6"/>
        <v>7.2369350000000221E-2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30">
        <v>6.58</v>
      </c>
      <c r="H57" s="10"/>
      <c r="I57" s="10">
        <f>IF(H57&lt;&gt;"",H57,I56/(1+IF(G56="",0,G56)/100))</f>
        <v>1044.760286910398</v>
      </c>
      <c r="J57" s="10">
        <f t="shared" si="5"/>
        <v>22620090.346424013</v>
      </c>
      <c r="K57" s="11">
        <f t="shared" si="6"/>
        <v>8.4984400000000182E-2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30">
        <v>5.57</v>
      </c>
      <c r="H58" s="10"/>
      <c r="I58" s="10">
        <f>IF(H58&lt;&gt;"",H58,I57/(1+IF(G57="",0,G57)/100))</f>
        <v>980.25922960255014</v>
      </c>
      <c r="J58" s="10">
        <f t="shared" si="5"/>
        <v>20848309.290367685</v>
      </c>
      <c r="K58" s="11">
        <f t="shared" si="6"/>
        <v>7.1535499999999974E-2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30">
        <v>1.58</v>
      </c>
      <c r="H59" s="10"/>
      <c r="I59" s="10">
        <f>IF(H59&lt;&gt;"",H59,I58/(1+IF(G58="",0,G58)/100))</f>
        <v>928.53957526053807</v>
      </c>
      <c r="J59" s="10">
        <f t="shared" si="5"/>
        <v>19456480.247614462</v>
      </c>
      <c r="K59" s="11">
        <f t="shared" si="6"/>
        <v>2.7989599999999948E-2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30">
        <v>14.56</v>
      </c>
      <c r="H60" s="10"/>
      <c r="I60" s="10">
        <f>IF(H60&lt;&gt;"",H60,I59/(1+IF(G59="",0,G59)/100))</f>
        <v>914.09684510783427</v>
      </c>
      <c r="J60" s="10">
        <f t="shared" si="5"/>
        <v>18926728.68248323</v>
      </c>
      <c r="K60" s="11">
        <f t="shared" si="6"/>
        <v>0.15705600000000008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30">
        <v>9.9600000000000009</v>
      </c>
      <c r="H61" s="10"/>
      <c r="I61" s="10">
        <f>IF(H61&lt;&gt;"",H61,I60/(1+IF(G60="",0,G60)/100))</f>
        <v>797.91973211228549</v>
      </c>
      <c r="J61" s="10">
        <f t="shared" si="5"/>
        <v>16357660.028972866</v>
      </c>
      <c r="K61" s="11">
        <f t="shared" si="6"/>
        <v>0.10949639999999961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30">
        <v>10.28</v>
      </c>
      <c r="H62" s="10"/>
      <c r="I62" s="10">
        <f>IF(H62&lt;&gt;"",H62,I61/(1+IF(G61="",0,G61)/100))</f>
        <v>725.64544571870272</v>
      </c>
      <c r="J62" s="10">
        <f t="shared" si="5"/>
        <v>14743319.607862514</v>
      </c>
      <c r="K62" s="11">
        <f t="shared" si="6"/>
        <v>0.11162240000000012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30">
        <v>11.52</v>
      </c>
      <c r="H63" s="10"/>
      <c r="I63" s="10">
        <f>IF(H63&lt;&gt;"",H63,I62/(1+IF(G62="",0,G62)/100))</f>
        <v>658.00276180513481</v>
      </c>
      <c r="J63" s="10">
        <f t="shared" si="5"/>
        <v>13262884.598099599</v>
      </c>
      <c r="K63" s="11">
        <f t="shared" si="6"/>
        <v>0.12300639999999974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30">
        <v>14.04</v>
      </c>
      <c r="H64" s="10"/>
      <c r="I64" s="10">
        <f>IF(H64&lt;&gt;"",H64,I63/(1+IF(G63="",0,G63)/100))</f>
        <v>590.03117091565173</v>
      </c>
      <c r="J64" s="10">
        <f t="shared" si="5"/>
        <v>11810159.406125914</v>
      </c>
      <c r="K64" s="11">
        <f t="shared" si="6"/>
        <v>0.14701432000000025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30">
        <v>8.0399999999999991</v>
      </c>
      <c r="H65" s="10"/>
      <c r="I65" s="10">
        <f>IF(H65&lt;&gt;"",H65,I64/(1+IF(G64="",0,G64)/100))</f>
        <v>517.38966232519442</v>
      </c>
      <c r="J65" s="10">
        <f t="shared" si="5"/>
        <v>10296435.885932019</v>
      </c>
      <c r="K65" s="11">
        <f t="shared" si="6"/>
        <v>8.958339999999998E-2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3">
        <f>SUM(F2)</f>
        <v>82798</v>
      </c>
      <c r="G66" s="30">
        <v>8.0500000000000007</v>
      </c>
      <c r="H66" s="10"/>
      <c r="I66" s="10">
        <f>IF(H66&lt;&gt;"",H66,I65/(1+IF(G65="",0,G65)/100))</f>
        <v>478.88713654682931</v>
      </c>
      <c r="J66" s="10">
        <f t="shared" ref="J66:J67" si="7">IF(I66="","",I66*C66)</f>
        <v>9449883.21768854</v>
      </c>
      <c r="K66" s="11">
        <f t="shared" ref="K66" si="8">IFERROR(J66/J67-1,"")</f>
        <v>8.8387650000000262E-2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30">
        <v>3.59</v>
      </c>
      <c r="H67" s="10"/>
      <c r="I67" s="10">
        <f>IF(H67&lt;&gt;"",H67,I66/(1+IF(G66="",0,G66)/100))</f>
        <v>443.20882604981887</v>
      </c>
      <c r="J67" s="10">
        <f t="shared" si="7"/>
        <v>8682460.9023159519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>
      <selection activeCell="G64" sqref="G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4">
        <v>3626297</v>
      </c>
      <c r="G2" s="29">
        <v>6.16</v>
      </c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9.2280240000000013E-2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29">
        <v>6.73</v>
      </c>
      <c r="H3" s="10"/>
      <c r="I3" s="10">
        <f t="shared" ref="I3:I34" si="5">IF(H3&lt;&gt;"",H3,I2/(1+IF(G2="",0,G2)/100))</f>
        <v>12186.322532027129</v>
      </c>
      <c r="J3" s="10">
        <f t="shared" si="3"/>
        <v>42940715496.799522</v>
      </c>
      <c r="K3" s="11">
        <f t="shared" si="4"/>
        <v>9.3128660000000085E-2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29">
        <v>6.78</v>
      </c>
      <c r="H4" s="10"/>
      <c r="I4" s="10">
        <f t="shared" si="5"/>
        <v>11417.897996839811</v>
      </c>
      <c r="J4" s="10">
        <f t="shared" si="3"/>
        <v>39282398374.587967</v>
      </c>
      <c r="K4" s="11">
        <f t="shared" si="4"/>
        <v>8.9049219999999929E-2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29">
        <v>4.5</v>
      </c>
      <c r="H5" s="10"/>
      <c r="I5" s="10">
        <f t="shared" si="5"/>
        <v>10692.918146506658</v>
      </c>
      <c r="J5" s="10">
        <f t="shared" si="3"/>
        <v>36070360873.669205</v>
      </c>
      <c r="K5" s="11">
        <f t="shared" si="4"/>
        <v>6.6840499999999858E-2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29">
        <v>7.67</v>
      </c>
      <c r="H6" s="10"/>
      <c r="I6" s="10">
        <f t="shared" si="5"/>
        <v>10232.457556465703</v>
      </c>
      <c r="J6" s="10">
        <f t="shared" si="3"/>
        <v>33810453271.758255</v>
      </c>
      <c r="K6" s="11">
        <f t="shared" si="4"/>
        <v>0.10006439000000023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29">
        <v>6.34</v>
      </c>
      <c r="H7" s="10"/>
      <c r="I7" s="10">
        <f t="shared" si="5"/>
        <v>9503.5363206702914</v>
      </c>
      <c r="J7" s="10">
        <f t="shared" si="3"/>
        <v>30734976587.832508</v>
      </c>
      <c r="K7" s="11">
        <f t="shared" si="4"/>
        <v>8.6794799999999839E-2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29">
        <v>5.27</v>
      </c>
      <c r="H8" s="10"/>
      <c r="I8" s="10">
        <f t="shared" si="5"/>
        <v>8936.9346630339405</v>
      </c>
      <c r="J8" s="10">
        <f t="shared" si="3"/>
        <v>28280386129.775845</v>
      </c>
      <c r="K8" s="11">
        <f t="shared" si="4"/>
        <v>7.6069940000000003E-2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29">
        <v>5.69</v>
      </c>
      <c r="H9" s="10"/>
      <c r="I9" s="10">
        <f t="shared" si="5"/>
        <v>8489.536110035091</v>
      </c>
      <c r="J9" s="10">
        <f t="shared" si="3"/>
        <v>26281178461.109921</v>
      </c>
      <c r="K9" s="11">
        <f t="shared" si="4"/>
        <v>8.0891629999999992E-2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29">
        <v>6.77</v>
      </c>
      <c r="H10" s="10"/>
      <c r="I10" s="10">
        <f t="shared" si="5"/>
        <v>8032.4875674473378</v>
      </c>
      <c r="J10" s="10">
        <f t="shared" si="3"/>
        <v>24314350978.099369</v>
      </c>
      <c r="K10" s="11">
        <f t="shared" si="4"/>
        <v>9.2577410000000304E-2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29">
        <v>6.53</v>
      </c>
      <c r="H11" s="10"/>
      <c r="I11" s="10">
        <f t="shared" si="5"/>
        <v>7523.1690244894044</v>
      </c>
      <c r="J11" s="10">
        <f t="shared" si="3"/>
        <v>22254122001.386944</v>
      </c>
      <c r="K11" s="11">
        <f t="shared" si="4"/>
        <v>9.0441080000000174E-2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29">
        <v>7.48</v>
      </c>
      <c r="H12" s="10"/>
      <c r="I12" s="10">
        <f t="shared" si="5"/>
        <v>7062.0191725236127</v>
      </c>
      <c r="J12" s="10">
        <f t="shared" si="3"/>
        <v>20408367228.229279</v>
      </c>
      <c r="K12" s="11">
        <f t="shared" si="4"/>
        <v>0.10048772000000006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29">
        <v>7.5</v>
      </c>
      <c r="H13" s="10"/>
      <c r="I13" s="10">
        <f t="shared" si="5"/>
        <v>6570.5425870148983</v>
      </c>
      <c r="J13" s="10">
        <f t="shared" si="3"/>
        <v>18544838672.283665</v>
      </c>
      <c r="K13" s="11">
        <f t="shared" si="4"/>
        <v>0.10101499999999985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29">
        <v>6.67</v>
      </c>
      <c r="H14" s="10"/>
      <c r="I14" s="10">
        <f t="shared" si="5"/>
        <v>6112.1326390836266</v>
      </c>
      <c r="J14" s="10">
        <f t="shared" si="3"/>
        <v>16843402380.788334</v>
      </c>
      <c r="K14" s="11">
        <f t="shared" si="4"/>
        <v>9.3260829999999961E-2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29">
        <v>7.09</v>
      </c>
      <c r="H15" s="10"/>
      <c r="I15" s="10">
        <f t="shared" si="5"/>
        <v>5729.9452883506392</v>
      </c>
      <c r="J15" s="10">
        <f t="shared" si="3"/>
        <v>15406572629.87126</v>
      </c>
      <c r="K15" s="11">
        <f t="shared" si="4"/>
        <v>9.8529220000000084E-2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29">
        <v>6.07</v>
      </c>
      <c r="H16" s="10"/>
      <c r="I16" s="10">
        <f t="shared" si="5"/>
        <v>5350.5885594832753</v>
      </c>
      <c r="J16" s="10">
        <f t="shared" si="3"/>
        <v>14024727198.30908</v>
      </c>
      <c r="K16" s="11">
        <f t="shared" si="4"/>
        <v>8.9126759999999638E-2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29">
        <v>4.5199999999999996</v>
      </c>
      <c r="H17" s="10"/>
      <c r="I17" s="10">
        <f t="shared" si="5"/>
        <v>5044.3938526287129</v>
      </c>
      <c r="J17" s="10">
        <f t="shared" si="3"/>
        <v>12877038480.175699</v>
      </c>
      <c r="K17" s="11">
        <f t="shared" si="4"/>
        <v>7.4152039999999975E-2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29">
        <v>4.8600000000000003</v>
      </c>
      <c r="H18" s="10"/>
      <c r="I18" s="10">
        <f t="shared" si="5"/>
        <v>4826.2474671151103</v>
      </c>
      <c r="J18" s="10">
        <f t="shared" si="3"/>
        <v>11988096657.318361</v>
      </c>
      <c r="K18" s="11">
        <f t="shared" si="4"/>
        <v>8.2784360000000001E-2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29">
        <v>3.71</v>
      </c>
      <c r="H19" s="10"/>
      <c r="I19" s="10">
        <f t="shared" si="5"/>
        <v>4602.5629097035198</v>
      </c>
      <c r="J19" s="10">
        <f t="shared" si="3"/>
        <v>11071545822.215572</v>
      </c>
      <c r="K19" s="11">
        <f t="shared" si="4"/>
        <v>7.6198669999999913E-2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29">
        <v>3.53</v>
      </c>
      <c r="H20" s="10"/>
      <c r="I20" s="10">
        <f t="shared" si="5"/>
        <v>4437.9162180151579</v>
      </c>
      <c r="J20" s="10">
        <f t="shared" si="3"/>
        <v>10287641242.128252</v>
      </c>
      <c r="K20" s="11">
        <f t="shared" si="4"/>
        <v>7.5055520000000042E-2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29">
        <v>4.54</v>
      </c>
      <c r="H21" s="10"/>
      <c r="I21" s="10">
        <f t="shared" si="5"/>
        <v>4286.5992639960959</v>
      </c>
      <c r="J21" s="10">
        <f t="shared" si="3"/>
        <v>9569404603.5206184</v>
      </c>
      <c r="K21" s="11">
        <f t="shared" si="4"/>
        <v>8.5856979999999972E-2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29">
        <v>3.57</v>
      </c>
      <c r="H22" s="10"/>
      <c r="I22" s="10">
        <f t="shared" si="5"/>
        <v>4100.4393189172524</v>
      </c>
      <c r="J22" s="10">
        <f t="shared" si="3"/>
        <v>8812767040.0208855</v>
      </c>
      <c r="K22" s="11">
        <f t="shared" si="4"/>
        <v>7.609229999999978E-2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29">
        <v>1.57</v>
      </c>
      <c r="H23" s="10"/>
      <c r="I23" s="10">
        <f t="shared" si="5"/>
        <v>3959.0994679127666</v>
      </c>
      <c r="J23" s="10">
        <f t="shared" si="3"/>
        <v>8189601431.0490713</v>
      </c>
      <c r="K23" s="11">
        <f t="shared" si="4"/>
        <v>5.5617009999999967E-2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29">
        <v>1.21</v>
      </c>
      <c r="H24" s="10"/>
      <c r="I24" s="10">
        <f t="shared" si="5"/>
        <v>3897.9024002291685</v>
      </c>
      <c r="J24" s="10">
        <f t="shared" si="3"/>
        <v>7758118099.1475983</v>
      </c>
      <c r="K24" s="11">
        <f t="shared" si="4"/>
        <v>5.2381580000000039E-2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29">
        <v>0.57999999999999996</v>
      </c>
      <c r="H25" s="10"/>
      <c r="I25" s="10">
        <f t="shared" si="5"/>
        <v>3851.3016502610103</v>
      </c>
      <c r="J25" s="10">
        <f t="shared" si="3"/>
        <v>7371963028.0374146</v>
      </c>
      <c r="K25" s="11">
        <f t="shared" si="4"/>
        <v>4.5931420000000056E-2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29">
        <v>2.0699999999999998</v>
      </c>
      <c r="H26" s="10"/>
      <c r="I26" s="10">
        <f t="shared" si="5"/>
        <v>3829.0929113750349</v>
      </c>
      <c r="J26" s="10">
        <f t="shared" si="3"/>
        <v>7048227911.5751333</v>
      </c>
      <c r="K26" s="11">
        <f t="shared" si="4"/>
        <v>6.1221789999999832E-2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29">
        <v>-7.05</v>
      </c>
      <c r="H27" s="10"/>
      <c r="I27" s="10">
        <f t="shared" si="5"/>
        <v>3751.4381418389685</v>
      </c>
      <c r="J27" s="10">
        <f t="shared" si="3"/>
        <v>6641616274.74228</v>
      </c>
      <c r="K27" s="11">
        <f t="shared" si="4"/>
        <v>-3.3970650000000102E-2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29">
        <v>3.76</v>
      </c>
      <c r="H28" s="10"/>
      <c r="I28" s="10">
        <f t="shared" si="5"/>
        <v>4035.9743322635486</v>
      </c>
      <c r="J28" s="10">
        <f t="shared" si="3"/>
        <v>6875170277.9447441</v>
      </c>
      <c r="K28" s="11">
        <f t="shared" si="4"/>
        <v>7.7755119999999955E-2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29">
        <v>7.26</v>
      </c>
      <c r="H29" s="10"/>
      <c r="I29" s="10">
        <f t="shared" si="5"/>
        <v>3889.7208290897729</v>
      </c>
      <c r="J29" s="10">
        <f t="shared" si="3"/>
        <v>6379158076.2286186</v>
      </c>
      <c r="K29" s="11">
        <f t="shared" si="4"/>
        <v>0.11368058000000003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29">
        <v>4.8</v>
      </c>
      <c r="H30" s="10"/>
      <c r="I30" s="10">
        <f t="shared" si="5"/>
        <v>3626.4411981071908</v>
      </c>
      <c r="J30" s="10">
        <f t="shared" si="3"/>
        <v>5727996151.489522</v>
      </c>
      <c r="K30" s="11">
        <f t="shared" si="4"/>
        <v>8.8452799999999998E-2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29">
        <v>5.5</v>
      </c>
      <c r="H31" s="10"/>
      <c r="I31" s="10">
        <f t="shared" si="5"/>
        <v>3460.3446546824339</v>
      </c>
      <c r="J31" s="10">
        <f t="shared" si="3"/>
        <v>5262512211.3604946</v>
      </c>
      <c r="K31" s="11">
        <f t="shared" si="4"/>
        <v>9.6250499999999795E-2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29">
        <v>1.24</v>
      </c>
      <c r="H32" s="10"/>
      <c r="I32" s="10">
        <f t="shared" si="5"/>
        <v>3279.94753998335</v>
      </c>
      <c r="J32" s="10">
        <f t="shared" si="3"/>
        <v>4800465050.0597219</v>
      </c>
      <c r="K32" s="11">
        <f t="shared" si="4"/>
        <v>5.2491039999999822E-2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29">
        <v>4.67</v>
      </c>
      <c r="H33" s="10"/>
      <c r="I33" s="10">
        <f t="shared" si="5"/>
        <v>3239.7743381897967</v>
      </c>
      <c r="J33" s="10">
        <f t="shared" si="3"/>
        <v>4561050752.5648127</v>
      </c>
      <c r="K33" s="11">
        <f t="shared" si="4"/>
        <v>8.8463330000000173E-2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29">
        <v>-1.69</v>
      </c>
      <c r="H34" s="10"/>
      <c r="I34" s="10">
        <f t="shared" si="5"/>
        <v>3095.227226702777</v>
      </c>
      <c r="J34" s="10">
        <f t="shared" ref="J34:J65" si="6">IF(I34="","",I34*C34)</f>
        <v>4190357751.9371386</v>
      </c>
      <c r="K34" s="11">
        <f t="shared" ref="K34:K65" si="7">IFERROR(J34/J35-1,"")</f>
        <v>3.6043610000000115E-2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29">
        <v>-3.07</v>
      </c>
      <c r="H35" s="10"/>
      <c r="I35" s="10">
        <f t="shared" ref="I35:I66" si="8">IF(H35&lt;&gt;"",H35,I34/(1+IF(G34="",0,G34)/100))</f>
        <v>3107.345875617686</v>
      </c>
      <c r="J35" s="10">
        <f t="shared" si="6"/>
        <v>4044576609.9914832</v>
      </c>
      <c r="K35" s="11">
        <f t="shared" si="7"/>
        <v>3.6351259999999774E-2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29">
        <v>-5.78</v>
      </c>
      <c r="H36" s="10"/>
      <c r="I36" s="10">
        <f t="shared" si="8"/>
        <v>3118.885752903429</v>
      </c>
      <c r="J36" s="10">
        <f t="shared" si="6"/>
        <v>3902708247.7725592</v>
      </c>
      <c r="K36" s="11">
        <f t="shared" si="7"/>
        <v>2.9808000000000057E-2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29">
        <v>-2.56</v>
      </c>
      <c r="H37" s="10"/>
      <c r="I37" s="10">
        <f t="shared" si="8"/>
        <v>3149.7533355922328</v>
      </c>
      <c r="J37" s="10">
        <f t="shared" si="6"/>
        <v>3789743571.3963757</v>
      </c>
      <c r="K37" s="11">
        <f t="shared" si="7"/>
        <v>6.7982300000000162E-2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29">
        <v>-1.2</v>
      </c>
      <c r="H38" s="10"/>
      <c r="I38" s="10">
        <f t="shared" si="8"/>
        <v>3065.7517379718051</v>
      </c>
      <c r="J38" s="10">
        <f t="shared" si="6"/>
        <v>3548507846.428143</v>
      </c>
      <c r="K38" s="11">
        <f t="shared" si="7"/>
        <v>6.4564999999999761E-2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29">
        <v>2.08</v>
      </c>
      <c r="H39" s="10"/>
      <c r="I39" s="10">
        <f t="shared" si="8"/>
        <v>2990.9773053383469</v>
      </c>
      <c r="J39" s="10">
        <f t="shared" si="6"/>
        <v>3333293736.3412695</v>
      </c>
      <c r="K39" s="11">
        <f t="shared" si="7"/>
        <v>5.9284159999999808E-2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29">
        <v>0.05</v>
      </c>
      <c r="H40" s="10"/>
      <c r="I40" s="10">
        <f t="shared" si="8"/>
        <v>2930.0326267029263</v>
      </c>
      <c r="J40" s="10">
        <f t="shared" si="6"/>
        <v>3146741792.4395943</v>
      </c>
      <c r="K40" s="11">
        <f t="shared" si="7"/>
        <v>3.7218350000000067E-2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29">
        <v>3.31</v>
      </c>
      <c r="H41" s="10"/>
      <c r="I41" s="10">
        <f t="shared" si="8"/>
        <v>2928.5683425316606</v>
      </c>
      <c r="J41" s="10">
        <f t="shared" si="6"/>
        <v>3033827730.1395545</v>
      </c>
      <c r="K41" s="11">
        <f t="shared" si="7"/>
        <v>7.514716999999993E-2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29">
        <v>-3.99</v>
      </c>
      <c r="H42" s="10"/>
      <c r="I42" s="10">
        <f t="shared" si="8"/>
        <v>2834.7384982399194</v>
      </c>
      <c r="J42" s="10">
        <f t="shared" si="6"/>
        <v>2821779022.2519536</v>
      </c>
      <c r="K42" s="11">
        <f t="shared" si="7"/>
        <v>3.8805600000002549E-3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29">
        <v>2.11</v>
      </c>
      <c r="H43" s="10"/>
      <c r="I43" s="10">
        <f t="shared" si="8"/>
        <v>2952.5450455576706</v>
      </c>
      <c r="J43" s="10">
        <f t="shared" si="6"/>
        <v>2810871267.6455784</v>
      </c>
      <c r="K43" s="11">
        <f t="shared" si="7"/>
        <v>6.7764270000000071E-2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29">
        <v>6.19</v>
      </c>
      <c r="H44" s="10"/>
      <c r="I44" s="10">
        <f t="shared" si="8"/>
        <v>2891.5336848082175</v>
      </c>
      <c r="J44" s="10">
        <f t="shared" si="6"/>
        <v>2632482980.2045898</v>
      </c>
      <c r="K44" s="11">
        <f t="shared" si="7"/>
        <v>0.11021645000000024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29">
        <v>7.12</v>
      </c>
      <c r="H45" s="10"/>
      <c r="I45" s="10">
        <f t="shared" si="8"/>
        <v>2722.9811515285969</v>
      </c>
      <c r="J45" s="10">
        <f t="shared" si="6"/>
        <v>2371143915.4090981</v>
      </c>
      <c r="K45" s="11">
        <f t="shared" si="7"/>
        <v>0.11918975999999981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29">
        <v>3.9</v>
      </c>
      <c r="H46" s="10"/>
      <c r="I46" s="10">
        <f t="shared" si="8"/>
        <v>2541.9913662514909</v>
      </c>
      <c r="J46" s="10">
        <f t="shared" si="6"/>
        <v>2118625455.8021495</v>
      </c>
      <c r="K46" s="11">
        <f t="shared" si="7"/>
        <v>8.3988699999999916E-2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29">
        <v>-0.43</v>
      </c>
      <c r="H47" s="10"/>
      <c r="I47" s="10">
        <f t="shared" si="8"/>
        <v>2446.5749434566806</v>
      </c>
      <c r="J47" s="10">
        <f t="shared" si="6"/>
        <v>1954471901.6002195</v>
      </c>
      <c r="K47" s="11">
        <f t="shared" si="7"/>
        <v>3.6921980000000021E-2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29">
        <v>9.26</v>
      </c>
      <c r="H48" s="10"/>
      <c r="I48" s="10">
        <f t="shared" si="8"/>
        <v>2457.1406482441303</v>
      </c>
      <c r="J48" s="10">
        <f t="shared" si="6"/>
        <v>1884878456.911695</v>
      </c>
      <c r="K48" s="11">
        <f t="shared" si="7"/>
        <v>0.13597621999999987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29">
        <v>6.29</v>
      </c>
      <c r="H49" s="10"/>
      <c r="I49" s="10">
        <f t="shared" si="8"/>
        <v>2248.8931431851825</v>
      </c>
      <c r="J49" s="10">
        <f t="shared" si="6"/>
        <v>1659258727.18682</v>
      </c>
      <c r="K49" s="11">
        <f t="shared" si="7"/>
        <v>0.1042468099999998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29">
        <v>5.52</v>
      </c>
      <c r="H50" s="10"/>
      <c r="I50" s="10">
        <f t="shared" si="8"/>
        <v>2115.808771460328</v>
      </c>
      <c r="J50" s="10">
        <f t="shared" si="6"/>
        <v>1502615821.1739097</v>
      </c>
      <c r="K50" s="11">
        <f t="shared" si="7"/>
        <v>9.6036239999999884E-2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29">
        <v>11.64</v>
      </c>
      <c r="H51" s="10"/>
      <c r="I51" s="10">
        <f t="shared" si="8"/>
        <v>2005.1258258721837</v>
      </c>
      <c r="J51" s="10">
        <f t="shared" si="6"/>
        <v>1370954505.2761302</v>
      </c>
      <c r="K51" s="11">
        <f t="shared" si="7"/>
        <v>0.15960468000000017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29">
        <v>4.3600000000000003</v>
      </c>
      <c r="H52" s="10"/>
      <c r="I52" s="10">
        <f t="shared" si="8"/>
        <v>1796.0639787461337</v>
      </c>
      <c r="J52" s="10">
        <f t="shared" si="6"/>
        <v>1182260238.2702785</v>
      </c>
      <c r="K52" s="11">
        <f t="shared" si="7"/>
        <v>8.3987320000000087E-2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29">
        <v>5.51</v>
      </c>
      <c r="H53" s="10"/>
      <c r="I53" s="10">
        <f t="shared" si="8"/>
        <v>1721.0271931258467</v>
      </c>
      <c r="J53" s="10">
        <f t="shared" si="6"/>
        <v>1090658734.1540844</v>
      </c>
      <c r="K53" s="11">
        <f t="shared" si="7"/>
        <v>9.5826859999999847E-2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29">
        <v>6.26</v>
      </c>
      <c r="H54" s="10"/>
      <c r="I54" s="10">
        <f t="shared" si="8"/>
        <v>1631.1507848790131</v>
      </c>
      <c r="J54" s="10">
        <f t="shared" si="6"/>
        <v>995283811.67266214</v>
      </c>
      <c r="K54" s="11">
        <f t="shared" si="7"/>
        <v>0.10351010000000005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29">
        <v>9.1</v>
      </c>
      <c r="H55" s="10"/>
      <c r="I55" s="10">
        <f t="shared" si="8"/>
        <v>1535.0562628260993</v>
      </c>
      <c r="J55" s="10">
        <f t="shared" si="6"/>
        <v>901925421.13811386</v>
      </c>
      <c r="K55" s="11">
        <f t="shared" si="7"/>
        <v>0.13223980000000002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29">
        <v>8.14</v>
      </c>
      <c r="H56" s="10"/>
      <c r="I56" s="10">
        <f t="shared" si="8"/>
        <v>1407.0176561192479</v>
      </c>
      <c r="J56" s="10">
        <f t="shared" si="6"/>
        <v>796585159.02560031</v>
      </c>
      <c r="K56" s="11">
        <f t="shared" si="7"/>
        <v>0.12087109999999979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30">
        <v>3.95</v>
      </c>
      <c r="H57" s="10"/>
      <c r="I57" s="10">
        <f t="shared" si="8"/>
        <v>1301.1075051962716</v>
      </c>
      <c r="J57" s="10">
        <f t="shared" si="6"/>
        <v>710684001.95669281</v>
      </c>
      <c r="K57" s="11">
        <f t="shared" si="7"/>
        <v>7.6921999999999935E-2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30">
        <v>5.09</v>
      </c>
      <c r="H58" s="10"/>
      <c r="I58" s="10">
        <f t="shared" si="8"/>
        <v>1251.666671665485</v>
      </c>
      <c r="J58" s="10">
        <f t="shared" si="6"/>
        <v>659921518.8813051</v>
      </c>
      <c r="K58" s="11">
        <f t="shared" si="7"/>
        <v>8.7681499999999968E-2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30">
        <v>7.01</v>
      </c>
      <c r="H59" s="10"/>
      <c r="I59" s="10">
        <f t="shared" si="8"/>
        <v>1191.0426031644163</v>
      </c>
      <c r="J59" s="10">
        <f t="shared" si="6"/>
        <v>606723125.18076766</v>
      </c>
      <c r="K59" s="11">
        <f t="shared" si="7"/>
        <v>0.10648340000000012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30">
        <v>2.11</v>
      </c>
      <c r="H60" s="10"/>
      <c r="I60" s="10">
        <f t="shared" si="8"/>
        <v>1113.0199076389274</v>
      </c>
      <c r="J60" s="10">
        <f t="shared" si="6"/>
        <v>548334593.34389257</v>
      </c>
      <c r="K60" s="11">
        <f t="shared" si="7"/>
        <v>5.479630000000002E-2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30">
        <v>9.3699999999999992</v>
      </c>
      <c r="H61" s="10"/>
      <c r="I61" s="10">
        <f t="shared" si="8"/>
        <v>1090.0204756036896</v>
      </c>
      <c r="J61" s="10">
        <f t="shared" si="6"/>
        <v>519848802.41226918</v>
      </c>
      <c r="K61" s="11">
        <f t="shared" si="7"/>
        <v>0.12869839999999999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30">
        <v>2.2999999999999998</v>
      </c>
      <c r="H62" s="10"/>
      <c r="I62" s="10">
        <f t="shared" si="8"/>
        <v>996.63570961295579</v>
      </c>
      <c r="J62" s="10">
        <f t="shared" si="6"/>
        <v>460573703.66810942</v>
      </c>
      <c r="K62" s="11">
        <f t="shared" si="7"/>
        <v>5.4713000000000012E-2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30">
        <v>8.1199999999999992</v>
      </c>
      <c r="H63" s="10"/>
      <c r="I63" s="10">
        <f t="shared" si="8"/>
        <v>974.22845514462938</v>
      </c>
      <c r="J63" s="10">
        <f t="shared" si="6"/>
        <v>436681546.22926754</v>
      </c>
      <c r="K63" s="11">
        <f t="shared" si="7"/>
        <v>0.11363599999999985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30">
        <v>-3.47</v>
      </c>
      <c r="H64" s="10"/>
      <c r="I64" s="10">
        <f t="shared" si="8"/>
        <v>901.06220416632391</v>
      </c>
      <c r="J64" s="10">
        <f t="shared" si="6"/>
        <v>392122332.81724691</v>
      </c>
      <c r="K64" s="11">
        <f t="shared" si="7"/>
        <v>-7.6715999999998896E-3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30">
        <v>2.02</v>
      </c>
      <c r="H65" s="10"/>
      <c r="I65" s="10">
        <f t="shared" si="8"/>
        <v>933.4530241026871</v>
      </c>
      <c r="J65" s="10">
        <f t="shared" si="6"/>
        <v>395153794.66842514</v>
      </c>
      <c r="K65" s="11">
        <f t="shared" si="7"/>
        <v>4.7745399999999938E-2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3">
        <f>SUM(F2)</f>
        <v>3626297</v>
      </c>
      <c r="G66" s="30">
        <v>12.54</v>
      </c>
      <c r="H66" s="10"/>
      <c r="I66" s="10">
        <f t="shared" si="8"/>
        <v>914.97061762662918</v>
      </c>
      <c r="J66" s="10">
        <f t="shared" ref="J66:J67" si="9">IF(I66="","",I66*C66)</f>
        <v>377146771.2179172</v>
      </c>
      <c r="K66" s="11">
        <f t="shared" ref="K66" si="10">IFERROR(J66/J67-1,"")</f>
        <v>0.15466039999999981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29">
        <v>6.26</v>
      </c>
      <c r="H67" s="10"/>
      <c r="I67" s="10">
        <f t="shared" ref="I67" si="11">IF(H67&lt;&gt;"",H67,I66/(1+IF(G66="",0,G66)/100))</f>
        <v>813.01814255076351</v>
      </c>
      <c r="J67" s="10">
        <f t="shared" si="9"/>
        <v>326630038.76976925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topLeftCell="A10" workbookViewId="0">
      <selection activeCell="I42" sqref="I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4">
        <v>233966</v>
      </c>
      <c r="G2" s="29">
        <v>9.6199999999999992</v>
      </c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0.11757590000000007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29">
        <v>7.63</v>
      </c>
      <c r="H3" s="10"/>
      <c r="I3" s="10">
        <f t="shared" ref="I3:I34" si="5">IF(H3&lt;&gt;"",H3,I2/(1+IF(G2="",0,G2)/100))</f>
        <v>5611.2023353402665</v>
      </c>
      <c r="J3" s="10">
        <f t="shared" si="3"/>
        <v>1286355625.412395</v>
      </c>
      <c r="K3" s="11">
        <f t="shared" si="4"/>
        <v>9.9117560000000049E-2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29">
        <v>6.29</v>
      </c>
      <c r="H4" s="10"/>
      <c r="I4" s="10">
        <f t="shared" si="5"/>
        <v>5213.4185035215705</v>
      </c>
      <c r="J4" s="10">
        <f t="shared" si="3"/>
        <v>1170353083.4430439</v>
      </c>
      <c r="K4" s="11">
        <f t="shared" si="4"/>
        <v>8.8515889999999819E-2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29">
        <v>4.0999999999999996</v>
      </c>
      <c r="H5" s="10"/>
      <c r="I5" s="10">
        <f t="shared" si="5"/>
        <v>4904.9002761516331</v>
      </c>
      <c r="J5" s="10">
        <f t="shared" si="3"/>
        <v>1075182359.9406013</v>
      </c>
      <c r="K5" s="11">
        <f t="shared" si="4"/>
        <v>5.8280599999999794E-2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29">
        <v>0.99</v>
      </c>
      <c r="H6" s="10"/>
      <c r="I6" s="10">
        <f t="shared" si="5"/>
        <v>4711.7197657556517</v>
      </c>
      <c r="J6" s="10">
        <f t="shared" si="3"/>
        <v>1015970962.6545186</v>
      </c>
      <c r="K6" s="11">
        <f t="shared" si="4"/>
        <v>1.5454450000000008E-2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29">
        <v>6.2</v>
      </c>
      <c r="H7" s="10"/>
      <c r="I7" s="10">
        <f t="shared" si="5"/>
        <v>4665.5310087688404</v>
      </c>
      <c r="J7" s="10">
        <f t="shared" si="3"/>
        <v>1000508651.7219148</v>
      </c>
      <c r="K7" s="11">
        <f t="shared" si="4"/>
        <v>6.4867399999999797E-2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29">
        <v>-1.4</v>
      </c>
      <c r="H8" s="10"/>
      <c r="I8" s="10">
        <f t="shared" si="5"/>
        <v>4393.1553754885499</v>
      </c>
      <c r="J8" s="10">
        <f t="shared" si="3"/>
        <v>939561725.45230973</v>
      </c>
      <c r="K8" s="11">
        <f t="shared" si="4"/>
        <v>-1.3309800000000038E-2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29">
        <v>4.41</v>
      </c>
      <c r="H9" s="10"/>
      <c r="I9" s="10">
        <f t="shared" si="5"/>
        <v>4455.5328351810849</v>
      </c>
      <c r="J9" s="10">
        <f t="shared" si="3"/>
        <v>952235793.41551149</v>
      </c>
      <c r="K9" s="11">
        <f t="shared" si="4"/>
        <v>4.2951490000000092E-2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29">
        <v>5.04</v>
      </c>
      <c r="H10" s="10"/>
      <c r="I10" s="10">
        <f t="shared" si="5"/>
        <v>4267.3430085059717</v>
      </c>
      <c r="J10" s="10">
        <f t="shared" si="3"/>
        <v>913020214.79015434</v>
      </c>
      <c r="K10" s="11">
        <f t="shared" si="4"/>
        <v>4.8929439999999991E-2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29">
        <v>2.34</v>
      </c>
      <c r="H11" s="10"/>
      <c r="I11" s="10">
        <f t="shared" si="5"/>
        <v>4062.5885457977643</v>
      </c>
      <c r="J11" s="10">
        <f t="shared" si="3"/>
        <v>870430536.09988701</v>
      </c>
      <c r="K11" s="11">
        <f t="shared" si="4"/>
        <v>2.1864900000000187E-2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29">
        <v>2.88</v>
      </c>
      <c r="H12" s="10"/>
      <c r="I12" s="10">
        <f t="shared" si="5"/>
        <v>3969.6976214557003</v>
      </c>
      <c r="J12" s="10">
        <f t="shared" si="3"/>
        <v>851805885.59200621</v>
      </c>
      <c r="K12" s="11">
        <f t="shared" si="4"/>
        <v>2.7668319999999857E-2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29">
        <v>0.41</v>
      </c>
      <c r="H13" s="10"/>
      <c r="I13" s="10">
        <f t="shared" si="5"/>
        <v>3858.5707829079515</v>
      </c>
      <c r="J13" s="10">
        <f t="shared" si="3"/>
        <v>828872379.36069322</v>
      </c>
      <c r="K13" s="11">
        <f t="shared" si="4"/>
        <v>4.2004099999999323E-3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29">
        <v>3.69</v>
      </c>
      <c r="H14" s="10"/>
      <c r="I14" s="10">
        <f t="shared" si="5"/>
        <v>3842.8152404222205</v>
      </c>
      <c r="J14" s="10">
        <f t="shared" si="3"/>
        <v>825405338.52270913</v>
      </c>
      <c r="K14" s="11">
        <f t="shared" si="4"/>
        <v>3.4515129999999949E-2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29">
        <v>2.74</v>
      </c>
      <c r="H15" s="10"/>
      <c r="I15" s="10">
        <f t="shared" si="5"/>
        <v>3706.0615685429848</v>
      </c>
      <c r="J15" s="10">
        <f t="shared" si="3"/>
        <v>797866860.12287629</v>
      </c>
      <c r="K15" s="11">
        <f t="shared" si="4"/>
        <v>2.2571220000000114E-2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29">
        <v>-0.76</v>
      </c>
      <c r="H16" s="10"/>
      <c r="I16" s="10">
        <f t="shared" si="5"/>
        <v>3607.223640785463</v>
      </c>
      <c r="J16" s="10">
        <f t="shared" si="3"/>
        <v>780255540.65845525</v>
      </c>
      <c r="K16" s="11">
        <f t="shared" si="4"/>
        <v>-1.1271880000000234E-2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29">
        <v>19.68</v>
      </c>
      <c r="H17" s="10"/>
      <c r="I17" s="10">
        <f t="shared" si="5"/>
        <v>3634.848489304175</v>
      </c>
      <c r="J17" s="10">
        <f t="shared" si="3"/>
        <v>789150753.25101042</v>
      </c>
      <c r="K17" s="11">
        <f t="shared" si="4"/>
        <v>0.19452608000000016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29">
        <v>4.72</v>
      </c>
      <c r="H18" s="10"/>
      <c r="I18" s="10">
        <f t="shared" si="5"/>
        <v>3037.139446276884</v>
      </c>
      <c r="J18" s="10">
        <f t="shared" si="3"/>
        <v>660639199.48153019</v>
      </c>
      <c r="K18" s="11">
        <f t="shared" si="4"/>
        <v>4.6048079999999825E-2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29">
        <v>5.13</v>
      </c>
      <c r="H19" s="10"/>
      <c r="I19" s="10">
        <f t="shared" si="5"/>
        <v>2900.2477523652447</v>
      </c>
      <c r="J19" s="10">
        <f t="shared" si="3"/>
        <v>631557202.87879145</v>
      </c>
      <c r="K19" s="11">
        <f t="shared" si="4"/>
        <v>5.1405130000000021E-2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29">
        <v>5.26</v>
      </c>
      <c r="H20" s="10"/>
      <c r="I20" s="10">
        <f t="shared" si="5"/>
        <v>2758.725152064344</v>
      </c>
      <c r="J20" s="10">
        <f t="shared" si="3"/>
        <v>600679210.00042248</v>
      </c>
      <c r="K20" s="11">
        <f t="shared" si="4"/>
        <v>5.4073640000000145E-2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29">
        <v>3.78</v>
      </c>
      <c r="H21" s="10"/>
      <c r="I21" s="10">
        <f t="shared" si="5"/>
        <v>2620.8675204867413</v>
      </c>
      <c r="J21" s="10">
        <f t="shared" si="3"/>
        <v>569864558.98889792</v>
      </c>
      <c r="K21" s="11">
        <f t="shared" si="4"/>
        <v>3.9668040000000016E-2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29">
        <v>6.34</v>
      </c>
      <c r="H22" s="10"/>
      <c r="I22" s="10">
        <f t="shared" si="5"/>
        <v>2525.4071309373107</v>
      </c>
      <c r="J22" s="10">
        <f t="shared" si="3"/>
        <v>548121647.54905605</v>
      </c>
      <c r="K22" s="11">
        <f t="shared" si="4"/>
        <v>6.6377519999999635E-2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29">
        <v>5.65</v>
      </c>
      <c r="H23" s="10"/>
      <c r="I23" s="10">
        <f t="shared" si="5"/>
        <v>2374.8421393053518</v>
      </c>
      <c r="J23" s="10">
        <f t="shared" si="3"/>
        <v>514003378.04294318</v>
      </c>
      <c r="K23" s="11">
        <f t="shared" si="4"/>
        <v>6.0197749999999939E-2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29">
        <v>4.4800000000000004</v>
      </c>
      <c r="H24" s="10"/>
      <c r="I24" s="10">
        <f t="shared" si="5"/>
        <v>2247.8392231948433</v>
      </c>
      <c r="J24" s="10">
        <f t="shared" si="3"/>
        <v>484818401.13596088</v>
      </c>
      <c r="K24" s="11">
        <f t="shared" si="4"/>
        <v>5.3262879999999901E-2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29">
        <v>4.6900000000000004</v>
      </c>
      <c r="H25" s="10"/>
      <c r="I25" s="10">
        <f t="shared" si="5"/>
        <v>2151.4540803932268</v>
      </c>
      <c r="J25" s="10">
        <f t="shared" si="3"/>
        <v>460301421.74569082</v>
      </c>
      <c r="K25" s="11">
        <f t="shared" si="4"/>
        <v>6.4906679999999772E-2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29">
        <v>6.26</v>
      </c>
      <c r="H26" s="10"/>
      <c r="I26" s="10">
        <f t="shared" si="5"/>
        <v>2055.0712392713986</v>
      </c>
      <c r="J26" s="10">
        <f t="shared" si="3"/>
        <v>432245783.02550501</v>
      </c>
      <c r="K26" s="11">
        <f t="shared" si="4"/>
        <v>8.746484000000021E-2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29">
        <v>-2.29</v>
      </c>
      <c r="H27" s="10"/>
      <c r="I27" s="10">
        <f t="shared" si="5"/>
        <v>1934.0026720039511</v>
      </c>
      <c r="J27" s="10">
        <f t="shared" si="3"/>
        <v>397480237.63738877</v>
      </c>
      <c r="K27" s="11">
        <f t="shared" si="4"/>
        <v>9.4123999999995434E-4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29">
        <v>8.18</v>
      </c>
      <c r="H28" s="10"/>
      <c r="I28" s="10">
        <f t="shared" si="5"/>
        <v>1979.3293132780177</v>
      </c>
      <c r="J28" s="10">
        <f t="shared" si="3"/>
        <v>397106465.14813274</v>
      </c>
      <c r="K28" s="11">
        <f t="shared" si="4"/>
        <v>0.10808774000000021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29">
        <v>8.41</v>
      </c>
      <c r="H29" s="10"/>
      <c r="I29" s="10">
        <f t="shared" si="5"/>
        <v>1829.6628889610072</v>
      </c>
      <c r="J29" s="10">
        <f t="shared" si="3"/>
        <v>358370958.19518107</v>
      </c>
      <c r="K29" s="11">
        <f t="shared" si="4"/>
        <v>0.11033522000000007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29">
        <v>4.1100000000000003</v>
      </c>
      <c r="H30" s="10"/>
      <c r="I30" s="10">
        <f t="shared" si="5"/>
        <v>1687.7251996688562</v>
      </c>
      <c r="J30" s="10">
        <f t="shared" si="3"/>
        <v>322759245.80252534</v>
      </c>
      <c r="K30" s="11">
        <f t="shared" si="4"/>
        <v>6.5149409999999852E-2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29">
        <v>3.89</v>
      </c>
      <c r="H31" s="10"/>
      <c r="I31" s="10">
        <f t="shared" si="5"/>
        <v>1621.0980690316553</v>
      </c>
      <c r="J31" s="10">
        <f t="shared" si="3"/>
        <v>303017814.00087839</v>
      </c>
      <c r="K31" s="11">
        <f t="shared" si="4"/>
        <v>6.1859689999999912E-2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29">
        <v>2.59</v>
      </c>
      <c r="H32" s="10"/>
      <c r="I32" s="10">
        <f t="shared" si="5"/>
        <v>1560.3985648586538</v>
      </c>
      <c r="J32" s="10">
        <f t="shared" si="3"/>
        <v>285365210.54008406</v>
      </c>
      <c r="K32" s="11">
        <f t="shared" si="4"/>
        <v>4.7033539999999929E-2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29">
        <v>0.94</v>
      </c>
      <c r="H33" s="10"/>
      <c r="I33" s="10">
        <f t="shared" si="5"/>
        <v>1521.0045470890475</v>
      </c>
      <c r="J33" s="10">
        <f t="shared" si="3"/>
        <v>272546389.04889721</v>
      </c>
      <c r="K33" s="11">
        <f t="shared" si="4"/>
        <v>2.8982360000000096E-2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29">
        <v>-1.91</v>
      </c>
      <c r="H34" s="10"/>
      <c r="I34" s="10">
        <f t="shared" si="5"/>
        <v>1506.8402487507899</v>
      </c>
      <c r="J34" s="10">
        <f t="shared" ref="J34:J65" si="6">IF(I34="","",I34*C34)</f>
        <v>264869836.10573962</v>
      </c>
      <c r="K34" s="11">
        <f t="shared" ref="K34:K65" si="7">IFERROR(J34/J35-1,"")</f>
        <v>1.5467630000000288E-2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29">
        <v>-0.42</v>
      </c>
      <c r="H35" s="10"/>
      <c r="I35" s="10">
        <f t="shared" ref="I35:I66" si="8">IF(H35&lt;&gt;"",H35,I34/(1+IF(G34="",0,G34)/100))</f>
        <v>1516.088387917084</v>
      </c>
      <c r="J35" s="10">
        <f t="shared" si="6"/>
        <v>260835331.7040146</v>
      </c>
      <c r="K35" s="11">
        <f t="shared" si="7"/>
        <v>4.8676839999999943E-2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29">
        <v>-1.49</v>
      </c>
      <c r="H36" s="10"/>
      <c r="I36" s="10">
        <f t="shared" si="8"/>
        <v>1482.2921274120886</v>
      </c>
      <c r="J36" s="10">
        <f t="shared" si="6"/>
        <v>248728036.85071811</v>
      </c>
      <c r="K36" s="11">
        <f t="shared" si="7"/>
        <v>5.841094999999985E-2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29">
        <v>1.75</v>
      </c>
      <c r="H37" s="10"/>
      <c r="I37" s="10">
        <f t="shared" si="8"/>
        <v>1434.800239485131</v>
      </c>
      <c r="J37" s="10">
        <f t="shared" si="6"/>
        <v>235001382.82839775</v>
      </c>
      <c r="K37" s="11">
        <f t="shared" si="7"/>
        <v>9.6084950000000058E-2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29">
        <v>6.79</v>
      </c>
      <c r="H38" s="10"/>
      <c r="I38" s="10">
        <f t="shared" si="8"/>
        <v>1340.3084908782166</v>
      </c>
      <c r="J38" s="10">
        <f t="shared" si="6"/>
        <v>214400702.08828041</v>
      </c>
      <c r="K38" s="11">
        <f t="shared" si="7"/>
        <v>0.13031269999999995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29">
        <v>11.16</v>
      </c>
      <c r="H39" s="10"/>
      <c r="I39" s="10">
        <f t="shared" si="8"/>
        <v>1213.058639585679</v>
      </c>
      <c r="J39" s="10">
        <f t="shared" si="6"/>
        <v>189682644.53569391</v>
      </c>
      <c r="K39" s="11">
        <f t="shared" si="7"/>
        <v>0.13238691999999985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29">
        <v>12.18</v>
      </c>
      <c r="H40" s="10"/>
      <c r="I40" s="10">
        <f t="shared" si="8"/>
        <v>1091.2726156762137</v>
      </c>
      <c r="J40" s="10">
        <f t="shared" si="6"/>
        <v>167506919.39791563</v>
      </c>
      <c r="K40" s="11">
        <f t="shared" si="7"/>
        <v>0.13739301999999975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29">
        <v>17.02</v>
      </c>
      <c r="H41" s="10"/>
      <c r="I41" s="10">
        <f t="shared" si="8"/>
        <v>972.78714180443376</v>
      </c>
      <c r="J41" s="10">
        <f t="shared" si="6"/>
        <v>147272680.99281606</v>
      </c>
      <c r="K41" s="11">
        <f t="shared" si="7"/>
        <v>0.18307220000000002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29">
        <v>2.56</v>
      </c>
      <c r="H42" s="10"/>
      <c r="I42" s="10">
        <f t="shared" si="8"/>
        <v>831.29989899541431</v>
      </c>
      <c r="J42" s="10">
        <f t="shared" si="6"/>
        <v>124483257.22877781</v>
      </c>
      <c r="K42" s="11">
        <f t="shared" si="7"/>
        <v>3.503552000000032E-2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29">
        <v>10.039999999999999</v>
      </c>
      <c r="H43" s="10"/>
      <c r="I43" s="10">
        <f t="shared" si="8"/>
        <v>810.54982351346939</v>
      </c>
      <c r="J43" s="10">
        <f t="shared" si="6"/>
        <v>120269550.97036456</v>
      </c>
      <c r="K43" s="11">
        <f t="shared" si="7"/>
        <v>0.10953332000000016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29">
        <v>4.1500000000000004</v>
      </c>
      <c r="H44" s="10"/>
      <c r="I44" s="10">
        <f t="shared" si="8"/>
        <v>736.59562296752938</v>
      </c>
      <c r="J44" s="10">
        <f t="shared" si="6"/>
        <v>108396520.23281693</v>
      </c>
      <c r="K44" s="11">
        <f t="shared" si="7"/>
        <v>4.972785000000024E-2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29">
        <v>5.84</v>
      </c>
      <c r="H45" s="10"/>
      <c r="I45" s="10">
        <f t="shared" si="8"/>
        <v>707.24495724198687</v>
      </c>
      <c r="J45" s="10">
        <f t="shared" si="6"/>
        <v>103261545.58328325</v>
      </c>
      <c r="K45" s="11">
        <f t="shared" si="7"/>
        <v>6.6232159999999984E-2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29">
        <v>2.4500000000000002</v>
      </c>
      <c r="H46" s="10"/>
      <c r="I46" s="10">
        <f t="shared" si="8"/>
        <v>668.22085907217206</v>
      </c>
      <c r="J46" s="10">
        <f t="shared" si="6"/>
        <v>96847149.670746416</v>
      </c>
      <c r="K46" s="11">
        <f t="shared" si="7"/>
        <v>3.238865000000013E-2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29">
        <v>5.8</v>
      </c>
      <c r="H47" s="10"/>
      <c r="I47" s="10">
        <f t="shared" si="8"/>
        <v>652.24095565853793</v>
      </c>
      <c r="J47" s="10">
        <f t="shared" si="6"/>
        <v>93808808.989469618</v>
      </c>
      <c r="K47" s="11">
        <f t="shared" si="7"/>
        <v>7.8525199999999851E-2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29">
        <v>4.1100000000000003</v>
      </c>
      <c r="H48" s="10"/>
      <c r="I48" s="10">
        <f t="shared" si="8"/>
        <v>616.4848352160094</v>
      </c>
      <c r="J48" s="10">
        <f t="shared" si="6"/>
        <v>86978782.683491886</v>
      </c>
      <c r="K48" s="11">
        <f t="shared" si="7"/>
        <v>8.1911119999999782E-2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29">
        <v>6.25</v>
      </c>
      <c r="H49" s="10"/>
      <c r="I49" s="10">
        <f t="shared" si="8"/>
        <v>592.14757008549554</v>
      </c>
      <c r="J49" s="10">
        <f t="shared" si="6"/>
        <v>80393648.864143208</v>
      </c>
      <c r="K49" s="11">
        <f t="shared" si="7"/>
        <v>9.5437499999999842E-2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29">
        <v>8.66</v>
      </c>
      <c r="H50" s="10"/>
      <c r="I50" s="10">
        <f t="shared" si="8"/>
        <v>557.31536008046635</v>
      </c>
      <c r="J50" s="10">
        <f t="shared" si="6"/>
        <v>73389535.10733676</v>
      </c>
      <c r="K50" s="11">
        <f t="shared" si="7"/>
        <v>0.10300765999999983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29">
        <v>4.4800000000000004</v>
      </c>
      <c r="H51" s="10"/>
      <c r="I51" s="10">
        <f t="shared" si="8"/>
        <v>512.89836193674432</v>
      </c>
      <c r="J51" s="10">
        <f t="shared" si="6"/>
        <v>66535834.4903396</v>
      </c>
      <c r="K51" s="11">
        <f t="shared" si="7"/>
        <v>8.189040000000003E-2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29">
        <v>7.8</v>
      </c>
      <c r="H52" s="10"/>
      <c r="I52" s="10">
        <f t="shared" si="8"/>
        <v>490.90578286441843</v>
      </c>
      <c r="J52" s="10">
        <f t="shared" si="6"/>
        <v>61499607.067721091</v>
      </c>
      <c r="K52" s="11">
        <f t="shared" si="7"/>
        <v>0.13826020000000017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29">
        <v>4.3499999999999996</v>
      </c>
      <c r="H53" s="10"/>
      <c r="I53" s="10">
        <f t="shared" si="8"/>
        <v>455.38569838999854</v>
      </c>
      <c r="J53" s="10">
        <f t="shared" si="6"/>
        <v>54029480.313658588</v>
      </c>
      <c r="K53" s="11">
        <f t="shared" si="7"/>
        <v>9.9640300000000126E-2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29">
        <v>2.54</v>
      </c>
      <c r="H54" s="10"/>
      <c r="I54" s="10">
        <f t="shared" si="8"/>
        <v>436.40220257786154</v>
      </c>
      <c r="J54" s="10">
        <f t="shared" si="6"/>
        <v>49133776.120844774</v>
      </c>
      <c r="K54" s="11">
        <f t="shared" si="7"/>
        <v>7.5029360000000045E-2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29">
        <v>1.48</v>
      </c>
      <c r="H55" s="10"/>
      <c r="I55" s="10">
        <f t="shared" si="8"/>
        <v>425.59216167140772</v>
      </c>
      <c r="J55" s="10">
        <f t="shared" si="6"/>
        <v>45704589.985193305</v>
      </c>
      <c r="K55" s="11">
        <f t="shared" si="7"/>
        <v>5.7421599999999851E-2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29">
        <v>9.8000000000000007</v>
      </c>
      <c r="H56" s="10"/>
      <c r="I56" s="10">
        <f t="shared" si="8"/>
        <v>419.38525982598321</v>
      </c>
      <c r="J56" s="10">
        <f t="shared" si="6"/>
        <v>43222674.839622445</v>
      </c>
      <c r="K56" s="11">
        <f t="shared" si="7"/>
        <v>0.13708880000000012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30">
        <v>5.79</v>
      </c>
      <c r="H57" s="10"/>
      <c r="I57" s="10">
        <f t="shared" si="8"/>
        <v>381.95378854825424</v>
      </c>
      <c r="J57" s="10">
        <f t="shared" si="6"/>
        <v>38011696.922546804</v>
      </c>
      <c r="K57" s="11">
        <f t="shared" si="7"/>
        <v>9.4291760000000169E-2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30">
        <v>1.93</v>
      </c>
      <c r="H58" s="10"/>
      <c r="I58" s="10">
        <f t="shared" si="8"/>
        <v>361.04904863243615</v>
      </c>
      <c r="J58" s="10">
        <f t="shared" si="6"/>
        <v>34736345.74617175</v>
      </c>
      <c r="K58" s="11">
        <f t="shared" si="7"/>
        <v>5.6504450000000039E-2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30">
        <v>6.22</v>
      </c>
      <c r="H59" s="10"/>
      <c r="I59" s="10">
        <f t="shared" si="8"/>
        <v>354.21274269835783</v>
      </c>
      <c r="J59" s="10">
        <f t="shared" si="6"/>
        <v>32878560.753976706</v>
      </c>
      <c r="K59" s="11">
        <f t="shared" si="7"/>
        <v>9.7677480000000205E-2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30">
        <v>1.22</v>
      </c>
      <c r="H60" s="10"/>
      <c r="I60" s="10">
        <f t="shared" si="8"/>
        <v>333.47085548706252</v>
      </c>
      <c r="J60" s="10">
        <f t="shared" si="6"/>
        <v>29952842.572644107</v>
      </c>
      <c r="K60" s="11">
        <f t="shared" si="7"/>
        <v>4.6716019999999858E-2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30">
        <v>11.29</v>
      </c>
      <c r="H61" s="10"/>
      <c r="I61" s="10">
        <f t="shared" si="8"/>
        <v>329.45154661831901</v>
      </c>
      <c r="J61" s="10">
        <f t="shared" si="6"/>
        <v>28616016.188081376</v>
      </c>
      <c r="K61" s="11">
        <f t="shared" si="7"/>
        <v>0.15185150000000003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30">
        <v>2.89</v>
      </c>
      <c r="H62" s="10"/>
      <c r="I62" s="10">
        <f t="shared" si="8"/>
        <v>296.0297840042403</v>
      </c>
      <c r="J62" s="10">
        <f t="shared" si="6"/>
        <v>24843494.311620358</v>
      </c>
      <c r="K62" s="11">
        <f t="shared" si="7"/>
        <v>5.750341999999975E-2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30">
        <v>4.4800000000000004</v>
      </c>
      <c r="H63" s="10"/>
      <c r="I63" s="10">
        <f t="shared" si="8"/>
        <v>287.71482554596201</v>
      </c>
      <c r="J63" s="10">
        <f t="shared" si="6"/>
        <v>23492590.039680783</v>
      </c>
      <c r="K63" s="11">
        <f t="shared" si="7"/>
        <v>6.8830399999999958E-2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30">
        <v>4.79</v>
      </c>
      <c r="H64" s="10"/>
      <c r="I64" s="10">
        <f t="shared" si="8"/>
        <v>275.37789581351649</v>
      </c>
      <c r="J64" s="10">
        <f t="shared" si="6"/>
        <v>21979717.30564623</v>
      </c>
      <c r="K64" s="11">
        <f t="shared" si="7"/>
        <v>7.3468759999999911E-2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30">
        <v>4.91</v>
      </c>
      <c r="H65" s="10"/>
      <c r="I65" s="10">
        <f t="shared" si="8"/>
        <v>262.79024316587123</v>
      </c>
      <c r="J65" s="10">
        <f t="shared" si="6"/>
        <v>20475414.026623588</v>
      </c>
      <c r="K65" s="11">
        <f t="shared" si="7"/>
        <v>7.8055159999999901E-2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3">
        <f>SUM(F2)</f>
        <v>233966</v>
      </c>
      <c r="G66" s="30">
        <v>4.6100000000000003</v>
      </c>
      <c r="H66" s="10"/>
      <c r="I66" s="10">
        <f t="shared" si="8"/>
        <v>250.49112874451555</v>
      </c>
      <c r="J66" s="10">
        <f t="shared" ref="J66:J67" si="9">IF(I66="","",I66*C66)</f>
        <v>18992918.717279356</v>
      </c>
      <c r="K66" s="11">
        <f t="shared" ref="K66" si="10">IFERROR(J66/J67-1,"")</f>
        <v>7.769222000000009E-2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30">
        <v>2.89</v>
      </c>
      <c r="H67" s="10"/>
      <c r="I67" s="10">
        <f t="shared" ref="I67" si="11">IF(H67&lt;&gt;"",H67,I66/(1+IF(G66="",0,G66)/100))</f>
        <v>239.4523742897577</v>
      </c>
      <c r="J67" s="10">
        <f t="shared" si="9"/>
        <v>17623694.747726168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96"/>
  <sheetViews>
    <sheetView topLeftCell="A18"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4">
        <v>324028</v>
      </c>
      <c r="G2" s="29">
        <v>4.3899999999999997</v>
      </c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6.7596530000000099E-2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29">
        <v>2.56</v>
      </c>
      <c r="H3" s="10"/>
      <c r="I3" s="10">
        <f t="shared" ref="I3:I34" si="5">IF(H3&lt;&gt;"",H3,I2/(1+IF(G2="",0,G2)/100))</f>
        <v>2493.5338633968768</v>
      </c>
      <c r="J3" s="10">
        <f t="shared" si="3"/>
        <v>790108559.65605986</v>
      </c>
      <c r="K3" s="11">
        <f t="shared" si="4"/>
        <v>6.0367840000000061E-2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29">
        <v>3.7</v>
      </c>
      <c r="H4" s="10"/>
      <c r="I4" s="10">
        <f t="shared" si="5"/>
        <v>2431.2927685226955</v>
      </c>
      <c r="J4" s="10">
        <f t="shared" si="3"/>
        <v>745126860.55818117</v>
      </c>
      <c r="K4" s="11">
        <f t="shared" si="4"/>
        <v>7.4228299999999914E-2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29">
        <v>-1.62</v>
      </c>
      <c r="H5" s="10"/>
      <c r="I5" s="10">
        <f t="shared" si="5"/>
        <v>2344.5446176689447</v>
      </c>
      <c r="J5" s="10">
        <f t="shared" si="3"/>
        <v>693639201.79554129</v>
      </c>
      <c r="K5" s="11">
        <f t="shared" si="4"/>
        <v>1.8921660000000173E-2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29">
        <v>3.78</v>
      </c>
      <c r="H6" s="10"/>
      <c r="I6" s="10">
        <f t="shared" si="5"/>
        <v>2383.1516748007161</v>
      </c>
      <c r="J6" s="10">
        <f t="shared" si="3"/>
        <v>680758127.95611906</v>
      </c>
      <c r="K6" s="11">
        <f t="shared" si="4"/>
        <v>7.4953240000000143E-2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29">
        <v>1.71</v>
      </c>
      <c r="H7" s="10"/>
      <c r="I7" s="10">
        <f t="shared" si="5"/>
        <v>2296.3496577382116</v>
      </c>
      <c r="J7" s="10">
        <f t="shared" si="3"/>
        <v>633290921.52521813</v>
      </c>
      <c r="K7" s="11">
        <f t="shared" si="4"/>
        <v>5.3715599999999863E-2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29">
        <v>1.3</v>
      </c>
      <c r="H8" s="10"/>
      <c r="I8" s="10">
        <f t="shared" si="5"/>
        <v>2257.7422650065992</v>
      </c>
      <c r="J8" s="10">
        <f t="shared" si="3"/>
        <v>601007445.96095777</v>
      </c>
      <c r="K8" s="11">
        <f t="shared" si="4"/>
        <v>6.0408399999999807E-2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29">
        <v>2.5299999999999998</v>
      </c>
      <c r="H9" s="10"/>
      <c r="I9" s="10">
        <f t="shared" si="5"/>
        <v>2228.7682774003943</v>
      </c>
      <c r="J9" s="10">
        <f t="shared" si="3"/>
        <v>566769789.79132748</v>
      </c>
      <c r="K9" s="11">
        <f t="shared" si="4"/>
        <v>7.7282710000000199E-2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29">
        <v>-1.66</v>
      </c>
      <c r="H10" s="10"/>
      <c r="I10" s="10">
        <f t="shared" si="5"/>
        <v>2173.7718496053781</v>
      </c>
      <c r="J10" s="10">
        <f t="shared" si="3"/>
        <v>526110541.39291573</v>
      </c>
      <c r="K10" s="11">
        <f t="shared" si="4"/>
        <v>2.4014420000000092E-2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29">
        <v>-0.41</v>
      </c>
      <c r="H11" s="10"/>
      <c r="I11" s="10">
        <f t="shared" si="5"/>
        <v>2210.465578203557</v>
      </c>
      <c r="J11" s="10">
        <f t="shared" si="3"/>
        <v>513772590.61734277</v>
      </c>
      <c r="K11" s="11">
        <f t="shared" si="4"/>
        <v>3.2748299999999952E-2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29">
        <v>2.74</v>
      </c>
      <c r="H12" s="10"/>
      <c r="I12" s="10">
        <f t="shared" si="5"/>
        <v>2219.5657979752555</v>
      </c>
      <c r="J12" s="10">
        <f t="shared" si="3"/>
        <v>497480935.69105148</v>
      </c>
      <c r="K12" s="11">
        <f t="shared" si="4"/>
        <v>6.4386400000000288E-2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29">
        <v>-3.19</v>
      </c>
      <c r="H13" s="10"/>
      <c r="I13" s="10">
        <f t="shared" si="5"/>
        <v>2160.3716157049398</v>
      </c>
      <c r="J13" s="10">
        <f t="shared" si="3"/>
        <v>467387534.91312116</v>
      </c>
      <c r="K13" s="11">
        <f t="shared" si="4"/>
        <v>4.0165099999998066E-3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29">
        <v>1.76</v>
      </c>
      <c r="H14" s="10"/>
      <c r="I14" s="10">
        <f t="shared" si="5"/>
        <v>2231.5583263143681</v>
      </c>
      <c r="J14" s="10">
        <f t="shared" si="3"/>
        <v>465517778.10219598</v>
      </c>
      <c r="K14" s="11">
        <f t="shared" si="4"/>
        <v>5.555648000000013E-2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29">
        <v>0.44</v>
      </c>
      <c r="H15" s="10"/>
      <c r="I15" s="10">
        <f t="shared" si="5"/>
        <v>2192.9621917397485</v>
      </c>
      <c r="J15" s="10">
        <f t="shared" si="3"/>
        <v>441016456.17503661</v>
      </c>
      <c r="K15" s="11">
        <f t="shared" si="4"/>
        <v>3.6139040000000122E-2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29">
        <v>1.82</v>
      </c>
      <c r="H16" s="10"/>
      <c r="I16" s="10">
        <f t="shared" si="5"/>
        <v>2183.3554278571769</v>
      </c>
      <c r="J16" s="10">
        <f t="shared" si="3"/>
        <v>425634436.25774062</v>
      </c>
      <c r="K16" s="11">
        <f t="shared" si="4"/>
        <v>4.6913240000000078E-2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29">
        <v>4.62</v>
      </c>
      <c r="H17" s="10"/>
      <c r="I17" s="10">
        <f t="shared" si="5"/>
        <v>2144.3286464910398</v>
      </c>
      <c r="J17" s="10">
        <f t="shared" si="3"/>
        <v>406561327.14277315</v>
      </c>
      <c r="K17" s="11">
        <f t="shared" si="4"/>
        <v>7.2459620000000058E-2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29">
        <v>1.1299999999999999</v>
      </c>
      <c r="H18" s="10"/>
      <c r="I18" s="10">
        <f t="shared" si="5"/>
        <v>2049.6354869920087</v>
      </c>
      <c r="J18" s="10">
        <f t="shared" si="3"/>
        <v>379092433.46875209</v>
      </c>
      <c r="K18" s="11">
        <f t="shared" si="4"/>
        <v>3.2335039999999982E-2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29">
        <v>2.84</v>
      </c>
      <c r="H19" s="10"/>
      <c r="I19" s="10">
        <f t="shared" si="5"/>
        <v>2026.7333995767908</v>
      </c>
      <c r="J19" s="10">
        <f t="shared" si="3"/>
        <v>367218411.44591206</v>
      </c>
      <c r="K19" s="11">
        <f t="shared" si="4"/>
        <v>5.308159999999984E-2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29">
        <v>1.1299999999999999</v>
      </c>
      <c r="H20" s="10"/>
      <c r="I20" s="10">
        <f t="shared" si="5"/>
        <v>1970.7637102069145</v>
      </c>
      <c r="J20" s="10">
        <f t="shared" si="3"/>
        <v>348708411.0537228</v>
      </c>
      <c r="K20" s="11">
        <f t="shared" si="4"/>
        <v>3.06158299999999E-2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29">
        <v>-3.34</v>
      </c>
      <c r="H21" s="10"/>
      <c r="I21" s="10">
        <f t="shared" si="5"/>
        <v>1948.7429152644263</v>
      </c>
      <c r="J21" s="10">
        <f t="shared" si="3"/>
        <v>338349558.4904055</v>
      </c>
      <c r="K21" s="11">
        <f t="shared" si="4"/>
        <v>-3.3496659999999956E-2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29">
        <v>7.01</v>
      </c>
      <c r="H22" s="10"/>
      <c r="I22" s="10">
        <f t="shared" si="5"/>
        <v>2016.0799868243598</v>
      </c>
      <c r="J22" s="10">
        <f t="shared" si="3"/>
        <v>350075932.99202204</v>
      </c>
      <c r="K22" s="11">
        <f t="shared" si="4"/>
        <v>7.0849070000000181E-2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29">
        <v>-0.53</v>
      </c>
      <c r="H23" s="10"/>
      <c r="I23" s="10">
        <f t="shared" si="5"/>
        <v>1884.0108277958693</v>
      </c>
      <c r="J23" s="10">
        <f t="shared" si="3"/>
        <v>326914354.97256583</v>
      </c>
      <c r="K23" s="11">
        <f t="shared" si="4"/>
        <v>5.4282530000000051E-2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29">
        <v>8.14</v>
      </c>
      <c r="H24" s="10"/>
      <c r="I24" s="10">
        <f t="shared" si="5"/>
        <v>1894.0492890277162</v>
      </c>
      <c r="J24" s="10">
        <f t="shared" si="3"/>
        <v>310082303.05453873</v>
      </c>
      <c r="K24" s="11">
        <f t="shared" si="4"/>
        <v>8.8429099999999705E-2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29">
        <v>4.01</v>
      </c>
      <c r="H25" s="10"/>
      <c r="I25" s="10">
        <f t="shared" si="5"/>
        <v>1751.478906073346</v>
      </c>
      <c r="J25" s="10">
        <f t="shared" si="3"/>
        <v>284889758.14275712</v>
      </c>
      <c r="K25" s="11">
        <f t="shared" si="4"/>
        <v>7.3368499999999504E-3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29">
        <v>7.43</v>
      </c>
      <c r="H26" s="10"/>
      <c r="I26" s="10">
        <f t="shared" si="5"/>
        <v>1683.9524142614614</v>
      </c>
      <c r="J26" s="10">
        <f t="shared" si="3"/>
        <v>282814788.46202952</v>
      </c>
      <c r="K26" s="11">
        <f t="shared" si="4"/>
        <v>0.10298381000000001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29">
        <v>-6.21</v>
      </c>
      <c r="H27" s="10"/>
      <c r="I27" s="10">
        <f t="shared" si="5"/>
        <v>1567.4880519980093</v>
      </c>
      <c r="J27" s="10">
        <f t="shared" si="3"/>
        <v>256408830.20942032</v>
      </c>
      <c r="K27" s="11">
        <f t="shared" si="4"/>
        <v>-4.2685470000000114E-2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29">
        <v>3.53</v>
      </c>
      <c r="H28" s="10"/>
      <c r="I28" s="10">
        <f t="shared" si="5"/>
        <v>1671.2741784817244</v>
      </c>
      <c r="J28" s="10">
        <f t="shared" si="3"/>
        <v>267841782.58468547</v>
      </c>
      <c r="K28" s="11">
        <f t="shared" si="4"/>
        <v>5.6937769999999777E-2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29">
        <v>2.5499999999999998</v>
      </c>
      <c r="H29" s="10"/>
      <c r="I29" s="10">
        <f t="shared" si="5"/>
        <v>1614.2897502962664</v>
      </c>
      <c r="J29" s="10">
        <f t="shared" si="3"/>
        <v>253413010.8574751</v>
      </c>
      <c r="K29" s="11">
        <f t="shared" si="4"/>
        <v>4.559980000000019E-2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29">
        <v>1.2</v>
      </c>
      <c r="H30" s="10"/>
      <c r="I30" s="10">
        <f t="shared" si="5"/>
        <v>1574.1489520197624</v>
      </c>
      <c r="J30" s="10">
        <f t="shared" si="3"/>
        <v>242361380.38423023</v>
      </c>
      <c r="K30" s="11">
        <f t="shared" si="4"/>
        <v>3.4466400000000119E-2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29">
        <v>7.98</v>
      </c>
      <c r="H31" s="10"/>
      <c r="I31" s="10">
        <f t="shared" si="5"/>
        <v>1555.4831541697256</v>
      </c>
      <c r="J31" s="10">
        <f t="shared" si="3"/>
        <v>234286372.55326051</v>
      </c>
      <c r="K31" s="11">
        <f t="shared" si="4"/>
        <v>0.10441944000000003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29">
        <v>16.55</v>
      </c>
      <c r="H32" s="10"/>
      <c r="I32" s="10">
        <f t="shared" si="5"/>
        <v>1440.5289444061173</v>
      </c>
      <c r="J32" s="10">
        <f t="shared" si="3"/>
        <v>212135321.11790833</v>
      </c>
      <c r="K32" s="11">
        <f t="shared" si="4"/>
        <v>0.18741140000000001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29">
        <v>-3.95</v>
      </c>
      <c r="H33" s="10"/>
      <c r="I33" s="10">
        <f t="shared" si="5"/>
        <v>1235.9750702755189</v>
      </c>
      <c r="J33" s="10">
        <f t="shared" si="3"/>
        <v>178653599.85419402</v>
      </c>
      <c r="K33" s="11">
        <f t="shared" si="4"/>
        <v>-1.8753200000000136E-2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29">
        <v>0.63</v>
      </c>
      <c r="H34" s="10"/>
      <c r="I34" s="10">
        <f t="shared" si="5"/>
        <v>1286.8038212134502</v>
      </c>
      <c r="J34" s="10">
        <f t="shared" ref="J34:J65" si="6">IF(I34="","",I34*C34)</f>
        <v>182067956.65901181</v>
      </c>
      <c r="K34" s="11">
        <f t="shared" ref="K34:K65" si="7">IFERROR(J34/J35-1,"")</f>
        <v>4.3967060000000169E-2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29">
        <v>-5.32</v>
      </c>
      <c r="H35" s="10"/>
      <c r="I35" s="10">
        <f t="shared" ref="I35:I66" si="8">IF(H35&lt;&gt;"",H35,I34/(1+IF(G34="",0,G34)/100))</f>
        <v>1262.438753275238</v>
      </c>
      <c r="J35" s="10">
        <f t="shared" si="6"/>
        <v>174400097.12472326</v>
      </c>
      <c r="K35" s="11">
        <f t="shared" si="7"/>
        <v>-1.021600000000733E-4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29">
        <v>4.92</v>
      </c>
      <c r="H36" s="10"/>
      <c r="I36" s="10">
        <f t="shared" si="8"/>
        <v>1296.404552552103</v>
      </c>
      <c r="J36" s="10">
        <f t="shared" si="6"/>
        <v>174417915.65898699</v>
      </c>
      <c r="K36" s="11">
        <f t="shared" si="7"/>
        <v>0.1246299999999998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29">
        <v>-12.5</v>
      </c>
      <c r="H37" s="10"/>
      <c r="I37" s="10">
        <f t="shared" si="8"/>
        <v>1181.5571933577316</v>
      </c>
      <c r="J37" s="10">
        <f t="shared" si="6"/>
        <v>155089154.35208648</v>
      </c>
      <c r="K37" s="11">
        <f t="shared" si="7"/>
        <v>-3.4230399999999994E-2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29">
        <v>-1.58</v>
      </c>
      <c r="H38" s="10"/>
      <c r="I38" s="10">
        <f t="shared" si="8"/>
        <v>1273.2297342216937</v>
      </c>
      <c r="J38" s="10">
        <f t="shared" si="6"/>
        <v>160586080.10863718</v>
      </c>
      <c r="K38" s="11">
        <f t="shared" si="7"/>
        <v>6.4090400000000214E-2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29">
        <v>5.64</v>
      </c>
      <c r="H39" s="10"/>
      <c r="I39" s="10">
        <f t="shared" si="8"/>
        <v>1246.7976245805851</v>
      </c>
      <c r="J39" s="10">
        <f t="shared" si="6"/>
        <v>150913945.00752676</v>
      </c>
      <c r="K39" s="11">
        <f t="shared" si="7"/>
        <v>8.2704359999999921E-2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29">
        <v>2.4300000000000002</v>
      </c>
      <c r="H40" s="10"/>
      <c r="I40" s="10">
        <f t="shared" si="8"/>
        <v>1180.2325109623107</v>
      </c>
      <c r="J40" s="10">
        <f t="shared" si="6"/>
        <v>139386106.29362088</v>
      </c>
      <c r="K40" s="11">
        <f t="shared" si="7"/>
        <v>5.390227000000003E-2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29">
        <v>0.36</v>
      </c>
      <c r="H41" s="10"/>
      <c r="I41" s="10">
        <f t="shared" si="8"/>
        <v>1152.2332431536763</v>
      </c>
      <c r="J41" s="10">
        <f t="shared" si="6"/>
        <v>132257145.90558846</v>
      </c>
      <c r="K41" s="11">
        <f t="shared" si="7"/>
        <v>2.9392520000000255E-2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29">
        <v>-20.07</v>
      </c>
      <c r="H42" s="10"/>
      <c r="I42" s="10">
        <f t="shared" si="8"/>
        <v>1148.1000828553967</v>
      </c>
      <c r="J42" s="10">
        <f t="shared" si="6"/>
        <v>128480772.2379685</v>
      </c>
      <c r="K42" s="11">
        <f t="shared" si="7"/>
        <v>-0.18279568000000002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29">
        <v>15.33</v>
      </c>
      <c r="H43" s="10"/>
      <c r="I43" s="10">
        <f t="shared" si="8"/>
        <v>1436.3819377647901</v>
      </c>
      <c r="J43" s="10">
        <f t="shared" si="6"/>
        <v>157219888.70294824</v>
      </c>
      <c r="K43" s="11">
        <f t="shared" si="7"/>
        <v>0.18190183999999987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29">
        <v>33.93</v>
      </c>
      <c r="H44" s="10"/>
      <c r="I44" s="10">
        <f t="shared" si="8"/>
        <v>1245.4538608903063</v>
      </c>
      <c r="J44" s="10">
        <f t="shared" si="6"/>
        <v>133022797.14104536</v>
      </c>
      <c r="K44" s="11">
        <f t="shared" si="7"/>
        <v>0.37278249999999979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29">
        <v>1.07</v>
      </c>
      <c r="H45" s="10"/>
      <c r="I45" s="10">
        <f t="shared" si="8"/>
        <v>929.9289635558174</v>
      </c>
      <c r="J45" s="10">
        <f t="shared" si="6"/>
        <v>96900125.942052275</v>
      </c>
      <c r="K45" s="11">
        <f t="shared" si="7"/>
        <v>9.2850200000000882E-3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29">
        <v>2.2999999999999998</v>
      </c>
      <c r="H46" s="10"/>
      <c r="I46" s="10">
        <f t="shared" si="8"/>
        <v>920.08406407026564</v>
      </c>
      <c r="J46" s="10">
        <f t="shared" si="6"/>
        <v>96008683.396541715</v>
      </c>
      <c r="K46" s="11">
        <f t="shared" si="7"/>
        <v>2.2999999999999909E-2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29">
        <v>1.89</v>
      </c>
      <c r="H47" s="10"/>
      <c r="I47" s="10">
        <f t="shared" si="8"/>
        <v>899.39791209214638</v>
      </c>
      <c r="J47" s="10">
        <f t="shared" si="6"/>
        <v>93850130.397401497</v>
      </c>
      <c r="K47" s="11">
        <f t="shared" si="7"/>
        <v>4.3659270000000028E-2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29">
        <v>-1.26</v>
      </c>
      <c r="H48" s="10"/>
      <c r="I48" s="10">
        <f t="shared" si="8"/>
        <v>882.71460603802768</v>
      </c>
      <c r="J48" s="10">
        <f t="shared" si="6"/>
        <v>89924109.424526542</v>
      </c>
      <c r="K48" s="11">
        <f t="shared" si="7"/>
        <v>8.8265800000000283E-3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29">
        <v>3.81</v>
      </c>
      <c r="H49" s="10"/>
      <c r="I49" s="10">
        <f t="shared" si="8"/>
        <v>893.9787381385737</v>
      </c>
      <c r="J49" s="10">
        <f t="shared" si="6"/>
        <v>89137331.635856122</v>
      </c>
      <c r="K49" s="11">
        <f t="shared" si="7"/>
        <v>6.0626770000000052E-2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29">
        <v>-1.29</v>
      </c>
      <c r="H50" s="10"/>
      <c r="I50" s="10">
        <f t="shared" si="8"/>
        <v>861.1682286278525</v>
      </c>
      <c r="J50" s="10">
        <f t="shared" si="6"/>
        <v>84042128.821485549</v>
      </c>
      <c r="K50" s="11">
        <f t="shared" si="7"/>
        <v>1.0691690000000031E-2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29">
        <v>-0.5</v>
      </c>
      <c r="H51" s="10"/>
      <c r="I51" s="10">
        <f t="shared" si="8"/>
        <v>872.4224786018159</v>
      </c>
      <c r="J51" s="10">
        <f t="shared" si="6"/>
        <v>83153081.847823977</v>
      </c>
      <c r="K51" s="11">
        <f t="shared" si="7"/>
        <v>2.0272999999999985E-2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29">
        <v>5.54</v>
      </c>
      <c r="H52" s="10"/>
      <c r="I52" s="10">
        <f t="shared" si="8"/>
        <v>876.80651115760395</v>
      </c>
      <c r="J52" s="10">
        <f t="shared" si="6"/>
        <v>81500815.808929548</v>
      </c>
      <c r="K52" s="11">
        <f t="shared" si="7"/>
        <v>8.0835140000000028E-2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29">
        <v>3.67</v>
      </c>
      <c r="H53" s="10"/>
      <c r="I53" s="10">
        <f t="shared" si="8"/>
        <v>830.78123096229297</v>
      </c>
      <c r="J53" s="10">
        <f t="shared" si="6"/>
        <v>75405409.014486283</v>
      </c>
      <c r="K53" s="11">
        <f t="shared" si="7"/>
        <v>6.5416589999999886E-2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29">
        <v>-7.57</v>
      </c>
      <c r="H54" s="10"/>
      <c r="I54" s="10">
        <f t="shared" si="8"/>
        <v>801.37091826207484</v>
      </c>
      <c r="J54" s="10">
        <f t="shared" si="6"/>
        <v>70775516.095996112</v>
      </c>
      <c r="K54" s="11">
        <f t="shared" si="7"/>
        <v>-4.9357449999999914E-2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29">
        <v>3.69</v>
      </c>
      <c r="H55" s="10"/>
      <c r="I55" s="10">
        <f t="shared" si="8"/>
        <v>867.00304907722045</v>
      </c>
      <c r="J55" s="10">
        <f t="shared" si="6"/>
        <v>74450187.503174677</v>
      </c>
      <c r="K55" s="11">
        <f t="shared" si="7"/>
        <v>5.8778589999999742E-2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29">
        <v>0.18</v>
      </c>
      <c r="H56" s="10"/>
      <c r="I56" s="10">
        <f t="shared" si="8"/>
        <v>836.14914560441753</v>
      </c>
      <c r="J56" s="10">
        <f t="shared" si="6"/>
        <v>70317050.426165774</v>
      </c>
      <c r="K56" s="11">
        <f t="shared" si="7"/>
        <v>2.7245720000000251E-2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29">
        <v>1.79</v>
      </c>
      <c r="H57" s="10"/>
      <c r="I57" s="10">
        <f t="shared" si="8"/>
        <v>834.64678139790124</v>
      </c>
      <c r="J57" s="10">
        <f t="shared" si="6"/>
        <v>68452025.70049721</v>
      </c>
      <c r="K57" s="11">
        <f t="shared" si="7"/>
        <v>4.3652870000000066E-2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29">
        <v>7.41</v>
      </c>
      <c r="H58" s="10"/>
      <c r="I58" s="10">
        <f t="shared" si="8"/>
        <v>819.9693303840271</v>
      </c>
      <c r="J58" s="10">
        <f t="shared" si="6"/>
        <v>65588882.729271084</v>
      </c>
      <c r="K58" s="11">
        <f t="shared" si="7"/>
        <v>0.10138214000000012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29">
        <v>11.56</v>
      </c>
      <c r="H59" s="10"/>
      <c r="I59" s="10">
        <f t="shared" si="8"/>
        <v>763.40129446422782</v>
      </c>
      <c r="J59" s="10">
        <f t="shared" si="6"/>
        <v>59551431.194690585</v>
      </c>
      <c r="K59" s="11">
        <f t="shared" si="7"/>
        <v>0.14393623999999994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29">
        <v>3.64</v>
      </c>
      <c r="H60" s="10"/>
      <c r="I60" s="10">
        <f t="shared" si="8"/>
        <v>684.29660672662953</v>
      </c>
      <c r="J60" s="10">
        <f t="shared" si="6"/>
        <v>52058348.282322615</v>
      </c>
      <c r="K60" s="11">
        <f t="shared" si="7"/>
        <v>6.2724560000000151E-2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29">
        <v>6.93</v>
      </c>
      <c r="H61" s="10"/>
      <c r="I61" s="10">
        <f t="shared" si="8"/>
        <v>660.26303234912154</v>
      </c>
      <c r="J61" s="10">
        <f t="shared" si="6"/>
        <v>48985739.336185671</v>
      </c>
      <c r="K61" s="11">
        <f t="shared" si="7"/>
        <v>9.6460219999999985E-2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29">
        <v>2.4500000000000002</v>
      </c>
      <c r="H62" s="10"/>
      <c r="I62" s="10">
        <f t="shared" si="8"/>
        <v>617.47220831302866</v>
      </c>
      <c r="J62" s="10">
        <f t="shared" si="6"/>
        <v>44676257.690576017</v>
      </c>
      <c r="K62" s="11">
        <f t="shared" si="7"/>
        <v>5.0112499999999782E-2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29">
        <v>11.33</v>
      </c>
      <c r="H63" s="10"/>
      <c r="I63" s="10">
        <f t="shared" si="8"/>
        <v>602.70591343389822</v>
      </c>
      <c r="J63" s="10">
        <f t="shared" si="6"/>
        <v>42544258.534753203</v>
      </c>
      <c r="K63" s="11">
        <f t="shared" si="7"/>
        <v>0.1410211699999997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29">
        <v>10.67</v>
      </c>
      <c r="H64" s="10"/>
      <c r="I64" s="10">
        <f t="shared" si="8"/>
        <v>541.36882550426503</v>
      </c>
      <c r="J64" s="10">
        <f t="shared" si="6"/>
        <v>37286125.492968038</v>
      </c>
      <c r="K64" s="11">
        <f t="shared" si="7"/>
        <v>0.13381414999999985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29">
        <v>10.45</v>
      </c>
      <c r="H65" s="10"/>
      <c r="I65" s="10">
        <f t="shared" si="8"/>
        <v>489.17396358928801</v>
      </c>
      <c r="J65" s="10">
        <f t="shared" si="6"/>
        <v>32885570.790387508</v>
      </c>
      <c r="K65" s="11">
        <f t="shared" si="7"/>
        <v>0.13089755000000003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3">
        <f>SUM(F2)</f>
        <v>324028</v>
      </c>
      <c r="G66" s="29">
        <v>10.3</v>
      </c>
      <c r="H66" s="10"/>
      <c r="I66" s="10">
        <f t="shared" si="8"/>
        <v>442.89177328138345</v>
      </c>
      <c r="J66" s="10">
        <f t="shared" ref="J66:J67" si="9">IF(I66="","",I66*C66)</f>
        <v>29079177.676516771</v>
      </c>
      <c r="K66" s="11">
        <f t="shared" ref="K66" si="10">IFERROR(J66/J67-1,"")</f>
        <v>0.12892050000000022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29">
        <v>8.2100000000000009</v>
      </c>
      <c r="H67" s="10"/>
      <c r="I67" s="10">
        <f t="shared" ref="I67" si="11">IF(H67&lt;&gt;"",H67,I66/(1+IF(G66="",0,G66)/100))</f>
        <v>401.53379263951354</v>
      </c>
      <c r="J67" s="10">
        <f t="shared" si="9"/>
        <v>25758392.797824793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  <row r="88" spans="7:7" ht="15.75" customHeight="1">
      <c r="G88" s="10"/>
    </row>
    <row r="89" spans="7:7" ht="15.75" customHeight="1">
      <c r="G89" s="10"/>
    </row>
    <row r="90" spans="7:7" ht="15.75" customHeight="1">
      <c r="G90" s="10"/>
    </row>
    <row r="91" spans="7:7" ht="15.75" customHeight="1">
      <c r="G91" s="10"/>
    </row>
    <row r="92" spans="7:7" ht="15.75" customHeight="1">
      <c r="G92" s="10"/>
    </row>
    <row r="93" spans="7:7" ht="15.75" customHeight="1">
      <c r="G93" s="10"/>
    </row>
    <row r="94" spans="7:7" ht="15.75" customHeight="1">
      <c r="G94" s="10"/>
    </row>
    <row r="95" spans="7:7" ht="15.75" customHeight="1">
      <c r="G95" s="10"/>
    </row>
    <row r="96" spans="7:7" ht="15.75" customHeight="1">
      <c r="G96" s="10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8"/>
  <sheetViews>
    <sheetView workbookViewId="0">
      <selection activeCell="G26" sqref="G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4">
        <v>9975075</v>
      </c>
      <c r="G2" s="29">
        <v>3.92</v>
      </c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5.4268399999999772E-2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29">
        <v>4.33</v>
      </c>
      <c r="H3" s="10"/>
      <c r="I3" s="10">
        <f t="shared" ref="I3:I34" si="5">IF(H3&lt;&gt;"",H3,I2/(1+IF(G2="",0,G2)/100))</f>
        <v>855.46574287913791</v>
      </c>
      <c r="J3" s="10">
        <f t="shared" si="3"/>
        <v>8411491450.1027575</v>
      </c>
      <c r="K3" s="11">
        <f t="shared" si="4"/>
        <v>5.863650999999992E-2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29">
        <v>5.79</v>
      </c>
      <c r="H4" s="10"/>
      <c r="I4" s="10">
        <f t="shared" si="5"/>
        <v>819.96141366734207</v>
      </c>
      <c r="J4" s="10">
        <f t="shared" si="3"/>
        <v>7945589794.6527071</v>
      </c>
      <c r="K4" s="11">
        <f t="shared" si="4"/>
        <v>7.2816390000000064E-2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29">
        <v>6.45</v>
      </c>
      <c r="H5" s="10"/>
      <c r="I5" s="10">
        <f t="shared" si="5"/>
        <v>775.08404732710278</v>
      </c>
      <c r="J5" s="10">
        <f t="shared" si="3"/>
        <v>7406290460.0597191</v>
      </c>
      <c r="K5" s="11">
        <f t="shared" si="4"/>
        <v>7.9509449999999982E-2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29">
        <v>6.62</v>
      </c>
      <c r="H6" s="10"/>
      <c r="I6" s="10">
        <f t="shared" si="5"/>
        <v>728.12028870559209</v>
      </c>
      <c r="J6" s="10">
        <f t="shared" si="3"/>
        <v>6860792612.8481035</v>
      </c>
      <c r="K6" s="11">
        <f t="shared" si="4"/>
        <v>8.1446659999999893E-2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29">
        <v>8.4499999999999993</v>
      </c>
      <c r="H7" s="10"/>
      <c r="I7" s="10">
        <f t="shared" si="5"/>
        <v>682.9115444621948</v>
      </c>
      <c r="J7" s="10">
        <f t="shared" si="3"/>
        <v>6344087846.9661226</v>
      </c>
      <c r="K7" s="11">
        <f t="shared" si="4"/>
        <v>0.10033370000000019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29">
        <v>2.96</v>
      </c>
      <c r="H8" s="10"/>
      <c r="I8" s="10">
        <f t="shared" si="5"/>
        <v>629.70174685310724</v>
      </c>
      <c r="J8" s="10">
        <f t="shared" si="3"/>
        <v>5765603513.7032719</v>
      </c>
      <c r="K8" s="11">
        <f t="shared" si="4"/>
        <v>4.5043999999999862E-2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29">
        <v>5.8</v>
      </c>
      <c r="H9" s="10"/>
      <c r="I9" s="10">
        <f t="shared" si="5"/>
        <v>611.5984332295136</v>
      </c>
      <c r="J9" s="10">
        <f t="shared" si="3"/>
        <v>5517091637.9628735</v>
      </c>
      <c r="K9" s="11">
        <f t="shared" si="4"/>
        <v>7.4081600000000192E-2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29">
        <v>4.1100000000000003</v>
      </c>
      <c r="H10" s="10"/>
      <c r="I10" s="10">
        <f t="shared" si="5"/>
        <v>578.07035276891645</v>
      </c>
      <c r="J10" s="10">
        <f t="shared" si="3"/>
        <v>5136566568.0921011</v>
      </c>
      <c r="K10" s="11">
        <f t="shared" si="4"/>
        <v>5.7028830000000141E-2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29">
        <v>6.25</v>
      </c>
      <c r="H11" s="10"/>
      <c r="I11" s="10">
        <f t="shared" si="5"/>
        <v>555.2495944375338</v>
      </c>
      <c r="J11" s="10">
        <f t="shared" si="3"/>
        <v>4859438477.2760649</v>
      </c>
      <c r="K11" s="11">
        <f t="shared" si="4"/>
        <v>7.8862500000000058E-2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29">
        <v>8.66</v>
      </c>
      <c r="H12" s="10"/>
      <c r="I12" s="10">
        <f t="shared" si="5"/>
        <v>522.58785358826708</v>
      </c>
      <c r="J12" s="10">
        <f t="shared" si="3"/>
        <v>4504224103.8835487</v>
      </c>
      <c r="K12" s="11">
        <f t="shared" si="4"/>
        <v>0.10344230000000021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29">
        <v>4.4800000000000004</v>
      </c>
      <c r="H13" s="10"/>
      <c r="I13" s="10">
        <f t="shared" si="5"/>
        <v>480.93857315319997</v>
      </c>
      <c r="J13" s="10">
        <f t="shared" si="3"/>
        <v>4081975200.5914111</v>
      </c>
      <c r="K13" s="11">
        <f t="shared" si="4"/>
        <v>6.0889920000000153E-2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29">
        <v>7.8</v>
      </c>
      <c r="H14" s="10"/>
      <c r="I14" s="10">
        <f t="shared" si="5"/>
        <v>460.31639850038283</v>
      </c>
      <c r="J14" s="10">
        <f t="shared" si="3"/>
        <v>3847689683.5737782</v>
      </c>
      <c r="K14" s="11">
        <f t="shared" si="4"/>
        <v>9.4601200000000274E-2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29">
        <v>4.3499999999999996</v>
      </c>
      <c r="H15" s="10"/>
      <c r="I15" s="10">
        <f t="shared" si="5"/>
        <v>427.0096461042512</v>
      </c>
      <c r="J15" s="10">
        <f t="shared" si="3"/>
        <v>3515152078.7422647</v>
      </c>
      <c r="K15" s="11">
        <f t="shared" si="4"/>
        <v>5.9778600000000237E-2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29">
        <v>6.61</v>
      </c>
      <c r="H16" s="10"/>
      <c r="I16" s="10">
        <f t="shared" si="5"/>
        <v>409.20905232798384</v>
      </c>
      <c r="J16" s="10">
        <f t="shared" si="3"/>
        <v>3316873994.9478731</v>
      </c>
      <c r="K16" s="11">
        <f t="shared" si="4"/>
        <v>8.3264210000000061E-2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29">
        <v>-11.89</v>
      </c>
      <c r="H17" s="10"/>
      <c r="I17" s="10">
        <f t="shared" si="5"/>
        <v>383.83740017632852</v>
      </c>
      <c r="J17" s="10">
        <f t="shared" si="3"/>
        <v>3061925211.1614332</v>
      </c>
      <c r="K17" s="11">
        <f t="shared" si="4"/>
        <v>-0.10418563000000003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29">
        <v>7.4</v>
      </c>
      <c r="H18" s="10"/>
      <c r="I18" s="10">
        <f t="shared" si="5"/>
        <v>435.63432093556747</v>
      </c>
      <c r="J18" s="10">
        <f t="shared" si="3"/>
        <v>3418035380.6575274</v>
      </c>
      <c r="K18" s="11">
        <f t="shared" si="4"/>
        <v>9.2687600000000092E-2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29">
        <v>7.31</v>
      </c>
      <c r="H19" s="10"/>
      <c r="I19" s="10">
        <f t="shared" si="5"/>
        <v>405.61854835713916</v>
      </c>
      <c r="J19" s="10">
        <f t="shared" si="3"/>
        <v>3128099358.5518193</v>
      </c>
      <c r="K19" s="11">
        <f t="shared" si="4"/>
        <v>9.263041999999988E-2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29">
        <v>6.32</v>
      </c>
      <c r="H20" s="10"/>
      <c r="I20" s="10">
        <f t="shared" si="5"/>
        <v>377.98765106433621</v>
      </c>
      <c r="J20" s="10">
        <f t="shared" si="3"/>
        <v>2862907073.8775697</v>
      </c>
      <c r="K20" s="11">
        <f t="shared" si="4"/>
        <v>8.3507119999999935E-2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29">
        <v>11.01</v>
      </c>
      <c r="H21" s="10"/>
      <c r="I21" s="10">
        <f t="shared" si="5"/>
        <v>355.51885916510179</v>
      </c>
      <c r="J21" s="10">
        <f t="shared" si="3"/>
        <v>2642259585.5923586</v>
      </c>
      <c r="K21" s="11">
        <f t="shared" si="4"/>
        <v>0.1320799800000001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29">
        <v>5.72</v>
      </c>
      <c r="H22" s="10"/>
      <c r="I22" s="10">
        <f t="shared" si="5"/>
        <v>320.25840840023579</v>
      </c>
      <c r="J22" s="10">
        <f t="shared" si="3"/>
        <v>2333986672.5603242</v>
      </c>
      <c r="K22" s="11">
        <f t="shared" si="4"/>
        <v>7.8978319999999824E-2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29">
        <v>1.32</v>
      </c>
      <c r="H23" s="10"/>
      <c r="I23" s="10">
        <f t="shared" si="5"/>
        <v>302.93076844517196</v>
      </c>
      <c r="J23" s="10">
        <f t="shared" si="3"/>
        <v>2163145106.1596165</v>
      </c>
      <c r="K23" s="11">
        <f t="shared" si="4"/>
        <v>3.4983800000000231E-2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29">
        <v>3.46</v>
      </c>
      <c r="H24" s="10"/>
      <c r="I24" s="10">
        <f t="shared" si="5"/>
        <v>298.98417730474927</v>
      </c>
      <c r="J24" s="10">
        <f t="shared" si="3"/>
        <v>2090027985.1333094</v>
      </c>
      <c r="K24" s="11">
        <f t="shared" si="4"/>
        <v>5.7775039999999889E-2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29">
        <v>0.23</v>
      </c>
      <c r="H25" s="10"/>
      <c r="I25" s="10">
        <f t="shared" si="5"/>
        <v>288.98528639546618</v>
      </c>
      <c r="J25" s="10">
        <f t="shared" si="3"/>
        <v>1975871906.6894505</v>
      </c>
      <c r="K25" s="11">
        <f t="shared" si="4"/>
        <v>2.5653590000000115E-2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29">
        <v>9.07</v>
      </c>
      <c r="H26" s="10"/>
      <c r="I26" s="10">
        <f t="shared" si="5"/>
        <v>288.32214546090609</v>
      </c>
      <c r="J26" s="10">
        <f t="shared" si="3"/>
        <v>1926451509.5096097</v>
      </c>
      <c r="K26" s="11">
        <f t="shared" si="4"/>
        <v>0.11698587000000016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29">
        <v>-0.6</v>
      </c>
      <c r="H27" s="10"/>
      <c r="I27" s="10">
        <f t="shared" si="5"/>
        <v>264.34596631604114</v>
      </c>
      <c r="J27" s="10">
        <f t="shared" si="3"/>
        <v>1724687447.9348691</v>
      </c>
      <c r="K27" s="11">
        <f t="shared" si="4"/>
        <v>1.8750599999999729E-2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29">
        <v>2.15</v>
      </c>
      <c r="H28" s="10"/>
      <c r="I28" s="10">
        <f t="shared" si="5"/>
        <v>265.94161601211385</v>
      </c>
      <c r="J28" s="10">
        <f t="shared" si="3"/>
        <v>1692943737.0980389</v>
      </c>
      <c r="K28" s="11">
        <f t="shared" si="4"/>
        <v>4.7752550000000227E-2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29">
        <v>5.8</v>
      </c>
      <c r="H29" s="10"/>
      <c r="I29" s="10">
        <f t="shared" si="5"/>
        <v>260.34421538141345</v>
      </c>
      <c r="J29" s="10">
        <f t="shared" si="3"/>
        <v>1615785842.8481407</v>
      </c>
      <c r="K29" s="11">
        <f t="shared" si="4"/>
        <v>8.6036999999999919E-2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29">
        <v>-0.24</v>
      </c>
      <c r="H30" s="10"/>
      <c r="I30" s="10">
        <f t="shared" si="5"/>
        <v>246.07203722250799</v>
      </c>
      <c r="J30" s="10">
        <f t="shared" si="3"/>
        <v>1487781579.1249661</v>
      </c>
      <c r="K30" s="11">
        <f t="shared" si="4"/>
        <v>2.4734719999999877E-2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29">
        <v>7.96</v>
      </c>
      <c r="H31" s="10"/>
      <c r="I31" s="10">
        <f t="shared" si="5"/>
        <v>246.66403089665997</v>
      </c>
      <c r="J31" s="10">
        <f t="shared" si="3"/>
        <v>1451869981.6523893</v>
      </c>
      <c r="K31" s="11">
        <f t="shared" si="4"/>
        <v>0.10961288000000025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29">
        <v>8.52</v>
      </c>
      <c r="H32" s="10"/>
      <c r="I32" s="10">
        <f t="shared" si="5"/>
        <v>228.47724240150049</v>
      </c>
      <c r="J32" s="10">
        <f t="shared" si="3"/>
        <v>1308447304.2998464</v>
      </c>
      <c r="K32" s="11">
        <f t="shared" si="4"/>
        <v>0.11601967999999996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29">
        <v>-1.78</v>
      </c>
      <c r="H33" s="10"/>
      <c r="I33" s="10">
        <f t="shared" si="5"/>
        <v>210.5392945093075</v>
      </c>
      <c r="J33" s="10">
        <f t="shared" si="3"/>
        <v>1172423146.0683978</v>
      </c>
      <c r="K33" s="11">
        <f t="shared" si="4"/>
        <v>1.0389140000000019E-2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29">
        <v>-0.95</v>
      </c>
      <c r="H34" s="10"/>
      <c r="I34" s="10">
        <f t="shared" si="5"/>
        <v>214.35481012961463</v>
      </c>
      <c r="J34" s="10">
        <f t="shared" ref="J34:J65" si="6">IF(I34="","",I34*C34)</f>
        <v>1160367921.2826829</v>
      </c>
      <c r="K34" s="11">
        <f t="shared" ref="K34:K65" si="7">IFERROR(J34/J35-1,"")</f>
        <v>3.2200100000000065E-2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29">
        <v>6.86</v>
      </c>
      <c r="H35" s="10"/>
      <c r="I35" s="10">
        <f t="shared" ref="I35:I66" si="8">IF(H35&lt;&gt;"",H35,I34/(1+IF(G34="",0,G34)/100))</f>
        <v>213.60718498217699</v>
      </c>
      <c r="J35" s="10">
        <f t="shared" si="6"/>
        <v>1124169549.3758264</v>
      </c>
      <c r="K35" s="11">
        <f t="shared" si="7"/>
        <v>0.12649591999999998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29">
        <v>-0.54</v>
      </c>
      <c r="H36" s="10"/>
      <c r="I36" s="10">
        <f t="shared" si="8"/>
        <v>194.96822287529847</v>
      </c>
      <c r="J36" s="10">
        <f t="shared" si="6"/>
        <v>997934861.02979088</v>
      </c>
      <c r="K36" s="11">
        <f t="shared" si="7"/>
        <v>7.1167240000000298E-2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29">
        <v>-4.5</v>
      </c>
      <c r="H37" s="10"/>
      <c r="I37" s="10">
        <f t="shared" si="8"/>
        <v>187.00194022184775</v>
      </c>
      <c r="J37" s="10">
        <f t="shared" si="6"/>
        <v>931633104.30385327</v>
      </c>
      <c r="K37" s="11">
        <f t="shared" si="7"/>
        <v>3.4611200000000064E-2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29">
        <v>-0.04</v>
      </c>
      <c r="H38" s="10"/>
      <c r="I38" s="10">
        <f t="shared" si="8"/>
        <v>185.51779783913466</v>
      </c>
      <c r="J38" s="10">
        <f t="shared" si="6"/>
        <v>900466865.5277009</v>
      </c>
      <c r="K38" s="11">
        <f t="shared" si="7"/>
        <v>6.292964000000012E-2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29">
        <v>4.6100000000000003</v>
      </c>
      <c r="H39" s="10"/>
      <c r="I39" s="10">
        <f t="shared" si="8"/>
        <v>178.96758425538749</v>
      </c>
      <c r="J39" s="10">
        <f t="shared" si="6"/>
        <v>847155664.53457904</v>
      </c>
      <c r="K39" s="11">
        <f t="shared" si="7"/>
        <v>7.1520229999999962E-2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29">
        <v>0.37</v>
      </c>
      <c r="H40" s="10"/>
      <c r="I40" s="10">
        <f t="shared" si="8"/>
        <v>171.08076116565098</v>
      </c>
      <c r="J40" s="10">
        <f t="shared" si="6"/>
        <v>790610985.04372525</v>
      </c>
      <c r="K40" s="11">
        <f t="shared" si="7"/>
        <v>2.7086210000000221E-2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29">
        <v>8.5299999999999994</v>
      </c>
      <c r="H41" s="10"/>
      <c r="I41" s="10">
        <f t="shared" si="8"/>
        <v>170.45009581114974</v>
      </c>
      <c r="J41" s="10">
        <f t="shared" si="6"/>
        <v>769761074.91865277</v>
      </c>
      <c r="K41" s="11">
        <f t="shared" si="7"/>
        <v>0.10961072000000005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29">
        <v>-3</v>
      </c>
      <c r="H42" s="10"/>
      <c r="I42" s="10">
        <f t="shared" si="8"/>
        <v>157.05343758513752</v>
      </c>
      <c r="J42" s="10">
        <f t="shared" si="6"/>
        <v>693721735.96038508</v>
      </c>
      <c r="K42" s="11">
        <f t="shared" si="7"/>
        <v>-9.1449999999998477E-3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29">
        <v>8.2899999999999991</v>
      </c>
      <c r="H43" s="10"/>
      <c r="I43" s="10">
        <f t="shared" si="8"/>
        <v>161.91076039704899</v>
      </c>
      <c r="J43" s="10">
        <f t="shared" si="6"/>
        <v>700124373.3547138</v>
      </c>
      <c r="K43" s="11">
        <f t="shared" si="7"/>
        <v>0.10542431999999979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29">
        <v>0.45</v>
      </c>
      <c r="H44" s="10"/>
      <c r="I44" s="10">
        <f t="shared" si="8"/>
        <v>149.51589287750392</v>
      </c>
      <c r="J44" s="10">
        <f t="shared" si="6"/>
        <v>633353510.22014236</v>
      </c>
      <c r="K44" s="11">
        <f t="shared" si="7"/>
        <v>2.4790899999999949E-2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29">
        <v>2.31</v>
      </c>
      <c r="H45" s="10"/>
      <c r="I45" s="10">
        <f t="shared" si="8"/>
        <v>148.84608549278639</v>
      </c>
      <c r="J45" s="10">
        <f t="shared" si="6"/>
        <v>618031942.14560497</v>
      </c>
      <c r="K45" s="11">
        <f t="shared" si="7"/>
        <v>4.3357380000000223E-2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29">
        <v>1.41</v>
      </c>
      <c r="H46" s="10"/>
      <c r="I46" s="10">
        <f t="shared" si="8"/>
        <v>145.48537336798591</v>
      </c>
      <c r="J46" s="10">
        <f t="shared" si="6"/>
        <v>592349231.42596149</v>
      </c>
      <c r="K46" s="11">
        <f t="shared" si="7"/>
        <v>3.3976360000000039E-2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29">
        <v>0.12</v>
      </c>
      <c r="H47" s="10"/>
      <c r="I47" s="10">
        <f t="shared" si="8"/>
        <v>143.46255139333982</v>
      </c>
      <c r="J47" s="10">
        <f t="shared" si="6"/>
        <v>572884694.7970469</v>
      </c>
      <c r="K47" s="11">
        <f t="shared" si="7"/>
        <v>2.0723400000000058E-2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29">
        <v>2.0299999999999998</v>
      </c>
      <c r="H48" s="10"/>
      <c r="I48" s="10">
        <f t="shared" si="8"/>
        <v>143.29060267013566</v>
      </c>
      <c r="J48" s="10">
        <f t="shared" si="6"/>
        <v>561253611.7003361</v>
      </c>
      <c r="K48" s="11">
        <f t="shared" si="7"/>
        <v>4.0399910000000094E-2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29">
        <v>3.07</v>
      </c>
      <c r="H49" s="10"/>
      <c r="I49" s="10">
        <f t="shared" si="8"/>
        <v>140.43967722251853</v>
      </c>
      <c r="J49" s="10">
        <f t="shared" si="6"/>
        <v>539459496.58947587</v>
      </c>
      <c r="K49" s="11">
        <f t="shared" si="7"/>
        <v>5.1417069999999843E-2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29">
        <v>8.82</v>
      </c>
      <c r="H50" s="10"/>
      <c r="I50" s="10">
        <f t="shared" si="8"/>
        <v>136.25659961435775</v>
      </c>
      <c r="J50" s="10">
        <f t="shared" si="6"/>
        <v>513078503.2712813</v>
      </c>
      <c r="K50" s="11">
        <f t="shared" si="7"/>
        <v>0.11072574000000013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29">
        <v>0.54</v>
      </c>
      <c r="H51" s="10"/>
      <c r="I51" s="10">
        <f t="shared" si="8"/>
        <v>125.2128281697829</v>
      </c>
      <c r="J51" s="10">
        <f t="shared" si="6"/>
        <v>461930866.27422649</v>
      </c>
      <c r="K51" s="11">
        <f t="shared" si="7"/>
        <v>2.7016100000000209E-2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29">
        <v>3.76</v>
      </c>
      <c r="H52" s="10"/>
      <c r="I52" s="10">
        <f t="shared" si="8"/>
        <v>124.54031049312003</v>
      </c>
      <c r="J52" s="10">
        <f t="shared" si="6"/>
        <v>449779576.26392263</v>
      </c>
      <c r="K52" s="11">
        <f t="shared" si="7"/>
        <v>6.073848000000015E-2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29">
        <v>2.2799999999999998</v>
      </c>
      <c r="H53" s="10"/>
      <c r="I53" s="10">
        <f t="shared" si="8"/>
        <v>120.02728459244412</v>
      </c>
      <c r="J53" s="10">
        <f t="shared" si="6"/>
        <v>424024945.58689207</v>
      </c>
      <c r="K53" s="11">
        <f t="shared" si="7"/>
        <v>4.6324399999999821E-2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30">
        <v>3.68</v>
      </c>
      <c r="H54" s="10"/>
      <c r="I54" s="10">
        <f t="shared" si="8"/>
        <v>117.35166659409867</v>
      </c>
      <c r="J54" s="10">
        <f t="shared" si="6"/>
        <v>405251894.71534079</v>
      </c>
      <c r="K54" s="11">
        <f t="shared" si="7"/>
        <v>6.0853759999999868E-2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29">
        <v>6.13</v>
      </c>
      <c r="H55" s="10"/>
      <c r="I55" s="10">
        <f t="shared" si="8"/>
        <v>113.18640682301185</v>
      </c>
      <c r="J55" s="10">
        <f t="shared" si="6"/>
        <v>382005428.07647759</v>
      </c>
      <c r="K55" s="11">
        <f t="shared" si="7"/>
        <v>8.5709899999999672E-2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29">
        <v>4.04</v>
      </c>
      <c r="H56" s="10"/>
      <c r="I56" s="10">
        <f t="shared" si="8"/>
        <v>106.64883333931203</v>
      </c>
      <c r="J56" s="10">
        <f t="shared" si="6"/>
        <v>351848526.09014404</v>
      </c>
      <c r="K56" s="11">
        <f t="shared" si="7"/>
        <v>6.4121120000000031E-2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30">
        <v>2.98</v>
      </c>
      <c r="H57" s="10"/>
      <c r="I57" s="10">
        <f t="shared" si="8"/>
        <v>102.50752916119957</v>
      </c>
      <c r="J57" s="10">
        <f t="shared" si="6"/>
        <v>330647065.8999269</v>
      </c>
      <c r="K57" s="11">
        <f t="shared" si="7"/>
        <v>5.3176459999999981E-2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29">
        <v>-1.27</v>
      </c>
      <c r="H58" s="10"/>
      <c r="I58" s="10">
        <f t="shared" si="8"/>
        <v>99.541201360652138</v>
      </c>
      <c r="J58" s="10">
        <f t="shared" si="6"/>
        <v>313952199.33032584</v>
      </c>
      <c r="K58" s="11">
        <f t="shared" si="7"/>
        <v>9.9091700000000227E-3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30">
        <v>3.75</v>
      </c>
      <c r="H59" s="10"/>
      <c r="I59" s="10">
        <f t="shared" si="8"/>
        <v>100.82163613962538</v>
      </c>
      <c r="J59" s="10">
        <f t="shared" si="6"/>
        <v>310871718.62230527</v>
      </c>
      <c r="K59" s="11">
        <f t="shared" si="7"/>
        <v>6.1570000000000347E-2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30">
        <v>3.58</v>
      </c>
      <c r="H60" s="10"/>
      <c r="I60" s="10">
        <f t="shared" si="8"/>
        <v>97.177480616506386</v>
      </c>
      <c r="J60" s="10">
        <f t="shared" si="6"/>
        <v>292841469.35416901</v>
      </c>
      <c r="K60" s="11">
        <f t="shared" si="7"/>
        <v>5.9830560000000199E-2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30">
        <v>3.89</v>
      </c>
      <c r="H61" s="10"/>
      <c r="I61" s="10">
        <f t="shared" si="8"/>
        <v>93.818768697148471</v>
      </c>
      <c r="J61" s="10">
        <f t="shared" si="6"/>
        <v>276309704.97224474</v>
      </c>
      <c r="K61" s="11">
        <f t="shared" si="7"/>
        <v>6.3106369999999856E-2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30">
        <v>3.6</v>
      </c>
      <c r="H62" s="10"/>
      <c r="I62" s="10">
        <f t="shared" si="8"/>
        <v>90.305870340887935</v>
      </c>
      <c r="J62" s="10">
        <f t="shared" si="6"/>
        <v>259907863.1917564</v>
      </c>
      <c r="K62" s="11">
        <f t="shared" si="7"/>
        <v>6.0242399999999918E-2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30">
        <v>3.79</v>
      </c>
      <c r="H63" s="10"/>
      <c r="I63" s="10">
        <f t="shared" si="8"/>
        <v>87.167828514370598</v>
      </c>
      <c r="J63" s="10">
        <f t="shared" si="6"/>
        <v>245140038.91162664</v>
      </c>
      <c r="K63" s="11">
        <f t="shared" si="7"/>
        <v>6.2394440000000051E-2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30">
        <v>3.48</v>
      </c>
      <c r="H64" s="10"/>
      <c r="I64" s="10">
        <f t="shared" si="8"/>
        <v>83.984804426602366</v>
      </c>
      <c r="J64" s="10">
        <f t="shared" si="6"/>
        <v>230742961.07162103</v>
      </c>
      <c r="K64" s="11">
        <f t="shared" si="7"/>
        <v>5.9324759999999976E-2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30">
        <v>3.8</v>
      </c>
      <c r="H65" s="10"/>
      <c r="I65" s="10">
        <f t="shared" si="8"/>
        <v>81.160421749712384</v>
      </c>
      <c r="J65" s="10">
        <f t="shared" si="6"/>
        <v>217820794.70286435</v>
      </c>
      <c r="K65" s="11">
        <f t="shared" si="7"/>
        <v>6.2808200000000092E-2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3">
        <f>SUM(F2)</f>
        <v>9975075</v>
      </c>
      <c r="G66" s="30">
        <v>3.74</v>
      </c>
      <c r="H66" s="10"/>
      <c r="I66" s="10">
        <f t="shared" si="8"/>
        <v>78.189230972747964</v>
      </c>
      <c r="J66" s="10">
        <f t="shared" ref="J66:J67" si="9">IF(I66="","",I66*C66)</f>
        <v>204948357.28860986</v>
      </c>
      <c r="K66" s="11">
        <f t="shared" ref="K66" si="10">IFERROR(J66/J67-1,"")</f>
        <v>6.2401340000000083E-2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30">
        <v>3.79</v>
      </c>
      <c r="H67" s="10"/>
      <c r="I67" s="10">
        <f t="shared" ref="I67" si="11">IF(H67&lt;&gt;"",H67,I66/(1+IF(G66="",0,G66)/100))</f>
        <v>75.370378805425062</v>
      </c>
      <c r="J67" s="10">
        <f t="shared" si="9"/>
        <v>192910484.55248544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>
      <selection activeCell="J61" sqref="J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4">
        <v>11838201</v>
      </c>
      <c r="G2" s="29">
        <v>6.82</v>
      </c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8.432982E-2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29">
        <v>1.19</v>
      </c>
      <c r="H3" s="10"/>
      <c r="I3" s="10">
        <f t="shared" ref="I3:I34" si="5">IF(H3&lt;&gt;"",H3,I2/(1+IF(G2="",0,G2)/100))</f>
        <v>2492.9788429133118</v>
      </c>
      <c r="J3" s="10">
        <f t="shared" si="3"/>
        <v>29075416296.076309</v>
      </c>
      <c r="K3" s="11">
        <f t="shared" si="4"/>
        <v>2.7483260000000342E-2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29">
        <v>3</v>
      </c>
      <c r="H4" s="10"/>
      <c r="I4" s="10">
        <f t="shared" si="5"/>
        <v>2463.6612737556197</v>
      </c>
      <c r="J4" s="10">
        <f t="shared" si="3"/>
        <v>28297703162.654251</v>
      </c>
      <c r="K4" s="11">
        <f t="shared" si="4"/>
        <v>4.6067999999999998E-2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29">
        <v>2.34</v>
      </c>
      <c r="H5" s="10"/>
      <c r="I5" s="10">
        <f t="shared" si="5"/>
        <v>2391.9041492773008</v>
      </c>
      <c r="J5" s="10">
        <f t="shared" si="3"/>
        <v>27051494895.794777</v>
      </c>
      <c r="K5" s="11">
        <f t="shared" si="4"/>
        <v>3.956972000000003E-2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29">
        <v>1.25</v>
      </c>
      <c r="H6" s="10"/>
      <c r="I6" s="10">
        <f t="shared" si="5"/>
        <v>2337.2133567298229</v>
      </c>
      <c r="J6" s="10">
        <f t="shared" si="3"/>
        <v>26021818811.531734</v>
      </c>
      <c r="K6" s="11">
        <f t="shared" si="4"/>
        <v>2.870000000000017E-2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29">
        <v>5.16</v>
      </c>
      <c r="H7" s="10"/>
      <c r="I7" s="10">
        <f t="shared" si="5"/>
        <v>2308.3588708442694</v>
      </c>
      <c r="J7" s="10">
        <f t="shared" si="3"/>
        <v>25295828532.644825</v>
      </c>
      <c r="K7" s="11">
        <f t="shared" si="4"/>
        <v>6.8635919999999961E-2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29">
        <v>3.66</v>
      </c>
      <c r="H8" s="10"/>
      <c r="I8" s="10">
        <f t="shared" si="5"/>
        <v>2195.0921175772814</v>
      </c>
      <c r="J8" s="10">
        <f t="shared" si="3"/>
        <v>23671138185.814327</v>
      </c>
      <c r="K8" s="11">
        <f t="shared" si="4"/>
        <v>5.3600239999999966E-2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29">
        <v>2.5</v>
      </c>
      <c r="H9" s="10"/>
      <c r="I9" s="10">
        <f t="shared" si="5"/>
        <v>2117.5883827679736</v>
      </c>
      <c r="J9" s="10">
        <f t="shared" si="3"/>
        <v>22466906599.99691</v>
      </c>
      <c r="K9" s="11">
        <f t="shared" si="4"/>
        <v>4.2117499999999808E-2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29">
        <v>3.81</v>
      </c>
      <c r="H10" s="10"/>
      <c r="I10" s="10">
        <f t="shared" si="5"/>
        <v>2065.9398856272915</v>
      </c>
      <c r="J10" s="10">
        <f t="shared" si="3"/>
        <v>21558899644.231014</v>
      </c>
      <c r="K10" s="11">
        <f t="shared" si="4"/>
        <v>5.5643890000000029E-2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29">
        <v>3.64</v>
      </c>
      <c r="H11" s="10"/>
      <c r="I11" s="10">
        <f t="shared" si="5"/>
        <v>1990.1164489233131</v>
      </c>
      <c r="J11" s="10">
        <f t="shared" si="3"/>
        <v>20422511652.325306</v>
      </c>
      <c r="K11" s="11">
        <f t="shared" si="4"/>
        <v>5.4226080000000065E-2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29">
        <v>5.18</v>
      </c>
      <c r="H12" s="10"/>
      <c r="I12" s="10">
        <f t="shared" si="5"/>
        <v>1920.2204254373921</v>
      </c>
      <c r="J12" s="10">
        <f t="shared" si="3"/>
        <v>19372041765.771252</v>
      </c>
      <c r="K12" s="11">
        <f t="shared" si="4"/>
        <v>7.0101320000000023E-2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29">
        <v>4.46</v>
      </c>
      <c r="H13" s="10"/>
      <c r="I13" s="10">
        <f t="shared" si="5"/>
        <v>1825.6516689840198</v>
      </c>
      <c r="J13" s="10">
        <f t="shared" si="3"/>
        <v>18102997729.010605</v>
      </c>
      <c r="K13" s="11">
        <f t="shared" si="4"/>
        <v>6.3089420000000063E-2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29">
        <v>4.6100000000000003</v>
      </c>
      <c r="H14" s="10"/>
      <c r="I14" s="10">
        <f t="shared" si="5"/>
        <v>1747.7040675703809</v>
      </c>
      <c r="J14" s="10">
        <f t="shared" si="3"/>
        <v>17028668885.64332</v>
      </c>
      <c r="K14" s="11">
        <f t="shared" si="4"/>
        <v>6.4929800000000037E-2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29">
        <v>3.97</v>
      </c>
      <c r="H15" s="10"/>
      <c r="I15" s="10">
        <f t="shared" si="5"/>
        <v>1670.6854675178097</v>
      </c>
      <c r="J15" s="10">
        <f t="shared" si="3"/>
        <v>15990414472.055641</v>
      </c>
      <c r="K15" s="11">
        <f t="shared" si="4"/>
        <v>5.8726510000000065E-2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29">
        <v>5.04</v>
      </c>
      <c r="H16" s="10"/>
      <c r="I16" s="10">
        <f t="shared" si="5"/>
        <v>1606.8918606500044</v>
      </c>
      <c r="J16" s="10">
        <f t="shared" si="3"/>
        <v>15103442032.499632</v>
      </c>
      <c r="K16" s="11">
        <f t="shared" si="4"/>
        <v>6.9937440000000128E-2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29">
        <v>3.27</v>
      </c>
      <c r="H17" s="10"/>
      <c r="I17" s="10">
        <f t="shared" si="5"/>
        <v>1529.7904233149318</v>
      </c>
      <c r="J17" s="10">
        <f t="shared" si="3"/>
        <v>14116191720.98476</v>
      </c>
      <c r="K17" s="11">
        <f t="shared" si="4"/>
        <v>5.2321300000000015E-2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29">
        <v>2.61</v>
      </c>
      <c r="H18" s="10"/>
      <c r="I18" s="10">
        <f t="shared" si="5"/>
        <v>1481.3502695022096</v>
      </c>
      <c r="J18" s="10">
        <f t="shared" si="3"/>
        <v>13414336211.74898</v>
      </c>
      <c r="K18" s="11">
        <f t="shared" si="4"/>
        <v>4.5903730000000031E-2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29">
        <v>4.32</v>
      </c>
      <c r="H19" s="10"/>
      <c r="I19" s="10">
        <f t="shared" si="5"/>
        <v>1443.6704702292268</v>
      </c>
      <c r="J19" s="10">
        <f t="shared" si="3"/>
        <v>12825593624.901768</v>
      </c>
      <c r="K19" s="11">
        <f t="shared" si="4"/>
        <v>6.375103999999987E-2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29">
        <v>4</v>
      </c>
      <c r="H20" s="10"/>
      <c r="I20" s="10">
        <f t="shared" si="5"/>
        <v>1383.886570388446</v>
      </c>
      <c r="J20" s="10">
        <f t="shared" si="3"/>
        <v>12056950491.819748</v>
      </c>
      <c r="K20" s="11">
        <f t="shared" si="4"/>
        <v>6.0800000000000187E-2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29">
        <v>6.31</v>
      </c>
      <c r="H21" s="10"/>
      <c r="I21" s="10">
        <f t="shared" si="5"/>
        <v>1330.6601638350442</v>
      </c>
      <c r="J21" s="10">
        <f t="shared" si="3"/>
        <v>11365903555.637016</v>
      </c>
      <c r="K21" s="11">
        <f t="shared" si="4"/>
        <v>8.4787239999999819E-2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29">
        <v>3.3</v>
      </c>
      <c r="H22" s="10"/>
      <c r="I22" s="10">
        <f t="shared" si="5"/>
        <v>1251.6792059402167</v>
      </c>
      <c r="J22" s="10">
        <f t="shared" si="3"/>
        <v>10477541711.900131</v>
      </c>
      <c r="K22" s="11">
        <f t="shared" si="4"/>
        <v>5.4383099999999907E-2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29">
        <v>3.11</v>
      </c>
      <c r="H23" s="10"/>
      <c r="I23" s="10">
        <f t="shared" si="5"/>
        <v>1211.6933261763957</v>
      </c>
      <c r="J23" s="10">
        <f t="shared" si="3"/>
        <v>9937129788.8785706</v>
      </c>
      <c r="K23" s="11">
        <f t="shared" si="4"/>
        <v>5.2856209999999848E-2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29">
        <v>5</v>
      </c>
      <c r="H24" s="10"/>
      <c r="I24" s="10">
        <f t="shared" si="5"/>
        <v>1175.1462769628511</v>
      </c>
      <c r="J24" s="10">
        <f t="shared" si="3"/>
        <v>9438259179.6448364</v>
      </c>
      <c r="K24" s="11">
        <f t="shared" si="4"/>
        <v>7.2469999999999812E-2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29">
        <v>1.4</v>
      </c>
      <c r="H25" s="10"/>
      <c r="I25" s="10">
        <f t="shared" si="5"/>
        <v>1119.1869304408106</v>
      </c>
      <c r="J25" s="10">
        <f t="shared" si="3"/>
        <v>8800487826.8341656</v>
      </c>
      <c r="K25" s="11">
        <f t="shared" si="4"/>
        <v>3.610520000000017E-2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29">
        <v>1.3</v>
      </c>
      <c r="H26" s="10"/>
      <c r="I26" s="10">
        <f t="shared" si="5"/>
        <v>1103.7346454051385</v>
      </c>
      <c r="J26" s="10">
        <f t="shared" si="3"/>
        <v>8493816869.9801559</v>
      </c>
      <c r="K26" s="11">
        <f t="shared" si="4"/>
        <v>3.538730000000001E-2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29">
        <v>-1.8</v>
      </c>
      <c r="H27" s="10"/>
      <c r="I27" s="10">
        <f t="shared" si="5"/>
        <v>1089.5702323841447</v>
      </c>
      <c r="J27" s="10">
        <f t="shared" si="3"/>
        <v>8203516568.1288109</v>
      </c>
      <c r="K27" s="11">
        <f t="shared" si="4"/>
        <v>4.0949999999997377E-3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29">
        <v>0.61</v>
      </c>
      <c r="H28" s="10"/>
      <c r="I28" s="10">
        <f t="shared" si="5"/>
        <v>1109.5419881712269</v>
      </c>
      <c r="J28" s="10">
        <f t="shared" si="3"/>
        <v>8170060171.7255964</v>
      </c>
      <c r="K28" s="11">
        <f t="shared" si="4"/>
        <v>2.9139690000000051E-2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29">
        <v>2.6</v>
      </c>
      <c r="H29" s="10"/>
      <c r="I29" s="10">
        <f t="shared" si="5"/>
        <v>1102.814817782752</v>
      </c>
      <c r="J29" s="10">
        <f t="shared" si="3"/>
        <v>7938728096.0134726</v>
      </c>
      <c r="K29" s="11">
        <f t="shared" si="4"/>
        <v>4.9905800000000111E-2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29">
        <v>-1.21</v>
      </c>
      <c r="H30" s="10"/>
      <c r="I30" s="10">
        <f t="shared" si="5"/>
        <v>1074.8682434529746</v>
      </c>
      <c r="J30" s="10">
        <f t="shared" si="3"/>
        <v>7561371787.8437014</v>
      </c>
      <c r="K30" s="11">
        <f t="shared" si="4"/>
        <v>1.1214440000000048E-2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29">
        <v>6.8</v>
      </c>
      <c r="H31" s="10"/>
      <c r="I31" s="10">
        <f t="shared" si="5"/>
        <v>1088.033448175903</v>
      </c>
      <c r="J31" s="10">
        <f t="shared" si="3"/>
        <v>7477515637.3792496</v>
      </c>
      <c r="K31" s="11">
        <f t="shared" si="4"/>
        <v>9.3631999999999938E-2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29">
        <v>-3.35</v>
      </c>
      <c r="H32" s="10"/>
      <c r="I32" s="10">
        <f t="shared" si="5"/>
        <v>1018.7579102770627</v>
      </c>
      <c r="J32" s="10">
        <f t="shared" si="3"/>
        <v>6837323375.1200123</v>
      </c>
      <c r="K32" s="11">
        <f t="shared" si="4"/>
        <v>-9.9173999999998541E-3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29">
        <v>7.92</v>
      </c>
      <c r="H33" s="10"/>
      <c r="I33" s="10">
        <f t="shared" si="5"/>
        <v>1054.0692294641103</v>
      </c>
      <c r="J33" s="10">
        <f t="shared" si="3"/>
        <v>6905811065.7838154</v>
      </c>
      <c r="K33" s="11">
        <f t="shared" si="4"/>
        <v>0.10596415999999964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29">
        <v>1.58</v>
      </c>
      <c r="H34" s="10"/>
      <c r="I34" s="10">
        <f t="shared" si="5"/>
        <v>976.71351877697407</v>
      </c>
      <c r="J34" s="10">
        <f t="shared" ref="J34:J65" si="6">IF(I34="","",I34*C34)</f>
        <v>6244154481.2662077</v>
      </c>
      <c r="K34" s="11">
        <f t="shared" ref="K34:K65" si="7">IFERROR(J34/J35-1,"")</f>
        <v>5.4725759999999735E-2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29">
        <v>2.55</v>
      </c>
      <c r="H35" s="10"/>
      <c r="I35" s="10">
        <f t="shared" ref="I35:I66" si="8">IF(H35&lt;&gt;"",H35,I34/(1+IF(G34="",0,G34)/100))</f>
        <v>949.37161622956273</v>
      </c>
      <c r="J35" s="10">
        <f t="shared" si="6"/>
        <v>5920168747.2449799</v>
      </c>
      <c r="K35" s="11">
        <f t="shared" si="7"/>
        <v>7.944400000000007E-2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29">
        <v>6.77</v>
      </c>
      <c r="H36" s="10"/>
      <c r="I36" s="10">
        <f t="shared" si="8"/>
        <v>902.01578739150852</v>
      </c>
      <c r="J36" s="10">
        <f t="shared" si="6"/>
        <v>5484461210.8131399</v>
      </c>
      <c r="K36" s="11">
        <f t="shared" si="7"/>
        <v>0.14470819999999995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29">
        <v>27.02</v>
      </c>
      <c r="H37" s="10"/>
      <c r="I37" s="10">
        <f t="shared" si="8"/>
        <v>808.4752060513656</v>
      </c>
      <c r="J37" s="10">
        <f t="shared" si="6"/>
        <v>4791143464.1711664</v>
      </c>
      <c r="K37" s="11">
        <f t="shared" si="7"/>
        <v>0.35826479999999994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29">
        <v>-25</v>
      </c>
      <c r="H38" s="10"/>
      <c r="I38" s="10">
        <f t="shared" si="8"/>
        <v>611.00000457328122</v>
      </c>
      <c r="J38" s="10">
        <f t="shared" si="6"/>
        <v>3527400153.6159716</v>
      </c>
      <c r="K38" s="11">
        <f t="shared" si="7"/>
        <v>-0.33633506800000013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29">
        <v>11.45</v>
      </c>
      <c r="H39" s="10"/>
      <c r="I39" s="10">
        <f t="shared" si="8"/>
        <v>945.41066499548378</v>
      </c>
      <c r="J39" s="10">
        <f t="shared" si="6"/>
        <v>5315031702.7990446</v>
      </c>
      <c r="K39" s="11">
        <f t="shared" si="7"/>
        <v>0.14503730000000004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29">
        <v>12.31</v>
      </c>
      <c r="H40" s="10"/>
      <c r="I40" s="10">
        <f t="shared" si="8"/>
        <v>848.28233736696609</v>
      </c>
      <c r="J40" s="10">
        <f t="shared" si="6"/>
        <v>4641797872.2606192</v>
      </c>
      <c r="K40" s="11">
        <f t="shared" si="7"/>
        <v>0.15432218000000009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29">
        <v>7.41</v>
      </c>
      <c r="H41" s="10"/>
      <c r="I41" s="10">
        <f t="shared" si="8"/>
        <v>755.30436948354202</v>
      </c>
      <c r="J41" s="10">
        <f t="shared" si="6"/>
        <v>4021232505.6949167</v>
      </c>
      <c r="K41" s="11">
        <f t="shared" si="7"/>
        <v>0.10438962000000007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29">
        <v>0.12</v>
      </c>
      <c r="H42" s="10"/>
      <c r="I42" s="10">
        <f t="shared" si="8"/>
        <v>703.19743923614374</v>
      </c>
      <c r="J42" s="10">
        <f t="shared" si="6"/>
        <v>3641135730.4271989</v>
      </c>
      <c r="K42" s="11">
        <f t="shared" si="7"/>
        <v>2.983431999999997E-2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29">
        <v>-2.0299999999999998</v>
      </c>
      <c r="H43" s="10"/>
      <c r="I43" s="10">
        <f t="shared" si="8"/>
        <v>702.35461369970403</v>
      </c>
      <c r="J43" s="10">
        <f t="shared" si="6"/>
        <v>3535651958.4890108</v>
      </c>
      <c r="K43" s="11">
        <f t="shared" si="7"/>
        <v>8.1112999999999325E-3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29">
        <v>3.07</v>
      </c>
      <c r="H44" s="10"/>
      <c r="I44" s="10">
        <f t="shared" si="8"/>
        <v>716.90784291079308</v>
      </c>
      <c r="J44" s="10">
        <f t="shared" si="6"/>
        <v>3507203974.887506</v>
      </c>
      <c r="K44" s="11">
        <f t="shared" si="7"/>
        <v>6.1002579999999806E-2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29">
        <v>8.82</v>
      </c>
      <c r="H45" s="10"/>
      <c r="I45" s="10">
        <f t="shared" si="8"/>
        <v>695.55432512932293</v>
      </c>
      <c r="J45" s="10">
        <f t="shared" si="6"/>
        <v>3305556500.0487618</v>
      </c>
      <c r="K45" s="11">
        <f t="shared" si="7"/>
        <v>0.12051954000000009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29">
        <v>0.54</v>
      </c>
      <c r="H46" s="10"/>
      <c r="I46" s="10">
        <f t="shared" si="8"/>
        <v>639.17875861911682</v>
      </c>
      <c r="J46" s="10">
        <f t="shared" si="6"/>
        <v>2950021291.0600038</v>
      </c>
      <c r="K46" s="11">
        <f t="shared" si="7"/>
        <v>3.5461460000000278E-2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29">
        <v>3.53</v>
      </c>
      <c r="H47" s="10"/>
      <c r="I47" s="10">
        <f t="shared" si="8"/>
        <v>635.74573166810899</v>
      </c>
      <c r="J47" s="10">
        <f t="shared" si="6"/>
        <v>2848991879.4853101</v>
      </c>
      <c r="K47" s="11">
        <f t="shared" si="7"/>
        <v>6.6462529999999687E-2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29">
        <v>2.73</v>
      </c>
      <c r="H48" s="10"/>
      <c r="I48" s="10">
        <f t="shared" si="8"/>
        <v>614.06909269594235</v>
      </c>
      <c r="J48" s="10">
        <f t="shared" si="6"/>
        <v>2671441142.414362</v>
      </c>
      <c r="K48" s="11">
        <f t="shared" si="7"/>
        <v>5.8324460000000133E-2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30">
        <v>4.17</v>
      </c>
      <c r="H49" s="10"/>
      <c r="I49" s="10">
        <f t="shared" si="8"/>
        <v>597.75050393842332</v>
      </c>
      <c r="J49" s="10">
        <f t="shared" si="6"/>
        <v>2524217518.7128925</v>
      </c>
      <c r="K49" s="11">
        <f t="shared" si="7"/>
        <v>7.3263510000000087E-2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30">
        <v>5.69</v>
      </c>
      <c r="H50" s="10"/>
      <c r="I50" s="10">
        <f t="shared" si="8"/>
        <v>573.82212147299924</v>
      </c>
      <c r="J50" s="10">
        <f t="shared" si="6"/>
        <v>2351908450.4353385</v>
      </c>
      <c r="K50" s="11">
        <f t="shared" si="7"/>
        <v>8.8924070000000022E-2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30">
        <v>2.93</v>
      </c>
      <c r="H51" s="10"/>
      <c r="I51" s="10">
        <f t="shared" si="8"/>
        <v>542.92943653420309</v>
      </c>
      <c r="J51" s="10">
        <f t="shared" si="6"/>
        <v>2159846141.0035124</v>
      </c>
      <c r="K51" s="11">
        <f t="shared" si="7"/>
        <v>6.0384860000000096E-2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30">
        <v>3.59</v>
      </c>
      <c r="H52" s="10"/>
      <c r="I52" s="10">
        <f t="shared" si="8"/>
        <v>527.47443557194504</v>
      </c>
      <c r="J52" s="10">
        <f t="shared" si="6"/>
        <v>2036851168.3611856</v>
      </c>
      <c r="K52" s="11">
        <f t="shared" si="7"/>
        <v>6.7080589999999995E-2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30">
        <v>3.6</v>
      </c>
      <c r="H53" s="10"/>
      <c r="I53" s="10">
        <f t="shared" si="8"/>
        <v>509.19435811559515</v>
      </c>
      <c r="J53" s="10">
        <f t="shared" si="6"/>
        <v>1908807251.719559</v>
      </c>
      <c r="K53" s="11">
        <f t="shared" si="7"/>
        <v>6.6976400000000158E-2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30">
        <v>3.41</v>
      </c>
      <c r="H54" s="10"/>
      <c r="I54" s="10">
        <f t="shared" si="8"/>
        <v>491.50034567142387</v>
      </c>
      <c r="J54" s="10">
        <f t="shared" si="6"/>
        <v>1788987321.2936656</v>
      </c>
      <c r="K54" s="11">
        <f t="shared" si="7"/>
        <v>6.4812770000000075E-2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30">
        <v>5.84</v>
      </c>
      <c r="H55" s="10"/>
      <c r="I55" s="10">
        <f t="shared" si="8"/>
        <v>475.29285917360397</v>
      </c>
      <c r="J55" s="10">
        <f t="shared" si="6"/>
        <v>1680095667.2351568</v>
      </c>
      <c r="K55" s="11">
        <f t="shared" si="7"/>
        <v>8.951696000000009E-2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30">
        <v>3.91</v>
      </c>
      <c r="H56" s="10"/>
      <c r="I56" s="10">
        <f t="shared" si="8"/>
        <v>449.06732726153058</v>
      </c>
      <c r="J56" s="10">
        <f t="shared" si="6"/>
        <v>1542055542.8849466</v>
      </c>
      <c r="K56" s="11">
        <f t="shared" si="7"/>
        <v>6.9441719999999929E-2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30">
        <v>3.01</v>
      </c>
      <c r="H57" s="10"/>
      <c r="I57" s="10">
        <f t="shared" si="8"/>
        <v>432.16949981862246</v>
      </c>
      <c r="J57" s="10">
        <f t="shared" si="6"/>
        <v>1441925739.4268727</v>
      </c>
      <c r="K57" s="11">
        <f t="shared" si="7"/>
        <v>5.986988999999987E-2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30">
        <v>6.58</v>
      </c>
      <c r="H58" s="10"/>
      <c r="I58" s="10">
        <f t="shared" si="8"/>
        <v>419.54130649317779</v>
      </c>
      <c r="J58" s="10">
        <f t="shared" si="6"/>
        <v>1360474293.1482589</v>
      </c>
      <c r="K58" s="11">
        <f t="shared" si="7"/>
        <v>9.6388460000000009E-2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30">
        <v>5.57</v>
      </c>
      <c r="H59" s="10"/>
      <c r="I59" s="10">
        <f t="shared" si="8"/>
        <v>393.63980718068848</v>
      </c>
      <c r="J59" s="10">
        <f t="shared" si="6"/>
        <v>1240868855.1394083</v>
      </c>
      <c r="K59" s="11">
        <f t="shared" si="7"/>
        <v>8.5681880000000099E-2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30">
        <v>1.58</v>
      </c>
      <c r="H60" s="10"/>
      <c r="I60" s="10">
        <f t="shared" si="8"/>
        <v>372.87089815353647</v>
      </c>
      <c r="J60" s="10">
        <f t="shared" si="6"/>
        <v>1142939638.2109723</v>
      </c>
      <c r="K60" s="11">
        <f t="shared" si="7"/>
        <v>4.4445560000000217E-2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30">
        <v>14.56</v>
      </c>
      <c r="H61" s="10"/>
      <c r="I61" s="10">
        <f t="shared" si="8"/>
        <v>367.07117361049069</v>
      </c>
      <c r="J61" s="10">
        <f t="shared" si="6"/>
        <v>1094302740.1169403</v>
      </c>
      <c r="K61" s="11">
        <f t="shared" si="7"/>
        <v>0.17756223999999987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30">
        <v>9.9600000000000009</v>
      </c>
      <c r="H62" s="10"/>
      <c r="I62" s="10">
        <f t="shared" si="8"/>
        <v>320.4182730538501</v>
      </c>
      <c r="J62" s="10">
        <f t="shared" si="6"/>
        <v>929295032.52154243</v>
      </c>
      <c r="K62" s="11">
        <f t="shared" si="7"/>
        <v>0.12994895999999989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30">
        <v>10.28</v>
      </c>
      <c r="H63" s="10"/>
      <c r="I63" s="10">
        <f t="shared" si="8"/>
        <v>291.39530106752466</v>
      </c>
      <c r="J63" s="10">
        <f t="shared" si="6"/>
        <v>822422131.81163728</v>
      </c>
      <c r="K63" s="11">
        <f t="shared" si="7"/>
        <v>0.13290644000000018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30">
        <v>7.53</v>
      </c>
      <c r="H64" s="10"/>
      <c r="I64" s="10">
        <f t="shared" si="8"/>
        <v>264.23222802640976</v>
      </c>
      <c r="J64" s="10">
        <f t="shared" si="6"/>
        <v>725940027.14967108</v>
      </c>
      <c r="K64" s="11">
        <f t="shared" si="7"/>
        <v>0.10433309999999962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30">
        <v>7.68</v>
      </c>
      <c r="H65" s="10"/>
      <c r="I65" s="10">
        <f t="shared" si="8"/>
        <v>245.72884592802919</v>
      </c>
      <c r="J65" s="10">
        <f t="shared" si="6"/>
        <v>657356034.28863204</v>
      </c>
      <c r="K65" s="11">
        <f t="shared" si="7"/>
        <v>0.1056582399999999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3">
        <f>SUM(F2)</f>
        <v>11838201</v>
      </c>
      <c r="G66" s="30">
        <v>9.48</v>
      </c>
      <c r="H66" s="10"/>
      <c r="I66" s="10">
        <f t="shared" si="8"/>
        <v>228.2028658321222</v>
      </c>
      <c r="J66" s="10">
        <f t="shared" ref="J66:J67" si="9">IF(I66="","",I66*C66)</f>
        <v>594538176.90413272</v>
      </c>
      <c r="K66" s="11">
        <f t="shared" ref="K66" si="10">IFERROR(J66/J67-1,"")</f>
        <v>0.12392167999999981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30">
        <v>4.13</v>
      </c>
      <c r="H67" s="10"/>
      <c r="I67" s="10">
        <f t="shared" ref="I67" si="11">IF(H67&lt;&gt;"",H67,I66/(1+IF(G66="",0,G66)/100))</f>
        <v>208.44251537460926</v>
      </c>
      <c r="J67" s="10">
        <f t="shared" si="9"/>
        <v>528985415.51768339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topLeftCell="A35" workbookViewId="0">
      <selection activeCell="K67" sqref="K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4">
        <v>2549416</v>
      </c>
      <c r="G2" s="29">
        <v>1.78</v>
      </c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4.7214419999999757E-2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29">
        <v>6.36</v>
      </c>
      <c r="H3" s="10"/>
      <c r="I3" s="10">
        <f t="shared" ref="I3:I34" si="5">IF(H3&lt;&gt;"",H3,I2/(1+IF(G2="",0,G2)/100))</f>
        <v>1871.6840243662803</v>
      </c>
      <c r="J3" s="10">
        <f t="shared" si="3"/>
        <v>4634777057.8617458</v>
      </c>
      <c r="K3" s="11">
        <f t="shared" si="4"/>
        <v>9.4869840000000316E-2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29">
        <v>7.19</v>
      </c>
      <c r="H4" s="10"/>
      <c r="I4" s="10">
        <f t="shared" si="5"/>
        <v>1759.7630917321173</v>
      </c>
      <c r="J4" s="10">
        <f t="shared" si="3"/>
        <v>4233176299.6245699</v>
      </c>
      <c r="K4" s="11">
        <f t="shared" si="4"/>
        <v>0.10384262000000022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29">
        <v>4.8099999999999996</v>
      </c>
      <c r="H5" s="10"/>
      <c r="I5" s="10">
        <f t="shared" si="5"/>
        <v>1641.7231940779152</v>
      </c>
      <c r="J5" s="10">
        <f t="shared" si="3"/>
        <v>3834945510.2798705</v>
      </c>
      <c r="K5" s="11">
        <f t="shared" si="4"/>
        <v>7.9647809999999986E-2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29">
        <v>2.96</v>
      </c>
      <c r="H6" s="10"/>
      <c r="I6" s="10">
        <f t="shared" si="5"/>
        <v>1566.3803015722881</v>
      </c>
      <c r="J6" s="10">
        <f t="shared" si="3"/>
        <v>3552033797.2804952</v>
      </c>
      <c r="K6" s="11">
        <f t="shared" si="4"/>
        <v>6.0796880000000053E-2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29">
        <v>2.11</v>
      </c>
      <c r="H7" s="10"/>
      <c r="I7" s="10">
        <f t="shared" si="5"/>
        <v>1521.3483892504739</v>
      </c>
      <c r="J7" s="10">
        <f t="shared" si="3"/>
        <v>3348457998.1800995</v>
      </c>
      <c r="K7" s="11">
        <f t="shared" si="4"/>
        <v>5.2039329999999939E-2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29">
        <v>2.3199999999999998</v>
      </c>
      <c r="H8" s="10"/>
      <c r="I8" s="10">
        <f t="shared" si="5"/>
        <v>1489.9112616300795</v>
      </c>
      <c r="J8" s="10">
        <f t="shared" si="3"/>
        <v>3182825872.279984</v>
      </c>
      <c r="K8" s="11">
        <f t="shared" si="4"/>
        <v>5.4202960000000244E-2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29">
        <v>4.9000000000000004</v>
      </c>
      <c r="H9" s="10"/>
      <c r="I9" s="10">
        <f t="shared" si="5"/>
        <v>1456.1290672694286</v>
      </c>
      <c r="J9" s="10">
        <f t="shared" si="3"/>
        <v>3019177514.2425928</v>
      </c>
      <c r="K9" s="11">
        <f t="shared" si="4"/>
        <v>8.0679799999999968E-2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29">
        <v>5.99</v>
      </c>
      <c r="H10" s="10"/>
      <c r="I10" s="10">
        <f t="shared" si="5"/>
        <v>1388.111598922239</v>
      </c>
      <c r="J10" s="10">
        <f t="shared" si="3"/>
        <v>2793776208.4963493</v>
      </c>
      <c r="K10" s="11">
        <f t="shared" si="4"/>
        <v>9.169700000000014E-2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29">
        <v>3.94</v>
      </c>
      <c r="H11" s="10"/>
      <c r="I11" s="10">
        <f t="shared" si="5"/>
        <v>1309.6627973603536</v>
      </c>
      <c r="J11" s="10">
        <f t="shared" si="3"/>
        <v>2559113204.9427166</v>
      </c>
      <c r="K11" s="11">
        <f t="shared" si="4"/>
        <v>7.0270180000000071E-2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29">
        <v>1.71</v>
      </c>
      <c r="H12" s="10"/>
      <c r="I12" s="10">
        <f t="shared" si="5"/>
        <v>1260.0180848185043</v>
      </c>
      <c r="J12" s="10">
        <f t="shared" si="3"/>
        <v>2391090822.4526224</v>
      </c>
      <c r="K12" s="11">
        <f t="shared" si="4"/>
        <v>4.6901030000000121E-2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29">
        <v>4.43</v>
      </c>
      <c r="H13" s="10"/>
      <c r="I13" s="10">
        <f t="shared" si="5"/>
        <v>1238.8340230247807</v>
      </c>
      <c r="J13" s="10">
        <f t="shared" si="3"/>
        <v>2283970264.5555925</v>
      </c>
      <c r="K13" s="11">
        <f t="shared" si="4"/>
        <v>7.4689130000000103E-2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29">
        <v>3.44</v>
      </c>
      <c r="H14" s="10"/>
      <c r="I14" s="10">
        <f t="shared" si="5"/>
        <v>1186.2817418603663</v>
      </c>
      <c r="J14" s="10">
        <f t="shared" si="3"/>
        <v>2125238081.2259564</v>
      </c>
      <c r="K14" s="11">
        <f t="shared" si="4"/>
        <v>6.4604479999999631E-2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29">
        <v>4.6399999999999997</v>
      </c>
      <c r="H15" s="10"/>
      <c r="I15" s="10">
        <f t="shared" si="5"/>
        <v>1146.8307635927749</v>
      </c>
      <c r="J15" s="10">
        <f t="shared" si="3"/>
        <v>1996270090.1145532</v>
      </c>
      <c r="K15" s="11">
        <f t="shared" si="4"/>
        <v>7.7164160000000148E-2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29">
        <v>5.33</v>
      </c>
      <c r="H16" s="10"/>
      <c r="I16" s="10">
        <f t="shared" si="5"/>
        <v>1095.9774116903429</v>
      </c>
      <c r="J16" s="10">
        <f t="shared" si="3"/>
        <v>1853264492.3077953</v>
      </c>
      <c r="K16" s="11">
        <f t="shared" si="4"/>
        <v>8.4583010000000014E-2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29">
        <v>5.86</v>
      </c>
      <c r="H17" s="10"/>
      <c r="I17" s="10">
        <f t="shared" si="5"/>
        <v>1040.5178122950185</v>
      </c>
      <c r="J17" s="10">
        <f t="shared" si="3"/>
        <v>1708734578.377542</v>
      </c>
      <c r="K17" s="11">
        <f t="shared" si="4"/>
        <v>9.0252140000000036E-2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29">
        <v>5.34</v>
      </c>
      <c r="H18" s="10"/>
      <c r="I18" s="10">
        <f t="shared" si="5"/>
        <v>982.91877224165739</v>
      </c>
      <c r="J18" s="10">
        <f t="shared" si="3"/>
        <v>1567283856.3541291</v>
      </c>
      <c r="K18" s="11">
        <f t="shared" si="4"/>
        <v>8.4896660000000068E-2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29">
        <v>3.96</v>
      </c>
      <c r="H19" s="10"/>
      <c r="I19" s="10">
        <f t="shared" si="5"/>
        <v>933.09167670557952</v>
      </c>
      <c r="J19" s="10">
        <f t="shared" si="3"/>
        <v>1444638843.6241744</v>
      </c>
      <c r="K19" s="11">
        <f t="shared" si="4"/>
        <v>7.0476120000000142E-2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29">
        <v>5.73</v>
      </c>
      <c r="H20" s="10"/>
      <c r="I20" s="10">
        <f t="shared" si="5"/>
        <v>897.54874635011493</v>
      </c>
      <c r="J20" s="10">
        <f t="shared" si="3"/>
        <v>1349529257.7140107</v>
      </c>
      <c r="K20" s="11">
        <f t="shared" si="4"/>
        <v>8.8278889999999999E-2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29">
        <v>4.32</v>
      </c>
      <c r="H21" s="10"/>
      <c r="I21" s="10">
        <f t="shared" si="5"/>
        <v>848.90640910821435</v>
      </c>
      <c r="J21" s="10">
        <f t="shared" si="3"/>
        <v>1240058288.4723701</v>
      </c>
      <c r="K21" s="11">
        <f t="shared" si="4"/>
        <v>7.3557120000000031E-2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29">
        <v>6.05</v>
      </c>
      <c r="H22" s="10"/>
      <c r="I22" s="10">
        <f t="shared" si="5"/>
        <v>813.75230934453066</v>
      </c>
      <c r="J22" s="10">
        <f t="shared" si="3"/>
        <v>1155092975.8375318</v>
      </c>
      <c r="K22" s="11">
        <f t="shared" si="4"/>
        <v>9.1466599999999731E-2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29">
        <v>2.02</v>
      </c>
      <c r="H23" s="10"/>
      <c r="I23" s="10">
        <f t="shared" si="5"/>
        <v>767.32891027301332</v>
      </c>
      <c r="J23" s="10">
        <f t="shared" si="3"/>
        <v>1058294386.5048478</v>
      </c>
      <c r="K23" s="11">
        <f t="shared" si="4"/>
        <v>5.0806000000000129E-2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29">
        <v>5.84</v>
      </c>
      <c r="H24" s="10"/>
      <c r="I24" s="10">
        <f t="shared" si="5"/>
        <v>752.13576776417699</v>
      </c>
      <c r="J24" s="10">
        <f t="shared" si="3"/>
        <v>1007126326.3674244</v>
      </c>
      <c r="K24" s="11">
        <f t="shared" si="4"/>
        <v>9.1951279999999969E-2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29">
        <v>2.96</v>
      </c>
      <c r="H25" s="10"/>
      <c r="I25" s="10">
        <f t="shared" si="5"/>
        <v>710.63470121331909</v>
      </c>
      <c r="J25" s="10">
        <f t="shared" si="3"/>
        <v>922318005.22036505</v>
      </c>
      <c r="K25" s="11">
        <f t="shared" si="4"/>
        <v>6.4606399999999953E-2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29">
        <v>4.2300000000000004</v>
      </c>
      <c r="H26" s="10"/>
      <c r="I26" s="10">
        <f t="shared" si="5"/>
        <v>690.2046437580799</v>
      </c>
      <c r="J26" s="10">
        <f t="shared" si="3"/>
        <v>866346478.11657441</v>
      </c>
      <c r="K26" s="11">
        <f t="shared" si="4"/>
        <v>8.0448179999999869E-2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29">
        <v>-3.98</v>
      </c>
      <c r="H27" s="10"/>
      <c r="I27" s="10">
        <f t="shared" si="5"/>
        <v>662.1938441505132</v>
      </c>
      <c r="J27" s="10">
        <f t="shared" si="3"/>
        <v>801839916.20641577</v>
      </c>
      <c r="K27" s="11">
        <f t="shared" si="4"/>
        <v>-2.256180000000052E-3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29">
        <v>-2.85</v>
      </c>
      <c r="H28" s="10"/>
      <c r="I28" s="10">
        <f t="shared" si="5"/>
        <v>689.64157899449413</v>
      </c>
      <c r="J28" s="10">
        <f t="shared" si="3"/>
        <v>803653102.26267886</v>
      </c>
      <c r="K28" s="11">
        <f t="shared" si="4"/>
        <v>1.1817250000000001E-2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29">
        <v>3.41</v>
      </c>
      <c r="H29" s="10"/>
      <c r="I29" s="10">
        <f t="shared" si="5"/>
        <v>709.87295830622145</v>
      </c>
      <c r="J29" s="10">
        <f t="shared" si="3"/>
        <v>794267049.96646261</v>
      </c>
      <c r="K29" s="11">
        <f t="shared" si="4"/>
        <v>7.9186760000000023E-2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29">
        <v>-1.5</v>
      </c>
      <c r="H30" s="10"/>
      <c r="I30" s="10">
        <f t="shared" si="5"/>
        <v>686.46451823442749</v>
      </c>
      <c r="J30" s="10">
        <f t="shared" si="3"/>
        <v>735986651.62132144</v>
      </c>
      <c r="K30" s="11">
        <f t="shared" si="4"/>
        <v>2.981749999999983E-2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29">
        <v>2.17</v>
      </c>
      <c r="H31" s="10"/>
      <c r="I31" s="10">
        <f t="shared" si="5"/>
        <v>696.91829262378428</v>
      </c>
      <c r="J31" s="10">
        <f t="shared" si="3"/>
        <v>714676776.82824528</v>
      </c>
      <c r="K31" s="11">
        <f t="shared" si="4"/>
        <v>6.9719899999999946E-2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29">
        <v>7.53</v>
      </c>
      <c r="H32" s="10"/>
      <c r="I32" s="10">
        <f t="shared" si="5"/>
        <v>682.11636745011674</v>
      </c>
      <c r="J32" s="10">
        <f t="shared" si="3"/>
        <v>668097112.92483699</v>
      </c>
      <c r="K32" s="11">
        <f t="shared" si="4"/>
        <v>0.12551650999999997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29">
        <v>7.93</v>
      </c>
      <c r="H33" s="10"/>
      <c r="I33" s="10">
        <f t="shared" si="5"/>
        <v>634.34982558366664</v>
      </c>
      <c r="J33" s="10">
        <f t="shared" si="3"/>
        <v>593591570.61573184</v>
      </c>
      <c r="K33" s="11">
        <f t="shared" si="4"/>
        <v>0.12754470999999978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29">
        <v>-5.65</v>
      </c>
      <c r="H34" s="10"/>
      <c r="I34" s="10">
        <f t="shared" si="5"/>
        <v>587.74189343432477</v>
      </c>
      <c r="J34" s="10">
        <f t="shared" ref="J34:J65" si="6">IF(I34="","",I34*C34)</f>
        <v>526446149.18705255</v>
      </c>
      <c r="K34" s="11">
        <f t="shared" ref="K34:K65" si="7">IFERROR(J34/J35-1,"")</f>
        <v>-4.0921999999999903E-3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29">
        <v>-0.46</v>
      </c>
      <c r="H35" s="10"/>
      <c r="I35" s="10">
        <f t="shared" ref="I35:I66" si="8">IF(H35&lt;&gt;"",H35,I34/(1+IF(G34="",0,G34)/100))</f>
        <v>614.47139930405092</v>
      </c>
      <c r="J35" s="10">
        <f t="shared" si="6"/>
        <v>528609324.26380491</v>
      </c>
      <c r="K35" s="11">
        <f t="shared" si="7"/>
        <v>6.0535519999999954E-2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29">
        <v>5.15</v>
      </c>
      <c r="H36" s="10"/>
      <c r="I36" s="10">
        <f t="shared" si="8"/>
        <v>601.00880213620007</v>
      </c>
      <c r="J36" s="10">
        <f t="shared" si="6"/>
        <v>498436228.01413095</v>
      </c>
      <c r="K36" s="11">
        <f t="shared" si="7"/>
        <v>0.13655315000000012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29">
        <v>1.48</v>
      </c>
      <c r="H37" s="10"/>
      <c r="I37" s="10">
        <f t="shared" si="8"/>
        <v>546.62010198835844</v>
      </c>
      <c r="J37" s="10">
        <f t="shared" si="6"/>
        <v>438550742.667979</v>
      </c>
      <c r="K37" s="11">
        <f t="shared" si="7"/>
        <v>0.10068823999999998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29">
        <v>2.84</v>
      </c>
      <c r="H38" s="10"/>
      <c r="I38" s="10">
        <f t="shared" si="8"/>
        <v>511.91243864802249</v>
      </c>
      <c r="J38" s="10">
        <f t="shared" si="6"/>
        <v>398433204.54480284</v>
      </c>
      <c r="K38" s="11">
        <f t="shared" si="7"/>
        <v>9.5976979999999879E-2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29">
        <v>1.26</v>
      </c>
      <c r="H39" s="10"/>
      <c r="I39" s="10">
        <f t="shared" si="8"/>
        <v>480.48849131595881</v>
      </c>
      <c r="J39" s="10">
        <f t="shared" si="6"/>
        <v>363541581.45256197</v>
      </c>
      <c r="K39" s="11">
        <f t="shared" si="7"/>
        <v>4.0446500000000052E-2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29">
        <v>4.9800000000000004</v>
      </c>
      <c r="H40" s="10"/>
      <c r="I40" s="10">
        <f t="shared" si="8"/>
        <v>474.5096694805045</v>
      </c>
      <c r="J40" s="10">
        <f t="shared" si="6"/>
        <v>349409202.15749872</v>
      </c>
      <c r="K40" s="11">
        <f t="shared" si="7"/>
        <v>7.8249580000000041E-2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29">
        <v>0.88</v>
      </c>
      <c r="H41" s="10"/>
      <c r="I41" s="10">
        <f t="shared" si="8"/>
        <v>452.00006618451562</v>
      </c>
      <c r="J41" s="10">
        <f t="shared" si="6"/>
        <v>324052249.7189368</v>
      </c>
      <c r="K41" s="11">
        <f t="shared" si="7"/>
        <v>3.6441119999999882E-2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29">
        <v>-14.9</v>
      </c>
      <c r="H42" s="10"/>
      <c r="I42" s="10">
        <f t="shared" si="8"/>
        <v>448.05716314880618</v>
      </c>
      <c r="J42" s="10">
        <f t="shared" si="6"/>
        <v>312658619.44857693</v>
      </c>
      <c r="K42" s="11">
        <f t="shared" si="7"/>
        <v>-0.12500179999999983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29">
        <v>3.34</v>
      </c>
      <c r="H43" s="10"/>
      <c r="I43" s="10">
        <f t="shared" si="8"/>
        <v>526.50665469894966</v>
      </c>
      <c r="J43" s="10">
        <f t="shared" si="6"/>
        <v>357324871.58096653</v>
      </c>
      <c r="K43" s="11">
        <f t="shared" si="7"/>
        <v>6.3368599999999997E-2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29">
        <v>3.71</v>
      </c>
      <c r="H44" s="10"/>
      <c r="I44" s="10">
        <f t="shared" si="8"/>
        <v>509.4896987603538</v>
      </c>
      <c r="J44" s="10">
        <f t="shared" si="6"/>
        <v>336031054.1245684</v>
      </c>
      <c r="K44" s="11">
        <f t="shared" si="7"/>
        <v>6.7901870000000031E-2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29">
        <v>6.43</v>
      </c>
      <c r="H45" s="10"/>
      <c r="I45" s="10">
        <f t="shared" si="8"/>
        <v>491.26381135893729</v>
      </c>
      <c r="J45" s="10">
        <f t="shared" si="6"/>
        <v>314664730.50053596</v>
      </c>
      <c r="K45" s="11">
        <f t="shared" si="7"/>
        <v>9.6335429999999889E-2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29">
        <v>-1.5</v>
      </c>
      <c r="H46" s="10"/>
      <c r="I46" s="10">
        <f t="shared" si="8"/>
        <v>461.58396256594688</v>
      </c>
      <c r="J46" s="10">
        <f t="shared" si="6"/>
        <v>287015015.56009734</v>
      </c>
      <c r="K46" s="11">
        <f t="shared" si="7"/>
        <v>1.4648500000000064E-2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29">
        <v>2.1</v>
      </c>
      <c r="H47" s="10"/>
      <c r="I47" s="10">
        <f t="shared" si="8"/>
        <v>468.61315996542828</v>
      </c>
      <c r="J47" s="10">
        <f t="shared" si="6"/>
        <v>282871374.23462147</v>
      </c>
      <c r="K47" s="11">
        <f t="shared" si="7"/>
        <v>5.1425799999999855E-2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29">
        <v>2.88</v>
      </c>
      <c r="H48" s="10"/>
      <c r="I48" s="10">
        <f t="shared" si="8"/>
        <v>458.97469144508159</v>
      </c>
      <c r="J48" s="10">
        <f t="shared" si="6"/>
        <v>269035983.55168903</v>
      </c>
      <c r="K48" s="11">
        <f t="shared" si="7"/>
        <v>5.8943840000000414E-2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29">
        <v>3.84</v>
      </c>
      <c r="H49" s="10"/>
      <c r="I49" s="10">
        <f t="shared" si="8"/>
        <v>446.12625529265318</v>
      </c>
      <c r="J49" s="10">
        <f t="shared" si="6"/>
        <v>254060671.95375437</v>
      </c>
      <c r="K49" s="11">
        <f t="shared" si="7"/>
        <v>6.8098239999999866E-2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29">
        <v>1.08</v>
      </c>
      <c r="H50" s="10"/>
      <c r="I50" s="10">
        <f t="shared" si="8"/>
        <v>429.6285201200435</v>
      </c>
      <c r="J50" s="10">
        <f t="shared" si="6"/>
        <v>237862644.50145933</v>
      </c>
      <c r="K50" s="11">
        <f t="shared" si="7"/>
        <v>3.9001319999999895E-2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29">
        <v>3.58</v>
      </c>
      <c r="H51" s="10"/>
      <c r="I51" s="10">
        <f t="shared" si="8"/>
        <v>425.03810854772809</v>
      </c>
      <c r="J51" s="10">
        <f t="shared" si="6"/>
        <v>228933919.45013058</v>
      </c>
      <c r="K51" s="11">
        <f t="shared" si="7"/>
        <v>6.3973760000000102E-2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29">
        <v>5.29</v>
      </c>
      <c r="H52" s="10"/>
      <c r="I52" s="10">
        <f t="shared" si="8"/>
        <v>410.34766223955211</v>
      </c>
      <c r="J52" s="10">
        <f t="shared" si="6"/>
        <v>215168764.54747397</v>
      </c>
      <c r="K52" s="11">
        <f t="shared" si="7"/>
        <v>8.0801850000000064E-2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29">
        <v>6.65</v>
      </c>
      <c r="H53" s="10"/>
      <c r="I53" s="10">
        <f t="shared" si="8"/>
        <v>389.7308977486486</v>
      </c>
      <c r="J53" s="10">
        <f t="shared" si="6"/>
        <v>199082527.98371318</v>
      </c>
      <c r="K53" s="11">
        <f t="shared" si="7"/>
        <v>9.3909049999999938E-2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29">
        <v>4.7300000000000004</v>
      </c>
      <c r="H54" s="10"/>
      <c r="I54" s="10">
        <f t="shared" si="8"/>
        <v>365.42981504795932</v>
      </c>
      <c r="J54" s="10">
        <f t="shared" si="6"/>
        <v>181991846.56504413</v>
      </c>
      <c r="K54" s="11">
        <f t="shared" si="7"/>
        <v>7.3482499999999895E-2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29">
        <v>-3.43</v>
      </c>
      <c r="H55" s="10"/>
      <c r="I55" s="10">
        <f t="shared" si="8"/>
        <v>348.92563262480604</v>
      </c>
      <c r="J55" s="10">
        <f t="shared" si="6"/>
        <v>169534060.00101927</v>
      </c>
      <c r="K55" s="11">
        <f t="shared" si="7"/>
        <v>-1.0736920000000039E-2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29">
        <v>3.14</v>
      </c>
      <c r="H56" s="10"/>
      <c r="I56" s="10">
        <f t="shared" si="8"/>
        <v>361.31886986103973</v>
      </c>
      <c r="J56" s="10">
        <f t="shared" si="6"/>
        <v>171374089.89428705</v>
      </c>
      <c r="K56" s="11">
        <f t="shared" si="7"/>
        <v>5.5844180000000021E-2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30">
        <v>3.06</v>
      </c>
      <c r="H57" s="10"/>
      <c r="I57" s="10">
        <f t="shared" si="8"/>
        <v>350.31885772836893</v>
      </c>
      <c r="J57" s="10">
        <f t="shared" si="6"/>
        <v>162310019.92574987</v>
      </c>
      <c r="K57" s="11">
        <f t="shared" si="7"/>
        <v>5.4406860000000057E-2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30">
        <v>3.82</v>
      </c>
      <c r="H58" s="10"/>
      <c r="I58" s="10">
        <f t="shared" si="8"/>
        <v>339.91738572517846</v>
      </c>
      <c r="J58" s="10">
        <f t="shared" si="6"/>
        <v>153934905.09512606</v>
      </c>
      <c r="K58" s="11">
        <f t="shared" si="7"/>
        <v>6.1559499999999767E-2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30">
        <v>3.73</v>
      </c>
      <c r="H59" s="10"/>
      <c r="I59" s="10">
        <f t="shared" si="8"/>
        <v>327.41031181388792</v>
      </c>
      <c r="J59" s="10">
        <f t="shared" si="6"/>
        <v>145008268.58515805</v>
      </c>
      <c r="K59" s="11">
        <f t="shared" si="7"/>
        <v>6.0016870000000333E-2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30">
        <v>0.06</v>
      </c>
      <c r="H60" s="10"/>
      <c r="I60" s="10">
        <f t="shared" si="8"/>
        <v>315.63704985432167</v>
      </c>
      <c r="J60" s="10">
        <f t="shared" si="6"/>
        <v>136798076.22793588</v>
      </c>
      <c r="K60" s="11">
        <f t="shared" si="7"/>
        <v>2.1912779999999854E-2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30">
        <v>7.0000000000000007E-2</v>
      </c>
      <c r="H61" s="10"/>
      <c r="I61" s="10">
        <f t="shared" si="8"/>
        <v>315.44778118561032</v>
      </c>
      <c r="J61" s="10">
        <f t="shared" si="6"/>
        <v>133864727.89579546</v>
      </c>
      <c r="K61" s="11">
        <f t="shared" si="7"/>
        <v>2.1414489999999953E-2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30">
        <v>0.01</v>
      </c>
      <c r="H62" s="10"/>
      <c r="I62" s="10">
        <f t="shared" si="8"/>
        <v>315.22712220007031</v>
      </c>
      <c r="J62" s="10">
        <f t="shared" si="6"/>
        <v>131058183.73087254</v>
      </c>
      <c r="K62" s="11">
        <f t="shared" si="7"/>
        <v>2.0101999999999842E-2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30">
        <v>2.97</v>
      </c>
      <c r="H63" s="10"/>
      <c r="I63" s="10">
        <f t="shared" si="8"/>
        <v>315.19560263980634</v>
      </c>
      <c r="J63" s="10">
        <f t="shared" si="6"/>
        <v>128475567.86563751</v>
      </c>
      <c r="K63" s="11">
        <f t="shared" si="7"/>
        <v>4.9676180000000292E-2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30">
        <v>-2.72</v>
      </c>
      <c r="H64" s="10"/>
      <c r="I64" s="10">
        <f t="shared" si="8"/>
        <v>306.10430478761418</v>
      </c>
      <c r="J64" s="10">
        <f t="shared" si="6"/>
        <v>122395430.43230483</v>
      </c>
      <c r="K64" s="11">
        <f t="shared" si="7"/>
        <v>-9.0086400000000122E-3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30">
        <v>-0.03</v>
      </c>
      <c r="H65" s="10"/>
      <c r="I65" s="10">
        <f t="shared" si="8"/>
        <v>314.66314225700472</v>
      </c>
      <c r="J65" s="10">
        <f t="shared" si="6"/>
        <v>123508070.17359348</v>
      </c>
      <c r="K65" s="11">
        <f t="shared" si="7"/>
        <v>1.7794569999999954E-2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3">
        <f>SUM(F2)</f>
        <v>2549416</v>
      </c>
      <c r="G66" s="30">
        <v>0.1</v>
      </c>
      <c r="H66" s="10"/>
      <c r="I66" s="10">
        <f t="shared" si="8"/>
        <v>314.7575695278631</v>
      </c>
      <c r="J66" s="10">
        <f t="shared" ref="J66:J67" si="9">IF(I66="","",I66*C66)</f>
        <v>121348721.8482542</v>
      </c>
      <c r="K66" s="11">
        <f t="shared" ref="K66" si="10">IFERROR(J66/J67-1,"")</f>
        <v>1.8517499999999965E-2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30">
        <v>0.01</v>
      </c>
      <c r="H67" s="10"/>
      <c r="I67" s="10">
        <f t="shared" ref="I67" si="11">IF(H67&lt;&gt;"",H67,I66/(1+IF(G66="",0,G66)/100))</f>
        <v>314.44312640146165</v>
      </c>
      <c r="J67" s="10">
        <f t="shared" si="9"/>
        <v>119142500.59351382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4">
        <v>18288844</v>
      </c>
      <c r="G2" s="29">
        <v>2.73</v>
      </c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3.531294000000007E-2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29">
        <v>2.5099999999999998</v>
      </c>
      <c r="H3" s="10"/>
      <c r="I3" s="10">
        <f t="shared" ref="I3:I34" si="5">IF(H3&lt;&gt;"",H3,I2/(1+IF(G2="",0,G2)/100))</f>
        <v>7300.691132093837</v>
      </c>
      <c r="J3" s="10">
        <f t="shared" si="3"/>
        <v>132487102536.83273</v>
      </c>
      <c r="K3" s="11">
        <f t="shared" si="4"/>
        <v>3.2480719999999907E-2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29">
        <v>2.41</v>
      </c>
      <c r="H4" s="10"/>
      <c r="I4" s="10">
        <f t="shared" si="5"/>
        <v>7121.9306722210886</v>
      </c>
      <c r="J4" s="10">
        <f t="shared" si="3"/>
        <v>128319202451.38597</v>
      </c>
      <c r="K4" s="11">
        <f t="shared" si="4"/>
        <v>3.1166290000000041E-2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29">
        <v>5.03</v>
      </c>
      <c r="H5" s="10"/>
      <c r="I5" s="10">
        <f t="shared" si="5"/>
        <v>6954.3312881760457</v>
      </c>
      <c r="J5" s="10">
        <f t="shared" si="3"/>
        <v>124440843049.07405</v>
      </c>
      <c r="K5" s="11">
        <f t="shared" si="4"/>
        <v>5.8912459999999944E-2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29">
        <v>6</v>
      </c>
      <c r="H6" s="10"/>
      <c r="I6" s="10">
        <f t="shared" si="5"/>
        <v>6621.2808608740797</v>
      </c>
      <c r="J6" s="10">
        <f t="shared" si="3"/>
        <v>117517592577.08051</v>
      </c>
      <c r="K6" s="11">
        <f t="shared" si="4"/>
        <v>7.0918000000000037E-2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29">
        <v>10.130000000000001</v>
      </c>
      <c r="H7" s="10"/>
      <c r="I7" s="10">
        <f t="shared" si="5"/>
        <v>6246.4913781830937</v>
      </c>
      <c r="J7" s="10">
        <f t="shared" si="3"/>
        <v>109735378971.20088</v>
      </c>
      <c r="K7" s="11">
        <f t="shared" si="4"/>
        <v>0.11154208999999993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29">
        <v>5.92</v>
      </c>
      <c r="H8" s="10"/>
      <c r="I8" s="10">
        <f t="shared" si="5"/>
        <v>5671.9253411269356</v>
      </c>
      <c r="J8" s="10">
        <f t="shared" si="3"/>
        <v>98723548085.525833</v>
      </c>
      <c r="K8" s="11">
        <f t="shared" si="4"/>
        <v>6.7038080000000111E-2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29">
        <v>4.0599999999999996</v>
      </c>
      <c r="H9" s="10"/>
      <c r="I9" s="10">
        <f t="shared" si="5"/>
        <v>5354.9144081636477</v>
      </c>
      <c r="J9" s="10">
        <f t="shared" si="3"/>
        <v>92521110479.51149</v>
      </c>
      <c r="K9" s="11">
        <f t="shared" si="4"/>
        <v>4.7467959999999865E-2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29">
        <v>9.01</v>
      </c>
      <c r="H10" s="10"/>
      <c r="I10" s="10">
        <f t="shared" si="5"/>
        <v>5145.9873228557062</v>
      </c>
      <c r="J10" s="10">
        <f t="shared" si="3"/>
        <v>88328344171.511932</v>
      </c>
      <c r="K10" s="11">
        <f t="shared" si="4"/>
        <v>9.7294659999999755E-2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29">
        <v>8.0500000000000007</v>
      </c>
      <c r="H11" s="10"/>
      <c r="I11" s="10">
        <f t="shared" si="5"/>
        <v>4720.6561992988773</v>
      </c>
      <c r="J11" s="10">
        <f t="shared" si="3"/>
        <v>80496467714.07048</v>
      </c>
      <c r="K11" s="11">
        <f t="shared" si="4"/>
        <v>8.8819850000000145E-2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29">
        <v>8.85</v>
      </c>
      <c r="H12" s="10"/>
      <c r="I12" s="10">
        <f t="shared" si="5"/>
        <v>4368.9552978240417</v>
      </c>
      <c r="J12" s="10">
        <f t="shared" si="3"/>
        <v>73930014881.773575</v>
      </c>
      <c r="K12" s="11">
        <f t="shared" si="4"/>
        <v>9.7752249999999652E-2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29">
        <v>9.0299999999999994</v>
      </c>
      <c r="H13" s="10"/>
      <c r="I13" s="10">
        <f t="shared" si="5"/>
        <v>4013.7393641010949</v>
      </c>
      <c r="J13" s="10">
        <f t="shared" si="3"/>
        <v>67346721340.606308</v>
      </c>
      <c r="K13" s="11">
        <f t="shared" si="4"/>
        <v>0.10076688000000011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29">
        <v>8.84</v>
      </c>
      <c r="H14" s="10"/>
      <c r="I14" s="10">
        <f t="shared" si="5"/>
        <v>3681.3164854637207</v>
      </c>
      <c r="J14" s="10">
        <f t="shared" si="3"/>
        <v>61181638514.23864</v>
      </c>
      <c r="K14" s="11">
        <f t="shared" si="4"/>
        <v>9.9501679999999926E-2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29">
        <v>0.89</v>
      </c>
      <c r="H15" s="10"/>
      <c r="I15" s="10">
        <f t="shared" si="5"/>
        <v>3382.3194464018015</v>
      </c>
      <c r="J15" s="10">
        <f t="shared" si="3"/>
        <v>55644879518.727646</v>
      </c>
      <c r="K15" s="11">
        <f t="shared" si="4"/>
        <v>1.9594339999999821E-2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29">
        <v>-4.41</v>
      </c>
      <c r="H16" s="10"/>
      <c r="I16" s="10">
        <f t="shared" si="5"/>
        <v>3352.4823534560433</v>
      </c>
      <c r="J16" s="10">
        <f t="shared" si="3"/>
        <v>54575508450.476158</v>
      </c>
      <c r="K16" s="11">
        <f t="shared" si="4"/>
        <v>-3.3489509999999889E-2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29">
        <v>-0.79</v>
      </c>
      <c r="H17" s="10"/>
      <c r="I17" s="10">
        <f t="shared" si="5"/>
        <v>3507.147560891352</v>
      </c>
      <c r="J17" s="10">
        <f t="shared" si="3"/>
        <v>56466545386.875366</v>
      </c>
      <c r="K17" s="11">
        <f t="shared" si="4"/>
        <v>3.6083600000000882E-3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29">
        <v>3.39</v>
      </c>
      <c r="H18" s="10"/>
      <c r="I18" s="10">
        <f t="shared" si="5"/>
        <v>3535.0746506313394</v>
      </c>
      <c r="J18" s="10">
        <f t="shared" si="3"/>
        <v>56263526329.010811</v>
      </c>
      <c r="K18" s="11">
        <f t="shared" si="4"/>
        <v>4.6616969999999869E-2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29">
        <v>3.85</v>
      </c>
      <c r="H19" s="10"/>
      <c r="I19" s="10">
        <f t="shared" si="5"/>
        <v>3419.1649585369373</v>
      </c>
      <c r="J19" s="10">
        <f t="shared" si="3"/>
        <v>53757513915.535706</v>
      </c>
      <c r="K19" s="11">
        <f t="shared" si="4"/>
        <v>5.2104350000000021E-2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29">
        <v>8.11</v>
      </c>
      <c r="H20" s="10"/>
      <c r="I20" s="10">
        <f t="shared" si="5"/>
        <v>3292.4072783215574</v>
      </c>
      <c r="J20" s="10">
        <f t="shared" si="3"/>
        <v>51095230159.951057</v>
      </c>
      <c r="K20" s="11">
        <f t="shared" si="4"/>
        <v>9.547863000000012E-2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29">
        <v>5.53</v>
      </c>
      <c r="H21" s="10"/>
      <c r="I21" s="10">
        <f t="shared" si="5"/>
        <v>3045.4234375372839</v>
      </c>
      <c r="J21" s="10">
        <f t="shared" si="3"/>
        <v>46641923229.439041</v>
      </c>
      <c r="K21" s="11">
        <f t="shared" si="4"/>
        <v>6.9441020000000186E-2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29">
        <v>-2.85</v>
      </c>
      <c r="H22" s="10"/>
      <c r="I22" s="10">
        <f t="shared" si="5"/>
        <v>2885.8366697027236</v>
      </c>
      <c r="J22" s="10">
        <f t="shared" si="3"/>
        <v>43613366569.237297</v>
      </c>
      <c r="K22" s="11">
        <f t="shared" si="4"/>
        <v>-1.5384749999999947E-2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29">
        <v>5.84</v>
      </c>
      <c r="H23" s="10"/>
      <c r="I23" s="10">
        <f t="shared" si="5"/>
        <v>2970.4958000028032</v>
      </c>
      <c r="J23" s="10">
        <f t="shared" si="3"/>
        <v>44294831477.81562</v>
      </c>
      <c r="K23" s="11">
        <f t="shared" si="4"/>
        <v>7.2582560000000296E-2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29">
        <v>8.2100000000000009</v>
      </c>
      <c r="H24" s="10"/>
      <c r="I24" s="10">
        <f t="shared" si="5"/>
        <v>2806.5908919149688</v>
      </c>
      <c r="J24" s="10">
        <f t="shared" si="3"/>
        <v>41297363139.873924</v>
      </c>
      <c r="K24" s="11">
        <f t="shared" si="4"/>
        <v>9.6600140000000057E-2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29">
        <v>-2.4700000000000002</v>
      </c>
      <c r="H25" s="10"/>
      <c r="I25" s="10">
        <f t="shared" si="5"/>
        <v>2593.6520579567218</v>
      </c>
      <c r="J25" s="10">
        <f t="shared" si="3"/>
        <v>37659454557.313774</v>
      </c>
      <c r="K25" s="11">
        <f t="shared" si="4"/>
        <v>-1.2606280000000081E-2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29">
        <v>-7.16</v>
      </c>
      <c r="H26" s="10"/>
      <c r="I26" s="10">
        <f t="shared" si="5"/>
        <v>2659.3376991251121</v>
      </c>
      <c r="J26" s="10">
        <f t="shared" si="3"/>
        <v>38140261371.435272</v>
      </c>
      <c r="K26" s="11">
        <f t="shared" si="4"/>
        <v>-6.1480440000000081E-2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29">
        <v>-1.0900000000000001</v>
      </c>
      <c r="H27" s="10"/>
      <c r="I27" s="10">
        <f t="shared" si="5"/>
        <v>2864.4309555419131</v>
      </c>
      <c r="J27" s="10">
        <f t="shared" si="3"/>
        <v>40638749576.444923</v>
      </c>
      <c r="K27" s="11">
        <f t="shared" si="4"/>
        <v>-3.1663000000003994E-4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29">
        <v>7.94</v>
      </c>
      <c r="H28" s="10"/>
      <c r="I28" s="10">
        <f t="shared" si="5"/>
        <v>2895.9973263996694</v>
      </c>
      <c r="J28" s="10">
        <f t="shared" si="3"/>
        <v>40651621099.233574</v>
      </c>
      <c r="K28" s="11">
        <f t="shared" si="4"/>
        <v>9.1057519999999892E-2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29">
        <v>9.1300000000000008</v>
      </c>
      <c r="H29" s="10"/>
      <c r="I29" s="10">
        <f t="shared" si="5"/>
        <v>2682.9695445614875</v>
      </c>
      <c r="J29" s="10">
        <f t="shared" si="3"/>
        <v>37258916559.443703</v>
      </c>
      <c r="K29" s="11">
        <f t="shared" si="4"/>
        <v>0.10297690999999976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29">
        <v>2.7</v>
      </c>
      <c r="H30" s="10"/>
      <c r="I30" s="10">
        <f t="shared" si="5"/>
        <v>2458.5077838921356</v>
      </c>
      <c r="J30" s="10">
        <f t="shared" si="3"/>
        <v>33780323252.137444</v>
      </c>
      <c r="K30" s="11">
        <f t="shared" si="4"/>
        <v>3.7680799999999959E-2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29">
        <v>6.15</v>
      </c>
      <c r="H31" s="10"/>
      <c r="I31" s="10">
        <f t="shared" si="5"/>
        <v>2393.8732072951661</v>
      </c>
      <c r="J31" s="10">
        <f t="shared" si="3"/>
        <v>32553674744.813095</v>
      </c>
      <c r="K31" s="11">
        <f t="shared" si="4"/>
        <v>7.009814999999997E-2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29">
        <v>7.3</v>
      </c>
      <c r="H32" s="10"/>
      <c r="I32" s="10">
        <f t="shared" si="5"/>
        <v>2255.1796583091532</v>
      </c>
      <c r="J32" s="10">
        <f t="shared" si="3"/>
        <v>30421204582.788124</v>
      </c>
      <c r="K32" s="11">
        <f t="shared" si="4"/>
        <v>7.8043099999999921E-2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29">
        <v>1.57</v>
      </c>
      <c r="H33" s="10"/>
      <c r="I33" s="10">
        <f t="shared" si="5"/>
        <v>2101.7517784801057</v>
      </c>
      <c r="J33" s="10">
        <f t="shared" si="3"/>
        <v>28218913123.963345</v>
      </c>
      <c r="K33" s="11">
        <f t="shared" si="4"/>
        <v>1.9254950000000326E-2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29">
        <v>3.05</v>
      </c>
      <c r="H34" s="10"/>
      <c r="I34" s="10">
        <f t="shared" si="5"/>
        <v>2069.2643285223053</v>
      </c>
      <c r="J34" s="10">
        <f t="shared" ref="J34:J65" si="6">IF(I34="","",I34*C34)</f>
        <v>27685823967.755405</v>
      </c>
      <c r="K34" s="11">
        <f t="shared" ref="K34:K65" si="7">IFERROR(J34/J35-1,"")</f>
        <v>4.6839200000000192E-2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29">
        <v>1.6</v>
      </c>
      <c r="H35" s="10"/>
      <c r="I35" s="10">
        <f t="shared" ref="I35:I66" si="8">IF(H35&lt;&gt;"",H35,I34/(1+IF(G34="",0,G34)/100))</f>
        <v>1983.0036689241065</v>
      </c>
      <c r="J35" s="10">
        <f t="shared" si="6"/>
        <v>26447064618.668655</v>
      </c>
      <c r="K35" s="11">
        <f t="shared" si="7"/>
        <v>4.4668799999999731E-2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29">
        <v>0.39</v>
      </c>
      <c r="H36" s="10"/>
      <c r="I36" s="10">
        <f t="shared" si="8"/>
        <v>1901.2499222666411</v>
      </c>
      <c r="J36" s="10">
        <f t="shared" si="6"/>
        <v>25316219474.218681</v>
      </c>
      <c r="K36" s="11">
        <f t="shared" si="7"/>
        <v>5.2005190000000034E-2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29">
        <v>-3.78</v>
      </c>
      <c r="H37" s="10"/>
      <c r="I37" s="10">
        <f t="shared" si="8"/>
        <v>1807.4435994549301</v>
      </c>
      <c r="J37" s="10">
        <f t="shared" si="6"/>
        <v>24064728686.574902</v>
      </c>
      <c r="K37" s="11">
        <f t="shared" si="7"/>
        <v>1.6316720000000284E-2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29">
        <v>6.52</v>
      </c>
      <c r="H38" s="10"/>
      <c r="I38" s="10">
        <f t="shared" si="8"/>
        <v>1780.3817961533982</v>
      </c>
      <c r="J38" s="10">
        <f t="shared" si="6"/>
        <v>23678375267.283699</v>
      </c>
      <c r="K38" s="11">
        <f t="shared" si="7"/>
        <v>0.10484527999999993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29">
        <v>-4.51</v>
      </c>
      <c r="H39" s="10"/>
      <c r="I39" s="10">
        <f t="shared" si="8"/>
        <v>1615.2983089760462</v>
      </c>
      <c r="J39" s="10">
        <f t="shared" si="6"/>
        <v>21431394690.199249</v>
      </c>
      <c r="K39" s="11">
        <f t="shared" si="7"/>
        <v>-4.0611969999999942E-2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29">
        <v>6.93</v>
      </c>
      <c r="H40" s="10"/>
      <c r="I40" s="10">
        <f t="shared" si="8"/>
        <v>1691.5889715949797</v>
      </c>
      <c r="J40" s="10">
        <f t="shared" si="6"/>
        <v>22338609634.518005</v>
      </c>
      <c r="K40" s="11">
        <f t="shared" si="7"/>
        <v>7.6464309999999758E-2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29">
        <v>-2.02</v>
      </c>
      <c r="H41" s="10"/>
      <c r="I41" s="10">
        <f t="shared" si="8"/>
        <v>1581.9591990975216</v>
      </c>
      <c r="J41" s="10">
        <f t="shared" si="6"/>
        <v>20751834897.822121</v>
      </c>
      <c r="K41" s="11">
        <f t="shared" si="7"/>
        <v>-1.147978000000005E-2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29">
        <v>-12.03</v>
      </c>
      <c r="H42" s="10"/>
      <c r="I42" s="10">
        <f t="shared" si="8"/>
        <v>1614.5735855251291</v>
      </c>
      <c r="J42" s="10">
        <f t="shared" si="6"/>
        <v>20992827944.199383</v>
      </c>
      <c r="K42" s="11">
        <f t="shared" si="7"/>
        <v>-0.11053532999999982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29">
        <v>5.53</v>
      </c>
      <c r="H43" s="10"/>
      <c r="I43" s="10">
        <f t="shared" si="8"/>
        <v>1835.3684045983052</v>
      </c>
      <c r="J43" s="10">
        <f t="shared" si="6"/>
        <v>23601643384.216011</v>
      </c>
      <c r="K43" s="11">
        <f t="shared" si="7"/>
        <v>6.9335490000000055E-2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29">
        <v>2.81</v>
      </c>
      <c r="H44" s="10"/>
      <c r="I44" s="10">
        <f t="shared" si="8"/>
        <v>1739.1911348415667</v>
      </c>
      <c r="J44" s="10">
        <f t="shared" si="6"/>
        <v>22071317752.874741</v>
      </c>
      <c r="K44" s="11">
        <f t="shared" si="7"/>
        <v>4.4035550000000034E-2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29">
        <v>1.63</v>
      </c>
      <c r="H45" s="10"/>
      <c r="I45" s="10">
        <f t="shared" si="8"/>
        <v>1691.655612140421</v>
      </c>
      <c r="J45" s="10">
        <f t="shared" si="6"/>
        <v>21140389091.994751</v>
      </c>
      <c r="K45" s="11">
        <f t="shared" si="7"/>
        <v>3.3678729999999879E-2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29">
        <v>5.66</v>
      </c>
      <c r="H46" s="10"/>
      <c r="I46" s="10">
        <f t="shared" si="8"/>
        <v>1664.5238730103522</v>
      </c>
      <c r="J46" s="10">
        <f t="shared" si="6"/>
        <v>20451605008.835533</v>
      </c>
      <c r="K46" s="11">
        <f t="shared" si="7"/>
        <v>7.6147099999999801E-2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29">
        <v>3.05</v>
      </c>
      <c r="H47" s="10"/>
      <c r="I47" s="10">
        <f t="shared" si="8"/>
        <v>1575.3585775225745</v>
      </c>
      <c r="J47" s="10">
        <f t="shared" si="6"/>
        <v>19004469750.311584</v>
      </c>
      <c r="K47" s="11">
        <f t="shared" si="7"/>
        <v>5.0388650000000146E-2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29">
        <v>9.68</v>
      </c>
      <c r="H48" s="10"/>
      <c r="I48" s="10">
        <f t="shared" si="8"/>
        <v>1528.7322440781898</v>
      </c>
      <c r="J48" s="10">
        <f t="shared" si="6"/>
        <v>18092798080.321587</v>
      </c>
      <c r="K48" s="11">
        <f t="shared" si="7"/>
        <v>0.11851663999999995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29">
        <v>4.82</v>
      </c>
      <c r="H49" s="10"/>
      <c r="I49" s="10">
        <f t="shared" si="8"/>
        <v>1393.8113093346005</v>
      </c>
      <c r="J49" s="10">
        <f t="shared" si="6"/>
        <v>16175707569.555323</v>
      </c>
      <c r="K49" s="11">
        <f t="shared" si="7"/>
        <v>6.947846000000002E-2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29">
        <v>3.19</v>
      </c>
      <c r="H50" s="10"/>
      <c r="I50" s="10">
        <f t="shared" si="8"/>
        <v>1329.7188602696056</v>
      </c>
      <c r="J50" s="10">
        <f t="shared" si="6"/>
        <v>15124855875.596899</v>
      </c>
      <c r="K50" s="11">
        <f t="shared" si="7"/>
        <v>5.3673089999999979E-2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29">
        <v>6.66</v>
      </c>
      <c r="H51" s="10"/>
      <c r="I51" s="10">
        <f t="shared" si="8"/>
        <v>1288.6121332198909</v>
      </c>
      <c r="J51" s="10">
        <f t="shared" si="6"/>
        <v>14354410318.666201</v>
      </c>
      <c r="K51" s="11">
        <f t="shared" si="7"/>
        <v>9.0278520000000029E-2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29">
        <v>10.57</v>
      </c>
      <c r="H52" s="10"/>
      <c r="I52" s="10">
        <f t="shared" si="8"/>
        <v>1208.149384230162</v>
      </c>
      <c r="J52" s="10">
        <f t="shared" si="6"/>
        <v>13165819609.714222</v>
      </c>
      <c r="K52" s="11">
        <f t="shared" si="7"/>
        <v>0.13168394999999999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29">
        <v>10.130000000000001</v>
      </c>
      <c r="H53" s="10"/>
      <c r="I53" s="10">
        <f t="shared" si="8"/>
        <v>1092.6556789636991</v>
      </c>
      <c r="J53" s="10">
        <f t="shared" si="6"/>
        <v>11633830814.437389</v>
      </c>
      <c r="K53" s="11">
        <f t="shared" si="7"/>
        <v>0.12883249999999991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29">
        <v>5.31</v>
      </c>
      <c r="H54" s="10"/>
      <c r="I54" s="10">
        <f t="shared" si="8"/>
        <v>992.15080265477081</v>
      </c>
      <c r="J54" s="10">
        <f t="shared" si="6"/>
        <v>10306073588.807365</v>
      </c>
      <c r="K54" s="11">
        <f t="shared" si="7"/>
        <v>7.9848740000000085E-2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29">
        <v>4.8499999999999996</v>
      </c>
      <c r="H55" s="10"/>
      <c r="I55" s="10">
        <f t="shared" si="8"/>
        <v>942.12401733431852</v>
      </c>
      <c r="J55" s="10">
        <f t="shared" si="6"/>
        <v>9543997420.238102</v>
      </c>
      <c r="K55" s="11">
        <f t="shared" si="7"/>
        <v>7.4188249999999956E-2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29">
        <v>5.43</v>
      </c>
      <c r="H56" s="10"/>
      <c r="I56" s="10">
        <f t="shared" si="8"/>
        <v>898.54460403845349</v>
      </c>
      <c r="J56" s="10">
        <f t="shared" si="6"/>
        <v>8884846227.1283474</v>
      </c>
      <c r="K56" s="11">
        <f t="shared" si="7"/>
        <v>7.7600029999999931E-2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30">
        <v>7.82</v>
      </c>
      <c r="H57" s="10"/>
      <c r="I57" s="10">
        <f t="shared" si="8"/>
        <v>852.26653138428674</v>
      </c>
      <c r="J57" s="10">
        <f t="shared" si="6"/>
        <v>8245031532.8298082</v>
      </c>
      <c r="K57" s="11">
        <f t="shared" si="7"/>
        <v>9.9871820000000167E-2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30">
        <v>6.48</v>
      </c>
      <c r="H58" s="10"/>
      <c r="I58" s="10">
        <f t="shared" si="8"/>
        <v>790.45309903940517</v>
      </c>
      <c r="J58" s="10">
        <f t="shared" si="6"/>
        <v>7496356741.6699581</v>
      </c>
      <c r="K58" s="11">
        <f t="shared" si="7"/>
        <v>8.4498799999999985E-2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30">
        <v>6.13</v>
      </c>
      <c r="H59" s="10"/>
      <c r="I59" s="10">
        <f t="shared" si="8"/>
        <v>742.34889090853233</v>
      </c>
      <c r="J59" s="10">
        <f t="shared" si="6"/>
        <v>6912277580.823472</v>
      </c>
      <c r="K59" s="11">
        <f t="shared" si="7"/>
        <v>7.9235969999999822E-2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30">
        <v>5.15</v>
      </c>
      <c r="H60" s="10"/>
      <c r="I60" s="10">
        <f t="shared" si="8"/>
        <v>699.4713002059101</v>
      </c>
      <c r="J60" s="10">
        <f t="shared" si="6"/>
        <v>6404787991.6599455</v>
      </c>
      <c r="K60" s="11">
        <f t="shared" si="7"/>
        <v>6.7693100000000284E-2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30">
        <v>2.74</v>
      </c>
      <c r="H61" s="10"/>
      <c r="I61" s="10">
        <f t="shared" si="8"/>
        <v>665.21283899753689</v>
      </c>
      <c r="J61" s="10">
        <f t="shared" si="6"/>
        <v>5998716289.9712887</v>
      </c>
      <c r="K61" s="11">
        <f t="shared" si="7"/>
        <v>4.1886340000000022E-2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30">
        <v>7.13</v>
      </c>
      <c r="H62" s="10"/>
      <c r="I62" s="10">
        <f t="shared" si="8"/>
        <v>647.47210336532692</v>
      </c>
      <c r="J62" s="10">
        <f t="shared" si="6"/>
        <v>5757553448.6528435</v>
      </c>
      <c r="K62" s="11">
        <f t="shared" si="7"/>
        <v>8.5334029999999839E-2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30">
        <v>4.1399999999999997</v>
      </c>
      <c r="H63" s="10"/>
      <c r="I63" s="10">
        <f t="shared" si="8"/>
        <v>604.37982205295157</v>
      </c>
      <c r="J63" s="10">
        <f t="shared" si="6"/>
        <v>5304867708.4720583</v>
      </c>
      <c r="K63" s="11">
        <f t="shared" si="7"/>
        <v>5.4417500000000008E-2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30">
        <v>5.37</v>
      </c>
      <c r="H64" s="10"/>
      <c r="I64" s="10">
        <f t="shared" si="8"/>
        <v>580.35319958992852</v>
      </c>
      <c r="J64" s="10">
        <f t="shared" si="6"/>
        <v>5031088452.6025581</v>
      </c>
      <c r="K64" s="11">
        <f t="shared" si="7"/>
        <v>6.6239029999999977E-2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30">
        <v>-5.0999999999999996</v>
      </c>
      <c r="H65" s="10"/>
      <c r="I65" s="10">
        <f t="shared" si="8"/>
        <v>550.77650146144867</v>
      </c>
      <c r="J65" s="10">
        <f t="shared" si="6"/>
        <v>4718537130.0866356</v>
      </c>
      <c r="K65" s="11">
        <f t="shared" si="7"/>
        <v>-4.0561000000000291E-2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3">
        <f>SUM(F2)</f>
        <v>18288844</v>
      </c>
      <c r="G66" s="30">
        <v>3.9</v>
      </c>
      <c r="H66" s="10"/>
      <c r="I66" s="10">
        <f t="shared" si="8"/>
        <v>580.37566012797549</v>
      </c>
      <c r="J66" s="10">
        <f t="shared" ref="J66:J67" si="9">IF(I66="","",I66*C66)</f>
        <v>4918016809.9135399</v>
      </c>
      <c r="K66" s="11">
        <f t="shared" ref="K66" si="10">IFERROR(J66/J67-1,"")</f>
        <v>4.9909499999999829E-2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30">
        <v>1.25</v>
      </c>
      <c r="H67" s="10"/>
      <c r="I67" s="10">
        <f t="shared" ref="I67" si="11">IF(H67&lt;&gt;"",H67,I66/(1+IF(G66="",0,G66)/100))</f>
        <v>558.5906257247118</v>
      </c>
      <c r="J67" s="10">
        <f t="shared" si="9"/>
        <v>4684229269.2022886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4">
        <v>38792291</v>
      </c>
      <c r="G2" s="26">
        <v>2.92</v>
      </c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3.8256959999999784E-2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26">
        <v>3.21</v>
      </c>
      <c r="H3" s="10"/>
      <c r="I3" s="10">
        <f t="shared" ref="I3:I34" si="5">IF(H3&lt;&gt;"",H3,I2/(1+IF(G2="",0,G2)/100))</f>
        <v>14844.539448115042</v>
      </c>
      <c r="J3" s="10">
        <f t="shared" si="3"/>
        <v>570831779974.62451</v>
      </c>
      <c r="K3" s="11">
        <f t="shared" si="4"/>
        <v>4.1698530000000122E-2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26">
        <v>3.29</v>
      </c>
      <c r="H4" s="10"/>
      <c r="I4" s="10">
        <f t="shared" si="5"/>
        <v>14382.849964262225</v>
      </c>
      <c r="J4" s="10">
        <f t="shared" si="3"/>
        <v>547981746671.58691</v>
      </c>
      <c r="K4" s="11">
        <f t="shared" si="4"/>
        <v>4.2712550000000071E-2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26">
        <v>2.5499999999999998</v>
      </c>
      <c r="H5" s="10"/>
      <c r="I5" s="10">
        <f t="shared" si="5"/>
        <v>13924.726463609473</v>
      </c>
      <c r="J5" s="10">
        <f t="shared" si="3"/>
        <v>525534814625.16864</v>
      </c>
      <c r="K5" s="11">
        <f t="shared" si="4"/>
        <v>3.5344800000000065E-2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26">
        <v>3.69</v>
      </c>
      <c r="H6" s="10"/>
      <c r="I6" s="10">
        <f t="shared" si="5"/>
        <v>13578.475342378813</v>
      </c>
      <c r="J6" s="10">
        <f t="shared" si="3"/>
        <v>507594006001.83496</v>
      </c>
      <c r="K6" s="11">
        <f t="shared" si="4"/>
        <v>4.4469370000000286E-2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26">
        <v>6.98</v>
      </c>
      <c r="H7" s="10"/>
      <c r="I7" s="10">
        <f t="shared" si="5"/>
        <v>13095.260239539795</v>
      </c>
      <c r="J7" s="10">
        <f t="shared" si="3"/>
        <v>485982663141.03101</v>
      </c>
      <c r="K7" s="11">
        <f t="shared" si="4"/>
        <v>7.4721079999999995E-2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26">
        <v>0.82</v>
      </c>
      <c r="H8" s="10"/>
      <c r="I8" s="10">
        <f t="shared" si="5"/>
        <v>12240.848980687786</v>
      </c>
      <c r="J8" s="10">
        <f t="shared" si="3"/>
        <v>452194222468.42969</v>
      </c>
      <c r="K8" s="11">
        <f t="shared" si="4"/>
        <v>1.2131980000000153E-2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26">
        <v>3</v>
      </c>
      <c r="H9" s="10"/>
      <c r="I9" s="10">
        <f t="shared" si="5"/>
        <v>12141.290399412603</v>
      </c>
      <c r="J9" s="10">
        <f t="shared" si="3"/>
        <v>446773969604.66522</v>
      </c>
      <c r="K9" s="11">
        <f t="shared" si="4"/>
        <v>3.3811000000000035E-2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26">
        <v>5.84</v>
      </c>
      <c r="H10" s="10"/>
      <c r="I10" s="10">
        <f t="shared" si="5"/>
        <v>11787.660581953984</v>
      </c>
      <c r="J10" s="10">
        <f t="shared" si="3"/>
        <v>432162135636.6543</v>
      </c>
      <c r="K10" s="11">
        <f t="shared" si="4"/>
        <v>6.2210239999999972E-2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26">
        <v>5.25</v>
      </c>
      <c r="H11" s="10"/>
      <c r="I11" s="10">
        <f t="shared" si="5"/>
        <v>11137.245447802328</v>
      </c>
      <c r="J11" s="10">
        <f t="shared" si="3"/>
        <v>406851788245.47418</v>
      </c>
      <c r="K11" s="11">
        <f t="shared" si="4"/>
        <v>5.5868000000000251E-2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26">
        <v>4.3600000000000003</v>
      </c>
      <c r="H12" s="10"/>
      <c r="I12" s="10">
        <f t="shared" si="5"/>
        <v>10581.705888648294</v>
      </c>
      <c r="J12" s="10">
        <f t="shared" si="3"/>
        <v>385324480186.41925</v>
      </c>
      <c r="K12" s="11">
        <f t="shared" si="4"/>
        <v>4.6939520000000234E-2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26">
        <v>5.18</v>
      </c>
      <c r="H13" s="10"/>
      <c r="I13" s="10">
        <f t="shared" si="5"/>
        <v>10139.61852112715</v>
      </c>
      <c r="J13" s="10">
        <f t="shared" si="3"/>
        <v>368048462041.45508</v>
      </c>
      <c r="K13" s="11">
        <f t="shared" si="4"/>
        <v>5.5796840000000181E-2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26">
        <v>3.07</v>
      </c>
      <c r="H14" s="10"/>
      <c r="I14" s="10">
        <f t="shared" si="5"/>
        <v>9640.2533952530412</v>
      </c>
      <c r="J14" s="10">
        <f t="shared" si="3"/>
        <v>348597806033.83417</v>
      </c>
      <c r="K14" s="11">
        <f t="shared" si="4"/>
        <v>3.5338150000000068E-2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26">
        <v>7.74</v>
      </c>
      <c r="H15" s="10"/>
      <c r="I15" s="10">
        <f t="shared" si="5"/>
        <v>9353.1128313311747</v>
      </c>
      <c r="J15" s="10">
        <f t="shared" si="3"/>
        <v>336699469669.72498</v>
      </c>
      <c r="K15" s="11">
        <f t="shared" si="4"/>
        <v>8.3217959999999813E-2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26">
        <v>4.7300000000000004</v>
      </c>
      <c r="H16" s="10"/>
      <c r="I16" s="10">
        <f t="shared" si="5"/>
        <v>8681.1888169028916</v>
      </c>
      <c r="J16" s="10">
        <f t="shared" si="3"/>
        <v>310832613659.51227</v>
      </c>
      <c r="K16" s="11">
        <f t="shared" si="4"/>
        <v>5.3479069999999851E-2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26">
        <v>9.1999999999999993</v>
      </c>
      <c r="H17" s="10"/>
      <c r="I17" s="10">
        <f t="shared" si="5"/>
        <v>8289.1137371363438</v>
      </c>
      <c r="J17" s="10">
        <f t="shared" si="3"/>
        <v>295053430591.18616</v>
      </c>
      <c r="K17" s="11">
        <f t="shared" si="4"/>
        <v>9.8224400000000323E-2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26">
        <v>2.1</v>
      </c>
      <c r="H18" s="10"/>
      <c r="I18" s="10">
        <f t="shared" si="5"/>
        <v>7590.7634955461017</v>
      </c>
      <c r="J18" s="10">
        <f t="shared" si="3"/>
        <v>268664064093.99216</v>
      </c>
      <c r="K18" s="11">
        <f t="shared" si="4"/>
        <v>2.6921799999999774E-2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26">
        <v>3.2</v>
      </c>
      <c r="H19" s="10"/>
      <c r="I19" s="10">
        <f t="shared" si="5"/>
        <v>7434.6361366759083</v>
      </c>
      <c r="J19" s="10">
        <f t="shared" si="3"/>
        <v>261620762256.67056</v>
      </c>
      <c r="K19" s="11">
        <f t="shared" si="4"/>
        <v>3.8501599999999803E-2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26">
        <v>6.28</v>
      </c>
      <c r="H20" s="10"/>
      <c r="I20" s="10">
        <f t="shared" si="5"/>
        <v>7204.1047836006865</v>
      </c>
      <c r="J20" s="10">
        <f t="shared" si="3"/>
        <v>251921385828.07248</v>
      </c>
      <c r="K20" s="11">
        <f t="shared" si="4"/>
        <v>6.9814480000000234E-2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26">
        <v>7.99</v>
      </c>
      <c r="H21" s="10"/>
      <c r="I21" s="10">
        <f t="shared" si="5"/>
        <v>6778.4200071515679</v>
      </c>
      <c r="J21" s="10">
        <f t="shared" si="3"/>
        <v>235481376012.103</v>
      </c>
      <c r="K21" s="11">
        <f t="shared" si="4"/>
        <v>8.6379399999999995E-2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26">
        <v>9.74</v>
      </c>
      <c r="H22" s="10"/>
      <c r="I22" s="10">
        <f t="shared" si="5"/>
        <v>6276.8960155121467</v>
      </c>
      <c r="J22" s="10">
        <f t="shared" si="3"/>
        <v>216757954000.32715</v>
      </c>
      <c r="K22" s="11">
        <f t="shared" si="4"/>
        <v>0.10321621999999997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26">
        <v>9.3699999999999992</v>
      </c>
      <c r="H23" s="10"/>
      <c r="I23" s="10">
        <f t="shared" si="5"/>
        <v>5719.7886053509637</v>
      </c>
      <c r="J23" s="10">
        <f t="shared" si="3"/>
        <v>196478215304.27386</v>
      </c>
      <c r="K23" s="11">
        <f t="shared" si="4"/>
        <v>9.9605979999999761E-2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26">
        <v>6.99</v>
      </c>
      <c r="H24" s="10"/>
      <c r="I24" s="10">
        <f t="shared" si="5"/>
        <v>5229.760085353355</v>
      </c>
      <c r="J24" s="10">
        <f t="shared" si="3"/>
        <v>178680562745.09702</v>
      </c>
      <c r="K24" s="11">
        <f t="shared" si="4"/>
        <v>7.5463480000000249E-2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26">
        <v>6.35</v>
      </c>
      <c r="H25" s="10"/>
      <c r="I25" s="10">
        <f t="shared" si="5"/>
        <v>4888.0830781880122</v>
      </c>
      <c r="J25" s="10">
        <f t="shared" si="3"/>
        <v>166142845450.31412</v>
      </c>
      <c r="K25" s="11">
        <f t="shared" si="4"/>
        <v>6.860479999999991E-2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26">
        <v>10.87</v>
      </c>
      <c r="H26" s="10"/>
      <c r="I26" s="10">
        <f t="shared" si="5"/>
        <v>4596.2229226027384</v>
      </c>
      <c r="J26" s="10">
        <f t="shared" si="3"/>
        <v>155476416960.05307</v>
      </c>
      <c r="K26" s="11">
        <f t="shared" si="4"/>
        <v>0.11768047000000004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26">
        <v>-4.32</v>
      </c>
      <c r="H27" s="10"/>
      <c r="I27" s="10">
        <f t="shared" si="5"/>
        <v>4145.5965749100196</v>
      </c>
      <c r="J27" s="10">
        <f t="shared" si="3"/>
        <v>139106319859.06766</v>
      </c>
      <c r="K27" s="11">
        <f t="shared" si="4"/>
        <v>-3.0952960000000251E-2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26">
        <v>7.17</v>
      </c>
      <c r="H28" s="10"/>
      <c r="I28" s="10">
        <f t="shared" si="5"/>
        <v>4332.7723399979304</v>
      </c>
      <c r="J28" s="10">
        <f t="shared" si="3"/>
        <v>143549605041.94687</v>
      </c>
      <c r="K28" s="11">
        <f t="shared" si="4"/>
        <v>8.670380000000022E-2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26">
        <v>12.13</v>
      </c>
      <c r="H29" s="10"/>
      <c r="I29" s="10">
        <f t="shared" si="5"/>
        <v>4042.8966501800223</v>
      </c>
      <c r="J29" s="10">
        <f t="shared" si="3"/>
        <v>132096349568.25111</v>
      </c>
      <c r="K29" s="11">
        <f t="shared" si="4"/>
        <v>0.13722246000000005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26">
        <v>12.89</v>
      </c>
      <c r="H30" s="10"/>
      <c r="I30" s="10">
        <f t="shared" si="5"/>
        <v>3605.5441453491685</v>
      </c>
      <c r="J30" s="10">
        <f t="shared" si="3"/>
        <v>116157000247.99995</v>
      </c>
      <c r="K30" s="11">
        <f t="shared" si="4"/>
        <v>0.14526905000000001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26">
        <v>11.5</v>
      </c>
      <c r="H31" s="10"/>
      <c r="I31" s="10">
        <f t="shared" si="5"/>
        <v>3193.856094737504</v>
      </c>
      <c r="J31" s="10">
        <f t="shared" si="3"/>
        <v>101423329520.69206</v>
      </c>
      <c r="K31" s="11">
        <f t="shared" si="4"/>
        <v>0.13038700000000025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26">
        <v>7.94</v>
      </c>
      <c r="H32" s="10"/>
      <c r="I32" s="10">
        <f t="shared" si="5"/>
        <v>2864.4449280156987</v>
      </c>
      <c r="J32" s="10">
        <f t="shared" si="3"/>
        <v>89724430235.567154</v>
      </c>
      <c r="K32" s="11">
        <f t="shared" si="4"/>
        <v>9.4079839999999804E-2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26">
        <v>10.64</v>
      </c>
      <c r="H33" s="10"/>
      <c r="I33" s="10">
        <f t="shared" si="5"/>
        <v>2653.7381211929765</v>
      </c>
      <c r="J33" s="10">
        <f t="shared" si="3"/>
        <v>82009033486.593781</v>
      </c>
      <c r="K33" s="11">
        <f t="shared" si="4"/>
        <v>0.12288535999999994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26">
        <v>12.17</v>
      </c>
      <c r="H34" s="10"/>
      <c r="I34" s="10">
        <f t="shared" si="5"/>
        <v>2398.5340936306729</v>
      </c>
      <c r="J34" s="10">
        <f t="shared" ref="J34:J65" si="6">IF(I34="","",I34*C34)</f>
        <v>73034199579.014709</v>
      </c>
      <c r="K34" s="11">
        <f t="shared" ref="K34:K65" si="7">IFERROR(J34/J35-1,"")</f>
        <v>0.15330907999999988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26">
        <v>5.77</v>
      </c>
      <c r="H35" s="10"/>
      <c r="I35" s="10">
        <f t="shared" ref="I35:I66" si="8">IF(H35&lt;&gt;"",H35,I34/(1+IF(G34="",0,G34)/100))</f>
        <v>2113.8046123474687</v>
      </c>
      <c r="J35" s="10">
        <f t="shared" si="6"/>
        <v>63325782173.686447</v>
      </c>
      <c r="K35" s="11">
        <f t="shared" si="7"/>
        <v>0.10335684000000001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26">
        <v>2.6</v>
      </c>
      <c r="H36" s="10"/>
      <c r="I36" s="10">
        <f t="shared" si="8"/>
        <v>1948.7458397229361</v>
      </c>
      <c r="J36" s="10">
        <f t="shared" si="6"/>
        <v>57393745955.919792</v>
      </c>
      <c r="K36" s="11">
        <f t="shared" si="7"/>
        <v>8.9465600000000256E-2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26">
        <v>-6.82</v>
      </c>
      <c r="H37" s="10"/>
      <c r="I37" s="10">
        <f t="shared" si="8"/>
        <v>1814.4747111014301</v>
      </c>
      <c r="J37" s="10">
        <f t="shared" si="6"/>
        <v>52680640816.855331</v>
      </c>
      <c r="K37" s="11">
        <f t="shared" si="7"/>
        <v>-3.9732799999999679E-3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26">
        <v>-12.44</v>
      </c>
      <c r="H38" s="10"/>
      <c r="I38" s="10">
        <f t="shared" si="8"/>
        <v>1842.4804133848802</v>
      </c>
      <c r="J38" s="10">
        <f t="shared" si="6"/>
        <v>52890790737.878326</v>
      </c>
      <c r="K38" s="11">
        <f t="shared" si="7"/>
        <v>-7.6905099999999837E-2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26">
        <v>11.07</v>
      </c>
      <c r="H39" s="10"/>
      <c r="I39" s="10">
        <f t="shared" si="8"/>
        <v>2018.9353642174888</v>
      </c>
      <c r="J39" s="10">
        <f t="shared" si="6"/>
        <v>57297240768.937538</v>
      </c>
      <c r="K39" s="11">
        <f t="shared" si="7"/>
        <v>0.12391733000000005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26">
        <v>12.38</v>
      </c>
      <c r="H40" s="10"/>
      <c r="I40" s="10">
        <f t="shared" si="8"/>
        <v>1817.7143821171233</v>
      </c>
      <c r="J40" s="10">
        <f t="shared" si="6"/>
        <v>50979942420.620506</v>
      </c>
      <c r="K40" s="11">
        <f t="shared" si="7"/>
        <v>0.13807225999999972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26">
        <v>13.26</v>
      </c>
      <c r="H41" s="10"/>
      <c r="I41" s="10">
        <f t="shared" si="8"/>
        <v>1617.4714202857479</v>
      </c>
      <c r="J41" s="10">
        <f t="shared" si="6"/>
        <v>44794996075.750511</v>
      </c>
      <c r="K41" s="11">
        <f t="shared" si="7"/>
        <v>0.14856965999999994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26">
        <v>7.93</v>
      </c>
      <c r="H42" s="10"/>
      <c r="I42" s="10">
        <f t="shared" si="8"/>
        <v>1428.1047327262474</v>
      </c>
      <c r="J42" s="10">
        <f t="shared" si="6"/>
        <v>39000678527.19574</v>
      </c>
      <c r="K42" s="11">
        <f t="shared" si="7"/>
        <v>9.7324309999999858E-2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26">
        <v>9.65</v>
      </c>
      <c r="H43" s="10"/>
      <c r="I43" s="10">
        <f t="shared" si="8"/>
        <v>1323.1768115688387</v>
      </c>
      <c r="J43" s="10">
        <f t="shared" si="6"/>
        <v>35541615338.127106</v>
      </c>
      <c r="K43" s="11">
        <f t="shared" si="7"/>
        <v>0.11744314999999994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26">
        <v>14.97</v>
      </c>
      <c r="H44" s="10"/>
      <c r="I44" s="10">
        <f t="shared" si="8"/>
        <v>1206.7275983299942</v>
      </c>
      <c r="J44" s="10">
        <f t="shared" si="6"/>
        <v>31806195543.931797</v>
      </c>
      <c r="K44" s="11">
        <f t="shared" si="7"/>
        <v>0.17303890999999982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26">
        <v>7.34</v>
      </c>
      <c r="H45" s="10"/>
      <c r="I45" s="10">
        <f t="shared" si="8"/>
        <v>1049.602155631899</v>
      </c>
      <c r="J45" s="10">
        <f t="shared" si="6"/>
        <v>27114356798.217205</v>
      </c>
      <c r="K45" s="11">
        <f t="shared" si="7"/>
        <v>9.5941399999999843E-2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26">
        <v>10.65</v>
      </c>
      <c r="H46" s="10"/>
      <c r="I46" s="10">
        <f t="shared" si="8"/>
        <v>977.82947236062887</v>
      </c>
      <c r="J46" s="10">
        <f t="shared" si="6"/>
        <v>24740699455.47929</v>
      </c>
      <c r="K46" s="11">
        <f t="shared" si="7"/>
        <v>0.1301791000000001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26">
        <v>10.17</v>
      </c>
      <c r="H47" s="10"/>
      <c r="I47" s="10">
        <f t="shared" si="8"/>
        <v>883.7139379671296</v>
      </c>
      <c r="J47" s="10">
        <f t="shared" si="6"/>
        <v>21890954677.430584</v>
      </c>
      <c r="K47" s="11">
        <f t="shared" si="7"/>
        <v>0.12549672000000012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26">
        <v>14.59</v>
      </c>
      <c r="H48" s="10"/>
      <c r="I48" s="10">
        <f t="shared" si="8"/>
        <v>802.13664152412605</v>
      </c>
      <c r="J48" s="10">
        <f t="shared" si="6"/>
        <v>19450038625.994915</v>
      </c>
      <c r="K48" s="11">
        <f t="shared" si="7"/>
        <v>0.17076603000000001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26">
        <v>13.22</v>
      </c>
      <c r="H49" s="10"/>
      <c r="I49" s="10">
        <f t="shared" si="8"/>
        <v>700.00579590202119</v>
      </c>
      <c r="J49" s="10">
        <f t="shared" si="6"/>
        <v>16613087608.969072</v>
      </c>
      <c r="K49" s="11">
        <f t="shared" si="7"/>
        <v>0.15744806000000011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26">
        <v>9.15</v>
      </c>
      <c r="H50" s="10"/>
      <c r="I50" s="10">
        <f t="shared" si="8"/>
        <v>618.27044329802254</v>
      </c>
      <c r="J50" s="10">
        <f t="shared" si="6"/>
        <v>14353203554.524139</v>
      </c>
      <c r="K50" s="11">
        <f t="shared" si="7"/>
        <v>0.11529469999999997</v>
      </c>
      <c r="L50" t="s">
        <v>140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26">
        <v>5.74</v>
      </c>
      <c r="H51" s="10"/>
      <c r="I51" s="10">
        <f t="shared" si="8"/>
        <v>566.44108410263175</v>
      </c>
      <c r="J51" s="10">
        <f t="shared" si="6"/>
        <v>12869426847.024504</v>
      </c>
      <c r="K51" s="11">
        <f t="shared" si="7"/>
        <v>7.7702080000000118E-2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26">
        <v>4.32</v>
      </c>
      <c r="H52" s="10"/>
      <c r="I52" s="10">
        <f t="shared" si="8"/>
        <v>535.69234358107792</v>
      </c>
      <c r="J52" s="10">
        <f t="shared" si="6"/>
        <v>11941544036.942476</v>
      </c>
      <c r="K52" s="11">
        <f t="shared" si="7"/>
        <v>6.2812160000000006E-2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26">
        <v>4.26</v>
      </c>
      <c r="H53" s="10"/>
      <c r="I53" s="10">
        <f t="shared" si="8"/>
        <v>513.50876493584929</v>
      </c>
      <c r="J53" s="10">
        <f t="shared" si="6"/>
        <v>11235799218.690231</v>
      </c>
      <c r="K53" s="11">
        <f t="shared" si="7"/>
        <v>6.480737999999997E-2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26">
        <v>-3.64</v>
      </c>
      <c r="H54" s="10"/>
      <c r="I54" s="10">
        <f t="shared" si="8"/>
        <v>492.52711004781247</v>
      </c>
      <c r="J54" s="10">
        <f t="shared" si="6"/>
        <v>10551954681.878925</v>
      </c>
      <c r="K54" s="11">
        <f t="shared" si="7"/>
        <v>-1.4140840000000154E-2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26">
        <v>6.88</v>
      </c>
      <c r="H55" s="10"/>
      <c r="I55" s="10">
        <f t="shared" si="8"/>
        <v>511.13232674119183</v>
      </c>
      <c r="J55" s="10">
        <f t="shared" si="6"/>
        <v>10703308454.200422</v>
      </c>
      <c r="K55" s="11">
        <f t="shared" si="7"/>
        <v>9.4878719999999861E-2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26">
        <v>1.28</v>
      </c>
      <c r="H56" s="10"/>
      <c r="I56" s="10">
        <f t="shared" si="8"/>
        <v>478.23009612761211</v>
      </c>
      <c r="J56" s="10">
        <f t="shared" si="6"/>
        <v>9775793664.3434105</v>
      </c>
      <c r="K56" s="11">
        <f t="shared" si="7"/>
        <v>4.1360960000000002E-2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26">
        <v>2.85</v>
      </c>
      <c r="H57" s="10"/>
      <c r="I57" s="10">
        <f t="shared" si="8"/>
        <v>472.18611387007519</v>
      </c>
      <c r="J57" s="10">
        <f t="shared" si="6"/>
        <v>9387516951.224493</v>
      </c>
      <c r="K57" s="11">
        <f t="shared" si="7"/>
        <v>6.1720549999999763E-2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26">
        <v>6.1</v>
      </c>
      <c r="H58" s="10"/>
      <c r="I58" s="10">
        <f t="shared" si="8"/>
        <v>459.10171499278096</v>
      </c>
      <c r="J58" s="10">
        <f t="shared" si="6"/>
        <v>8841796413.5897102</v>
      </c>
      <c r="K58" s="11">
        <f t="shared" si="7"/>
        <v>9.6755699999999889E-2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26">
        <v>5.0599999999999996</v>
      </c>
      <c r="H59" s="10"/>
      <c r="I59" s="10">
        <f t="shared" si="8"/>
        <v>432.70661168028369</v>
      </c>
      <c r="J59" s="10">
        <f t="shared" si="6"/>
        <v>8061773842.2419052</v>
      </c>
      <c r="K59" s="11">
        <f t="shared" si="7"/>
        <v>8.6740639999999924E-2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26">
        <v>4.7699999999999996</v>
      </c>
      <c r="H60" s="10"/>
      <c r="I60" s="10">
        <f t="shared" si="8"/>
        <v>411.86618282912974</v>
      </c>
      <c r="J60" s="10">
        <f t="shared" si="6"/>
        <v>7418305293.3788376</v>
      </c>
      <c r="K60" s="11">
        <f t="shared" si="7"/>
        <v>8.3740880000000129E-2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26">
        <v>7.43</v>
      </c>
      <c r="H61" s="10"/>
      <c r="I61" s="10">
        <f t="shared" si="8"/>
        <v>393.11461566204991</v>
      </c>
      <c r="J61" s="10">
        <f t="shared" si="6"/>
        <v>6845091322.3637333</v>
      </c>
      <c r="K61" s="11">
        <f t="shared" si="7"/>
        <v>0.11071877000000008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26">
        <v>12.47</v>
      </c>
      <c r="H62" s="10"/>
      <c r="I62" s="10">
        <f t="shared" si="8"/>
        <v>365.92629215493798</v>
      </c>
      <c r="J62" s="10">
        <f t="shared" si="6"/>
        <v>6162758303.2235355</v>
      </c>
      <c r="K62" s="11">
        <f t="shared" si="7"/>
        <v>0.1619275699999998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26">
        <v>5.23</v>
      </c>
      <c r="H63" s="10"/>
      <c r="I63" s="10">
        <f t="shared" si="8"/>
        <v>325.35457646922555</v>
      </c>
      <c r="J63" s="10">
        <f t="shared" si="6"/>
        <v>5303909178.4555359</v>
      </c>
      <c r="K63" s="11">
        <f t="shared" si="7"/>
        <v>8.4710840000000287E-2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26">
        <v>2.5299999999999998</v>
      </c>
      <c r="H64" s="10"/>
      <c r="I64" s="10">
        <f t="shared" si="8"/>
        <v>309.18424068157896</v>
      </c>
      <c r="J64" s="10">
        <f t="shared" si="6"/>
        <v>4889698694.6821098</v>
      </c>
      <c r="K64" s="11">
        <f t="shared" si="7"/>
        <v>5.2983099999999839E-2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26">
        <v>5.13</v>
      </c>
      <c r="H65" s="10"/>
      <c r="I65" s="10">
        <f t="shared" si="8"/>
        <v>301.55490166934453</v>
      </c>
      <c r="J65" s="10">
        <f t="shared" si="6"/>
        <v>4643663031.8968182</v>
      </c>
      <c r="K65" s="11">
        <f t="shared" si="7"/>
        <v>7.0433659999999954E-2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3">
        <f>SUM(F2)</f>
        <v>38792291</v>
      </c>
      <c r="G66" s="26">
        <v>-0.59</v>
      </c>
      <c r="H66" s="10"/>
      <c r="I66" s="10">
        <f t="shared" si="8"/>
        <v>286.84000919751219</v>
      </c>
      <c r="J66" s="10">
        <f t="shared" ref="J66:J67" si="9">IF(I66="","",I66*C66)</f>
        <v>4338113799.5014267</v>
      </c>
      <c r="K66" s="11">
        <f t="shared" ref="K66" si="10">IFERROR(J66/J67-1,"")</f>
        <v>8.0173999999999523E-3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26">
        <v>-13.41</v>
      </c>
      <c r="H67" s="10"/>
      <c r="I67" s="10">
        <f t="shared" ref="I67" si="11">IF(H67&lt;&gt;"",H67,I66/(1+IF(G66="",0,G66)/100))</f>
        <v>288.5424094130492</v>
      </c>
      <c r="J67" s="10">
        <f t="shared" si="9"/>
        <v>4303610036.3956289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75"/>
  <sheetViews>
    <sheetView topLeftCell="A16" workbookViewId="0">
      <selection activeCell="J39" sqref="J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4">
        <v>9388939</v>
      </c>
      <c r="G2" s="29">
        <v>1</v>
      </c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3.3432000000000128E-2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29">
        <v>1.85</v>
      </c>
      <c r="H3" s="10"/>
      <c r="I3" s="10">
        <f t="shared" ref="I3:I34" si="5">IF(H3&lt;&gt;"",H3,I2/(1+IF(G2="",0,G2)/100))</f>
        <v>660.39603960396039</v>
      </c>
      <c r="J3" s="10">
        <f t="shared" si="3"/>
        <v>6059466408.6760349</v>
      </c>
      <c r="K3" s="11">
        <f t="shared" si="4"/>
        <v>4.3453249999999999E-2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29">
        <v>-2.86</v>
      </c>
      <c r="H4" s="10"/>
      <c r="I4" s="10">
        <f t="shared" si="5"/>
        <v>648.40062798621545</v>
      </c>
      <c r="J4" s="10">
        <f t="shared" si="3"/>
        <v>5807127831.2430725</v>
      </c>
      <c r="K4" s="11">
        <f t="shared" si="4"/>
        <v>-3.8292999999998134E-3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29">
        <v>-4.18</v>
      </c>
      <c r="H5" s="10"/>
      <c r="I5" s="10">
        <f t="shared" si="5"/>
        <v>667.49086677600928</v>
      </c>
      <c r="J5" s="10">
        <f t="shared" si="3"/>
        <v>5829450546.2197104</v>
      </c>
      <c r="K5" s="11">
        <f t="shared" si="4"/>
        <v>-1.6982619999999948E-2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29">
        <v>-2.3199999999999998</v>
      </c>
      <c r="H6" s="10"/>
      <c r="I6" s="10">
        <f t="shared" si="5"/>
        <v>696.60912834064834</v>
      </c>
      <c r="J6" s="10">
        <f t="shared" si="3"/>
        <v>5930160203.4947844</v>
      </c>
      <c r="K6" s="11">
        <f t="shared" si="4"/>
        <v>1.8060799999999322E-3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29">
        <v>1.54</v>
      </c>
      <c r="H7" s="10"/>
      <c r="I7" s="10">
        <f t="shared" si="5"/>
        <v>713.15430829304705</v>
      </c>
      <c r="J7" s="10">
        <f t="shared" si="3"/>
        <v>5919469168.6187258</v>
      </c>
      <c r="K7" s="11">
        <f t="shared" si="4"/>
        <v>4.0581919999999938E-2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29">
        <v>4.5199999999999996</v>
      </c>
      <c r="H8" s="10"/>
      <c r="I8" s="10">
        <f t="shared" si="5"/>
        <v>702.33829849620543</v>
      </c>
      <c r="J8" s="10">
        <f t="shared" si="3"/>
        <v>5688614279.0360279</v>
      </c>
      <c r="K8" s="11">
        <f t="shared" si="4"/>
        <v>6.9971240000000101E-2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29">
        <v>0.61</v>
      </c>
      <c r="H9" s="10"/>
      <c r="I9" s="10">
        <f t="shared" si="5"/>
        <v>671.9654597169972</v>
      </c>
      <c r="J9" s="10">
        <f t="shared" si="3"/>
        <v>5316604845.4125061</v>
      </c>
      <c r="K9" s="11">
        <f t="shared" si="4"/>
        <v>2.9039079999999995E-2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29">
        <v>1.45</v>
      </c>
      <c r="H10" s="10"/>
      <c r="I10" s="10">
        <f t="shared" si="5"/>
        <v>667.89132264883926</v>
      </c>
      <c r="J10" s="10">
        <f t="shared" si="3"/>
        <v>5166572337.9645662</v>
      </c>
      <c r="K10" s="11">
        <f t="shared" si="4"/>
        <v>3.6311750000000087E-2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29">
        <v>2.52</v>
      </c>
      <c r="H11" s="10"/>
      <c r="I11" s="10">
        <f t="shared" si="5"/>
        <v>658.34531557303035</v>
      </c>
      <c r="J11" s="10">
        <f t="shared" si="3"/>
        <v>4985538702.9671001</v>
      </c>
      <c r="K11" s="11">
        <f t="shared" si="4"/>
        <v>4.6216599999999941E-2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29">
        <v>3.4</v>
      </c>
      <c r="H12" s="10"/>
      <c r="I12" s="10">
        <f t="shared" si="5"/>
        <v>642.16281269316266</v>
      </c>
      <c r="J12" s="10">
        <f t="shared" si="3"/>
        <v>4765302617.9923935</v>
      </c>
      <c r="K12" s="11">
        <f t="shared" si="4"/>
        <v>5.4886800000000013E-2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29">
        <v>0.88</v>
      </c>
      <c r="H13" s="10"/>
      <c r="I13" s="10">
        <f t="shared" si="5"/>
        <v>621.04720763361956</v>
      </c>
      <c r="J13" s="10">
        <f t="shared" si="3"/>
        <v>4517359225.6461954</v>
      </c>
      <c r="K13" s="11">
        <f t="shared" si="4"/>
        <v>2.948039999999974E-2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29">
        <v>-1.26</v>
      </c>
      <c r="H14" s="10"/>
      <c r="I14" s="10">
        <f t="shared" si="5"/>
        <v>615.62966656782282</v>
      </c>
      <c r="J14" s="10">
        <f t="shared" si="3"/>
        <v>4387999252.4832878</v>
      </c>
      <c r="K14" s="11">
        <f t="shared" si="4"/>
        <v>8.2341399999996678E-3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29">
        <v>2.7</v>
      </c>
      <c r="H15" s="10"/>
      <c r="I15" s="10">
        <f t="shared" si="5"/>
        <v>623.48558493804217</v>
      </c>
      <c r="J15" s="10">
        <f t="shared" si="3"/>
        <v>4352162933.5853367</v>
      </c>
      <c r="K15" s="11">
        <f t="shared" si="4"/>
        <v>5.000479999999996E-2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29">
        <v>2.63</v>
      </c>
      <c r="H16" s="10"/>
      <c r="I16" s="10">
        <f t="shared" si="5"/>
        <v>607.09404570403331</v>
      </c>
      <c r="J16" s="10">
        <f t="shared" si="3"/>
        <v>4144898131.4993386</v>
      </c>
      <c r="K16" s="11">
        <f t="shared" si="4"/>
        <v>5.1033830000000169E-2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29">
        <v>4.1500000000000004</v>
      </c>
      <c r="H17" s="10"/>
      <c r="I17" s="10">
        <f t="shared" si="5"/>
        <v>591.53663227519564</v>
      </c>
      <c r="J17" s="10">
        <f t="shared" si="3"/>
        <v>3943639122.9189439</v>
      </c>
      <c r="K17" s="11">
        <f t="shared" si="4"/>
        <v>6.8683150000000026E-2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29">
        <v>7.14</v>
      </c>
      <c r="H18" s="10"/>
      <c r="I18" s="10">
        <f t="shared" si="5"/>
        <v>567.96604155083594</v>
      </c>
      <c r="J18" s="10">
        <f t="shared" si="3"/>
        <v>3690185554.9223771</v>
      </c>
      <c r="K18" s="11">
        <f t="shared" si="4"/>
        <v>0.10150633999999981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29">
        <v>4.72</v>
      </c>
      <c r="H19" s="10"/>
      <c r="I19" s="10">
        <f t="shared" si="5"/>
        <v>530.11577520145227</v>
      </c>
      <c r="J19" s="10">
        <f t="shared" si="3"/>
        <v>3350126477.6400447</v>
      </c>
      <c r="K19" s="11">
        <f t="shared" si="4"/>
        <v>7.893015999999986E-2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29">
        <v>1.29</v>
      </c>
      <c r="H20" s="10"/>
      <c r="I20" s="10">
        <f t="shared" si="5"/>
        <v>506.22209243836164</v>
      </c>
      <c r="J20" s="10">
        <f t="shared" si="3"/>
        <v>3105044795.1515646</v>
      </c>
      <c r="K20" s="11">
        <f t="shared" si="4"/>
        <v>4.5920539999999788E-2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29">
        <v>4.22</v>
      </c>
      <c r="H21" s="10"/>
      <c r="I21" s="10">
        <f t="shared" si="5"/>
        <v>499.77499500282522</v>
      </c>
      <c r="J21" s="10">
        <f t="shared" si="3"/>
        <v>2968719588.5373521</v>
      </c>
      <c r="K21" s="11">
        <f t="shared" si="4"/>
        <v>7.836433999999981E-2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29">
        <v>4.38</v>
      </c>
      <c r="H22" s="10"/>
      <c r="I22" s="10">
        <f t="shared" si="5"/>
        <v>479.53847150530152</v>
      </c>
      <c r="J22" s="10">
        <f t="shared" si="3"/>
        <v>2752983827.8381429</v>
      </c>
      <c r="K22" s="11">
        <f t="shared" si="4"/>
        <v>8.1689939999999961E-2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29">
        <v>3.15</v>
      </c>
      <c r="H23" s="10"/>
      <c r="I23" s="10">
        <f t="shared" si="5"/>
        <v>459.41604857760251</v>
      </c>
      <c r="J23" s="10">
        <f t="shared" si="3"/>
        <v>2545076667.5690289</v>
      </c>
      <c r="K23" s="11">
        <f t="shared" si="4"/>
        <v>6.9974950000000202E-2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29">
        <v>0.31</v>
      </c>
      <c r="H24" s="10"/>
      <c r="I24" s="10">
        <f t="shared" si="5"/>
        <v>445.38637768066161</v>
      </c>
      <c r="J24" s="10">
        <f t="shared" si="3"/>
        <v>2378632011.4961834</v>
      </c>
      <c r="K24" s="11">
        <f t="shared" si="4"/>
        <v>4.0916870000000216E-2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29">
        <v>-3.83</v>
      </c>
      <c r="H25" s="10"/>
      <c r="I25" s="10">
        <f t="shared" si="5"/>
        <v>444.00994684544071</v>
      </c>
      <c r="J25" s="10">
        <f t="shared" si="3"/>
        <v>2285131579.7160468</v>
      </c>
      <c r="K25" s="11">
        <f t="shared" si="4"/>
        <v>-1.7553999999998515E-3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29">
        <v>-4.18</v>
      </c>
      <c r="H26" s="10"/>
      <c r="I26" s="10">
        <f t="shared" si="5"/>
        <v>461.69278033216256</v>
      </c>
      <c r="J26" s="10">
        <f t="shared" si="3"/>
        <v>2289149953.5444984</v>
      </c>
      <c r="K26" s="11">
        <f t="shared" si="4"/>
        <v>-4.7176599999998459E-3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29">
        <v>-14.6</v>
      </c>
      <c r="H27" s="10"/>
      <c r="I27" s="10">
        <f t="shared" si="5"/>
        <v>481.8334171698628</v>
      </c>
      <c r="J27" s="10">
        <f t="shared" si="3"/>
        <v>2300000574.2536316</v>
      </c>
      <c r="K27" s="11">
        <f t="shared" si="4"/>
        <v>-0.11209619999999998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29">
        <v>6.73</v>
      </c>
      <c r="H28" s="10"/>
      <c r="I28" s="10">
        <f t="shared" si="5"/>
        <v>564.20774844246228</v>
      </c>
      <c r="J28" s="10">
        <f t="shared" si="3"/>
        <v>2590371360.336144</v>
      </c>
      <c r="K28" s="11">
        <f t="shared" si="4"/>
        <v>0.11009873000000003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29">
        <v>2.31</v>
      </c>
      <c r="H29" s="10"/>
      <c r="I29" s="10">
        <f t="shared" si="5"/>
        <v>528.63088957412378</v>
      </c>
      <c r="J29" s="10">
        <f t="shared" si="3"/>
        <v>2333460340.3574238</v>
      </c>
      <c r="K29" s="11">
        <f t="shared" si="4"/>
        <v>6.3307829999999621E-2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29">
        <v>2.98</v>
      </c>
      <c r="H30" s="10"/>
      <c r="I30" s="10">
        <f t="shared" si="5"/>
        <v>516.69522976651729</v>
      </c>
      <c r="J30" s="10">
        <f t="shared" si="3"/>
        <v>2194529443.4231944</v>
      </c>
      <c r="K30" s="11">
        <f t="shared" si="4"/>
        <v>6.8005579999999899E-2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29">
        <v>1.8</v>
      </c>
      <c r="H31" s="10"/>
      <c r="I31" s="10">
        <f t="shared" si="5"/>
        <v>501.74328002186564</v>
      </c>
      <c r="J31" s="10">
        <f t="shared" si="3"/>
        <v>2054792113.9355795</v>
      </c>
      <c r="K31" s="11">
        <f t="shared" si="4"/>
        <v>5.2612000000000103E-2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29">
        <v>4.83</v>
      </c>
      <c r="H32" s="10"/>
      <c r="I32" s="10">
        <f t="shared" si="5"/>
        <v>492.87159137707823</v>
      </c>
      <c r="J32" s="10">
        <f t="shared" si="3"/>
        <v>1952088817.0907984</v>
      </c>
      <c r="K32" s="11">
        <f t="shared" si="4"/>
        <v>8.0902129999999683E-2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29">
        <v>14.17</v>
      </c>
      <c r="H33" s="10"/>
      <c r="I33" s="10">
        <f t="shared" si="5"/>
        <v>470.1627314481334</v>
      </c>
      <c r="J33" s="10">
        <f t="shared" si="3"/>
        <v>1805981099.4088788</v>
      </c>
      <c r="K33" s="11">
        <f t="shared" si="4"/>
        <v>0.17492346999999997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29">
        <v>2.3</v>
      </c>
      <c r="H34" s="10"/>
      <c r="I34" s="10">
        <f t="shared" si="5"/>
        <v>411.80934698093495</v>
      </c>
      <c r="J34" s="10">
        <f t="shared" ref="J34:J65" si="6">IF(I34="","",I34*C34)</f>
        <v>1537105305.5982265</v>
      </c>
      <c r="K34" s="11">
        <f t="shared" ref="K34:K65" si="7">IFERROR(J34/J35-1,"")</f>
        <v>6.4800799999999992E-2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29">
        <v>4</v>
      </c>
      <c r="H35" s="10"/>
      <c r="I35" s="10">
        <f t="shared" ref="I35:I66" si="8">IF(H35&lt;&gt;"",H35,I34/(1+IF(G34="",0,G34)/100))</f>
        <v>397.49936967271714</v>
      </c>
      <c r="J35" s="10">
        <f t="shared" si="6"/>
        <v>1443561373.7313368</v>
      </c>
      <c r="K35" s="11">
        <f t="shared" si="7"/>
        <v>9.5595599999999781E-2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29">
        <v>-14.03</v>
      </c>
      <c r="H36" s="10"/>
      <c r="I36" s="10">
        <f t="shared" si="8"/>
        <v>372.53924055549874</v>
      </c>
      <c r="J36" s="10">
        <f t="shared" si="6"/>
        <v>1317604208.8260825</v>
      </c>
      <c r="K36" s="11">
        <f t="shared" si="7"/>
        <v>-6.8790569999999884E-2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29">
        <v>1.2</v>
      </c>
      <c r="H37" s="10"/>
      <c r="I37" s="10">
        <f t="shared" si="8"/>
        <v>410.42110890767736</v>
      </c>
      <c r="J37" s="10">
        <f t="shared" si="6"/>
        <v>1414938644.7107632</v>
      </c>
      <c r="K37" s="11">
        <f t="shared" si="7"/>
        <v>9.2051000000000105E-2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29">
        <v>22.44</v>
      </c>
      <c r="H38" s="10"/>
      <c r="I38" s="10">
        <f t="shared" si="8"/>
        <v>385.37193324664543</v>
      </c>
      <c r="J38" s="10">
        <f t="shared" si="6"/>
        <v>1295670847.5252192</v>
      </c>
      <c r="K38" s="11">
        <f t="shared" si="7"/>
        <v>0.29331342000000027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29">
        <v>14.18</v>
      </c>
      <c r="H39" s="10"/>
      <c r="I39" s="10">
        <f t="shared" si="8"/>
        <v>305.51128369006295</v>
      </c>
      <c r="J39" s="10">
        <f t="shared" si="6"/>
        <v>1001822781.3063433</v>
      </c>
      <c r="K39" s="11">
        <f t="shared" si="7"/>
        <v>0.17057335999999967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29">
        <v>9.15</v>
      </c>
      <c r="H40" s="10"/>
      <c r="I40" s="10">
        <f t="shared" si="8"/>
        <v>267.56987536351636</v>
      </c>
      <c r="J40" s="10">
        <f t="shared" si="6"/>
        <v>855839382.25481534</v>
      </c>
      <c r="K40" s="11">
        <f t="shared" si="7"/>
        <v>0.11911494999999994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29">
        <v>5.19</v>
      </c>
      <c r="H41" s="10"/>
      <c r="I41" s="10">
        <f t="shared" si="8"/>
        <v>245.13960179891561</v>
      </c>
      <c r="J41" s="10">
        <f t="shared" si="6"/>
        <v>764746626.12166464</v>
      </c>
      <c r="K41" s="11">
        <f t="shared" si="7"/>
        <v>7.8723450000000028E-2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29">
        <v>-14.8</v>
      </c>
      <c r="H42" s="10"/>
      <c r="I42" s="10">
        <f t="shared" si="8"/>
        <v>233.04458769741953</v>
      </c>
      <c r="J42" s="10">
        <f t="shared" si="6"/>
        <v>708936684.48726559</v>
      </c>
      <c r="K42" s="11">
        <f t="shared" si="7"/>
        <v>-0.12635919999999989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29">
        <v>6.75</v>
      </c>
      <c r="H43" s="10"/>
      <c r="I43" s="10">
        <f t="shared" si="8"/>
        <v>273.52651138194778</v>
      </c>
      <c r="J43" s="10">
        <f t="shared" si="6"/>
        <v>811473874.0306834</v>
      </c>
      <c r="K43" s="11">
        <f t="shared" si="7"/>
        <v>9.4400999999999735E-2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29">
        <v>7.57</v>
      </c>
      <c r="H44" s="10"/>
      <c r="I44" s="10">
        <f t="shared" si="8"/>
        <v>256.23092401119231</v>
      </c>
      <c r="J44" s="10">
        <f t="shared" si="6"/>
        <v>741477643.04919636</v>
      </c>
      <c r="K44" s="11">
        <f t="shared" si="7"/>
        <v>0.10237735999999997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29">
        <v>-3.5</v>
      </c>
      <c r="H45" s="10"/>
      <c r="I45" s="10">
        <f t="shared" si="8"/>
        <v>238.19924143459355</v>
      </c>
      <c r="J45" s="10">
        <f t="shared" si="6"/>
        <v>672616900.48605168</v>
      </c>
      <c r="K45" s="11">
        <f t="shared" si="7"/>
        <v>-1.1453999999999853E-2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29">
        <v>1.63</v>
      </c>
      <c r="H46" s="10"/>
      <c r="I46" s="10">
        <f t="shared" si="8"/>
        <v>246.83859216020056</v>
      </c>
      <c r="J46" s="10">
        <f t="shared" si="6"/>
        <v>680410320.29470718</v>
      </c>
      <c r="K46" s="11">
        <f t="shared" si="7"/>
        <v>4.0589570000000075E-2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29">
        <v>-5.65</v>
      </c>
      <c r="H47" s="10"/>
      <c r="I47" s="10">
        <f t="shared" si="8"/>
        <v>242.87965380320827</v>
      </c>
      <c r="J47" s="10">
        <f t="shared" si="6"/>
        <v>653870017.45049894</v>
      </c>
      <c r="K47" s="11">
        <f t="shared" si="7"/>
        <v>-3.4516450000000032E-2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29">
        <v>8.98</v>
      </c>
      <c r="H48" s="10"/>
      <c r="I48" s="10">
        <f t="shared" si="8"/>
        <v>257.42411637859914</v>
      </c>
      <c r="J48" s="10">
        <f t="shared" si="6"/>
        <v>677246150.33627343</v>
      </c>
      <c r="K48" s="11">
        <f t="shared" si="7"/>
        <v>0.11453846000000012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29">
        <v>8.42</v>
      </c>
      <c r="H49" s="10"/>
      <c r="I49" s="10">
        <f t="shared" si="8"/>
        <v>236.21225580711976</v>
      </c>
      <c r="J49" s="10">
        <f t="shared" si="6"/>
        <v>607647178.30937243</v>
      </c>
      <c r="K49" s="11">
        <f t="shared" si="7"/>
        <v>0.10837765999999993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29">
        <v>9.6</v>
      </c>
      <c r="H50" s="10"/>
      <c r="I50" s="10">
        <f t="shared" si="8"/>
        <v>217.86778805305272</v>
      </c>
      <c r="J50" s="10">
        <f t="shared" si="6"/>
        <v>548231167.26240444</v>
      </c>
      <c r="K50" s="11">
        <f t="shared" si="7"/>
        <v>0.12022160000000004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29">
        <v>9.07</v>
      </c>
      <c r="H51" s="10"/>
      <c r="I51" s="10">
        <f t="shared" si="8"/>
        <v>198.78447815059553</v>
      </c>
      <c r="J51" s="10">
        <f t="shared" si="6"/>
        <v>489395283.2746703</v>
      </c>
      <c r="K51" s="11">
        <f t="shared" si="7"/>
        <v>0.11458633000000007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29">
        <v>10.43</v>
      </c>
      <c r="H52" s="10"/>
      <c r="I52" s="10">
        <f t="shared" si="8"/>
        <v>182.25403699513663</v>
      </c>
      <c r="J52" s="10">
        <f t="shared" si="6"/>
        <v>439082438.12273407</v>
      </c>
      <c r="K52" s="11">
        <f t="shared" si="7"/>
        <v>0.12837374000000001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29">
        <v>10.5</v>
      </c>
      <c r="H53" s="10"/>
      <c r="I53" s="10">
        <f t="shared" si="8"/>
        <v>165.0403305217211</v>
      </c>
      <c r="J53" s="10">
        <f t="shared" si="6"/>
        <v>389128550.72534215</v>
      </c>
      <c r="K53" s="11">
        <f t="shared" si="7"/>
        <v>0.12919950000000013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29">
        <v>10.52</v>
      </c>
      <c r="H54" s="10"/>
      <c r="I54" s="10">
        <f t="shared" si="8"/>
        <v>149.35776517802816</v>
      </c>
      <c r="J54" s="10">
        <f t="shared" si="6"/>
        <v>344605670.41106743</v>
      </c>
      <c r="K54" s="11">
        <f t="shared" si="7"/>
        <v>0.12962491999999992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29">
        <v>10.45</v>
      </c>
      <c r="H55" s="10"/>
      <c r="I55" s="10">
        <f t="shared" si="8"/>
        <v>135.14093845279422</v>
      </c>
      <c r="J55" s="10">
        <f t="shared" si="6"/>
        <v>305062029.27168733</v>
      </c>
      <c r="K55" s="11">
        <f t="shared" si="7"/>
        <v>0.12924079999999982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30">
        <v>3.73</v>
      </c>
      <c r="H56" s="10"/>
      <c r="I56" s="10">
        <f t="shared" si="8"/>
        <v>122.35485600071907</v>
      </c>
      <c r="J56" s="10">
        <f t="shared" si="6"/>
        <v>270147898.72247565</v>
      </c>
      <c r="K56" s="11">
        <f t="shared" si="7"/>
        <v>6.0950439999999828E-2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30">
        <v>3.73</v>
      </c>
      <c r="H57" s="10"/>
      <c r="I57" s="10">
        <f t="shared" si="8"/>
        <v>117.9551296642428</v>
      </c>
      <c r="J57" s="10">
        <f t="shared" si="6"/>
        <v>254628198.01693627</v>
      </c>
      <c r="K57" s="11">
        <f t="shared" si="7"/>
        <v>6.1261630000000178E-2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30">
        <v>3.76</v>
      </c>
      <c r="H58" s="10"/>
      <c r="I58" s="10">
        <f t="shared" si="8"/>
        <v>113.71361193892103</v>
      </c>
      <c r="J58" s="10">
        <f t="shared" si="6"/>
        <v>239929712.72968405</v>
      </c>
      <c r="K58" s="11">
        <f t="shared" si="7"/>
        <v>6.1568559999999994E-2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30">
        <v>3.87</v>
      </c>
      <c r="H59" s="10"/>
      <c r="I59" s="10">
        <f t="shared" si="8"/>
        <v>109.59291821407191</v>
      </c>
      <c r="J59" s="10">
        <f t="shared" si="6"/>
        <v>226014335.55048397</v>
      </c>
      <c r="K59" s="11">
        <f t="shared" si="7"/>
        <v>6.2486229999999754E-2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29">
        <v>4.92</v>
      </c>
      <c r="H60" s="10"/>
      <c r="I60" s="10">
        <f t="shared" si="8"/>
        <v>105.50969309143345</v>
      </c>
      <c r="J60" s="10">
        <f t="shared" si="6"/>
        <v>212722131.51457408</v>
      </c>
      <c r="K60" s="11">
        <f t="shared" si="7"/>
        <v>7.2911919999999908E-2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29">
        <v>5</v>
      </c>
      <c r="H61" s="10"/>
      <c r="I61" s="10">
        <f t="shared" si="8"/>
        <v>100.56204068950959</v>
      </c>
      <c r="J61" s="10">
        <f t="shared" si="6"/>
        <v>198266164.77014637</v>
      </c>
      <c r="K61" s="11">
        <f t="shared" si="7"/>
        <v>7.3310000000000208E-2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29">
        <v>6.09</v>
      </c>
      <c r="H62" s="10"/>
      <c r="I62" s="10">
        <f t="shared" si="8"/>
        <v>95.773372085247217</v>
      </c>
      <c r="J62" s="10">
        <f t="shared" si="6"/>
        <v>184724045.02906555</v>
      </c>
      <c r="K62" s="11">
        <f t="shared" si="7"/>
        <v>8.3815439999999741E-2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29">
        <v>7.18</v>
      </c>
      <c r="H63" s="10"/>
      <c r="I63" s="10">
        <f t="shared" si="8"/>
        <v>90.275588731498942</v>
      </c>
      <c r="J63" s="10">
        <f t="shared" si="6"/>
        <v>170438654.23163337</v>
      </c>
      <c r="K63" s="11">
        <f t="shared" si="7"/>
        <v>9.4414979999999815E-2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29">
        <v>2.2999999999999998</v>
      </c>
      <c r="H64" s="10"/>
      <c r="I64" s="10">
        <f t="shared" si="8"/>
        <v>84.22801710346981</v>
      </c>
      <c r="J64" s="10">
        <f t="shared" si="6"/>
        <v>155734942.72861049</v>
      </c>
      <c r="K64" s="11">
        <f t="shared" si="7"/>
        <v>4.4073800000000052E-2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29">
        <v>6.23</v>
      </c>
      <c r="H65" s="10"/>
      <c r="I65" s="10">
        <f t="shared" si="8"/>
        <v>82.33432756937421</v>
      </c>
      <c r="J65" s="10">
        <f t="shared" si="6"/>
        <v>149160856.9515014</v>
      </c>
      <c r="K65" s="11">
        <f t="shared" si="7"/>
        <v>8.375846000000009E-2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3">
        <f>SUM(F2)</f>
        <v>9388939</v>
      </c>
      <c r="G66" s="29">
        <v>16.22</v>
      </c>
      <c r="H66" s="10"/>
      <c r="I66" s="10">
        <f t="shared" si="8"/>
        <v>77.505721142214256</v>
      </c>
      <c r="J66" s="10">
        <f t="shared" ref="J66:J67" si="9">IF(I66="","",I66*C66)</f>
        <v>137632934.32699144</v>
      </c>
      <c r="K66" s="11">
        <f t="shared" ref="K66" si="10">IFERROR(J66/J67-1,"")</f>
        <v>0.18521155999999972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29">
        <v>0.48</v>
      </c>
      <c r="H67" s="10"/>
      <c r="I67" s="10">
        <f t="shared" ref="I67" si="11">IF(H67&lt;&gt;"",H67,I66/(1+IF(G66="",0,G66)/100))</f>
        <v>66.688798091734867</v>
      </c>
      <c r="J67" s="10">
        <f t="shared" si="9"/>
        <v>116125204.11713792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4">
        <v>31644352</v>
      </c>
      <c r="G2" s="29">
        <v>-4.8499999999999996</v>
      </c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-3.2895400000000019E-2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29">
        <v>5.7</v>
      </c>
      <c r="H3" s="10"/>
      <c r="I3" s="10">
        <f t="shared" ref="I3:I34" si="5">IF(H3&lt;&gt;"",H3,I2/(1+IF(G2="",0,G2)/100))</f>
        <v>6714.661061481871</v>
      </c>
      <c r="J3" s="10">
        <f t="shared" si="3"/>
        <v>209056660916.54156</v>
      </c>
      <c r="K3" s="11">
        <f t="shared" si="4"/>
        <v>7.4863299999999855E-2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29">
        <v>11.1</v>
      </c>
      <c r="H4" s="10"/>
      <c r="I4" s="10">
        <f t="shared" si="5"/>
        <v>6352.56486422126</v>
      </c>
      <c r="J4" s="10">
        <f t="shared" si="3"/>
        <v>194496045140.38351</v>
      </c>
      <c r="K4" s="11">
        <f t="shared" si="4"/>
        <v>0.13010919999999992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29">
        <v>-0.17</v>
      </c>
      <c r="H5" s="10"/>
      <c r="I5" s="10">
        <f t="shared" si="5"/>
        <v>5717.8801658157154</v>
      </c>
      <c r="J5" s="10">
        <f t="shared" si="3"/>
        <v>172103762309.32684</v>
      </c>
      <c r="K5" s="11">
        <f t="shared" si="4"/>
        <v>1.5071439999999825E-2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29">
        <v>6.84</v>
      </c>
      <c r="H6" s="10"/>
      <c r="I6" s="10">
        <f t="shared" si="5"/>
        <v>5727.6171149110642</v>
      </c>
      <c r="J6" s="10">
        <f t="shared" si="3"/>
        <v>169548423418.67767</v>
      </c>
      <c r="K6" s="11">
        <f t="shared" si="4"/>
        <v>8.4960200000000041E-2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29">
        <v>10.119999999999999</v>
      </c>
      <c r="H7" s="10"/>
      <c r="I7" s="10">
        <f t="shared" si="5"/>
        <v>5360.9295347351781</v>
      </c>
      <c r="J7" s="10">
        <f t="shared" si="3"/>
        <v>156271560393.34683</v>
      </c>
      <c r="K7" s="11">
        <f t="shared" si="4"/>
        <v>0.11672692000000007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29">
        <v>-14.14</v>
      </c>
      <c r="H8" s="10"/>
      <c r="I8" s="10">
        <f t="shared" si="5"/>
        <v>4868.2614736062278</v>
      </c>
      <c r="J8" s="10">
        <f t="shared" si="3"/>
        <v>139937130192.35431</v>
      </c>
      <c r="K8" s="11">
        <f t="shared" si="4"/>
        <v>-0.12998061999999988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29">
        <v>3.25</v>
      </c>
      <c r="H9" s="10"/>
      <c r="I9" s="10">
        <f t="shared" si="5"/>
        <v>5669.9993869161744</v>
      </c>
      <c r="J9" s="10">
        <f t="shared" si="3"/>
        <v>160843693151.24255</v>
      </c>
      <c r="K9" s="11">
        <f t="shared" si="4"/>
        <v>4.5922499999999866E-2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29">
        <v>5.79</v>
      </c>
      <c r="H10" s="10"/>
      <c r="I10" s="10">
        <f t="shared" si="5"/>
        <v>5491.5248299430259</v>
      </c>
      <c r="J10" s="10">
        <f t="shared" si="3"/>
        <v>153781655095.13617</v>
      </c>
      <c r="K10" s="11">
        <f t="shared" si="4"/>
        <v>7.1335329999999919E-2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29">
        <v>8.36</v>
      </c>
      <c r="H11" s="10"/>
      <c r="I11" s="10">
        <f t="shared" si="5"/>
        <v>5190.9677946337324</v>
      </c>
      <c r="J11" s="10">
        <f t="shared" si="3"/>
        <v>143542036549.03845</v>
      </c>
      <c r="K11" s="11">
        <f t="shared" si="4"/>
        <v>9.7144999999999815E-2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29">
        <v>4.5599999999999996</v>
      </c>
      <c r="H12" s="10"/>
      <c r="I12" s="10">
        <f t="shared" si="5"/>
        <v>4790.4833837520609</v>
      </c>
      <c r="J12" s="10">
        <f t="shared" si="3"/>
        <v>130832329864.36476</v>
      </c>
      <c r="K12" s="11">
        <f t="shared" si="4"/>
        <v>5.8565439999999969E-2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29">
        <v>2.71</v>
      </c>
      <c r="H13" s="10"/>
      <c r="I13" s="10">
        <f t="shared" si="5"/>
        <v>4581.5640625019705</v>
      </c>
      <c r="J13" s="10">
        <f t="shared" si="3"/>
        <v>123593993267.30783</v>
      </c>
      <c r="K13" s="11">
        <f t="shared" si="4"/>
        <v>4.0041459999999862E-2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29">
        <v>4.63</v>
      </c>
      <c r="H14" s="10"/>
      <c r="I14" s="10">
        <f t="shared" si="5"/>
        <v>4460.6796441456245</v>
      </c>
      <c r="J14" s="10">
        <f t="shared" si="3"/>
        <v>118835640713.11911</v>
      </c>
      <c r="K14" s="11">
        <f t="shared" si="4"/>
        <v>6.0006530000000113E-2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29">
        <v>6.07</v>
      </c>
      <c r="H15" s="10"/>
      <c r="I15" s="10">
        <f t="shared" si="5"/>
        <v>4263.28934736273</v>
      </c>
      <c r="J15" s="10">
        <f t="shared" si="3"/>
        <v>112108404382.30046</v>
      </c>
      <c r="K15" s="11">
        <f t="shared" si="4"/>
        <v>7.5125520000000057E-2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29">
        <v>0.25</v>
      </c>
      <c r="H16" s="10"/>
      <c r="I16" s="10">
        <f t="shared" si="5"/>
        <v>4019.3168165953898</v>
      </c>
      <c r="J16" s="10">
        <f t="shared" si="3"/>
        <v>104274712391.07082</v>
      </c>
      <c r="K16" s="11">
        <f t="shared" si="4"/>
        <v>1.6735500000000014E-2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29">
        <v>-0.99</v>
      </c>
      <c r="H17" s="10"/>
      <c r="I17" s="10">
        <f t="shared" si="5"/>
        <v>4009.2935826387929</v>
      </c>
      <c r="J17" s="10">
        <f t="shared" si="3"/>
        <v>102558347171.97424</v>
      </c>
      <c r="K17" s="11">
        <f t="shared" si="4"/>
        <v>4.4564499999997231E-3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29">
        <v>9.67</v>
      </c>
      <c r="H18" s="10"/>
      <c r="I18" s="10">
        <f t="shared" si="5"/>
        <v>4049.3824690827119</v>
      </c>
      <c r="J18" s="10">
        <f t="shared" si="3"/>
        <v>102103328792.37747</v>
      </c>
      <c r="K18" s="11">
        <f t="shared" si="4"/>
        <v>0.11271182000000013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29">
        <v>0.44</v>
      </c>
      <c r="H19" s="10"/>
      <c r="I19" s="10">
        <f t="shared" si="5"/>
        <v>3692.333791449541</v>
      </c>
      <c r="J19" s="10">
        <f t="shared" si="3"/>
        <v>91760801815.134354</v>
      </c>
      <c r="K19" s="11">
        <f t="shared" si="4"/>
        <v>1.8863359999999885E-2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29">
        <v>8.33</v>
      </c>
      <c r="H20" s="10"/>
      <c r="I20" s="10">
        <f t="shared" si="5"/>
        <v>3676.1586931994634</v>
      </c>
      <c r="J20" s="10">
        <f t="shared" si="3"/>
        <v>90061931184.898392</v>
      </c>
      <c r="K20" s="11">
        <f t="shared" si="4"/>
        <v>9.8574529999999827E-2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29">
        <v>5.83</v>
      </c>
      <c r="H21" s="10"/>
      <c r="I21" s="10">
        <f t="shared" si="5"/>
        <v>3393.4816700816614</v>
      </c>
      <c r="J21" s="10">
        <f t="shared" si="3"/>
        <v>81980720220.136917</v>
      </c>
      <c r="K21" s="11">
        <f t="shared" si="4"/>
        <v>7.3116200000000076E-2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29">
        <v>7.03</v>
      </c>
      <c r="H22" s="10"/>
      <c r="I22" s="10">
        <f t="shared" si="5"/>
        <v>3206.5403667028831</v>
      </c>
      <c r="J22" s="10">
        <f t="shared" si="3"/>
        <v>76395007567.807587</v>
      </c>
      <c r="K22" s="11">
        <f t="shared" si="4"/>
        <v>8.5605290000000167E-2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29">
        <v>3.63</v>
      </c>
      <c r="H23" s="10"/>
      <c r="I23" s="10">
        <f t="shared" si="5"/>
        <v>2995.9267183994048</v>
      </c>
      <c r="J23" s="10">
        <f t="shared" si="3"/>
        <v>70370887348.759674</v>
      </c>
      <c r="K23" s="11">
        <f t="shared" si="4"/>
        <v>5.1844499999999849E-2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29">
        <v>1.92</v>
      </c>
      <c r="H24" s="10"/>
      <c r="I24" s="10">
        <f t="shared" si="5"/>
        <v>2890.9839992274483</v>
      </c>
      <c r="J24" s="10">
        <f t="shared" si="3"/>
        <v>66902367554.101089</v>
      </c>
      <c r="K24" s="11">
        <f t="shared" si="4"/>
        <v>3.5507200000000072E-2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29">
        <v>2.92</v>
      </c>
      <c r="H25" s="10"/>
      <c r="I25" s="10">
        <f t="shared" si="5"/>
        <v>2836.5227621933359</v>
      </c>
      <c r="J25" s="10">
        <f t="shared" si="3"/>
        <v>64608307459.475975</v>
      </c>
      <c r="K25" s="11">
        <f t="shared" si="4"/>
        <v>4.7108080000000108E-2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29">
        <v>7.46</v>
      </c>
      <c r="H26" s="10"/>
      <c r="I26" s="10">
        <f t="shared" si="5"/>
        <v>2756.0462127801557</v>
      </c>
      <c r="J26" s="10">
        <f t="shared" si="3"/>
        <v>61701660691.48848</v>
      </c>
      <c r="K26" s="11">
        <f t="shared" si="4"/>
        <v>9.490993999999997E-2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29">
        <v>-6.77</v>
      </c>
      <c r="H27" s="10"/>
      <c r="I27" s="10">
        <f t="shared" si="5"/>
        <v>2564.7182326262382</v>
      </c>
      <c r="J27" s="10">
        <f t="shared" si="3"/>
        <v>56353183433.04882</v>
      </c>
      <c r="K27" s="11">
        <f t="shared" si="4"/>
        <v>-4.8494619999999933E-2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29">
        <v>13.06</v>
      </c>
      <c r="H28" s="10"/>
      <c r="I28" s="10">
        <f t="shared" si="5"/>
        <v>2750.9580957055005</v>
      </c>
      <c r="J28" s="10">
        <f t="shared" si="3"/>
        <v>59225291435.607872</v>
      </c>
      <c r="K28" s="11">
        <f t="shared" si="4"/>
        <v>0.15592543999999986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29">
        <v>19.45</v>
      </c>
      <c r="H29" s="10"/>
      <c r="I29" s="10">
        <f t="shared" si="5"/>
        <v>2433.1842346590311</v>
      </c>
      <c r="J29" s="10">
        <f t="shared" si="3"/>
        <v>51236255718.714767</v>
      </c>
      <c r="K29" s="11">
        <f t="shared" si="4"/>
        <v>0.22328745000000016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29">
        <v>11.88</v>
      </c>
      <c r="H30" s="10"/>
      <c r="I30" s="10">
        <f t="shared" si="5"/>
        <v>2036.9897318200342</v>
      </c>
      <c r="J30" s="10">
        <f t="shared" si="3"/>
        <v>41884068800.603455</v>
      </c>
      <c r="K30" s="11">
        <f t="shared" si="4"/>
        <v>0.1472175200000001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29">
        <v>8.17</v>
      </c>
      <c r="H31" s="10"/>
      <c r="I31" s="10">
        <f t="shared" si="5"/>
        <v>1820.6915729531947</v>
      </c>
      <c r="J31" s="10">
        <f t="shared" si="3"/>
        <v>36509265305.330635</v>
      </c>
      <c r="K31" s="11">
        <f t="shared" si="4"/>
        <v>0.10993237000000011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29">
        <v>7.13</v>
      </c>
      <c r="H32" s="10"/>
      <c r="I32" s="10">
        <f t="shared" si="5"/>
        <v>1683.1760866720851</v>
      </c>
      <c r="J32" s="10">
        <f t="shared" si="3"/>
        <v>32893234121.400238</v>
      </c>
      <c r="K32" s="11">
        <f t="shared" si="4"/>
        <v>9.8939539999999937E-2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29">
        <v>8.5500000000000007</v>
      </c>
      <c r="H33" s="10"/>
      <c r="I33" s="10">
        <f t="shared" si="5"/>
        <v>1571.1528859069217</v>
      </c>
      <c r="J33" s="10">
        <f t="shared" si="3"/>
        <v>29931795994.345821</v>
      </c>
      <c r="K33" s="11">
        <f t="shared" si="4"/>
        <v>0.11231184999999977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29">
        <v>1.85</v>
      </c>
      <c r="H34" s="10"/>
      <c r="I34" s="10">
        <f t="shared" si="5"/>
        <v>1447.4001712638617</v>
      </c>
      <c r="J34" s="10">
        <f t="shared" ref="J34:J65" si="6">IF(I34="","",I34*C34)</f>
        <v>26909536200.972618</v>
      </c>
      <c r="K34" s="11">
        <f t="shared" ref="K34:K65" si="7">IFERROR(J34/J35-1,"")</f>
        <v>5.5533950000000276E-2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29">
        <v>-0.53</v>
      </c>
      <c r="H35" s="10"/>
      <c r="I35" s="10">
        <f t="shared" ref="I35:I66" si="8">IF(H35&lt;&gt;"",H35,I34/(1+IF(G34="",0,G34)/100))</f>
        <v>1403.1993904642381</v>
      </c>
      <c r="J35" s="10">
        <f t="shared" si="6"/>
        <v>25493766639.12384</v>
      </c>
      <c r="K35" s="11">
        <f t="shared" si="7"/>
        <v>4.4483909999999849E-2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29">
        <v>-6.86</v>
      </c>
      <c r="H36" s="10"/>
      <c r="I36" s="10">
        <f t="shared" si="8"/>
        <v>1373.3966824549652</v>
      </c>
      <c r="J36" s="10">
        <f t="shared" si="6"/>
        <v>24408003220.579857</v>
      </c>
      <c r="K36" s="11">
        <f t="shared" si="7"/>
        <v>8.4886000000028439E-4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29">
        <v>-3.31</v>
      </c>
      <c r="H37" s="10"/>
      <c r="I37" s="10">
        <f t="shared" si="8"/>
        <v>1402.2837272360273</v>
      </c>
      <c r="J37" s="10">
        <f t="shared" si="6"/>
        <v>24387301815.560696</v>
      </c>
      <c r="K37" s="11">
        <f t="shared" si="7"/>
        <v>4.2643769999999748E-2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29">
        <v>8.45</v>
      </c>
      <c r="H38" s="10"/>
      <c r="I38" s="10">
        <f t="shared" si="8"/>
        <v>1374.9227642278922</v>
      </c>
      <c r="J38" s="10">
        <f t="shared" si="6"/>
        <v>23389869596.171566</v>
      </c>
      <c r="K38" s="11">
        <f t="shared" si="7"/>
        <v>0.14774310000000024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29">
        <v>14.33</v>
      </c>
      <c r="H39" s="10"/>
      <c r="I39" s="10">
        <f t="shared" si="8"/>
        <v>1225.967689904496</v>
      </c>
      <c r="J39" s="10">
        <f t="shared" si="6"/>
        <v>20379011292.833355</v>
      </c>
      <c r="K39" s="11">
        <f t="shared" si="7"/>
        <v>0.17165383999999961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29">
        <v>12.01</v>
      </c>
      <c r="H40" s="10"/>
      <c r="I40" s="10">
        <f t="shared" si="8"/>
        <v>1072.3062100100551</v>
      </c>
      <c r="J40" s="10">
        <f t="shared" si="6"/>
        <v>17393372169.405735</v>
      </c>
      <c r="K40" s="11">
        <f t="shared" si="7"/>
        <v>0.14944661999999997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29">
        <v>10.65</v>
      </c>
      <c r="H41" s="10"/>
      <c r="I41" s="10">
        <f t="shared" si="8"/>
        <v>957.33078297478357</v>
      </c>
      <c r="J41" s="10">
        <f t="shared" si="6"/>
        <v>15131952947.415457</v>
      </c>
      <c r="K41" s="11">
        <f t="shared" si="7"/>
        <v>0.13659679999999996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29">
        <v>8.4499999999999993</v>
      </c>
      <c r="H42" s="10"/>
      <c r="I42" s="10">
        <f t="shared" si="8"/>
        <v>865.18823585610801</v>
      </c>
      <c r="J42" s="10">
        <f t="shared" si="6"/>
        <v>13313386899.747965</v>
      </c>
      <c r="K42" s="11">
        <f t="shared" si="7"/>
        <v>0.11443220000000021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29">
        <v>8.8000000000000007</v>
      </c>
      <c r="H43" s="10"/>
      <c r="I43" s="10">
        <f t="shared" si="8"/>
        <v>797.77615108908071</v>
      </c>
      <c r="J43" s="10">
        <f t="shared" si="6"/>
        <v>11946340835.941355</v>
      </c>
      <c r="K43" s="11">
        <f t="shared" si="7"/>
        <v>0.11770240000000021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29">
        <v>21.3</v>
      </c>
      <c r="H44" s="10"/>
      <c r="I44" s="10">
        <f t="shared" si="8"/>
        <v>733.25013886864031</v>
      </c>
      <c r="J44" s="10">
        <f t="shared" si="6"/>
        <v>10688302034.549942</v>
      </c>
      <c r="K44" s="11">
        <f t="shared" si="7"/>
        <v>0.24526580000000009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29">
        <v>26.36</v>
      </c>
      <c r="H45" s="10"/>
      <c r="I45" s="10">
        <f t="shared" si="8"/>
        <v>604.49310706400684</v>
      </c>
      <c r="J45" s="10">
        <f t="shared" si="6"/>
        <v>8583149103.2275534</v>
      </c>
      <c r="K45" s="11">
        <f t="shared" si="7"/>
        <v>0.2960745199999999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29">
        <v>25.82</v>
      </c>
      <c r="H46" s="10"/>
      <c r="I46" s="10">
        <f t="shared" si="8"/>
        <v>478.38960672998326</v>
      </c>
      <c r="J46" s="10">
        <f t="shared" si="6"/>
        <v>6622419444.8537989</v>
      </c>
      <c r="K46" s="11">
        <f t="shared" si="7"/>
        <v>0.28978081999999983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29">
        <v>17.12</v>
      </c>
      <c r="H47" s="10"/>
      <c r="I47" s="10">
        <f t="shared" si="8"/>
        <v>380.21745885390499</v>
      </c>
      <c r="J47" s="10">
        <f t="shared" si="6"/>
        <v>5134530877.0011015</v>
      </c>
      <c r="K47" s="11">
        <f t="shared" si="7"/>
        <v>0.20036287999999991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29">
        <v>15.12</v>
      </c>
      <c r="H48" s="10"/>
      <c r="I48" s="10">
        <f t="shared" si="8"/>
        <v>324.63922374821124</v>
      </c>
      <c r="J48" s="10">
        <f t="shared" si="6"/>
        <v>4277482220.2108598</v>
      </c>
      <c r="K48" s="11">
        <f t="shared" si="7"/>
        <v>0.18009512000000005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29">
        <v>10.57</v>
      </c>
      <c r="H49" s="10"/>
      <c r="I49" s="10">
        <f t="shared" si="8"/>
        <v>282.0007155561251</v>
      </c>
      <c r="J49" s="10">
        <f t="shared" si="6"/>
        <v>3624692745.2855325</v>
      </c>
      <c r="K49" s="11">
        <f t="shared" si="7"/>
        <v>0.1336742099999999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29">
        <v>5.92</v>
      </c>
      <c r="H50" s="10"/>
      <c r="I50" s="10">
        <f t="shared" si="8"/>
        <v>255.0427019590532</v>
      </c>
      <c r="J50" s="10">
        <f t="shared" si="6"/>
        <v>3197296642.4679737</v>
      </c>
      <c r="K50" s="11">
        <f t="shared" si="7"/>
        <v>8.6209599999999886E-2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29">
        <v>6.34</v>
      </c>
      <c r="H51" s="10"/>
      <c r="I51" s="10">
        <f t="shared" si="8"/>
        <v>240.78804943264089</v>
      </c>
      <c r="J51" s="10">
        <f t="shared" si="6"/>
        <v>2943535614.5517163</v>
      </c>
      <c r="K51" s="11">
        <f t="shared" si="7"/>
        <v>9.0623039999999877E-2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29">
        <v>5.81</v>
      </c>
      <c r="H52" s="10"/>
      <c r="I52" s="10">
        <f t="shared" si="8"/>
        <v>226.43224509370032</v>
      </c>
      <c r="J52" s="10">
        <f t="shared" si="6"/>
        <v>2698948680.3357067</v>
      </c>
      <c r="K52" s="11">
        <f t="shared" si="7"/>
        <v>8.5187360000000378E-2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29">
        <v>6.83</v>
      </c>
      <c r="H53" s="10"/>
      <c r="I53" s="10">
        <f t="shared" si="8"/>
        <v>213.99890850930942</v>
      </c>
      <c r="J53" s="10">
        <f t="shared" si="6"/>
        <v>2487080830.2961674</v>
      </c>
      <c r="K53" s="11">
        <f t="shared" si="7"/>
        <v>9.5648480000000147E-2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29">
        <v>5.92</v>
      </c>
      <c r="H54" s="10"/>
      <c r="I54" s="10">
        <f t="shared" si="8"/>
        <v>200.3172409522694</v>
      </c>
      <c r="J54" s="10">
        <f t="shared" si="6"/>
        <v>2269962379.0799828</v>
      </c>
      <c r="K54" s="11">
        <f t="shared" si="7"/>
        <v>8.6209599999999886E-2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29">
        <v>6.67</v>
      </c>
      <c r="H55" s="10"/>
      <c r="I55" s="10">
        <f t="shared" si="8"/>
        <v>189.12126222835104</v>
      </c>
      <c r="J55" s="10">
        <f t="shared" si="6"/>
        <v>2089801433.424988</v>
      </c>
      <c r="K55" s="11">
        <f t="shared" si="7"/>
        <v>9.4007520000000122E-2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29">
        <v>6.34</v>
      </c>
      <c r="H56" s="10"/>
      <c r="I56" s="10">
        <f t="shared" si="8"/>
        <v>177.29564285024003</v>
      </c>
      <c r="J56" s="10">
        <f t="shared" si="6"/>
        <v>1910225839.6039069</v>
      </c>
      <c r="K56" s="11">
        <f t="shared" si="7"/>
        <v>9.0729379999999971E-2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30">
        <v>2.4700000000000002</v>
      </c>
      <c r="H57" s="10"/>
      <c r="I57" s="10">
        <f t="shared" si="8"/>
        <v>166.72526128478469</v>
      </c>
      <c r="J57" s="10">
        <f t="shared" si="6"/>
        <v>1751328858.1296921</v>
      </c>
      <c r="K57" s="11">
        <f t="shared" si="7"/>
        <v>5.1342200000000116E-2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30">
        <v>3.19</v>
      </c>
      <c r="H58" s="10"/>
      <c r="I58" s="10">
        <f t="shared" si="8"/>
        <v>162.70641288648844</v>
      </c>
      <c r="J58" s="10">
        <f t="shared" si="6"/>
        <v>1665802873.8213799</v>
      </c>
      <c r="K58" s="11">
        <f t="shared" si="7"/>
        <v>5.9348540000000227E-2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30">
        <v>2.61</v>
      </c>
      <c r="H59" s="10"/>
      <c r="I59" s="10">
        <f t="shared" si="8"/>
        <v>157.67653153066036</v>
      </c>
      <c r="J59" s="10">
        <f t="shared" si="6"/>
        <v>1572478566.7060812</v>
      </c>
      <c r="K59" s="11">
        <f t="shared" si="7"/>
        <v>5.4215140000000162E-2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30">
        <v>2.79</v>
      </c>
      <c r="H60" s="10"/>
      <c r="I60" s="10">
        <f t="shared" si="8"/>
        <v>153.66585277327781</v>
      </c>
      <c r="J60" s="10">
        <f t="shared" si="6"/>
        <v>1491610684.6142249</v>
      </c>
      <c r="K60" s="11">
        <f t="shared" si="7"/>
        <v>5.6783990000000228E-2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30">
        <v>2.98</v>
      </c>
      <c r="H61" s="10"/>
      <c r="I61" s="10">
        <f t="shared" si="8"/>
        <v>149.49494384013795</v>
      </c>
      <c r="J61" s="10">
        <f t="shared" si="6"/>
        <v>1411462227.5969801</v>
      </c>
      <c r="K61" s="11">
        <f t="shared" si="7"/>
        <v>5.9046319999999985E-2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30">
        <v>2.98</v>
      </c>
      <c r="H62" s="10"/>
      <c r="I62" s="10">
        <f t="shared" si="8"/>
        <v>145.16891031281602</v>
      </c>
      <c r="J62" s="10">
        <f t="shared" si="6"/>
        <v>1332767227.4022727</v>
      </c>
      <c r="K62" s="11">
        <f t="shared" si="7"/>
        <v>5.8634400000000086E-2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H63" s="10"/>
      <c r="I63" s="10">
        <f t="shared" si="8"/>
        <v>140.96806206332883</v>
      </c>
      <c r="J63" s="10">
        <f t="shared" si="6"/>
        <v>1258949480.011487</v>
      </c>
      <c r="K63" s="11">
        <f t="shared" si="7"/>
        <v>5.7913540000000152E-2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30">
        <v>3.18</v>
      </c>
      <c r="H64" s="10"/>
      <c r="I64" s="10">
        <f>IF(H64&lt;&gt;"",H64,I63/(1+IF(G67="",0,G67)/100))</f>
        <v>136.88877652294505</v>
      </c>
      <c r="J64" s="10">
        <f t="shared" si="6"/>
        <v>1190030595.5168009</v>
      </c>
      <c r="K64" s="11">
        <f t="shared" si="7"/>
        <v>5.9142700000000215E-2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30">
        <v>2.8</v>
      </c>
      <c r="H65" s="10"/>
      <c r="I65" s="10">
        <f t="shared" si="8"/>
        <v>132.66987451341834</v>
      </c>
      <c r="J65" s="10">
        <f t="shared" si="6"/>
        <v>1123579094.2210155</v>
      </c>
      <c r="K65" s="11">
        <f t="shared" si="7"/>
        <v>5.4419599999999901E-2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3">
        <f>SUM(F2)</f>
        <v>31644352</v>
      </c>
      <c r="G66" s="30">
        <v>3.03</v>
      </c>
      <c r="H66" s="10"/>
      <c r="I66" s="10">
        <f t="shared" si="8"/>
        <v>129.05629816480382</v>
      </c>
      <c r="J66" s="10">
        <f t="shared" ref="J66:J67" si="9">IF(I66="","",I66*C66)</f>
        <v>1065590106.8426796</v>
      </c>
      <c r="K66" s="11">
        <f t="shared" ref="K66" si="10">IFERROR(J66/J67-1,"")</f>
        <v>5.6057499999999871E-2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30">
        <v>2.98</v>
      </c>
      <c r="H67" s="10"/>
      <c r="I67" s="10">
        <f t="shared" ref="I67" si="11">IF(H67&lt;&gt;"",H67,I66/(1+IF(G66="",0,G66)/100))</f>
        <v>125.2608931037599</v>
      </c>
      <c r="J67" s="10">
        <f t="shared" si="9"/>
        <v>1009026598.3080275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topLeftCell="A32" workbookViewId="0">
      <selection activeCell="M73" sqref="M7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4">
        <v>71957346</v>
      </c>
      <c r="G2" s="29">
        <v>4.75</v>
      </c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5.5880000000000152E-2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29">
        <v>4.12</v>
      </c>
      <c r="H3" s="10"/>
      <c r="I3" s="10">
        <f t="shared" ref="I3:I34" si="5">IF(H3&lt;&gt;"",H3,I2/(1+IF(G2="",0,G2)/100))</f>
        <v>10493.556085918854</v>
      </c>
      <c r="J3" s="10">
        <f t="shared" si="3"/>
        <v>749096426369.49268</v>
      </c>
      <c r="K3" s="11">
        <f t="shared" si="4"/>
        <v>4.9841959999999963E-2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29">
        <v>4.43</v>
      </c>
      <c r="H4" s="10"/>
      <c r="I4" s="10">
        <f t="shared" si="5"/>
        <v>10078.328933844463</v>
      </c>
      <c r="J4" s="10">
        <f t="shared" si="3"/>
        <v>713532564815.27246</v>
      </c>
      <c r="K4" s="11">
        <f t="shared" si="4"/>
        <v>5.3385409999999967E-2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29">
        <v>4.63</v>
      </c>
      <c r="H5" s="10"/>
      <c r="I5" s="10">
        <f t="shared" si="5"/>
        <v>9650.7985577367253</v>
      </c>
      <c r="J5" s="10">
        <f t="shared" si="3"/>
        <v>677370844556.57361</v>
      </c>
      <c r="K5" s="11">
        <f t="shared" si="4"/>
        <v>5.5612070000000013E-2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29">
        <v>3.02</v>
      </c>
      <c r="H6" s="10"/>
      <c r="I6" s="10">
        <f t="shared" si="5"/>
        <v>9223.7394224760828</v>
      </c>
      <c r="J6" s="10">
        <f t="shared" si="3"/>
        <v>641685391638.7804</v>
      </c>
      <c r="K6" s="11">
        <f t="shared" si="4"/>
        <v>3.9471800000000057E-2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29">
        <v>6.73</v>
      </c>
      <c r="H7" s="10"/>
      <c r="I7" s="10">
        <f t="shared" si="5"/>
        <v>8953.3483037042151</v>
      </c>
      <c r="J7" s="10">
        <f t="shared" si="3"/>
        <v>617318710944.13562</v>
      </c>
      <c r="K7" s="11">
        <f t="shared" si="4"/>
        <v>7.7439349999999685E-2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29">
        <v>1.96</v>
      </c>
      <c r="H8" s="10"/>
      <c r="I8" s="10">
        <f t="shared" si="5"/>
        <v>8388.783194700849</v>
      </c>
      <c r="J8" s="10">
        <f t="shared" si="3"/>
        <v>572949847194.77319</v>
      </c>
      <c r="K8" s="11">
        <f t="shared" si="4"/>
        <v>2.9897960000000445E-2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29">
        <v>7.66</v>
      </c>
      <c r="H9" s="10"/>
      <c r="I9" s="10">
        <f t="shared" si="5"/>
        <v>8227.5237296006744</v>
      </c>
      <c r="J9" s="10">
        <f t="shared" si="3"/>
        <v>556317100768.67517</v>
      </c>
      <c r="K9" s="11">
        <f t="shared" si="4"/>
        <v>8.7688980000000027E-2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29">
        <v>7.99</v>
      </c>
      <c r="H10" s="10"/>
      <c r="I10" s="10">
        <f t="shared" si="5"/>
        <v>7642.1361040318361</v>
      </c>
      <c r="J10" s="10">
        <f t="shared" si="3"/>
        <v>511467074685.88599</v>
      </c>
      <c r="K10" s="11">
        <f t="shared" si="4"/>
        <v>9.1454930000000045E-2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29">
        <v>6.17</v>
      </c>
      <c r="H11" s="10"/>
      <c r="I11" s="10">
        <f t="shared" si="5"/>
        <v>7076.7071988441849</v>
      </c>
      <c r="J11" s="10">
        <f t="shared" si="3"/>
        <v>468610348102.86304</v>
      </c>
      <c r="K11" s="11">
        <f t="shared" si="4"/>
        <v>7.3591040000000163E-2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29">
        <v>7.49</v>
      </c>
      <c r="H12" s="10"/>
      <c r="I12" s="10">
        <f t="shared" si="5"/>
        <v>6665.4489958031309</v>
      </c>
      <c r="J12" s="10">
        <f t="shared" si="3"/>
        <v>436488691357.61688</v>
      </c>
      <c r="K12" s="11">
        <f t="shared" si="4"/>
        <v>8.7261350000000126E-2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29">
        <v>9.2200000000000006</v>
      </c>
      <c r="H13" s="10"/>
      <c r="I13" s="10">
        <f t="shared" si="5"/>
        <v>6200.9945072128858</v>
      </c>
      <c r="J13" s="10">
        <f t="shared" si="3"/>
        <v>401457010642.02905</v>
      </c>
      <c r="K13" s="11">
        <f t="shared" si="4"/>
        <v>0.10497873999999996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29">
        <v>3.72</v>
      </c>
      <c r="H14" s="10"/>
      <c r="I14" s="10">
        <f t="shared" si="5"/>
        <v>5677.5265585175657</v>
      </c>
      <c r="J14" s="10">
        <f t="shared" si="3"/>
        <v>363316502036.97949</v>
      </c>
      <c r="K14" s="11">
        <f t="shared" si="4"/>
        <v>4.9646399999999868E-2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29">
        <v>7.18</v>
      </c>
      <c r="H15" s="10"/>
      <c r="I15" s="10">
        <f t="shared" si="5"/>
        <v>5473.8975689525323</v>
      </c>
      <c r="J15" s="10">
        <f t="shared" si="3"/>
        <v>346132280391.73907</v>
      </c>
      <c r="K15" s="11">
        <f t="shared" si="4"/>
        <v>8.5304680000000133E-2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29">
        <v>3.9</v>
      </c>
      <c r="H16" s="10"/>
      <c r="I16" s="10">
        <f t="shared" si="5"/>
        <v>5107.2005681587343</v>
      </c>
      <c r="J16" s="10">
        <f t="shared" si="3"/>
        <v>318926368576.73834</v>
      </c>
      <c r="K16" s="11">
        <f t="shared" si="4"/>
        <v>5.2922600000000042E-2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29">
        <v>-18.03</v>
      </c>
      <c r="H17" s="10"/>
      <c r="I17" s="10">
        <f t="shared" si="5"/>
        <v>4915.4962157446917</v>
      </c>
      <c r="J17" s="10">
        <f t="shared" si="3"/>
        <v>302896308405.51654</v>
      </c>
      <c r="K17" s="11">
        <f t="shared" si="4"/>
        <v>-0.16857829000000002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29">
        <v>14.28</v>
      </c>
      <c r="H18" s="10"/>
      <c r="I18" s="10">
        <f t="shared" si="5"/>
        <v>5996.7014953576818</v>
      </c>
      <c r="J18" s="10">
        <f t="shared" si="3"/>
        <v>364311281221.55548</v>
      </c>
      <c r="K18" s="11">
        <f t="shared" si="4"/>
        <v>0.16005627999999983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29">
        <v>21.22</v>
      </c>
      <c r="H19" s="10"/>
      <c r="I19" s="10">
        <f t="shared" si="5"/>
        <v>5247.3761772468333</v>
      </c>
      <c r="J19" s="10">
        <f t="shared" si="3"/>
        <v>314046212673.02264</v>
      </c>
      <c r="K19" s="11">
        <f t="shared" si="4"/>
        <v>0.23147397999999986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29">
        <v>30.01</v>
      </c>
      <c r="H20" s="10"/>
      <c r="I20" s="10">
        <f t="shared" si="5"/>
        <v>4328.8039739703299</v>
      </c>
      <c r="J20" s="10">
        <f t="shared" si="3"/>
        <v>255016523104.30682</v>
      </c>
      <c r="K20" s="11">
        <f t="shared" si="4"/>
        <v>0.32194168000000012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29">
        <v>14.37</v>
      </c>
      <c r="H21" s="10"/>
      <c r="I21" s="10">
        <f t="shared" si="5"/>
        <v>3329.5930882011612</v>
      </c>
      <c r="J21" s="10">
        <f t="shared" si="3"/>
        <v>192910570082.26474</v>
      </c>
      <c r="K21" s="11">
        <f t="shared" si="4"/>
        <v>0.1641722299999997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29">
        <v>2.4</v>
      </c>
      <c r="H22" s="10"/>
      <c r="I22" s="10">
        <f t="shared" si="5"/>
        <v>2911.2469075816748</v>
      </c>
      <c r="J22" s="10">
        <f t="shared" si="3"/>
        <v>165706211770.97205</v>
      </c>
      <c r="K22" s="11">
        <f t="shared" si="4"/>
        <v>4.3558399999999997E-2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29">
        <v>1.42</v>
      </c>
      <c r="H23" s="10"/>
      <c r="I23" s="10">
        <f t="shared" si="5"/>
        <v>2843.0145581852294</v>
      </c>
      <c r="J23" s="10">
        <f t="shared" si="3"/>
        <v>158789591239.90765</v>
      </c>
      <c r="K23" s="11">
        <f t="shared" si="4"/>
        <v>3.4686839999999997E-2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29">
        <v>-1.33</v>
      </c>
      <c r="H24" s="10"/>
      <c r="I24" s="10">
        <f t="shared" si="5"/>
        <v>2803.2089905198477</v>
      </c>
      <c r="J24" s="10">
        <f t="shared" si="3"/>
        <v>153466329232.43488</v>
      </c>
      <c r="K24" s="11">
        <f t="shared" si="4"/>
        <v>7.6180400000001036E-3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29">
        <v>11.33</v>
      </c>
      <c r="H25" s="10"/>
      <c r="I25" s="10">
        <f t="shared" si="5"/>
        <v>2840.9942135601982</v>
      </c>
      <c r="J25" s="10">
        <f t="shared" si="3"/>
        <v>152306055608.56656</v>
      </c>
      <c r="K25" s="11">
        <f t="shared" si="4"/>
        <v>0.13768126999999986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29">
        <v>-1.66</v>
      </c>
      <c r="H26" s="10"/>
      <c r="I26" s="10">
        <f t="shared" si="5"/>
        <v>2551.8676130065555</v>
      </c>
      <c r="J26" s="10">
        <f t="shared" si="3"/>
        <v>133874099560.91356</v>
      </c>
      <c r="K26" s="11">
        <f t="shared" si="4"/>
        <v>5.4281600000001262E-3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29">
        <v>-6.41</v>
      </c>
      <c r="H27" s="10"/>
      <c r="I27" s="10">
        <f t="shared" si="5"/>
        <v>2594.943678062391</v>
      </c>
      <c r="J27" s="10">
        <f t="shared" si="3"/>
        <v>133151332822.14169</v>
      </c>
      <c r="K27" s="11">
        <f t="shared" si="4"/>
        <v>-4.2761480000000129E-2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29">
        <v>6.22</v>
      </c>
      <c r="H28" s="10"/>
      <c r="I28" s="10">
        <f t="shared" si="5"/>
        <v>2772.6719500613217</v>
      </c>
      <c r="J28" s="10">
        <f t="shared" si="3"/>
        <v>139099430330.21875</v>
      </c>
      <c r="K28" s="11">
        <f t="shared" si="4"/>
        <v>8.6949260000000139E-2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29">
        <v>5.9</v>
      </c>
      <c r="H29" s="10"/>
      <c r="I29" s="10">
        <f t="shared" si="5"/>
        <v>2610.3106289411803</v>
      </c>
      <c r="J29" s="10">
        <f t="shared" si="3"/>
        <v>127972330861.34926</v>
      </c>
      <c r="K29" s="11">
        <f t="shared" si="4"/>
        <v>8.4310099999999943E-2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29">
        <v>0.04</v>
      </c>
      <c r="H30" s="10"/>
      <c r="I30" s="10">
        <f t="shared" si="5"/>
        <v>2464.8825580181119</v>
      </c>
      <c r="J30" s="10">
        <f t="shared" si="3"/>
        <v>118021893240.0881</v>
      </c>
      <c r="K30" s="11">
        <f t="shared" si="4"/>
        <v>2.4909800000000093E-2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29">
        <v>5.34</v>
      </c>
      <c r="H31" s="10"/>
      <c r="I31" s="10">
        <f t="shared" si="5"/>
        <v>2463.8969992184248</v>
      </c>
      <c r="J31" s="10">
        <f t="shared" si="3"/>
        <v>115153443981.20508</v>
      </c>
      <c r="K31" s="11">
        <f t="shared" si="4"/>
        <v>7.9840339999999621E-2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29">
        <v>-2.12</v>
      </c>
      <c r="H32" s="10"/>
      <c r="I32" s="10">
        <f t="shared" si="5"/>
        <v>2338.9946831388124</v>
      </c>
      <c r="J32" s="10">
        <f t="shared" si="3"/>
        <v>106639324088.60101</v>
      </c>
      <c r="K32" s="11">
        <f t="shared" si="4"/>
        <v>4.0530400000000633E-3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29">
        <v>4.66</v>
      </c>
      <c r="H33" s="10"/>
      <c r="I33" s="10">
        <f t="shared" si="5"/>
        <v>2389.6553771340546</v>
      </c>
      <c r="J33" s="10">
        <f t="shared" si="3"/>
        <v>106208855349.51521</v>
      </c>
      <c r="K33" s="11">
        <f t="shared" si="4"/>
        <v>7.4230239999999892E-2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29">
        <v>-3.13</v>
      </c>
      <c r="H34" s="10"/>
      <c r="I34" s="10">
        <f t="shared" si="5"/>
        <v>2283.2556632276464</v>
      </c>
      <c r="J34" s="10">
        <f t="shared" ref="J34:J65" si="6">IF(I34="","",I34*C34)</f>
        <v>98869731454.883667</v>
      </c>
      <c r="K34" s="11">
        <f t="shared" ref="K34:K65" si="7">IFERROR(J34/J35-1,"")</f>
        <v>8.0095599999998601E-3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29">
        <v>-9.57</v>
      </c>
      <c r="H35" s="10"/>
      <c r="I35" s="10">
        <f t="shared" ref="I35:I66" si="8">IF(H35&lt;&gt;"",H35,I34/(1+IF(G34="",0,G34)/100))</f>
        <v>2325.8181350999757</v>
      </c>
      <c r="J35" s="10">
        <f t="shared" si="6"/>
        <v>98084120804.254745</v>
      </c>
      <c r="K35" s="11">
        <f t="shared" si="7"/>
        <v>-4.3461770000000066E-2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29">
        <v>-3.9</v>
      </c>
      <c r="H36" s="10"/>
      <c r="I36" s="10">
        <f t="shared" si="8"/>
        <v>2497.388741651429</v>
      </c>
      <c r="J36" s="10">
        <f t="shared" si="6"/>
        <v>102540722083.06274</v>
      </c>
      <c r="K36" s="11">
        <f t="shared" si="7"/>
        <v>3.6444799999999944E-2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29">
        <v>-6.32</v>
      </c>
      <c r="H37" s="10"/>
      <c r="I37" s="10">
        <f t="shared" si="8"/>
        <v>2475.112727107462</v>
      </c>
      <c r="J37" s="10">
        <f t="shared" si="6"/>
        <v>98935053833.125275</v>
      </c>
      <c r="K37" s="11">
        <f t="shared" si="7"/>
        <v>1.6821540000000246E-2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29">
        <v>1.53</v>
      </c>
      <c r="H38" s="10"/>
      <c r="I38" s="10">
        <f t="shared" si="8"/>
        <v>2500.6190413290178</v>
      </c>
      <c r="J38" s="10">
        <f t="shared" si="6"/>
        <v>97298345817.030243</v>
      </c>
      <c r="K38" s="11">
        <f t="shared" si="7"/>
        <v>8.1343480000000135E-2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29">
        <v>8.86</v>
      </c>
      <c r="H39" s="10"/>
      <c r="I39" s="10">
        <f t="shared" si="8"/>
        <v>2376.3366353026872</v>
      </c>
      <c r="J39" s="10">
        <f t="shared" si="6"/>
        <v>89979130236.24115</v>
      </c>
      <c r="K39" s="11">
        <f t="shared" si="7"/>
        <v>0.11918965999999998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29">
        <v>-7.31</v>
      </c>
      <c r="H40" s="10"/>
      <c r="I40" s="10">
        <f t="shared" si="8"/>
        <v>2182.929115655601</v>
      </c>
      <c r="J40" s="10">
        <f t="shared" si="6"/>
        <v>80396677571.378876</v>
      </c>
      <c r="K40" s="11">
        <f t="shared" si="7"/>
        <v>-4.6405279999999993E-2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29">
        <v>8.35</v>
      </c>
      <c r="H41" s="10"/>
      <c r="I41" s="10">
        <f t="shared" si="8"/>
        <v>2355.0858945469854</v>
      </c>
      <c r="J41" s="10">
        <f t="shared" si="6"/>
        <v>84309063258.423737</v>
      </c>
      <c r="K41" s="11">
        <f t="shared" si="7"/>
        <v>0.11567994999999986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29">
        <v>-5.88</v>
      </c>
      <c r="H42" s="10"/>
      <c r="I42" s="10">
        <f t="shared" si="8"/>
        <v>2173.5910424983717</v>
      </c>
      <c r="J42" s="10">
        <f t="shared" si="6"/>
        <v>75567427072.991455</v>
      </c>
      <c r="K42" s="11">
        <f t="shared" si="7"/>
        <v>-3.0093399999999826E-2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29">
        <v>5.94</v>
      </c>
      <c r="H43" s="10"/>
      <c r="I43" s="10">
        <f t="shared" si="8"/>
        <v>2309.3827480858176</v>
      </c>
      <c r="J43" s="10">
        <f t="shared" si="6"/>
        <v>77912066041.195557</v>
      </c>
      <c r="K43" s="11">
        <f t="shared" si="7"/>
        <v>9.2559220000000053E-2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29">
        <v>10.78</v>
      </c>
      <c r="H44" s="10"/>
      <c r="I44" s="10">
        <f t="shared" si="8"/>
        <v>2179.8968737831015</v>
      </c>
      <c r="J44" s="10">
        <f t="shared" si="6"/>
        <v>71311526748.358368</v>
      </c>
      <c r="K44" s="11">
        <f t="shared" si="7"/>
        <v>0.14336038000000006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29">
        <v>11.08</v>
      </c>
      <c r="H45" s="10"/>
      <c r="I45" s="10">
        <f t="shared" si="8"/>
        <v>1967.7711444151487</v>
      </c>
      <c r="J45" s="10">
        <f t="shared" si="6"/>
        <v>62370122312.930214</v>
      </c>
      <c r="K45" s="11">
        <f t="shared" si="7"/>
        <v>0.14712315999999981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29">
        <v>16.34</v>
      </c>
      <c r="H46" s="10"/>
      <c r="I46" s="10">
        <f t="shared" si="8"/>
        <v>1771.4900471868461</v>
      </c>
      <c r="J46" s="10">
        <f t="shared" si="6"/>
        <v>54370903219.258705</v>
      </c>
      <c r="K46" s="11">
        <f t="shared" si="7"/>
        <v>0.20214122000000012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29">
        <v>17.170000000000002</v>
      </c>
      <c r="H47" s="10"/>
      <c r="I47" s="10">
        <f>IF(H47&lt;&gt;"",H47,I46/(1+IF(G46="",0,G46)/100))</f>
        <v>1522.6835543981831</v>
      </c>
      <c r="J47" s="10">
        <f t="shared" si="6"/>
        <v>45228382751.286659</v>
      </c>
      <c r="K47" s="11">
        <f t="shared" si="7"/>
        <v>0.21130346000000011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29">
        <v>22.37</v>
      </c>
      <c r="H48" s="10"/>
      <c r="I48" s="10">
        <f t="shared" si="8"/>
        <v>1299.5506993242154</v>
      </c>
      <c r="J48" s="10">
        <f t="shared" si="6"/>
        <v>37338606092.387993</v>
      </c>
      <c r="K48" s="11">
        <f t="shared" si="7"/>
        <v>0.26555054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29">
        <v>-18.399999999999999</v>
      </c>
      <c r="H49" s="10"/>
      <c r="I49" s="10">
        <f t="shared" si="8"/>
        <v>1061.9847179245039</v>
      </c>
      <c r="J49" s="10">
        <f t="shared" si="6"/>
        <v>29503844305.09428</v>
      </c>
      <c r="K49" s="11">
        <f t="shared" si="7"/>
        <v>-0.15601119999999979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29">
        <v>-9.3800000000000008</v>
      </c>
      <c r="H50" s="10"/>
      <c r="I50" s="10">
        <f t="shared" si="8"/>
        <v>1301.4518602015978</v>
      </c>
      <c r="J50" s="10">
        <f t="shared" si="6"/>
        <v>34957625391.58609</v>
      </c>
      <c r="K50" s="11">
        <f t="shared" si="7"/>
        <v>-6.2989200000000078E-2</v>
      </c>
      <c r="L50" t="s">
        <v>141</v>
      </c>
      <c r="M50" t="s">
        <v>142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29">
        <v>5.18</v>
      </c>
      <c r="H51" s="10"/>
      <c r="I51" s="10">
        <f t="shared" si="8"/>
        <v>1436.1640478940608</v>
      </c>
      <c r="J51" s="10">
        <f t="shared" si="6"/>
        <v>37307601354.846809</v>
      </c>
      <c r="K51" s="11">
        <f t="shared" si="7"/>
        <v>8.6930120000000111E-2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29">
        <v>6.22</v>
      </c>
      <c r="H52" s="10"/>
      <c r="I52" s="10">
        <f t="shared" si="8"/>
        <v>1365.4345387849978</v>
      </c>
      <c r="J52" s="10">
        <f t="shared" si="6"/>
        <v>34323826958.486351</v>
      </c>
      <c r="K52" s="11">
        <f t="shared" si="7"/>
        <v>9.6827720000000062E-2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29">
        <v>7.5</v>
      </c>
      <c r="H53" s="10"/>
      <c r="I53" s="10">
        <f t="shared" si="8"/>
        <v>1285.4778184758029</v>
      </c>
      <c r="J53" s="10">
        <f t="shared" si="6"/>
        <v>31293726747.247372</v>
      </c>
      <c r="K53" s="11">
        <f t="shared" si="7"/>
        <v>0.10918499999999987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29">
        <v>9.1999999999999993</v>
      </c>
      <c r="H54" s="10"/>
      <c r="I54" s="10">
        <f t="shared" si="8"/>
        <v>1195.7933195123749</v>
      </c>
      <c r="J54" s="10">
        <f t="shared" si="6"/>
        <v>28213261761.786694</v>
      </c>
      <c r="K54" s="11">
        <f t="shared" si="7"/>
        <v>0.12596119999999988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29">
        <v>7.06</v>
      </c>
      <c r="H55" s="10"/>
      <c r="I55" s="10">
        <f t="shared" si="8"/>
        <v>1095.0488273922847</v>
      </c>
      <c r="J55" s="10">
        <f t="shared" si="6"/>
        <v>25057046159.127594</v>
      </c>
      <c r="K55" s="11">
        <f t="shared" si="7"/>
        <v>0.10336035999999993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29">
        <v>8.65</v>
      </c>
      <c r="H56" s="10"/>
      <c r="I56" s="10">
        <f t="shared" si="8"/>
        <v>1022.8365658437182</v>
      </c>
      <c r="J56" s="10">
        <f t="shared" si="6"/>
        <v>22709757453.247272</v>
      </c>
      <c r="K56" s="11">
        <f t="shared" si="7"/>
        <v>0.11974689999999977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29">
        <v>8.32</v>
      </c>
      <c r="H57" s="10"/>
      <c r="I57" s="10">
        <f t="shared" si="8"/>
        <v>941.40503068911016</v>
      </c>
      <c r="J57" s="10">
        <f t="shared" si="6"/>
        <v>20281152332.948879</v>
      </c>
      <c r="K57" s="11">
        <f t="shared" si="7"/>
        <v>0.11699583999999996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30">
        <v>10.35</v>
      </c>
      <c r="H58" s="10"/>
      <c r="I58" s="10">
        <f t="shared" si="8"/>
        <v>869.09622478684469</v>
      </c>
      <c r="J58" s="10">
        <f t="shared" si="6"/>
        <v>18156873648.651081</v>
      </c>
      <c r="K58" s="11">
        <f t="shared" si="7"/>
        <v>0.13925339999999986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30">
        <v>4.87</v>
      </c>
      <c r="H59" s="10"/>
      <c r="I59" s="10">
        <f t="shared" si="8"/>
        <v>787.58153582858608</v>
      </c>
      <c r="J59" s="10">
        <f t="shared" si="6"/>
        <v>15937519825.397127</v>
      </c>
      <c r="K59" s="11">
        <f t="shared" si="7"/>
        <v>8.4041189999999988E-2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30">
        <v>3.62</v>
      </c>
      <c r="H60" s="10"/>
      <c r="I60" s="10">
        <f t="shared" si="8"/>
        <v>751.00747194487087</v>
      </c>
      <c r="J60" s="10">
        <f t="shared" si="6"/>
        <v>14701950417.029013</v>
      </c>
      <c r="K60" s="11">
        <f t="shared" si="7"/>
        <v>7.2156139999999924E-2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30">
        <v>7.36</v>
      </c>
      <c r="H61" s="10"/>
      <c r="I61" s="10">
        <f t="shared" si="8"/>
        <v>724.770770068395</v>
      </c>
      <c r="J61" s="10">
        <f t="shared" si="6"/>
        <v>13712508718.20686</v>
      </c>
      <c r="K61" s="11">
        <f t="shared" si="7"/>
        <v>0.11128336000000005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30">
        <v>2.41</v>
      </c>
      <c r="H62" s="10"/>
      <c r="I62" s="10">
        <f t="shared" si="8"/>
        <v>675.0845473811429</v>
      </c>
      <c r="J62" s="10">
        <f t="shared" si="6"/>
        <v>12339344951.77437</v>
      </c>
      <c r="K62" s="11">
        <f t="shared" si="7"/>
        <v>5.9636269999999936E-2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30">
        <v>11.4</v>
      </c>
      <c r="H63" s="10"/>
      <c r="I63" s="10">
        <f t="shared" si="8"/>
        <v>659.19787850907426</v>
      </c>
      <c r="J63" s="10">
        <f t="shared" si="6"/>
        <v>11644887308.146191</v>
      </c>
      <c r="K63" s="11">
        <f t="shared" si="7"/>
        <v>0.15120760000000022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30">
        <v>9.92</v>
      </c>
      <c r="H64" s="10"/>
      <c r="I64" s="10">
        <f t="shared" si="8"/>
        <v>591.73956778193372</v>
      </c>
      <c r="J64" s="10">
        <f t="shared" si="6"/>
        <v>10115366948.712107</v>
      </c>
      <c r="K64" s="11">
        <f t="shared" si="7"/>
        <v>0.13371488000000009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30">
        <v>6</v>
      </c>
      <c r="H65" s="10"/>
      <c r="I65" s="10">
        <f t="shared" si="8"/>
        <v>538.33657913203581</v>
      </c>
      <c r="J65" s="10">
        <f t="shared" si="6"/>
        <v>8922320000.5208588</v>
      </c>
      <c r="K65" s="11">
        <f t="shared" si="7"/>
        <v>9.1164000000000023E-2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3">
        <f>SUM(F2)</f>
        <v>71957346</v>
      </c>
      <c r="G66" s="30">
        <v>8.4</v>
      </c>
      <c r="H66" s="10"/>
      <c r="I66" s="10">
        <f t="shared" si="8"/>
        <v>507.8646972943734</v>
      </c>
      <c r="J66" s="10">
        <f t="shared" ref="J66:J67" si="9">IF(I66="","",I66*C66)</f>
        <v>8176882668.8938217</v>
      </c>
      <c r="K66" s="11">
        <f t="shared" ref="K66" si="10">IFERROR(J66/J67-1,"")</f>
        <v>0.11381000000000019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30">
        <v>11.4</v>
      </c>
      <c r="H67" s="10"/>
      <c r="I67" s="10">
        <f t="shared" ref="I67" si="11">IF(H67&lt;&gt;"",H67,I66/(1+IF(G66="",0,G66)/100))</f>
        <v>468.50986835274296</v>
      </c>
      <c r="J67" s="10">
        <f t="shared" si="9"/>
        <v>7341362233.1401415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topLeftCell="A25"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4">
        <v>31948027</v>
      </c>
      <c r="G2" s="29">
        <v>1.42</v>
      </c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4.4017480000000164E-2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29">
        <v>2.2000000000000002</v>
      </c>
      <c r="H3" s="10"/>
      <c r="I3" s="10">
        <f t="shared" ref="I3:I34" si="5">IF(H3&lt;&gt;"",H3,I2/(1+IF(G2="",0,G2)/100))</f>
        <v>485.11141786629855</v>
      </c>
      <c r="J3" s="10">
        <f t="shared" si="3"/>
        <v>15055898300.224535</v>
      </c>
      <c r="K3" s="11">
        <f t="shared" si="4"/>
        <v>5.2149000000000001E-2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29">
        <v>-0.6</v>
      </c>
      <c r="H4" s="10"/>
      <c r="I4" s="10">
        <f t="shared" si="5"/>
        <v>474.66870632710231</v>
      </c>
      <c r="J4" s="10">
        <f t="shared" si="3"/>
        <v>14309663650.513885</v>
      </c>
      <c r="K4" s="11">
        <f t="shared" si="4"/>
        <v>2.3422400000000065E-2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29">
        <v>3.37</v>
      </c>
      <c r="H5" s="10"/>
      <c r="I5" s="10">
        <f t="shared" si="5"/>
        <v>477.53390978581723</v>
      </c>
      <c r="J5" s="10">
        <f t="shared" si="3"/>
        <v>13982167725.187454</v>
      </c>
      <c r="K5" s="11">
        <f t="shared" si="4"/>
        <v>6.4400890000000155E-2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29">
        <v>6.47</v>
      </c>
      <c r="H6" s="10"/>
      <c r="I6" s="10">
        <f t="shared" si="5"/>
        <v>461.96566681417937</v>
      </c>
      <c r="J6" s="10">
        <f t="shared" si="3"/>
        <v>13136185676.420708</v>
      </c>
      <c r="K6" s="11">
        <f t="shared" si="4"/>
        <v>9.6534530000000007E-2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29">
        <v>5.77</v>
      </c>
      <c r="H7" s="10"/>
      <c r="I7" s="10">
        <f t="shared" si="5"/>
        <v>433.89280249288942</v>
      </c>
      <c r="J7" s="10">
        <f t="shared" si="3"/>
        <v>11979728241.135012</v>
      </c>
      <c r="K7" s="11">
        <f t="shared" si="4"/>
        <v>8.9642540000000048E-2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29">
        <v>6.08</v>
      </c>
      <c r="H8" s="10"/>
      <c r="I8" s="10">
        <f t="shared" si="5"/>
        <v>410.22293891735785</v>
      </c>
      <c r="J8" s="10">
        <f t="shared" si="3"/>
        <v>10994181854.477718</v>
      </c>
      <c r="K8" s="11">
        <f t="shared" si="4"/>
        <v>9.326048000000009E-2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29">
        <v>1.03</v>
      </c>
      <c r="H9" s="10"/>
      <c r="I9" s="10">
        <f t="shared" si="5"/>
        <v>386.7109152690025</v>
      </c>
      <c r="J9" s="10">
        <f t="shared" si="3"/>
        <v>10056324229.773418</v>
      </c>
      <c r="K9" s="11">
        <f t="shared" si="4"/>
        <v>4.1720329999999972E-2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29">
        <v>9.32</v>
      </c>
      <c r="H10" s="10"/>
      <c r="I10" s="10">
        <f t="shared" si="5"/>
        <v>382.76840074136641</v>
      </c>
      <c r="J10" s="10">
        <f t="shared" si="3"/>
        <v>9653573939.3445644</v>
      </c>
      <c r="K10" s="11">
        <f t="shared" si="4"/>
        <v>0.12774512000000016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29">
        <v>12.71</v>
      </c>
      <c r="H11" s="10"/>
      <c r="I11" s="10">
        <f t="shared" si="5"/>
        <v>350.13574894014494</v>
      </c>
      <c r="J11" s="10">
        <f t="shared" si="3"/>
        <v>8560067135.8653841</v>
      </c>
      <c r="K11" s="11">
        <f t="shared" si="4"/>
        <v>0.16327990999999997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29">
        <v>-1.96</v>
      </c>
      <c r="H12" s="10"/>
      <c r="I12" s="10">
        <f t="shared" si="5"/>
        <v>310.65189330152157</v>
      </c>
      <c r="J12" s="10">
        <f t="shared" si="3"/>
        <v>7358561823.5815525</v>
      </c>
      <c r="K12" s="11">
        <f t="shared" si="4"/>
        <v>1.2361040000000045E-2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29">
        <v>-7.84</v>
      </c>
      <c r="H13" s="10"/>
      <c r="I13" s="10">
        <f t="shared" si="5"/>
        <v>316.86239626838181</v>
      </c>
      <c r="J13" s="10">
        <f t="shared" si="3"/>
        <v>7268712971.7887526</v>
      </c>
      <c r="K13" s="11">
        <f t="shared" si="4"/>
        <v>-4.798720000000023E-2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29">
        <v>-11.96</v>
      </c>
      <c r="H14" s="10"/>
      <c r="I14" s="10">
        <f t="shared" si="5"/>
        <v>343.81770428426847</v>
      </c>
      <c r="J14" s="10">
        <f t="shared" si="3"/>
        <v>7635100044.6514521</v>
      </c>
      <c r="K14" s="11">
        <f t="shared" si="4"/>
        <v>-9.0282679999999838E-2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29">
        <v>-0.01</v>
      </c>
      <c r="H15" s="10"/>
      <c r="I15" s="10">
        <f t="shared" si="5"/>
        <v>390.52442558413048</v>
      </c>
      <c r="J15" s="10">
        <f t="shared" si="3"/>
        <v>8392826954.9176559</v>
      </c>
      <c r="K15" s="11">
        <f t="shared" si="4"/>
        <v>3.32966600000002E-2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29">
        <v>9.32</v>
      </c>
      <c r="H16" s="10"/>
      <c r="I16" s="10">
        <f t="shared" si="5"/>
        <v>390.56348193232373</v>
      </c>
      <c r="J16" s="10">
        <f t="shared" si="3"/>
        <v>8122378867.3793402</v>
      </c>
      <c r="K16" s="11">
        <f t="shared" si="4"/>
        <v>0.12949423999999987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29">
        <v>6.2</v>
      </c>
      <c r="H17" s="10"/>
      <c r="I17" s="10">
        <f t="shared" si="5"/>
        <v>357.26626594614322</v>
      </c>
      <c r="J17" s="10">
        <f t="shared" si="3"/>
        <v>7191164487.3721018</v>
      </c>
      <c r="K17" s="11">
        <f t="shared" si="4"/>
        <v>9.6939800000000131E-2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29">
        <v>3.71</v>
      </c>
      <c r="H18" s="10"/>
      <c r="I18" s="10">
        <f t="shared" si="5"/>
        <v>336.40891332028548</v>
      </c>
      <c r="J18" s="10">
        <f t="shared" si="3"/>
        <v>6555660107.666894</v>
      </c>
      <c r="K18" s="11">
        <f t="shared" si="4"/>
        <v>7.080574999999989E-2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29">
        <v>4.7300000000000004</v>
      </c>
      <c r="H19" s="10"/>
      <c r="I19" s="10">
        <f t="shared" si="5"/>
        <v>324.37461510007279</v>
      </c>
      <c r="J19" s="10">
        <f t="shared" si="3"/>
        <v>6122174920.770545</v>
      </c>
      <c r="K19" s="11">
        <f t="shared" si="4"/>
        <v>8.0918329999999816E-2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29">
        <v>5.47</v>
      </c>
      <c r="H20" s="10"/>
      <c r="I20" s="10">
        <f t="shared" si="5"/>
        <v>309.72463964487042</v>
      </c>
      <c r="J20" s="10">
        <f t="shared" si="3"/>
        <v>5663864466.7729387</v>
      </c>
      <c r="K20" s="11">
        <f t="shared" si="4"/>
        <v>8.8028520000000166E-2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29">
        <v>6.6</v>
      </c>
      <c r="H21" s="10"/>
      <c r="I21" s="10">
        <f t="shared" si="5"/>
        <v>293.66136308416651</v>
      </c>
      <c r="J21" s="10">
        <f t="shared" si="3"/>
        <v>5205621325.7837563</v>
      </c>
      <c r="K21" s="11">
        <f t="shared" si="4"/>
        <v>9.9152599999999591E-2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29">
        <v>-4.3600000000000003</v>
      </c>
      <c r="H22" s="10"/>
      <c r="I22" s="10">
        <f t="shared" si="5"/>
        <v>275.47970270559711</v>
      </c>
      <c r="J22" s="10">
        <f t="shared" si="3"/>
        <v>4736031489.8802567</v>
      </c>
      <c r="K22" s="11">
        <f t="shared" si="4"/>
        <v>-1.4334159999999763E-2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29">
        <v>6.68</v>
      </c>
      <c r="H23" s="10"/>
      <c r="I23" s="10">
        <f t="shared" si="5"/>
        <v>288.03816677707766</v>
      </c>
      <c r="J23" s="10">
        <f t="shared" si="3"/>
        <v>4804905778.0882978</v>
      </c>
      <c r="K23" s="11">
        <f t="shared" si="4"/>
        <v>9.9124039999999969E-2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29">
        <v>5.28</v>
      </c>
      <c r="H24" s="10"/>
      <c r="I24" s="10">
        <f t="shared" si="5"/>
        <v>270.00203109962285</v>
      </c>
      <c r="J24" s="10">
        <f t="shared" si="3"/>
        <v>4371577368.1815729</v>
      </c>
      <c r="K24" s="11">
        <f t="shared" si="4"/>
        <v>8.4594560000000207E-2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29">
        <v>1.1599999999999999</v>
      </c>
      <c r="H25" s="10"/>
      <c r="I25" s="10">
        <f t="shared" si="5"/>
        <v>256.46089580131348</v>
      </c>
      <c r="J25" s="10">
        <f t="shared" si="3"/>
        <v>4030609712.9802794</v>
      </c>
      <c r="K25" s="11">
        <f t="shared" si="4"/>
        <v>4.2453799999999875E-2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29">
        <v>2.1800000000000002</v>
      </c>
      <c r="H26" s="10"/>
      <c r="I26" s="10">
        <f t="shared" si="5"/>
        <v>253.52006306970489</v>
      </c>
      <c r="J26" s="10">
        <f t="shared" si="3"/>
        <v>3866463638.9452267</v>
      </c>
      <c r="K26" s="11">
        <f t="shared" si="4"/>
        <v>5.3577979999999803E-2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29">
        <v>-4.01</v>
      </c>
      <c r="H27" s="10"/>
      <c r="I27" s="10">
        <f t="shared" si="5"/>
        <v>248.11123807957026</v>
      </c>
      <c r="J27" s="10">
        <f t="shared" si="3"/>
        <v>3669840972.7063842</v>
      </c>
      <c r="K27" s="11">
        <f t="shared" si="4"/>
        <v>-9.1912200000000555E-3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29">
        <v>5.25</v>
      </c>
      <c r="H28" s="10"/>
      <c r="I28" s="10">
        <f t="shared" si="5"/>
        <v>258.47613092985756</v>
      </c>
      <c r="J28" s="10">
        <f t="shared" si="3"/>
        <v>3703884187.1247692</v>
      </c>
      <c r="K28" s="11">
        <f t="shared" si="4"/>
        <v>8.7863999999999942E-2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29">
        <v>5.21</v>
      </c>
      <c r="H29" s="10"/>
      <c r="I29" s="10">
        <f t="shared" si="5"/>
        <v>245.58302226114733</v>
      </c>
      <c r="J29" s="10">
        <f t="shared" si="3"/>
        <v>3404730910.4123025</v>
      </c>
      <c r="K29" s="11">
        <f t="shared" si="4"/>
        <v>8.9028709999999789E-2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29">
        <v>6.63</v>
      </c>
      <c r="H30" s="10"/>
      <c r="I30" s="10">
        <f t="shared" si="5"/>
        <v>233.42174913140133</v>
      </c>
      <c r="J30" s="10">
        <f t="shared" si="3"/>
        <v>3126392242.1405244</v>
      </c>
      <c r="K30" s="11">
        <f t="shared" si="4"/>
        <v>0.10532658000000006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29">
        <v>11.49</v>
      </c>
      <c r="H31" s="10"/>
      <c r="I31" s="10">
        <f t="shared" si="5"/>
        <v>218.90813948363623</v>
      </c>
      <c r="J31" s="10">
        <f t="shared" si="3"/>
        <v>2828478296.5596685</v>
      </c>
      <c r="K31" s="11">
        <f t="shared" si="4"/>
        <v>0.1573776899999999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29">
        <v>7.64</v>
      </c>
      <c r="H32" s="10"/>
      <c r="I32" s="10">
        <f t="shared" si="5"/>
        <v>196.34777960681339</v>
      </c>
      <c r="J32" s="10">
        <f t="shared" si="3"/>
        <v>2443867996.5912156</v>
      </c>
      <c r="K32" s="11">
        <f t="shared" si="4"/>
        <v>0.11881016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29">
        <v>10.17</v>
      </c>
      <c r="H33" s="10"/>
      <c r="I33" s="10">
        <f t="shared" si="5"/>
        <v>182.41153809625919</v>
      </c>
      <c r="J33" s="10">
        <f t="shared" si="3"/>
        <v>2184345552.0561376</v>
      </c>
      <c r="K33" s="11">
        <f t="shared" si="4"/>
        <v>0.14609851000000007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29">
        <v>4.06</v>
      </c>
      <c r="H34" s="10"/>
      <c r="I34" s="10">
        <f t="shared" si="5"/>
        <v>165.5727857822086</v>
      </c>
      <c r="J34" s="10">
        <f t="shared" ref="J34:J65" si="6">IF(I34="","",I34*C34)</f>
        <v>1905896860.5204256</v>
      </c>
      <c r="K34" s="11">
        <f t="shared" ref="K34:K65" si="7">IFERROR(J34/J35-1,"")</f>
        <v>9.6481520000000209E-2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29">
        <v>-2.78</v>
      </c>
      <c r="H35" s="10"/>
      <c r="I35" s="10">
        <f t="shared" ref="I35:I66" si="8">IF(H35&lt;&gt;"",H35,I34/(1+IF(G34="",0,G34)/100))</f>
        <v>157.1495688897196</v>
      </c>
      <c r="J35" s="10">
        <f t="shared" si="6"/>
        <v>1738193326.3411729</v>
      </c>
      <c r="K35" s="11">
        <f t="shared" si="7"/>
        <v>3.9867440000000087E-2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29">
        <v>-0.99</v>
      </c>
      <c r="H36" s="10"/>
      <c r="I36" s="10">
        <f t="shared" si="8"/>
        <v>157.27538920108046</v>
      </c>
      <c r="J36" s="10">
        <f t="shared" si="6"/>
        <v>1671552795.5574539</v>
      </c>
      <c r="K36" s="11">
        <f t="shared" si="7"/>
        <v>8.0039240000000289E-2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29">
        <v>2.86</v>
      </c>
      <c r="H37" s="10"/>
      <c r="I37" s="10">
        <f t="shared" si="8"/>
        <v>151.50312031700264</v>
      </c>
      <c r="J37" s="10">
        <f t="shared" si="6"/>
        <v>1547677837.6658366</v>
      </c>
      <c r="K37" s="11">
        <f t="shared" si="7"/>
        <v>0.1245395199999999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29">
        <v>-11.78</v>
      </c>
      <c r="H38" s="10"/>
      <c r="I38" s="10">
        <f t="shared" si="8"/>
        <v>140.07315118066074</v>
      </c>
      <c r="J38" s="10">
        <f t="shared" si="6"/>
        <v>1376276965.0512919</v>
      </c>
      <c r="K38" s="11">
        <f t="shared" si="7"/>
        <v>-4.5043119999999992E-2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29">
        <v>14.38</v>
      </c>
      <c r="H39" s="10"/>
      <c r="I39" s="10">
        <f t="shared" si="8"/>
        <v>152.38593470480933</v>
      </c>
      <c r="J39" s="10">
        <f t="shared" si="6"/>
        <v>1441192784.5907471</v>
      </c>
      <c r="K39" s="11">
        <f t="shared" si="7"/>
        <v>0.18737878000000019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29">
        <v>5.96</v>
      </c>
      <c r="H40" s="10"/>
      <c r="I40" s="10">
        <f t="shared" si="8"/>
        <v>133.22777994825086</v>
      </c>
      <c r="J40" s="10">
        <f t="shared" si="6"/>
        <v>1213759929.7426782</v>
      </c>
      <c r="K40" s="11">
        <f t="shared" si="7"/>
        <v>9.912308000000003E-2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29">
        <v>9.33</v>
      </c>
      <c r="H41" s="10"/>
      <c r="I41" s="10">
        <f t="shared" si="8"/>
        <v>125.73403166124089</v>
      </c>
      <c r="J41" s="10">
        <f t="shared" si="6"/>
        <v>1104298464.6839352</v>
      </c>
      <c r="K41" s="11">
        <f t="shared" si="7"/>
        <v>0.13320544999999995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29">
        <v>-10.15</v>
      </c>
      <c r="H42" s="10"/>
      <c r="I42" s="10">
        <f t="shared" si="8"/>
        <v>115.00414493848065</v>
      </c>
      <c r="J42" s="10">
        <f t="shared" si="6"/>
        <v>974490958.09055209</v>
      </c>
      <c r="K42" s="11">
        <f t="shared" si="7"/>
        <v>-6.9333699999999943E-2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29">
        <v>11.39</v>
      </c>
      <c r="H43" s="10"/>
      <c r="I43" s="10">
        <f>IF(H43&lt;&gt;"",H43,I42/(1+IF(G42="",0,G42)/100))</f>
        <v>127.99570944739082</v>
      </c>
      <c r="J43" s="10">
        <f t="shared" si="6"/>
        <v>1047089550.8847286</v>
      </c>
      <c r="K43" s="11">
        <f t="shared" si="7"/>
        <v>0.15310928000000001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29">
        <v>10.27</v>
      </c>
      <c r="H44" s="10"/>
      <c r="I44" s="10">
        <f t="shared" si="8"/>
        <v>114.90772012513763</v>
      </c>
      <c r="J44" s="10">
        <f t="shared" si="6"/>
        <v>908057518.09119821</v>
      </c>
      <c r="K44" s="11">
        <f t="shared" si="7"/>
        <v>0.1409636900000002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29">
        <v>10.27</v>
      </c>
      <c r="H45" s="10"/>
      <c r="I45" s="10">
        <f t="shared" si="8"/>
        <v>104.20578591197753</v>
      </c>
      <c r="J45" s="10">
        <f t="shared" si="6"/>
        <v>795868901.0438168</v>
      </c>
      <c r="K45" s="11">
        <f t="shared" si="7"/>
        <v>0.14052260999999988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29">
        <v>7.98</v>
      </c>
      <c r="H46" s="10"/>
      <c r="I46" s="10">
        <f t="shared" si="8"/>
        <v>94.500576686295034</v>
      </c>
      <c r="J46" s="10">
        <f t="shared" si="6"/>
        <v>697810717.70582163</v>
      </c>
      <c r="K46" s="11">
        <f t="shared" si="7"/>
        <v>0.11640522000000031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29">
        <v>6.68</v>
      </c>
      <c r="H47" s="10"/>
      <c r="I47" s="10">
        <f>IF(H47&lt;&gt;"",H47,I46/(1+IF(G46="",0,G46)/100))</f>
        <v>87.516740772638471</v>
      </c>
      <c r="J47" s="10">
        <f t="shared" si="6"/>
        <v>625051464.47256982</v>
      </c>
      <c r="K47" s="11">
        <f t="shared" si="7"/>
        <v>0.10221776000000005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29">
        <v>7.12</v>
      </c>
      <c r="H48" s="10"/>
      <c r="I48" s="10">
        <f>IF(H48&lt;&gt;"",H48,I47/(1+IF(G47="",0,G47)/100))</f>
        <v>82.036689888112548</v>
      </c>
      <c r="J48" s="10">
        <f t="shared" si="6"/>
        <v>567085277.66107655</v>
      </c>
      <c r="K48" s="11">
        <f t="shared" si="7"/>
        <v>0.10558551999999999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29">
        <v>10.199999999999999</v>
      </c>
      <c r="H49" s="10"/>
      <c r="I49" s="10">
        <f>IF(H49&lt;&gt;"",H49,I48/(1+IF(G48="",0,G48)/100))</f>
        <v>76.583915130799625</v>
      </c>
      <c r="J49" s="10">
        <f t="shared" si="6"/>
        <v>512927555.03986388</v>
      </c>
      <c r="K49" s="11">
        <f t="shared" si="7"/>
        <v>0.13583140000000005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29">
        <v>10.46</v>
      </c>
      <c r="H50" s="10"/>
      <c r="I50" s="10">
        <f>IF(H50&lt;&gt;"",H50,I49/(1+IF(G49="",0,G49)/100))</f>
        <v>69.495385781124881</v>
      </c>
      <c r="J50" s="10">
        <f t="shared" si="6"/>
        <v>451587757.68997395</v>
      </c>
      <c r="K50" s="11">
        <f t="shared" si="7"/>
        <v>0.13674385999999994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29">
        <v>10.71</v>
      </c>
      <c r="H51" s="10"/>
      <c r="I51" s="10">
        <f>IF(H51&lt;&gt;"",H51,I50/(1+IF(G50="",0,G50)/100))</f>
        <v>62.914526327290311</v>
      </c>
      <c r="J51" s="10">
        <f t="shared" si="6"/>
        <v>397264303.40250438</v>
      </c>
      <c r="K51" s="11">
        <f t="shared" si="7"/>
        <v>0.13754525000000006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29">
        <v>1.19</v>
      </c>
      <c r="H52" s="10"/>
      <c r="I52" s="10">
        <f>IF(H52&lt;&gt;"",H52,I51/(1+IF(G51="",0,G51)/100))</f>
        <v>56.828223581691184</v>
      </c>
      <c r="J52" s="10">
        <f t="shared" si="6"/>
        <v>349229451.22622979</v>
      </c>
      <c r="K52" s="11">
        <f t="shared" si="7"/>
        <v>3.8310590000000033E-2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29">
        <v>5.24</v>
      </c>
      <c r="H53" s="10"/>
      <c r="I53" s="10">
        <f>IF(H53&lt;&gt;"",H53,I52/(1+IF(G52="",0,G52)/100))</f>
        <v>56.159920527414947</v>
      </c>
      <c r="J53" s="10">
        <f t="shared" si="6"/>
        <v>336343917.31112921</v>
      </c>
      <c r="K53" s="11">
        <f t="shared" si="7"/>
        <v>7.860475999999994E-2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29">
        <v>2.4700000000000002</v>
      </c>
      <c r="H54" s="10"/>
      <c r="I54" s="10">
        <f>IF(H54&lt;&gt;"",H54,I53/(1+IF(G53="",0,G53)/100))</f>
        <v>53.363664507235789</v>
      </c>
      <c r="J54" s="10">
        <f t="shared" si="6"/>
        <v>311832405.88622028</v>
      </c>
      <c r="K54" s="11">
        <f t="shared" si="7"/>
        <v>4.9395269999999769E-2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29">
        <v>7.43</v>
      </c>
      <c r="H55" s="10"/>
      <c r="I55" s="10">
        <f t="shared" si="8"/>
        <v>52.07735386672762</v>
      </c>
      <c r="J55" s="10">
        <f t="shared" si="6"/>
        <v>297154384.81652421</v>
      </c>
      <c r="K55" s="11">
        <f t="shared" si="7"/>
        <v>9.9653479999999961E-2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29">
        <v>9.7100000000000009</v>
      </c>
      <c r="H56" s="10"/>
      <c r="I56" s="10">
        <f t="shared" si="8"/>
        <v>48.475615625735472</v>
      </c>
      <c r="J56" s="10">
        <f t="shared" si="6"/>
        <v>270225475.77126223</v>
      </c>
      <c r="K56" s="11">
        <f t="shared" si="7"/>
        <v>0.12277214000000036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29">
        <v>2.86</v>
      </c>
      <c r="H57" s="10"/>
      <c r="I57" s="10">
        <f t="shared" si="8"/>
        <v>44.185229811079637</v>
      </c>
      <c r="J57" s="10">
        <f t="shared" si="6"/>
        <v>240677040.46456134</v>
      </c>
      <c r="K57" s="11">
        <f t="shared" si="7"/>
        <v>5.2669239999999951E-2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29">
        <v>6.23</v>
      </c>
      <c r="H58" s="10"/>
      <c r="I58" s="10">
        <f t="shared" si="8"/>
        <v>42.95666907551977</v>
      </c>
      <c r="J58" s="10">
        <f t="shared" si="6"/>
        <v>228635008.33800495</v>
      </c>
      <c r="K58" s="11">
        <f t="shared" si="7"/>
        <v>8.7157820000000275E-2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29">
        <v>3.64</v>
      </c>
      <c r="H59" s="10"/>
      <c r="I59" s="10">
        <f t="shared" si="8"/>
        <v>40.437417937983405</v>
      </c>
      <c r="J59" s="10">
        <f t="shared" si="6"/>
        <v>210305260.31446373</v>
      </c>
      <c r="K59" s="11">
        <f t="shared" si="7"/>
        <v>6.0651760000000055E-2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29">
        <v>-2.1800000000000002</v>
      </c>
      <c r="H60" s="10"/>
      <c r="I60" s="10">
        <f t="shared" si="8"/>
        <v>39.017192143943852</v>
      </c>
      <c r="J60" s="10">
        <f t="shared" si="6"/>
        <v>198279273.41059023</v>
      </c>
      <c r="K60" s="11">
        <f t="shared" si="7"/>
        <v>9.9205999999996131E-4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29">
        <v>-6.7</v>
      </c>
      <c r="H61" s="10"/>
      <c r="I61" s="10">
        <f t="shared" si="8"/>
        <v>39.886722698777199</v>
      </c>
      <c r="J61" s="10">
        <f t="shared" si="6"/>
        <v>198082763.42430753</v>
      </c>
      <c r="K61" s="11">
        <f t="shared" si="7"/>
        <v>-4.5634300000000017E-2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29">
        <v>5</v>
      </c>
      <c r="H62" s="10"/>
      <c r="I62" s="10">
        <f t="shared" si="8"/>
        <v>42.751042549600427</v>
      </c>
      <c r="J62" s="10">
        <f t="shared" si="6"/>
        <v>207554361.4196398</v>
      </c>
      <c r="K62" s="11">
        <f t="shared" si="7"/>
        <v>7.352000000000003E-2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26">
        <v>3</v>
      </c>
      <c r="H63" s="10"/>
      <c r="I63" s="10">
        <f t="shared" si="8"/>
        <v>40.715278618667071</v>
      </c>
      <c r="J63" s="10">
        <f t="shared" si="6"/>
        <v>193340004.30326384</v>
      </c>
      <c r="K63" s="11">
        <f t="shared" si="7"/>
        <v>5.2351000000000036E-2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26">
        <v>4.3</v>
      </c>
      <c r="H64" s="10"/>
      <c r="I64" s="10">
        <f t="shared" si="8"/>
        <v>39.529396717152494</v>
      </c>
      <c r="J64" s="10">
        <f t="shared" si="6"/>
        <v>183721975.18058503</v>
      </c>
      <c r="K64" s="11">
        <f t="shared" si="7"/>
        <v>6.4902999999999933E-2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29">
        <v>6.52</v>
      </c>
      <c r="H65" s="10"/>
      <c r="I65" s="10">
        <f t="shared" si="8"/>
        <v>37.899709220663944</v>
      </c>
      <c r="J65" s="10">
        <f t="shared" si="6"/>
        <v>172524610.39229399</v>
      </c>
      <c r="K65" s="11">
        <f t="shared" si="7"/>
        <v>8.6823560000000022E-2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3">
        <f>SUM(F2)</f>
        <v>31948027</v>
      </c>
      <c r="G66" s="29">
        <v>-2.8</v>
      </c>
      <c r="H66" s="10"/>
      <c r="I66" s="10">
        <f t="shared" si="8"/>
        <v>35.579899756537692</v>
      </c>
      <c r="J66" s="10">
        <f t="shared" ref="J66:J67" si="9">IF(I66="","",I66*C66)</f>
        <v>158742059.65160894</v>
      </c>
      <c r="K66" s="11">
        <f t="shared" ref="K66" si="10">IFERROR(J66/J67-1,"")</f>
        <v>-8.9487999999997569E-3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29">
        <v>-7.96</v>
      </c>
      <c r="H67" s="10"/>
      <c r="I67" s="10">
        <f t="shared" ref="I67" si="11">IF(H67&lt;&gt;"",H67,I66/(1+IF(G66="",0,G66)/100))</f>
        <v>36.604835140470875</v>
      </c>
      <c r="J67" s="10">
        <f t="shared" si="9"/>
        <v>160175437.60767245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>
      <selection activeCell="I32" sqref="I3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4">
        <v>2898502</v>
      </c>
      <c r="G2" s="29">
        <v>-0.6</v>
      </c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1.4874000000000054E-2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29">
        <v>3.37</v>
      </c>
      <c r="H3" s="10"/>
      <c r="I3" s="10">
        <f t="shared" ref="I3:I34" si="5">IF(H3&lt;&gt;"",H3,I2/(1+IF(G2="",0,G2)/100))</f>
        <v>399.39637826961768</v>
      </c>
      <c r="J3" s="10">
        <f t="shared" si="3"/>
        <v>1133876430.0947275</v>
      </c>
      <c r="K3" s="11">
        <f t="shared" si="4"/>
        <v>5.5511069999999885E-2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29">
        <v>-1.96</v>
      </c>
      <c r="H4" s="10"/>
      <c r="I4" s="10">
        <f t="shared" si="5"/>
        <v>386.37552313980621</v>
      </c>
      <c r="J4" s="10">
        <f t="shared" si="3"/>
        <v>1074243996.4127781</v>
      </c>
      <c r="K4" s="11">
        <f t="shared" si="4"/>
        <v>1.3805600000000862E-3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29">
        <v>-7.84</v>
      </c>
      <c r="H5" s="10"/>
      <c r="I5" s="10">
        <f t="shared" si="5"/>
        <v>394.09988080355589</v>
      </c>
      <c r="J5" s="10">
        <f t="shared" si="3"/>
        <v>1072762982.7493136</v>
      </c>
      <c r="K5" s="11">
        <f t="shared" si="4"/>
        <v>-5.840128E-2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29">
        <v>-11.96</v>
      </c>
      <c r="H6" s="10"/>
      <c r="I6" s="10">
        <f t="shared" si="5"/>
        <v>427.62573871913617</v>
      </c>
      <c r="J6" s="10">
        <f t="shared" si="3"/>
        <v>1139299533.828289</v>
      </c>
      <c r="K6" s="11">
        <f t="shared" si="4"/>
        <v>-0.1001431599999999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29">
        <v>-0.01</v>
      </c>
      <c r="H7" s="10"/>
      <c r="I7" s="10">
        <f t="shared" si="5"/>
        <v>485.71755874504339</v>
      </c>
      <c r="J7" s="10">
        <f t="shared" si="3"/>
        <v>1266089763.5987175</v>
      </c>
      <c r="K7" s="11">
        <f t="shared" si="4"/>
        <v>2.2497739999999933E-2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29">
        <v>9.32</v>
      </c>
      <c r="H8" s="10"/>
      <c r="I8" s="10">
        <f t="shared" si="5"/>
        <v>485.76613535857922</v>
      </c>
      <c r="J8" s="10">
        <f t="shared" si="3"/>
        <v>1238232334.4780376</v>
      </c>
      <c r="K8" s="11">
        <f t="shared" si="4"/>
        <v>0.11834359999999977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29">
        <v>4.45</v>
      </c>
      <c r="H9" s="10"/>
      <c r="I9" s="10">
        <f t="shared" si="5"/>
        <v>444.35248386258621</v>
      </c>
      <c r="J9" s="10">
        <f t="shared" si="3"/>
        <v>1107202057.1119983</v>
      </c>
      <c r="K9" s="11">
        <f t="shared" si="4"/>
        <v>6.9045750000000128E-2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29">
        <v>2.06</v>
      </c>
      <c r="H10" s="10"/>
      <c r="I10" s="10">
        <f t="shared" si="5"/>
        <v>425.42123873871344</v>
      </c>
      <c r="J10" s="10">
        <f t="shared" si="3"/>
        <v>1035691930.9692762</v>
      </c>
      <c r="K10" s="11">
        <f t="shared" si="4"/>
        <v>4.5094399999999979E-2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29">
        <v>-0.86</v>
      </c>
      <c r="H11" s="10"/>
      <c r="I11" s="10">
        <f t="shared" si="5"/>
        <v>416.83444908751073</v>
      </c>
      <c r="J11" s="10">
        <f t="shared" si="3"/>
        <v>991003234.70231616</v>
      </c>
      <c r="K11" s="11">
        <f t="shared" si="4"/>
        <v>1.5689300000000017E-2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29">
        <v>-1.01</v>
      </c>
      <c r="H12" s="10"/>
      <c r="I12" s="10">
        <f t="shared" si="5"/>
        <v>420.45032185546779</v>
      </c>
      <c r="J12" s="10">
        <f t="shared" si="3"/>
        <v>975695259.07412457</v>
      </c>
      <c r="K12" s="11">
        <f t="shared" si="4"/>
        <v>1.4548510000000014E-2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29">
        <v>4.75</v>
      </c>
      <c r="H13" s="10"/>
      <c r="I13" s="10">
        <f t="shared" si="5"/>
        <v>424.74019785379107</v>
      </c>
      <c r="J13" s="10">
        <f t="shared" si="3"/>
        <v>961703900.2640934</v>
      </c>
      <c r="K13" s="11">
        <f t="shared" si="4"/>
        <v>7.400175000000031E-2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29">
        <v>-1.59</v>
      </c>
      <c r="H14" s="10"/>
      <c r="I14" s="10">
        <f t="shared" si="5"/>
        <v>405.47990248571938</v>
      </c>
      <c r="J14" s="10">
        <f t="shared" si="3"/>
        <v>895439788.86821473</v>
      </c>
      <c r="K14" s="11">
        <f t="shared" si="4"/>
        <v>9.391369999999899E-3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29">
        <v>-8</v>
      </c>
      <c r="H15" s="10"/>
      <c r="I15" s="10">
        <f t="shared" si="5"/>
        <v>412.03119854254589</v>
      </c>
      <c r="J15" s="10">
        <f t="shared" si="3"/>
        <v>887108623.5542264</v>
      </c>
      <c r="K15" s="11">
        <f t="shared" si="4"/>
        <v>-5.5987999999999816E-2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29">
        <v>-7.92</v>
      </c>
      <c r="H16" s="10"/>
      <c r="I16" s="10">
        <f t="shared" si="5"/>
        <v>447.85999841581071</v>
      </c>
      <c r="J16" s="10">
        <f t="shared" si="3"/>
        <v>939721765.77652216</v>
      </c>
      <c r="K16" s="11">
        <f t="shared" si="4"/>
        <v>-5.4706719999999875E-2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29">
        <v>-3.83</v>
      </c>
      <c r="H17" s="10"/>
      <c r="I17" s="10">
        <f t="shared" si="5"/>
        <v>486.38140575131479</v>
      </c>
      <c r="J17" s="10">
        <f t="shared" si="3"/>
        <v>994106046.93658888</v>
      </c>
      <c r="K17" s="11">
        <f t="shared" si="4"/>
        <v>-1.2141760000000112E-2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29">
        <v>-6.24</v>
      </c>
      <c r="H18" s="10"/>
      <c r="I18" s="10">
        <f t="shared" si="5"/>
        <v>505.75169569649034</v>
      </c>
      <c r="J18" s="10">
        <f t="shared" si="3"/>
        <v>1006324598.6960528</v>
      </c>
      <c r="K18" s="11">
        <f t="shared" si="4"/>
        <v>-3.6240959999999878E-2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29">
        <v>2.67</v>
      </c>
      <c r="H19" s="10"/>
      <c r="I19" s="10">
        <f t="shared" si="5"/>
        <v>539.41093824284383</v>
      </c>
      <c r="J19" s="10">
        <f t="shared" si="3"/>
        <v>1044166183.5888488</v>
      </c>
      <c r="K19" s="11">
        <f t="shared" si="4"/>
        <v>5.616628999999973E-2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29">
        <v>6.56</v>
      </c>
      <c r="H20" s="10"/>
      <c r="I20" s="10">
        <f t="shared" si="5"/>
        <v>525.38320662593151</v>
      </c>
      <c r="J20" s="10">
        <f t="shared" si="3"/>
        <v>988638052.05224741</v>
      </c>
      <c r="K20" s="11">
        <f t="shared" si="4"/>
        <v>9.7035199999999877E-2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29">
        <v>1.17</v>
      </c>
      <c r="H21" s="10"/>
      <c r="I21" s="10">
        <f t="shared" si="5"/>
        <v>493.03979600781867</v>
      </c>
      <c r="J21" s="10">
        <f t="shared" si="3"/>
        <v>901190820.54272044</v>
      </c>
      <c r="K21" s="11">
        <f t="shared" si="4"/>
        <v>4.2354510000000012E-2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29">
        <v>-0.28999999999999998</v>
      </c>
      <c r="H22" s="10"/>
      <c r="I22" s="10">
        <f t="shared" si="5"/>
        <v>487.33794208541923</v>
      </c>
      <c r="J22" s="10">
        <f t="shared" si="3"/>
        <v>864572285.04985356</v>
      </c>
      <c r="K22" s="11">
        <f t="shared" si="4"/>
        <v>2.8209519999999655E-2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29">
        <v>3.65</v>
      </c>
      <c r="H23" s="10"/>
      <c r="I23" s="10">
        <f t="shared" si="5"/>
        <v>488.75533254981372</v>
      </c>
      <c r="J23" s="10">
        <f t="shared" si="3"/>
        <v>840852246.77734339</v>
      </c>
      <c r="K23" s="11">
        <f t="shared" si="4"/>
        <v>6.9771650000000074E-2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29">
        <v>4.79</v>
      </c>
      <c r="H24" s="10"/>
      <c r="I24" s="10">
        <f t="shared" si="5"/>
        <v>471.54397737560419</v>
      </c>
      <c r="J24" s="10">
        <f t="shared" si="3"/>
        <v>786010964.84221029</v>
      </c>
      <c r="K24" s="11">
        <f t="shared" si="4"/>
        <v>8.2375910000000108E-2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29">
        <v>1.1000000000000001</v>
      </c>
      <c r="H25" s="10"/>
      <c r="I25" s="10">
        <f t="shared" si="5"/>
        <v>449.98948122492999</v>
      </c>
      <c r="J25" s="10">
        <f t="shared" si="3"/>
        <v>726190372.10668361</v>
      </c>
      <c r="K25" s="11">
        <f t="shared" si="4"/>
        <v>4.5070699999999908E-2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29">
        <v>16.82</v>
      </c>
      <c r="H26" s="10"/>
      <c r="I26" s="10">
        <f t="shared" si="5"/>
        <v>445.09345323929773</v>
      </c>
      <c r="J26" s="10">
        <f t="shared" si="3"/>
        <v>694872004.45547235</v>
      </c>
      <c r="K26" s="11">
        <f t="shared" si="4"/>
        <v>0.20815244000000033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29">
        <v>-22.45</v>
      </c>
      <c r="H27" s="10"/>
      <c r="I27" s="10">
        <f t="shared" si="5"/>
        <v>381.00792093759429</v>
      </c>
      <c r="J27" s="10">
        <f t="shared" si="3"/>
        <v>575152589.56516457</v>
      </c>
      <c r="K27" s="11">
        <f t="shared" si="4"/>
        <v>-0.19782280000000008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29">
        <v>16.5</v>
      </c>
      <c r="H28" s="10"/>
      <c r="I28" s="10">
        <f t="shared" si="5"/>
        <v>491.30615207942526</v>
      </c>
      <c r="J28" s="10">
        <f t="shared" si="3"/>
        <v>716989450.16782403</v>
      </c>
      <c r="K28" s="11">
        <f t="shared" si="4"/>
        <v>0.20484300000000011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29">
        <v>11.15</v>
      </c>
      <c r="H29" s="10"/>
      <c r="I29" s="10">
        <f t="shared" si="5"/>
        <v>421.72201895229637</v>
      </c>
      <c r="J29" s="10">
        <f t="shared" si="3"/>
        <v>595089526.32652056</v>
      </c>
      <c r="K29" s="11">
        <f t="shared" si="4"/>
        <v>0.14895754999999999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29">
        <v>2.11</v>
      </c>
      <c r="H30" s="10"/>
      <c r="I30" s="10">
        <f t="shared" si="5"/>
        <v>379.41702109968185</v>
      </c>
      <c r="J30" s="10">
        <f t="shared" si="3"/>
        <v>517938653.45723224</v>
      </c>
      <c r="K30" s="11">
        <f t="shared" si="4"/>
        <v>5.4898409999999842E-2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29">
        <v>4.47</v>
      </c>
      <c r="H31" s="10"/>
      <c r="I31" s="10">
        <f t="shared" si="5"/>
        <v>371.57675164007628</v>
      </c>
      <c r="J31" s="10">
        <f t="shared" si="3"/>
        <v>490984391.05357295</v>
      </c>
      <c r="K31" s="11">
        <f t="shared" si="4"/>
        <v>7.8757219999999961E-2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29">
        <v>3.17</v>
      </c>
      <c r="H32" s="10"/>
      <c r="I32" s="10">
        <f t="shared" si="5"/>
        <v>355.67794739166868</v>
      </c>
      <c r="J32" s="10">
        <f t="shared" si="3"/>
        <v>455138915.36556572</v>
      </c>
      <c r="K32" s="11">
        <f t="shared" si="4"/>
        <v>6.4817569999999991E-2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29">
        <v>4.1399999999999997</v>
      </c>
      <c r="H33" s="10"/>
      <c r="I33" s="10">
        <f t="shared" si="5"/>
        <v>344.74939167555362</v>
      </c>
      <c r="J33" s="10">
        <f t="shared" si="3"/>
        <v>427433701.49833804</v>
      </c>
      <c r="K33" s="11">
        <f t="shared" si="4"/>
        <v>7.4516520000000197E-2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29">
        <v>2.48</v>
      </c>
      <c r="H34" s="10"/>
      <c r="I34" s="10">
        <f t="shared" si="5"/>
        <v>331.04416331433993</v>
      </c>
      <c r="J34" s="10">
        <f t="shared" ref="J34:J65" si="6">IF(I34="","",I34*C34)</f>
        <v>397791651.91274863</v>
      </c>
      <c r="K34" s="11">
        <f t="shared" ref="K34:K65" si="7">IFERROR(J34/J35-1,"")</f>
        <v>7.0386920000000242E-2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29">
        <v>0.54</v>
      </c>
      <c r="H35" s="10"/>
      <c r="I35" s="10">
        <f t="shared" ref="I35:I66" si="8">IF(H35&lt;&gt;"",H35,I34/(1+IF(G34="",0,G34)/100))</f>
        <v>318.98647457539016</v>
      </c>
      <c r="J35" s="10">
        <f t="shared" si="6"/>
        <v>371633513.52681756</v>
      </c>
      <c r="K35" s="11">
        <f t="shared" si="7"/>
        <v>6.4301159999999857E-2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29">
        <v>-0.84</v>
      </c>
      <c r="H36" s="10"/>
      <c r="I36" s="10">
        <f t="shared" si="8"/>
        <v>308.9756630912342</v>
      </c>
      <c r="J36" s="10">
        <f t="shared" si="6"/>
        <v>349180784.06192625</v>
      </c>
      <c r="K36" s="11">
        <f t="shared" si="7"/>
        <v>7.0995920000000101E-2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29">
        <v>-4.5</v>
      </c>
      <c r="H37" s="10"/>
      <c r="I37" s="10">
        <f t="shared" si="8"/>
        <v>297.20629385459233</v>
      </c>
      <c r="J37" s="10">
        <f t="shared" si="6"/>
        <v>326033720.14893037</v>
      </c>
      <c r="K37" s="11">
        <f t="shared" si="7"/>
        <v>3.7433599999999956E-2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29">
        <v>-5.45</v>
      </c>
      <c r="H38" s="10"/>
      <c r="I38" s="10">
        <f t="shared" si="8"/>
        <v>294.84751374463525</v>
      </c>
      <c r="J38" s="10">
        <f t="shared" si="6"/>
        <v>314269482.06509835</v>
      </c>
      <c r="K38" s="11">
        <f t="shared" si="7"/>
        <v>1.0108250000000041E-2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29">
        <v>5.67</v>
      </c>
      <c r="H39" s="10"/>
      <c r="I39" s="10">
        <f t="shared" si="8"/>
        <v>300.09925063067197</v>
      </c>
      <c r="J39" s="10">
        <f t="shared" si="6"/>
        <v>311124557.25918317</v>
      </c>
      <c r="K39" s="11">
        <f t="shared" si="7"/>
        <v>8.5442240000000114E-2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29">
        <v>3.1</v>
      </c>
      <c r="H40" s="10"/>
      <c r="I40" s="10">
        <f t="shared" si="8"/>
        <v>283.99664108135892</v>
      </c>
      <c r="J40" s="10">
        <f t="shared" si="6"/>
        <v>286633913.61956131</v>
      </c>
      <c r="K40" s="11">
        <f t="shared" si="7"/>
        <v>5.8424599999999716E-2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29">
        <v>1.93</v>
      </c>
      <c r="H41" s="10"/>
      <c r="I41" s="10">
        <f t="shared" si="8"/>
        <v>275.45745982673031</v>
      </c>
      <c r="J41" s="10">
        <f t="shared" si="6"/>
        <v>270811840.18168265</v>
      </c>
      <c r="K41" s="11">
        <f t="shared" si="7"/>
        <v>4.6209520000000115E-2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29">
        <v>6.6</v>
      </c>
      <c r="H42" s="10"/>
      <c r="I42" s="10">
        <f t="shared" si="8"/>
        <v>270.24179321763</v>
      </c>
      <c r="J42" s="10">
        <f t="shared" si="6"/>
        <v>258850483.58352026</v>
      </c>
      <c r="K42" s="11">
        <f t="shared" si="7"/>
        <v>9.4462199999999941E-2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29">
        <v>5.42</v>
      </c>
      <c r="H43" s="10"/>
      <c r="I43" s="10">
        <f t="shared" si="8"/>
        <v>253.51012496963415</v>
      </c>
      <c r="J43" s="10">
        <f t="shared" si="6"/>
        <v>236509295.23515776</v>
      </c>
      <c r="K43" s="11">
        <f t="shared" si="7"/>
        <v>8.2979660000000122E-2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29">
        <v>-1.01</v>
      </c>
      <c r="H44" s="10"/>
      <c r="I44" s="10">
        <f t="shared" si="8"/>
        <v>240.47630902071157</v>
      </c>
      <c r="J44" s="10">
        <f t="shared" si="6"/>
        <v>218387569.01044452</v>
      </c>
      <c r="K44" s="11">
        <f t="shared" si="7"/>
        <v>1.7716190000000021E-2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29">
        <v>2.7</v>
      </c>
      <c r="H45" s="10"/>
      <c r="I45" s="10">
        <f t="shared" si="8"/>
        <v>242.92990102102391</v>
      </c>
      <c r="J45" s="10">
        <f t="shared" si="6"/>
        <v>214585924.00936896</v>
      </c>
      <c r="K45" s="11">
        <f t="shared" si="7"/>
        <v>5.6474899999999773E-2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29">
        <v>0.03</v>
      </c>
      <c r="H46" s="10"/>
      <c r="I46" s="10">
        <f t="shared" si="8"/>
        <v>236.54323371083149</v>
      </c>
      <c r="J46" s="10">
        <f t="shared" si="6"/>
        <v>203115023.37572715</v>
      </c>
      <c r="K46" s="11">
        <f t="shared" si="7"/>
        <v>2.9508759999999912E-2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29">
        <v>4.41</v>
      </c>
      <c r="H47" s="10"/>
      <c r="I47" s="10">
        <f t="shared" si="8"/>
        <v>236.47229202322453</v>
      </c>
      <c r="J47" s="10">
        <f t="shared" si="6"/>
        <v>197293147.2440576</v>
      </c>
      <c r="K47" s="11">
        <f t="shared" si="7"/>
        <v>7.4900949999999966E-2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29">
        <v>-0.51</v>
      </c>
      <c r="H48" s="10"/>
      <c r="I48" s="10">
        <f t="shared" si="8"/>
        <v>226.48433294054641</v>
      </c>
      <c r="J48" s="10">
        <f t="shared" si="6"/>
        <v>183545420.85394713</v>
      </c>
      <c r="K48" s="11">
        <f t="shared" si="7"/>
        <v>2.4150059999999973E-2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29">
        <v>5.64</v>
      </c>
      <c r="H49" s="10"/>
      <c r="I49" s="10">
        <f t="shared" si="8"/>
        <v>227.64532409342286</v>
      </c>
      <c r="J49" s="10">
        <f t="shared" si="6"/>
        <v>179217312.01572856</v>
      </c>
      <c r="K49" s="11">
        <f t="shared" si="7"/>
        <v>8.7141240000000009E-2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29">
        <v>-3.99</v>
      </c>
      <c r="H50" s="10"/>
      <c r="I50" s="10">
        <f t="shared" si="8"/>
        <v>215.49159796802618</v>
      </c>
      <c r="J50" s="10">
        <f t="shared" si="6"/>
        <v>164851911.9886654</v>
      </c>
      <c r="K50" s="11">
        <f t="shared" si="7"/>
        <v>-1.2345130000000148E-2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29">
        <v>2.5499999999999998</v>
      </c>
      <c r="H51" s="10"/>
      <c r="I51" s="10">
        <f t="shared" si="8"/>
        <v>224.44703465058453</v>
      </c>
      <c r="J51" s="10">
        <f t="shared" si="6"/>
        <v>166912468.10605553</v>
      </c>
      <c r="K51" s="11">
        <f t="shared" si="7"/>
        <v>5.4624199999999901E-2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29">
        <v>7.36</v>
      </c>
      <c r="H52" s="10"/>
      <c r="I52" s="10">
        <f t="shared" si="8"/>
        <v>218.86595285283715</v>
      </c>
      <c r="J52" s="10">
        <f t="shared" si="6"/>
        <v>158267246.38601649</v>
      </c>
      <c r="K52" s="11">
        <f t="shared" si="7"/>
        <v>0.10398288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29">
        <v>-6.17</v>
      </c>
      <c r="H53" s="10"/>
      <c r="I53" s="10">
        <f t="shared" si="8"/>
        <v>203.86172955741168</v>
      </c>
      <c r="J53" s="10">
        <f t="shared" si="6"/>
        <v>143360236.15331471</v>
      </c>
      <c r="K53" s="11">
        <f t="shared" si="7"/>
        <v>-3.523993999999997E-2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29">
        <v>7.34</v>
      </c>
      <c r="H54" s="10"/>
      <c r="I54" s="10">
        <f t="shared" si="8"/>
        <v>217.26711026048349</v>
      </c>
      <c r="J54" s="10">
        <f t="shared" si="6"/>
        <v>148596777.68305904</v>
      </c>
      <c r="K54" s="11">
        <f t="shared" si="7"/>
        <v>0.10345519999999997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29">
        <v>-0.92</v>
      </c>
      <c r="H55" s="10"/>
      <c r="I55" s="10">
        <f t="shared" si="8"/>
        <v>202.41020147240872</v>
      </c>
      <c r="J55" s="10">
        <f t="shared" si="6"/>
        <v>134664984.75249293</v>
      </c>
      <c r="K55" s="11">
        <f t="shared" si="7"/>
        <v>1.8245159999999983E-2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29">
        <v>4.97</v>
      </c>
      <c r="H56" s="10"/>
      <c r="I56" s="10">
        <f t="shared" si="8"/>
        <v>204.28966640331925</v>
      </c>
      <c r="J56" s="10">
        <f t="shared" si="6"/>
        <v>132252025.38894752</v>
      </c>
      <c r="K56" s="11">
        <f t="shared" si="7"/>
        <v>7.825183999999985E-2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29">
        <v>2.08</v>
      </c>
      <c r="H57" s="10"/>
      <c r="I57" s="10">
        <f t="shared" si="8"/>
        <v>194.6171919627696</v>
      </c>
      <c r="J57" s="10">
        <f t="shared" si="6"/>
        <v>122654115.1916305</v>
      </c>
      <c r="K57" s="11">
        <f t="shared" si="7"/>
        <v>4.7851199999999983E-2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29">
        <v>2.0699999999999998</v>
      </c>
      <c r="H58" s="10"/>
      <c r="I58" s="10">
        <f t="shared" si="8"/>
        <v>190.6516378945627</v>
      </c>
      <c r="J58" s="10">
        <f t="shared" si="6"/>
        <v>117052989.19505985</v>
      </c>
      <c r="K58" s="11">
        <f t="shared" si="7"/>
        <v>4.7034059999999878E-2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29">
        <v>2.78</v>
      </c>
      <c r="H59" s="10"/>
      <c r="I59" s="10">
        <f t="shared" si="8"/>
        <v>186.78518457388333</v>
      </c>
      <c r="J59" s="10">
        <f t="shared" si="6"/>
        <v>111794824.7023214</v>
      </c>
      <c r="K59" s="11">
        <f t="shared" si="7"/>
        <v>5.3597780000000039E-2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29">
        <v>4.17</v>
      </c>
      <c r="H60" s="10"/>
      <c r="I60" s="10">
        <f t="shared" si="8"/>
        <v>181.73300697984365</v>
      </c>
      <c r="J60" s="10">
        <f t="shared" si="6"/>
        <v>106107688.1751985</v>
      </c>
      <c r="K60" s="11">
        <f t="shared" si="7"/>
        <v>6.7221650000000022E-2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29">
        <v>9.7100000000000009</v>
      </c>
      <c r="H61" s="10"/>
      <c r="I61" s="10">
        <f t="shared" si="8"/>
        <v>174.45810404132058</v>
      </c>
      <c r="J61" s="10">
        <f t="shared" si="6"/>
        <v>99424227.549355373</v>
      </c>
      <c r="K61" s="11">
        <f t="shared" si="7"/>
        <v>0.12321098000000008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29">
        <v>2.86</v>
      </c>
      <c r="H62" s="10"/>
      <c r="I62" s="10">
        <f t="shared" si="8"/>
        <v>159.01750436725968</v>
      </c>
      <c r="J62" s="10">
        <f t="shared" si="6"/>
        <v>88517855.789974004</v>
      </c>
      <c r="K62" s="11">
        <f t="shared" si="7"/>
        <v>5.2360659999999948E-2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29">
        <v>6.23</v>
      </c>
      <c r="H63" s="10"/>
      <c r="I63" s="10">
        <f t="shared" si="8"/>
        <v>154.59605713324876</v>
      </c>
      <c r="J63" s="10">
        <f t="shared" si="6"/>
        <v>84113611.573026687</v>
      </c>
      <c r="K63" s="11">
        <f t="shared" si="7"/>
        <v>8.6095519999999981E-2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29">
        <v>3.64</v>
      </c>
      <c r="H64" s="10"/>
      <c r="I64" s="10">
        <f t="shared" si="8"/>
        <v>145.52956522004024</v>
      </c>
      <c r="J64" s="10">
        <f t="shared" si="6"/>
        <v>77445869.193003103</v>
      </c>
      <c r="K64" s="11">
        <f t="shared" si="7"/>
        <v>5.888987999999995E-2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29">
        <v>4.1399999999999997</v>
      </c>
      <c r="H65" s="10"/>
      <c r="I65" s="10">
        <f t="shared" si="8"/>
        <v>140.41833772678527</v>
      </c>
      <c r="J65" s="10">
        <f t="shared" si="6"/>
        <v>73138737.70613721</v>
      </c>
      <c r="K65" s="11">
        <f t="shared" si="7"/>
        <v>6.3269400000000031E-2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3">
        <f>SUM(F2)</f>
        <v>2898502</v>
      </c>
      <c r="G66" s="29">
        <v>7.36</v>
      </c>
      <c r="H66" s="10"/>
      <c r="I66" s="10">
        <f t="shared" si="8"/>
        <v>134.8361222650137</v>
      </c>
      <c r="J66" s="10">
        <f t="shared" ref="J66:J67" si="9">IF(I66="","",I66*C66)</f>
        <v>68786647.773496732</v>
      </c>
      <c r="K66" s="11">
        <f t="shared" ref="K66" si="10">IFERROR(J66/J67-1,"")</f>
        <v>9.5394079999999937E-2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29">
        <v>7.68</v>
      </c>
      <c r="H67" s="10"/>
      <c r="I67" s="10">
        <f t="shared" ref="I67" si="11">IF(H67&lt;&gt;"",H67,I66/(1+IF(G66="",0,G66)/100))</f>
        <v>125.5925132870843</v>
      </c>
      <c r="J67" s="10">
        <f t="shared" si="9"/>
        <v>62796256.643542148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workbookViewId="0">
      <selection activeCell="K65" sqref="K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4">
        <v>39335005</v>
      </c>
      <c r="G2" s="26">
        <v>2.12</v>
      </c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2.8042039999999879E-2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26">
        <v>1.61</v>
      </c>
      <c r="H3" s="10"/>
      <c r="I3" s="10">
        <f t="shared" ref="I3:I34" si="5">IF(H3&lt;&gt;"",H3,I2/(1+IF(G2="",0,G2)/100))</f>
        <v>18690.755973364667</v>
      </c>
      <c r="J3" s="10">
        <f t="shared" si="3"/>
        <v>730325703437.52759</v>
      </c>
      <c r="K3" s="11">
        <f t="shared" si="4"/>
        <v>2.2094990000000037E-2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26">
        <v>-0.03</v>
      </c>
      <c r="H4" s="10"/>
      <c r="I4" s="10">
        <f t="shared" si="5"/>
        <v>18394.602867202702</v>
      </c>
      <c r="J4" s="10">
        <f t="shared" si="3"/>
        <v>714537993614.00598</v>
      </c>
      <c r="K4" s="11">
        <f t="shared" si="4"/>
        <v>3.9987100000000719E-3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26">
        <v>-0.98</v>
      </c>
      <c r="H5" s="10"/>
      <c r="I5" s="10">
        <f t="shared" si="5"/>
        <v>18400.122904073924</v>
      </c>
      <c r="J5" s="10">
        <f t="shared" si="3"/>
        <v>711692143124.37305</v>
      </c>
      <c r="K5" s="11">
        <f t="shared" si="4"/>
        <v>-5.8392000000001554E-3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26">
        <v>1.77</v>
      </c>
      <c r="H6" s="10"/>
      <c r="I6" s="10">
        <f t="shared" si="5"/>
        <v>18582.228745782595</v>
      </c>
      <c r="J6" s="10">
        <f t="shared" si="3"/>
        <v>715872264450.9552</v>
      </c>
      <c r="K6" s="11">
        <f t="shared" si="4"/>
        <v>2.1872570000000202E-2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26">
        <v>1.32</v>
      </c>
      <c r="H7" s="10"/>
      <c r="I7" s="10">
        <f t="shared" si="5"/>
        <v>18259.043672774485</v>
      </c>
      <c r="J7" s="10">
        <f t="shared" si="3"/>
        <v>700549447619.43762</v>
      </c>
      <c r="K7" s="11">
        <f t="shared" si="4"/>
        <v>1.8164680000000155E-2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26">
        <v>-3.67</v>
      </c>
      <c r="H8" s="10"/>
      <c r="I8" s="10">
        <f t="shared" si="5"/>
        <v>18021.164303962181</v>
      </c>
      <c r="J8" s="10">
        <f t="shared" si="3"/>
        <v>688051217431.18958</v>
      </c>
      <c r="K8" s="11">
        <f t="shared" si="4"/>
        <v>-3.2268819999999865E-2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26">
        <v>2.12</v>
      </c>
      <c r="H9" s="10"/>
      <c r="I9" s="10">
        <f t="shared" si="5"/>
        <v>18707.73829955588</v>
      </c>
      <c r="J9" s="10">
        <f t="shared" si="3"/>
        <v>710994160001.32336</v>
      </c>
      <c r="K9" s="11">
        <f t="shared" si="4"/>
        <v>2.5284800000000107E-2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26">
        <v>3.89</v>
      </c>
      <c r="H10" s="10"/>
      <c r="I10" s="10">
        <f t="shared" si="5"/>
        <v>18319.367704226283</v>
      </c>
      <c r="J10" s="10">
        <f t="shared" si="3"/>
        <v>693460158583.56946</v>
      </c>
      <c r="K10" s="11">
        <f t="shared" si="4"/>
        <v>4.3471159999999731E-2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26">
        <v>3.54</v>
      </c>
      <c r="H11" s="10"/>
      <c r="I11" s="10">
        <f t="shared" si="5"/>
        <v>17633.427379176326</v>
      </c>
      <c r="J11" s="10">
        <f t="shared" si="3"/>
        <v>664570507711.5592</v>
      </c>
      <c r="K11" s="11">
        <f t="shared" si="4"/>
        <v>3.9748679999999981E-2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26">
        <v>2.0299999999999998</v>
      </c>
      <c r="H12" s="10"/>
      <c r="I12" s="10">
        <f t="shared" si="5"/>
        <v>17030.546049040298</v>
      </c>
      <c r="J12" s="10">
        <f t="shared" si="3"/>
        <v>639164560143.0907</v>
      </c>
      <c r="K12" s="11">
        <f t="shared" si="4"/>
        <v>2.4993379999999732E-2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26">
        <v>2.02</v>
      </c>
      <c r="H13" s="10"/>
      <c r="I13" s="10">
        <f t="shared" si="5"/>
        <v>16691.70444873106</v>
      </c>
      <c r="J13" s="10">
        <f t="shared" si="3"/>
        <v>623579208036.53467</v>
      </c>
      <c r="K13" s="11">
        <f t="shared" si="4"/>
        <v>2.550504000000009E-2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26">
        <v>0.1</v>
      </c>
      <c r="H14" s="10"/>
      <c r="I14" s="10">
        <f t="shared" si="5"/>
        <v>16361.208046197862</v>
      </c>
      <c r="J14" s="10">
        <f t="shared" si="3"/>
        <v>608070349450.97351</v>
      </c>
      <c r="K14" s="11">
        <f t="shared" si="4"/>
        <v>7.5064999999998605E-3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26">
        <v>0.25</v>
      </c>
      <c r="H15" s="10"/>
      <c r="I15" s="10">
        <f t="shared" si="5"/>
        <v>16344.86318301485</v>
      </c>
      <c r="J15" s="10">
        <f t="shared" si="3"/>
        <v>603539877361.55908</v>
      </c>
      <c r="K15" s="11">
        <f t="shared" si="4"/>
        <v>8.6152500000000742E-3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26">
        <v>2.3199999999999998</v>
      </c>
      <c r="H16" s="10"/>
      <c r="I16" s="10">
        <f t="shared" si="5"/>
        <v>16304.102925700599</v>
      </c>
      <c r="J16" s="10">
        <f t="shared" si="3"/>
        <v>598384644056.84827</v>
      </c>
      <c r="K16" s="11">
        <f t="shared" si="4"/>
        <v>2.7599759999999973E-2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26">
        <v>4.22</v>
      </c>
      <c r="H17" s="10"/>
      <c r="I17" s="10">
        <f t="shared" si="5"/>
        <v>15934.424282350075</v>
      </c>
      <c r="J17" s="10">
        <f t="shared" si="3"/>
        <v>582312946488.86279</v>
      </c>
      <c r="K17" s="11">
        <f t="shared" si="4"/>
        <v>4.7306779999999993E-2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26">
        <v>5.04</v>
      </c>
      <c r="H18" s="10"/>
      <c r="I18" s="10">
        <f t="shared" si="5"/>
        <v>15289.219230809898</v>
      </c>
      <c r="J18" s="10">
        <f t="shared" si="3"/>
        <v>556009908089.07275</v>
      </c>
      <c r="K18" s="11">
        <f t="shared" si="4"/>
        <v>5.4181440000000025E-2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26">
        <v>4.6500000000000004</v>
      </c>
      <c r="H19" s="10"/>
      <c r="I19" s="10">
        <f t="shared" si="5"/>
        <v>14555.616175561594</v>
      </c>
      <c r="J19" s="10">
        <f t="shared" si="3"/>
        <v>527432837452.60474</v>
      </c>
      <c r="K19" s="11">
        <f t="shared" si="4"/>
        <v>5.152319999999988E-2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26">
        <v>4.25</v>
      </c>
      <c r="H20" s="10"/>
      <c r="I20" s="10">
        <f t="shared" si="5"/>
        <v>13908.854443919345</v>
      </c>
      <c r="J20" s="10">
        <f t="shared" si="3"/>
        <v>501589349101.00391</v>
      </c>
      <c r="K20" s="11">
        <f t="shared" si="4"/>
        <v>4.7087000000000101E-2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26">
        <v>3.42</v>
      </c>
      <c r="H21" s="10"/>
      <c r="I21" s="10">
        <f t="shared" si="5"/>
        <v>13341.826804718796</v>
      </c>
      <c r="J21" s="10">
        <f t="shared" si="3"/>
        <v>479033116733.37927</v>
      </c>
      <c r="K21" s="11">
        <f t="shared" si="4"/>
        <v>3.6371820000000055E-2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26">
        <v>3.12</v>
      </c>
      <c r="H22" s="10"/>
      <c r="I22" s="10">
        <f t="shared" si="5"/>
        <v>12900.625415508408</v>
      </c>
      <c r="J22" s="10">
        <f t="shared" si="3"/>
        <v>462221287272.53436</v>
      </c>
      <c r="K22" s="11">
        <f t="shared" si="4"/>
        <v>3.3468639999999938E-2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26">
        <v>2.96</v>
      </c>
      <c r="H23" s="10"/>
      <c r="I23" s="10">
        <f t="shared" si="5"/>
        <v>12510.303932804896</v>
      </c>
      <c r="J23" s="10">
        <f t="shared" si="3"/>
        <v>447252359077.42145</v>
      </c>
      <c r="K23" s="11">
        <f t="shared" si="4"/>
        <v>3.2276960000000132E-2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26">
        <v>1.26</v>
      </c>
      <c r="H24" s="10"/>
      <c r="I24" s="10">
        <f t="shared" si="5"/>
        <v>12150.644845381599</v>
      </c>
      <c r="J24" s="10">
        <f t="shared" si="3"/>
        <v>433267791889.32147</v>
      </c>
      <c r="K24" s="11">
        <f t="shared" si="4"/>
        <v>1.5536539999999599E-2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26">
        <v>1.71</v>
      </c>
      <c r="H25" s="10"/>
      <c r="I25" s="10">
        <f t="shared" si="5"/>
        <v>11999.451753290145</v>
      </c>
      <c r="J25" s="10">
        <f t="shared" si="3"/>
        <v>426639293441.20068</v>
      </c>
      <c r="K25" s="11">
        <f t="shared" si="4"/>
        <v>2.0151299999999761E-2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26">
        <v>2.44</v>
      </c>
      <c r="H26" s="10"/>
      <c r="I26" s="10">
        <f t="shared" si="5"/>
        <v>11797.710896952261</v>
      </c>
      <c r="J26" s="10">
        <f t="shared" si="3"/>
        <v>418211782351.50098</v>
      </c>
      <c r="K26" s="11">
        <f t="shared" si="4"/>
        <v>2.7575640000000012E-2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26">
        <v>-3.2</v>
      </c>
      <c r="H27" s="10"/>
      <c r="I27" s="10">
        <f t="shared" si="5"/>
        <v>11516.703335564489</v>
      </c>
      <c r="J27" s="10">
        <f t="shared" si="3"/>
        <v>406988805565.2049</v>
      </c>
      <c r="K27" s="11">
        <f t="shared" si="4"/>
        <v>-2.8999199999999892E-2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26">
        <v>4.42</v>
      </c>
      <c r="H28" s="10"/>
      <c r="I28" s="10">
        <f t="shared" si="5"/>
        <v>11897.420801202985</v>
      </c>
      <c r="J28" s="10">
        <f t="shared" si="3"/>
        <v>419143635685.16614</v>
      </c>
      <c r="K28" s="11">
        <f t="shared" si="4"/>
        <v>4.7123759999999848E-2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26">
        <v>3.44</v>
      </c>
      <c r="H29" s="10"/>
      <c r="I29" s="10">
        <f t="shared" si="5"/>
        <v>11393.814212988877</v>
      </c>
      <c r="J29" s="10">
        <f t="shared" si="3"/>
        <v>400280894863.05438</v>
      </c>
      <c r="K29" s="11">
        <f t="shared" si="4"/>
        <v>3.708944000000014E-2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26">
        <v>1.93</v>
      </c>
      <c r="H30" s="10"/>
      <c r="I30" s="10">
        <f t="shared" si="5"/>
        <v>11014.901598017088</v>
      </c>
      <c r="J30" s="10">
        <f t="shared" si="3"/>
        <v>385965645222.5127</v>
      </c>
      <c r="K30" s="11">
        <f t="shared" si="4"/>
        <v>2.2357900000000042E-2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26">
        <v>2.79</v>
      </c>
      <c r="H31" s="10"/>
      <c r="I31" s="10">
        <f t="shared" si="5"/>
        <v>10806.33925048277</v>
      </c>
      <c r="J31" s="10">
        <f t="shared" si="3"/>
        <v>377524979483.71375</v>
      </c>
      <c r="K31" s="11">
        <f t="shared" si="4"/>
        <v>3.2114390000000048E-2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26">
        <v>2.58</v>
      </c>
      <c r="H32" s="10"/>
      <c r="I32" s="10">
        <f t="shared" si="5"/>
        <v>10513.025829830498</v>
      </c>
      <c r="J32" s="10">
        <f t="shared" si="3"/>
        <v>365778234604.12537</v>
      </c>
      <c r="K32" s="11">
        <f t="shared" si="4"/>
        <v>3.1544480000000208E-2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26">
        <v>3.06</v>
      </c>
      <c r="H33" s="10"/>
      <c r="I33" s="10">
        <f t="shared" si="5"/>
        <v>10248.611649279097</v>
      </c>
      <c r="J33" s="10">
        <f t="shared" si="3"/>
        <v>354592789449.20081</v>
      </c>
      <c r="K33" s="11">
        <f t="shared" si="4"/>
        <v>3.5443820000000015E-2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26">
        <v>0.77</v>
      </c>
      <c r="H34" s="10"/>
      <c r="I34" s="10">
        <f t="shared" si="5"/>
        <v>9944.3155921590314</v>
      </c>
      <c r="J34" s="10">
        <f t="shared" ref="J34:J65" si="6">IF(I34="","",I34*C34)</f>
        <v>342454880313.25623</v>
      </c>
      <c r="K34" s="11">
        <f t="shared" ref="K34:K65" si="7">IFERROR(J34/J35-1,"")</f>
        <v>2.6211779999999907E-2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26">
        <v>-0.6</v>
      </c>
      <c r="H35" s="10"/>
      <c r="I35" s="10">
        <f t="shared" ref="I35:I66" si="8">IF(H35&lt;&gt;"",H35,I34/(1+IF(G34="",0,G34)/100))</f>
        <v>9742.6428844508991</v>
      </c>
      <c r="J35" s="10">
        <f t="shared" si="6"/>
        <v>333707804750.84418</v>
      </c>
      <c r="K35" s="11">
        <f t="shared" si="7"/>
        <v>2.6615500000000125E-2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26">
        <v>-5.58</v>
      </c>
      <c r="H36" s="10"/>
      <c r="I36" s="10">
        <f t="shared" si="8"/>
        <v>9542.2555185611163</v>
      </c>
      <c r="J36" s="10">
        <f t="shared" si="6"/>
        <v>325056269607.11597</v>
      </c>
      <c r="K36" s="11">
        <f t="shared" si="7"/>
        <v>-2.0452399999999482E-3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26">
        <v>-3.96</v>
      </c>
      <c r="H37" s="10"/>
      <c r="I37" s="10">
        <f t="shared" si="8"/>
        <v>9617.2702263264637</v>
      </c>
      <c r="J37" s="10">
        <f t="shared" si="6"/>
        <v>325722450191.1449</v>
      </c>
      <c r="K37" s="11">
        <f t="shared" si="7"/>
        <v>1.9784420000000136E-2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26">
        <v>-5.71</v>
      </c>
      <c r="H38" s="10"/>
      <c r="I38" s="10">
        <f t="shared" si="8"/>
        <v>9490.1028481611047</v>
      </c>
      <c r="J38" s="10">
        <f t="shared" si="6"/>
        <v>319403242296.19519</v>
      </c>
      <c r="K38" s="11">
        <f t="shared" si="7"/>
        <v>-1.3338690000000097E-2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26">
        <v>2.7</v>
      </c>
      <c r="H39" s="10"/>
      <c r="I39" s="10">
        <f t="shared" si="8"/>
        <v>9684.7666579866363</v>
      </c>
      <c r="J39" s="10">
        <f t="shared" si="6"/>
        <v>323721259827.44293</v>
      </c>
      <c r="K39" s="11">
        <f t="shared" si="7"/>
        <v>3.4599799999999847E-2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26">
        <v>1.52</v>
      </c>
      <c r="H40" s="10"/>
      <c r="I40" s="10">
        <f t="shared" si="8"/>
        <v>9430.1525394222372</v>
      </c>
      <c r="J40" s="10">
        <f t="shared" si="6"/>
        <v>312895150209.23352</v>
      </c>
      <c r="K40" s="11">
        <f t="shared" si="7"/>
        <v>2.3017040000000044E-2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26">
        <v>-0.12</v>
      </c>
      <c r="H41" s="10"/>
      <c r="I41" s="10">
        <f t="shared" si="8"/>
        <v>9288.9603422204855</v>
      </c>
      <c r="J41" s="10">
        <f t="shared" si="6"/>
        <v>305855267287.85815</v>
      </c>
      <c r="K41" s="11">
        <f t="shared" si="7"/>
        <v>6.8902800000001374E-3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26">
        <v>-3.2</v>
      </c>
      <c r="H42" s="10"/>
      <c r="I42" s="10">
        <f t="shared" si="8"/>
        <v>9300.1204868046516</v>
      </c>
      <c r="J42" s="10">
        <f t="shared" si="6"/>
        <v>303762260261.2254</v>
      </c>
      <c r="K42" s="11">
        <f t="shared" si="7"/>
        <v>-2.3772000000000348E-2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26">
        <v>3.44</v>
      </c>
      <c r="H43" s="10"/>
      <c r="I43" s="10">
        <f t="shared" si="8"/>
        <v>9607.5624863684425</v>
      </c>
      <c r="J43" s="10">
        <f t="shared" si="6"/>
        <v>311159135223.76483</v>
      </c>
      <c r="K43" s="11">
        <f t="shared" si="7"/>
        <v>4.3813040000000081E-2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26">
        <v>5.44</v>
      </c>
      <c r="H44" s="10"/>
      <c r="I44" s="10">
        <f t="shared" si="8"/>
        <v>9288.0534477653164</v>
      </c>
      <c r="J44" s="10">
        <f t="shared" si="6"/>
        <v>298098532303.98883</v>
      </c>
      <c r="K44" s="11">
        <f t="shared" si="7"/>
        <v>6.3995040000000003E-2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26">
        <v>3.53</v>
      </c>
      <c r="H45" s="10"/>
      <c r="I45" s="10">
        <f t="shared" si="8"/>
        <v>8808.851904178031</v>
      </c>
      <c r="J45" s="10">
        <f t="shared" si="6"/>
        <v>280169099570.22809</v>
      </c>
      <c r="K45" s="11">
        <f t="shared" si="7"/>
        <v>4.5860059999999869E-2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26">
        <v>-21.3</v>
      </c>
      <c r="H46" s="10"/>
      <c r="I46" s="10">
        <f t="shared" si="8"/>
        <v>8508.5017909572416</v>
      </c>
      <c r="J46" s="10">
        <f t="shared" si="6"/>
        <v>267883926622.2941</v>
      </c>
      <c r="K46" s="11">
        <f t="shared" si="7"/>
        <v>-0.20544479999999998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26">
        <v>23.2</v>
      </c>
      <c r="H47" s="10"/>
      <c r="I47" s="10">
        <f t="shared" si="8"/>
        <v>10811.311043147702</v>
      </c>
      <c r="J47" s="10">
        <f t="shared" si="6"/>
        <v>337149548102.25153</v>
      </c>
      <c r="K47" s="11">
        <f t="shared" si="7"/>
        <v>0.24444319999999986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26">
        <v>13.4</v>
      </c>
      <c r="H48" s="10"/>
      <c r="I48" s="10">
        <f t="shared" si="8"/>
        <v>8775.4148077497575</v>
      </c>
      <c r="J48" s="10">
        <f t="shared" si="6"/>
        <v>270924014934.75278</v>
      </c>
      <c r="K48" s="11">
        <f t="shared" si="7"/>
        <v>0.14488640000000008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26">
        <v>9.4</v>
      </c>
      <c r="H49" s="10"/>
      <c r="I49" s="10">
        <f t="shared" si="8"/>
        <v>7738.4610297616919</v>
      </c>
      <c r="J49" s="10">
        <f t="shared" si="6"/>
        <v>236638338034.89392</v>
      </c>
      <c r="K49" s="11">
        <f t="shared" si="7"/>
        <v>0.10384599999999988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26">
        <v>-17.3</v>
      </c>
      <c r="H50" s="10"/>
      <c r="I50" s="10">
        <f t="shared" si="8"/>
        <v>7073.5475591971581</v>
      </c>
      <c r="J50" s="10">
        <f t="shared" si="6"/>
        <v>214376224613.66345</v>
      </c>
      <c r="K50" s="11">
        <f t="shared" si="7"/>
        <v>-0.16605320000000012</v>
      </c>
      <c r="L50" t="s">
        <v>143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26">
        <v>2.74</v>
      </c>
      <c r="H51" s="10"/>
      <c r="I51" s="10">
        <f t="shared" si="8"/>
        <v>8553.2618611815706</v>
      </c>
      <c r="J51" s="10">
        <f t="shared" si="6"/>
        <v>257062230604.7142</v>
      </c>
      <c r="K51" s="11">
        <f t="shared" si="7"/>
        <v>3.5619200000000184E-2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26">
        <v>8.64</v>
      </c>
      <c r="H52" s="10"/>
      <c r="I52" s="10">
        <f t="shared" si="8"/>
        <v>8325.1526778095867</v>
      </c>
      <c r="J52" s="10">
        <f t="shared" si="6"/>
        <v>248220804137.96323</v>
      </c>
      <c r="K52" s="11">
        <f t="shared" si="7"/>
        <v>9.5743040000000112E-2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26">
        <v>8.27</v>
      </c>
      <c r="H53" s="10"/>
      <c r="I53" s="10">
        <f t="shared" si="8"/>
        <v>7663.0639523284117</v>
      </c>
      <c r="J53" s="10">
        <f t="shared" si="6"/>
        <v>226531946885.98087</v>
      </c>
      <c r="K53" s="11">
        <f t="shared" si="7"/>
        <v>9.1469869999999842E-2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26">
        <v>3.62</v>
      </c>
      <c r="H54" s="10"/>
      <c r="I54" s="10">
        <f t="shared" si="8"/>
        <v>7077.7352473708434</v>
      </c>
      <c r="J54" s="10">
        <f t="shared" si="6"/>
        <v>207547595322.97571</v>
      </c>
      <c r="K54" s="11">
        <f t="shared" si="7"/>
        <v>4.45932200000001E-2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26">
        <v>6.84</v>
      </c>
      <c r="H55" s="10"/>
      <c r="I55" s="10">
        <f t="shared" si="8"/>
        <v>6830.4721553472718</v>
      </c>
      <c r="J55" s="10">
        <f t="shared" si="6"/>
        <v>198687480781.25156</v>
      </c>
      <c r="K55" s="11">
        <f t="shared" si="7"/>
        <v>7.6947199999999993E-2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26">
        <v>0.3</v>
      </c>
      <c r="H56" s="10"/>
      <c r="I56" s="10">
        <f t="shared" si="8"/>
        <v>6393.17873020149</v>
      </c>
      <c r="J56" s="10">
        <f t="shared" si="6"/>
        <v>184491385261.27518</v>
      </c>
      <c r="K56" s="11">
        <f t="shared" si="7"/>
        <v>1.0823400000000039E-2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26">
        <v>8.41</v>
      </c>
      <c r="H57" s="10"/>
      <c r="I57" s="10">
        <f t="shared" si="8"/>
        <v>6374.0565605199308</v>
      </c>
      <c r="J57" s="10">
        <f t="shared" si="6"/>
        <v>182515942212.3342</v>
      </c>
      <c r="K57" s="11">
        <f t="shared" si="7"/>
        <v>9.2881209999999825E-2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26">
        <v>4.9000000000000004</v>
      </c>
      <c r="H58" s="10"/>
      <c r="I58" s="10">
        <f t="shared" si="8"/>
        <v>5879.5835813300719</v>
      </c>
      <c r="J58" s="10">
        <f t="shared" si="6"/>
        <v>167004373890.12683</v>
      </c>
      <c r="K58" s="11">
        <f t="shared" si="7"/>
        <v>5.7496900000000073E-2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26">
        <v>-0.31</v>
      </c>
      <c r="H59" s="10"/>
      <c r="I59" s="10">
        <f t="shared" si="8"/>
        <v>5604.9414502669897</v>
      </c>
      <c r="J59" s="10">
        <f t="shared" si="6"/>
        <v>157924220761.42902</v>
      </c>
      <c r="K59" s="11">
        <f t="shared" si="7"/>
        <v>4.8751999999998574E-3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26">
        <v>2.82</v>
      </c>
      <c r="H60" s="10"/>
      <c r="I60" s="10">
        <f t="shared" si="8"/>
        <v>5622.3707997462025</v>
      </c>
      <c r="J60" s="10">
        <f t="shared" si="6"/>
        <v>157158043865.97363</v>
      </c>
      <c r="K60" s="11">
        <f t="shared" si="7"/>
        <v>3.621995999999994E-2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26">
        <v>3.67</v>
      </c>
      <c r="H61" s="10"/>
      <c r="I61" s="10">
        <f t="shared" si="8"/>
        <v>5468.1684494711171</v>
      </c>
      <c r="J61" s="10">
        <f t="shared" si="6"/>
        <v>151664752593.62274</v>
      </c>
      <c r="K61" s="11">
        <f t="shared" si="7"/>
        <v>4.4371579999999966E-2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26">
        <v>7.42</v>
      </c>
      <c r="H62" s="10"/>
      <c r="I62" s="10">
        <f t="shared" si="8"/>
        <v>5274.590961195252</v>
      </c>
      <c r="J62" s="10">
        <f t="shared" si="6"/>
        <v>145221064511.94577</v>
      </c>
      <c r="K62" s="11">
        <f t="shared" si="7"/>
        <v>8.1719399999999887E-2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26">
        <v>6.8</v>
      </c>
      <c r="H63" s="10"/>
      <c r="I63" s="10">
        <f t="shared" si="8"/>
        <v>4910.2503827920791</v>
      </c>
      <c r="J63" s="10">
        <f t="shared" si="6"/>
        <v>134250217303.99379</v>
      </c>
      <c r="K63" s="11">
        <f t="shared" si="7"/>
        <v>7.6223600000000058E-2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26">
        <v>8.69</v>
      </c>
      <c r="H64" s="10"/>
      <c r="I64" s="10">
        <f t="shared" si="8"/>
        <v>4597.6127179701116</v>
      </c>
      <c r="J64" s="10">
        <f t="shared" si="6"/>
        <v>124741937738.58311</v>
      </c>
      <c r="K64" s="11">
        <f t="shared" si="7"/>
        <v>9.4943060000000079E-2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26">
        <v>2.02</v>
      </c>
      <c r="H65" s="10"/>
      <c r="I65" s="10">
        <f t="shared" si="8"/>
        <v>4230.0236617629143</v>
      </c>
      <c r="J65" s="10">
        <f t="shared" si="6"/>
        <v>113925501969.55731</v>
      </c>
      <c r="K65" s="11">
        <f t="shared" si="7"/>
        <v>2.8565640000000059E-2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3">
        <f>SUM(F2)</f>
        <v>39335005</v>
      </c>
      <c r="G66" s="26">
        <v>2.1</v>
      </c>
      <c r="H66" s="10"/>
      <c r="I66" s="10">
        <f t="shared" si="8"/>
        <v>4146.2690274092474</v>
      </c>
      <c r="J66" s="10">
        <f t="shared" ref="J66:J67" si="9">IF(I66="","",I66*C66)</f>
        <v>110761528033.89127</v>
      </c>
      <c r="K66" s="11">
        <f t="shared" ref="K66" si="10">IFERROR(J66/J67-1,"")</f>
        <v>2.9270099999999966E-2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26">
        <v>3.59</v>
      </c>
      <c r="H67" s="10"/>
      <c r="I67" s="10">
        <f t="shared" ref="I67" si="11">IF(H67&lt;&gt;"",H67,I66/(1+IF(G66="",0,G66)/100))</f>
        <v>4060.9882736623385</v>
      </c>
      <c r="J67" s="10">
        <f t="shared" si="9"/>
        <v>107611722164.95094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4">
        <v>21995119</v>
      </c>
      <c r="G2" s="29">
        <v>6.13</v>
      </c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6.3104210000000105E-2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29">
        <v>0.96</v>
      </c>
      <c r="H3" s="10"/>
      <c r="I3" s="10">
        <f t="shared" ref="I3:I34" si="5">IF(H3&lt;&gt;"",H3,I2/(1+IF(G2="",0,G2)/100))</f>
        <v>3488.1748798643175</v>
      </c>
      <c r="J3" s="10">
        <f t="shared" si="3"/>
        <v>76593357217.455872</v>
      </c>
      <c r="K3" s="11">
        <f t="shared" si="4"/>
        <v>1.121536000000023E-2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29">
        <v>3.26</v>
      </c>
      <c r="H4" s="10"/>
      <c r="I4" s="10">
        <f t="shared" si="5"/>
        <v>3455.0068144456391</v>
      </c>
      <c r="J4" s="10">
        <f t="shared" si="3"/>
        <v>75743862531.375961</v>
      </c>
      <c r="K4" s="11">
        <f t="shared" si="4"/>
        <v>3.4665199999999841E-2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29">
        <v>-1.71</v>
      </c>
      <c r="H5" s="10"/>
      <c r="I5" s="10">
        <f t="shared" si="5"/>
        <v>3345.9295123432494</v>
      </c>
      <c r="J5" s="10">
        <f t="shared" si="3"/>
        <v>73206156475.907349</v>
      </c>
      <c r="K5" s="11">
        <f t="shared" si="4"/>
        <v>-1.4151300000000089E-2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29">
        <v>8.09</v>
      </c>
      <c r="H6" s="10"/>
      <c r="I6" s="10">
        <f t="shared" si="5"/>
        <v>3404.1403116728552</v>
      </c>
      <c r="J6" s="10">
        <f t="shared" si="3"/>
        <v>74256989410.147171</v>
      </c>
      <c r="K6" s="11">
        <f t="shared" si="4"/>
        <v>8.5331690000000071E-2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29">
        <v>5.61</v>
      </c>
      <c r="H7" s="10"/>
      <c r="I7" s="10">
        <f t="shared" si="5"/>
        <v>3149.3573056460868</v>
      </c>
      <c r="J7" s="10">
        <f t="shared" si="3"/>
        <v>68418705631.03817</v>
      </c>
      <c r="K7" s="11">
        <f t="shared" si="4"/>
        <v>6.1486110000000149E-2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29">
        <v>2.4500000000000002</v>
      </c>
      <c r="H8" s="10"/>
      <c r="I8" s="10">
        <f t="shared" si="5"/>
        <v>2982.0635409962001</v>
      </c>
      <c r="J8" s="10">
        <f t="shared" si="3"/>
        <v>64455582589.80719</v>
      </c>
      <c r="K8" s="11">
        <f t="shared" si="4"/>
        <v>3.0851900000000043E-2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29">
        <v>4.5199999999999996</v>
      </c>
      <c r="H9" s="10"/>
      <c r="I9" s="10">
        <f t="shared" si="5"/>
        <v>2910.7501620265498</v>
      </c>
      <c r="J9" s="10">
        <f t="shared" si="3"/>
        <v>62526520628.042877</v>
      </c>
      <c r="K9" s="11">
        <f t="shared" si="4"/>
        <v>5.1993799999999979E-2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29">
        <v>2.56</v>
      </c>
      <c r="H10" s="10"/>
      <c r="I10" s="10">
        <f t="shared" si="5"/>
        <v>2784.8738634008323</v>
      </c>
      <c r="J10" s="10">
        <f t="shared" si="3"/>
        <v>59436206399.736275</v>
      </c>
      <c r="K10" s="11">
        <f t="shared" si="4"/>
        <v>3.2163839999999944E-2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29">
        <v>2.67</v>
      </c>
      <c r="H11" s="10"/>
      <c r="I11" s="10">
        <f t="shared" si="5"/>
        <v>2715.3606312410611</v>
      </c>
      <c r="J11" s="10">
        <f t="shared" si="3"/>
        <v>57584081224.678711</v>
      </c>
      <c r="K11" s="11">
        <f t="shared" si="4"/>
        <v>3.2860200000000228E-2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29">
        <v>6.56</v>
      </c>
      <c r="H12" s="10"/>
      <c r="I12" s="10">
        <f t="shared" si="5"/>
        <v>2644.7459153024847</v>
      </c>
      <c r="J12" s="10">
        <f t="shared" si="3"/>
        <v>55752057465.936531</v>
      </c>
      <c r="K12" s="11">
        <f t="shared" si="4"/>
        <v>7.1673919999999836E-2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29">
        <v>1.17</v>
      </c>
      <c r="H13" s="10"/>
      <c r="I13" s="10">
        <f t="shared" si="5"/>
        <v>2481.9312268229028</v>
      </c>
      <c r="J13" s="10">
        <f t="shared" si="3"/>
        <v>52023340706.039146</v>
      </c>
      <c r="K13" s="11">
        <f t="shared" si="4"/>
        <v>1.6657329999999915E-2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29">
        <v>-0.28999999999999998</v>
      </c>
      <c r="H14" s="10"/>
      <c r="I14" s="10">
        <f t="shared" si="5"/>
        <v>2453.2284539121306</v>
      </c>
      <c r="J14" s="10">
        <f t="shared" si="3"/>
        <v>51170968989.166832</v>
      </c>
      <c r="K14" s="11">
        <f t="shared" si="4"/>
        <v>4.9013999999991675E-4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29">
        <v>3.65</v>
      </c>
      <c r="H15" s="10"/>
      <c r="I15" s="10">
        <f t="shared" si="5"/>
        <v>2460.3635080855788</v>
      </c>
      <c r="J15" s="10">
        <f t="shared" si="3"/>
        <v>51145900337.575378</v>
      </c>
      <c r="K15" s="11">
        <f t="shared" si="4"/>
        <v>3.846935000000018E-2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29">
        <v>4.79</v>
      </c>
      <c r="H16" s="10"/>
      <c r="I16" s="10">
        <f t="shared" si="5"/>
        <v>2373.7226320169598</v>
      </c>
      <c r="J16" s="10">
        <f t="shared" si="3"/>
        <v>49251237253.728645</v>
      </c>
      <c r="K16" s="11">
        <f t="shared" si="4"/>
        <v>4.9052690000000121E-2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29">
        <v>-22.45</v>
      </c>
      <c r="H17" s="10"/>
      <c r="I17" s="10">
        <f t="shared" si="5"/>
        <v>2265.2186582851032</v>
      </c>
      <c r="J17" s="10">
        <f t="shared" si="3"/>
        <v>46948296995.195389</v>
      </c>
      <c r="K17" s="11">
        <f t="shared" si="4"/>
        <v>-0.22356939999999992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29">
        <v>16.82</v>
      </c>
      <c r="H18" s="10"/>
      <c r="I18" s="10">
        <f t="shared" si="5"/>
        <v>2920.9782827660906</v>
      </c>
      <c r="J18" s="10">
        <f t="shared" si="3"/>
        <v>60466829868.88382</v>
      </c>
      <c r="K18" s="11">
        <f t="shared" si="4"/>
        <v>0.17030276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29">
        <v>14.79</v>
      </c>
      <c r="H19" s="10"/>
      <c r="I19" s="10">
        <f t="shared" si="5"/>
        <v>2500.4094185636795</v>
      </c>
      <c r="J19" s="10">
        <f t="shared" si="3"/>
        <v>51667681163.875763</v>
      </c>
      <c r="K19" s="11">
        <f t="shared" si="4"/>
        <v>0.15122890999999972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29">
        <v>16.5</v>
      </c>
      <c r="H20" s="10"/>
      <c r="I20" s="10">
        <f t="shared" si="5"/>
        <v>2178.2467275578706</v>
      </c>
      <c r="J20" s="10">
        <f t="shared" si="3"/>
        <v>44880458365.031654</v>
      </c>
      <c r="K20" s="11">
        <f t="shared" si="4"/>
        <v>0.16931050000000014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29">
        <v>11.6</v>
      </c>
      <c r="H21" s="10"/>
      <c r="I21" s="10">
        <f t="shared" si="5"/>
        <v>1869.7396803071849</v>
      </c>
      <c r="J21" s="10">
        <f t="shared" si="3"/>
        <v>38381985251.164383</v>
      </c>
      <c r="K21" s="11">
        <f t="shared" si="4"/>
        <v>0.12046400000000013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29">
        <v>4.4000000000000004</v>
      </c>
      <c r="H22" s="10"/>
      <c r="I22" s="10">
        <f t="shared" si="5"/>
        <v>1675.3939787698789</v>
      </c>
      <c r="J22" s="10">
        <f t="shared" si="3"/>
        <v>34255438149.877533</v>
      </c>
      <c r="K22" s="11">
        <f t="shared" si="4"/>
        <v>4.9637600000000281E-2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29">
        <v>3.2</v>
      </c>
      <c r="H23" s="10"/>
      <c r="I23" s="10">
        <f t="shared" si="5"/>
        <v>1604.7835045688494</v>
      </c>
      <c r="J23" s="10">
        <f t="shared" si="3"/>
        <v>32635490715.917114</v>
      </c>
      <c r="K23" s="11">
        <f t="shared" si="4"/>
        <v>4.6344800000000186E-2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29">
        <v>2.1</v>
      </c>
      <c r="H24" s="10"/>
      <c r="I24" s="10">
        <f t="shared" si="5"/>
        <v>1555.0227757450091</v>
      </c>
      <c r="J24" s="10">
        <f t="shared" si="3"/>
        <v>31189996563.195145</v>
      </c>
      <c r="K24" s="11">
        <f t="shared" si="4"/>
        <v>5.0711099999999787E-2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29">
        <v>1.1000000000000001</v>
      </c>
      <c r="H25" s="10"/>
      <c r="I25" s="10">
        <f t="shared" si="5"/>
        <v>1523.0389576346809</v>
      </c>
      <c r="J25" s="10">
        <f t="shared" si="3"/>
        <v>29684655052.368965</v>
      </c>
      <c r="K25" s="11">
        <f t="shared" si="4"/>
        <v>5.2855400000000108E-2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29">
        <v>5.0999999999999996</v>
      </c>
      <c r="H26" s="10"/>
      <c r="I26" s="10">
        <f t="shared" si="5"/>
        <v>1506.4678117059159</v>
      </c>
      <c r="J26" s="10">
        <f t="shared" si="3"/>
        <v>28194427318.669743</v>
      </c>
      <c r="K26" s="11">
        <f t="shared" si="4"/>
        <v>6.6449699999999945E-2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29">
        <v>-6.1</v>
      </c>
      <c r="H27" s="10"/>
      <c r="I27" s="10">
        <f t="shared" si="5"/>
        <v>1433.3661386355052</v>
      </c>
      <c r="J27" s="10">
        <f t="shared" si="3"/>
        <v>26437653195.148113</v>
      </c>
      <c r="K27" s="11">
        <f t="shared" si="4"/>
        <v>-4.7760099999999861E-2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29">
        <v>6.1</v>
      </c>
      <c r="H28" s="10"/>
      <c r="I28" s="10">
        <f t="shared" si="5"/>
        <v>1526.4815107939351</v>
      </c>
      <c r="J28" s="10">
        <f t="shared" si="3"/>
        <v>27763647789.961449</v>
      </c>
      <c r="K28" s="11">
        <f t="shared" si="4"/>
        <v>8.2856599999999947E-2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29">
        <v>4.5999999999999996</v>
      </c>
      <c r="H29" s="10"/>
      <c r="I29" s="10">
        <f t="shared" si="5"/>
        <v>1438.7196143203912</v>
      </c>
      <c r="J29" s="10">
        <f t="shared" si="3"/>
        <v>25639265429.939152</v>
      </c>
      <c r="K29" s="11">
        <f t="shared" si="4"/>
        <v>6.8489000000000022E-2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29">
        <v>2.9</v>
      </c>
      <c r="H30" s="10"/>
      <c r="I30" s="10">
        <f t="shared" si="5"/>
        <v>1375.4489620653835</v>
      </c>
      <c r="J30" s="10">
        <f t="shared" si="3"/>
        <v>23995815988.689777</v>
      </c>
      <c r="K30" s="11">
        <f t="shared" si="4"/>
        <v>5.2049599999999918E-2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29">
        <v>-0.79</v>
      </c>
      <c r="H31" s="10"/>
      <c r="I31" s="10">
        <f t="shared" si="5"/>
        <v>1336.6850943298189</v>
      </c>
      <c r="J31" s="10">
        <f t="shared" si="3"/>
        <v>22808635627.721146</v>
      </c>
      <c r="K31" s="11">
        <f t="shared" si="4"/>
        <v>1.4819089999999813E-2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29">
        <v>4.17</v>
      </c>
      <c r="H32" s="10"/>
      <c r="I32" s="10">
        <f t="shared" si="5"/>
        <v>1347.3289933775011</v>
      </c>
      <c r="J32" s="10">
        <f t="shared" si="3"/>
        <v>22475568160.351761</v>
      </c>
      <c r="K32" s="11">
        <f t="shared" si="4"/>
        <v>6.5034079999999994E-2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29">
        <v>9.11</v>
      </c>
      <c r="H33" s="10"/>
      <c r="I33" s="10">
        <f t="shared" si="5"/>
        <v>1293.3944450201602</v>
      </c>
      <c r="J33" s="10">
        <f t="shared" si="3"/>
        <v>21103144568.248707</v>
      </c>
      <c r="K33" s="11">
        <f t="shared" si="4"/>
        <v>0.11455864999999998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29">
        <v>-4.7</v>
      </c>
      <c r="H34" s="10"/>
      <c r="I34" s="10">
        <f t="shared" si="5"/>
        <v>1185.4041288792598</v>
      </c>
      <c r="J34" s="10">
        <f t="shared" ref="J34:J65" si="6">IF(I34="","",I34*C34)</f>
        <v>18934081726.653603</v>
      </c>
      <c r="K34" s="11">
        <f t="shared" ref="K34:K65" si="7">IFERROR(J34/J35-1,"")</f>
        <v>-1.4197000000000015E-2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29">
        <v>1.5</v>
      </c>
      <c r="H35" s="10"/>
      <c r="I35" s="10">
        <f t="shared" ref="I35:I66" si="8">IF(H35&lt;&gt;"",H35,I34/(1+IF(G34="",0,G34)/100))</f>
        <v>1227.126427411242</v>
      </c>
      <c r="J35" s="10">
        <f t="shared" si="6"/>
        <v>19206760099.790325</v>
      </c>
      <c r="K35" s="11">
        <f t="shared" si="7"/>
        <v>6.2319000000000235E-2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29">
        <v>13.37</v>
      </c>
      <c r="H36" s="10"/>
      <c r="I36" s="10">
        <f t="shared" si="8"/>
        <v>1177.6645176691381</v>
      </c>
      <c r="J36" s="10">
        <f t="shared" si="6"/>
        <v>18080030668.556545</v>
      </c>
      <c r="K36" s="11">
        <f t="shared" si="7"/>
        <v>0.20356144999999981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29">
        <v>-21.25</v>
      </c>
      <c r="H37" s="10"/>
      <c r="I37" s="10">
        <f t="shared" si="8"/>
        <v>996.58501960661602</v>
      </c>
      <c r="J37" s="10">
        <f t="shared" si="6"/>
        <v>15022108483.581413</v>
      </c>
      <c r="K37" s="11">
        <f t="shared" si="7"/>
        <v>-0.14470720000000004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29">
        <v>-1.71</v>
      </c>
      <c r="H38" s="10"/>
      <c r="I38" s="10">
        <f t="shared" si="8"/>
        <v>1185.7049608645045</v>
      </c>
      <c r="J38" s="10">
        <f t="shared" si="6"/>
        <v>17563702726.810532</v>
      </c>
      <c r="K38" s="11">
        <f t="shared" si="7"/>
        <v>3.713630999999995E-2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29">
        <v>13.13</v>
      </c>
      <c r="H39" s="10"/>
      <c r="I39" s="10">
        <f t="shared" si="8"/>
        <v>1162.5698214182808</v>
      </c>
      <c r="J39" s="10">
        <f t="shared" si="6"/>
        <v>16934806502.734951</v>
      </c>
      <c r="K39" s="11">
        <f t="shared" si="7"/>
        <v>0.14985331999999985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29">
        <v>-7.17</v>
      </c>
      <c r="H40" s="10"/>
      <c r="I40" s="10">
        <f t="shared" si="8"/>
        <v>1027.6406094035895</v>
      </c>
      <c r="J40" s="10">
        <f t="shared" si="6"/>
        <v>14727797196.545862</v>
      </c>
      <c r="K40" s="11">
        <f t="shared" si="7"/>
        <v>-5.6661539999999899E-2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29">
        <v>4.9400000000000004</v>
      </c>
      <c r="H41" s="10"/>
      <c r="I41" s="10">
        <f t="shared" si="8"/>
        <v>1107.0134756044267</v>
      </c>
      <c r="J41" s="10">
        <f t="shared" si="6"/>
        <v>15612421014.347132</v>
      </c>
      <c r="K41" s="11">
        <f t="shared" si="7"/>
        <v>6.6505220000000032E-2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29">
        <v>-7.85</v>
      </c>
      <c r="H42" s="10"/>
      <c r="I42" s="10">
        <f t="shared" si="8"/>
        <v>1054.9013489655295</v>
      </c>
      <c r="J42" s="10">
        <f t="shared" si="6"/>
        <v>14638860383.962425</v>
      </c>
      <c r="K42" s="11">
        <f t="shared" si="7"/>
        <v>-6.2926650000000084E-2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29">
        <v>4.5599999999999996</v>
      </c>
      <c r="H43" s="10"/>
      <c r="I43" s="10">
        <f t="shared" si="8"/>
        <v>1144.7654356652517</v>
      </c>
      <c r="J43" s="10">
        <f t="shared" si="6"/>
        <v>15621893829.295675</v>
      </c>
      <c r="K43" s="11">
        <f t="shared" si="7"/>
        <v>6.4316240000000136E-2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29">
        <v>1.1100000000000001</v>
      </c>
      <c r="H44" s="10"/>
      <c r="I44" s="10">
        <f t="shared" si="8"/>
        <v>1094.8406997563616</v>
      </c>
      <c r="J44" s="10">
        <f t="shared" si="6"/>
        <v>14677868515.184616</v>
      </c>
      <c r="K44" s="11">
        <f t="shared" si="7"/>
        <v>3.0513120000000171E-2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29">
        <v>6.37</v>
      </c>
      <c r="H45" s="10"/>
      <c r="I45" s="10">
        <f t="shared" si="8"/>
        <v>1082.8213824115928</v>
      </c>
      <c r="J45" s="10">
        <f t="shared" si="6"/>
        <v>14243262148.069122</v>
      </c>
      <c r="K45" s="11">
        <f t="shared" si="7"/>
        <v>8.5505850000000105E-2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29">
        <v>-3.91</v>
      </c>
      <c r="H46" s="10"/>
      <c r="I46" s="10">
        <f t="shared" si="8"/>
        <v>1017.9762925745913</v>
      </c>
      <c r="J46" s="10">
        <f t="shared" si="6"/>
        <v>13121313116.893034</v>
      </c>
      <c r="K46" s="11">
        <f t="shared" si="7"/>
        <v>-1.824846999999985E-2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29">
        <v>3.83</v>
      </c>
      <c r="H47" s="10"/>
      <c r="I47" s="10">
        <f t="shared" si="8"/>
        <v>1059.398785070862</v>
      </c>
      <c r="J47" s="10">
        <f t="shared" si="6"/>
        <v>13365207708.811039</v>
      </c>
      <c r="K47" s="11">
        <f t="shared" si="7"/>
        <v>6.2077069999999956E-2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29">
        <v>2.4300000000000002</v>
      </c>
      <c r="H48" s="10"/>
      <c r="I48" s="10">
        <f t="shared" si="8"/>
        <v>1020.320509554909</v>
      </c>
      <c r="J48" s="10">
        <f t="shared" si="6"/>
        <v>12584028114.655596</v>
      </c>
      <c r="K48" s="11">
        <f t="shared" si="7"/>
        <v>4.8780769999999807E-2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29">
        <v>4.55</v>
      </c>
      <c r="H49" s="10"/>
      <c r="I49" s="10">
        <f t="shared" si="8"/>
        <v>996.11491707010543</v>
      </c>
      <c r="J49" s="10">
        <f t="shared" si="6"/>
        <v>11998721252.922665</v>
      </c>
      <c r="K49" s="11">
        <f t="shared" si="7"/>
        <v>7.1532950000000151E-2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29">
        <v>3.87</v>
      </c>
      <c r="H50" s="10"/>
      <c r="I50" s="10">
        <f t="shared" si="8"/>
        <v>952.76414832147805</v>
      </c>
      <c r="J50" s="10">
        <f t="shared" si="6"/>
        <v>11197715621.271996</v>
      </c>
      <c r="K50" s="11">
        <f t="shared" si="7"/>
        <v>6.5602330000000153E-2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29">
        <v>0.31</v>
      </c>
      <c r="H51" s="10"/>
      <c r="I51" s="10">
        <f t="shared" si="8"/>
        <v>917.26595583082519</v>
      </c>
      <c r="J51" s="10">
        <f t="shared" si="6"/>
        <v>10508343784.563604</v>
      </c>
      <c r="K51" s="11">
        <f t="shared" si="7"/>
        <v>2.9983079999999829E-2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29">
        <v>5.58</v>
      </c>
      <c r="H52" s="10"/>
      <c r="I52" s="10">
        <f t="shared" si="8"/>
        <v>914.43121905176463</v>
      </c>
      <c r="J52" s="10">
        <f t="shared" si="6"/>
        <v>10202443116.408869</v>
      </c>
      <c r="K52" s="11">
        <f t="shared" si="7"/>
        <v>8.5045660000000245E-2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29">
        <v>2.1800000000000002</v>
      </c>
      <c r="H53" s="10"/>
      <c r="I53" s="10">
        <f t="shared" si="8"/>
        <v>866.10268900527046</v>
      </c>
      <c r="J53" s="10">
        <f t="shared" si="6"/>
        <v>9402777682.5621014</v>
      </c>
      <c r="K53" s="11">
        <f t="shared" si="7"/>
        <v>5.0819119999999884E-2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29">
        <v>9.0500000000000007</v>
      </c>
      <c r="H54" s="10"/>
      <c r="I54" s="10">
        <f t="shared" si="8"/>
        <v>847.6244754406639</v>
      </c>
      <c r="J54" s="10">
        <f t="shared" si="6"/>
        <v>8948045865.9356155</v>
      </c>
      <c r="K54" s="11">
        <f t="shared" si="7"/>
        <v>0.12234259999999986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29">
        <v>7.47</v>
      </c>
      <c r="H55" s="10"/>
      <c r="I55" s="10">
        <f t="shared" si="8"/>
        <v>777.28058270578993</v>
      </c>
      <c r="J55" s="10">
        <f t="shared" si="6"/>
        <v>7972651012.2092991</v>
      </c>
      <c r="K55" s="11">
        <f t="shared" si="7"/>
        <v>0.10683352999999984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29">
        <v>3.78</v>
      </c>
      <c r="H56" s="10"/>
      <c r="I56" s="10">
        <f t="shared" si="8"/>
        <v>723.2535430406532</v>
      </c>
      <c r="J56" s="10">
        <f t="shared" si="6"/>
        <v>7203116635.0817909</v>
      </c>
      <c r="K56" s="11">
        <f t="shared" si="7"/>
        <v>6.9660460000000146E-2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30">
        <v>5.51</v>
      </c>
      <c r="H57" s="10"/>
      <c r="I57" s="10">
        <f t="shared" si="8"/>
        <v>696.91033247316739</v>
      </c>
      <c r="J57" s="10">
        <f t="shared" si="6"/>
        <v>6734021593.2463188</v>
      </c>
      <c r="K57" s="11">
        <f t="shared" si="7"/>
        <v>8.8441159999999908E-2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30">
        <v>1.25</v>
      </c>
      <c r="H58" s="10"/>
      <c r="I58" s="10">
        <f t="shared" si="8"/>
        <v>660.51590604982221</v>
      </c>
      <c r="J58" s="10">
        <f t="shared" si="6"/>
        <v>6186849451.050086</v>
      </c>
      <c r="K58" s="11">
        <f t="shared" si="7"/>
        <v>4.540624999999987E-2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30">
        <v>3.26</v>
      </c>
      <c r="H59" s="10"/>
      <c r="I59" s="10">
        <f t="shared" si="8"/>
        <v>652.36138869118247</v>
      </c>
      <c r="J59" s="10">
        <f t="shared" si="6"/>
        <v>5918129388.503356</v>
      </c>
      <c r="K59" s="11">
        <f t="shared" si="7"/>
        <v>6.7192099999999977E-2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30">
        <v>6.67</v>
      </c>
      <c r="H60" s="10"/>
      <c r="I60" s="10">
        <f t="shared" si="8"/>
        <v>631.76582286575876</v>
      </c>
      <c r="J60" s="10">
        <f t="shared" si="6"/>
        <v>5545514615.8815794</v>
      </c>
      <c r="K60" s="11">
        <f t="shared" si="7"/>
        <v>0.10350114999999982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30">
        <v>13.87</v>
      </c>
      <c r="H61" s="10"/>
      <c r="I61" s="10">
        <f t="shared" si="8"/>
        <v>592.2619507506879</v>
      </c>
      <c r="J61" s="10">
        <f t="shared" si="6"/>
        <v>5025381818.4798269</v>
      </c>
      <c r="K61" s="11">
        <f t="shared" si="7"/>
        <v>0.17912385000000008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30">
        <v>-3.99</v>
      </c>
      <c r="H62" s="10"/>
      <c r="I62" s="10">
        <f t="shared" si="8"/>
        <v>520.12114758117843</v>
      </c>
      <c r="J62" s="10">
        <f t="shared" si="6"/>
        <v>4261962658.5280476</v>
      </c>
      <c r="K62" s="11">
        <f t="shared" si="7"/>
        <v>-5.0483700000000242E-3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30">
        <v>19.96</v>
      </c>
      <c r="H63" s="10"/>
      <c r="I63" s="10">
        <f t="shared" si="8"/>
        <v>541.73643118547909</v>
      </c>
      <c r="J63" s="10">
        <f t="shared" si="6"/>
        <v>4283587794.642889</v>
      </c>
      <c r="K63" s="11">
        <f t="shared" si="7"/>
        <v>0.24362532000000003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30">
        <v>6.69</v>
      </c>
      <c r="H64" s="10"/>
      <c r="I64" s="10">
        <f t="shared" si="8"/>
        <v>451.59755850740169</v>
      </c>
      <c r="J64" s="10">
        <f t="shared" si="6"/>
        <v>3444435977.4235611</v>
      </c>
      <c r="K64" s="11">
        <f t="shared" si="7"/>
        <v>0.10584185000000002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30">
        <v>6.2</v>
      </c>
      <c r="H65" s="10"/>
      <c r="I65" s="10">
        <f t="shared" si="8"/>
        <v>423.28011857475087</v>
      </c>
      <c r="J65" s="10">
        <f t="shared" si="6"/>
        <v>3114763632.2712522</v>
      </c>
      <c r="K65" s="11">
        <f t="shared" si="7"/>
        <v>9.9276200000000037E-2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3">
        <f>SUM(F2)</f>
        <v>21995119</v>
      </c>
      <c r="G66" s="30">
        <v>6.52</v>
      </c>
      <c r="H66" s="10"/>
      <c r="I66" s="10">
        <f t="shared" si="8"/>
        <v>398.56884988206292</v>
      </c>
      <c r="J66" s="10">
        <f t="shared" ref="J66:J67" si="9">IF(I66="","",I66*C66)</f>
        <v>2833467723.8270531</v>
      </c>
      <c r="K66" s="11">
        <f t="shared" ref="K66" si="10">IFERROR(J66/J67-1,"")</f>
        <v>9.9392919999999885E-2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30">
        <v>6.69</v>
      </c>
      <c r="H67" s="10"/>
      <c r="I67" s="10">
        <f t="shared" ref="I67" si="11">IF(H67&lt;&gt;"",H67,I66/(1+IF(G66="",0,G66)/100))</f>
        <v>374.17278434290552</v>
      </c>
      <c r="J67" s="10">
        <f t="shared" si="9"/>
        <v>2577302138.5539331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4">
        <v>2166683</v>
      </c>
      <c r="G2" s="29">
        <v>2.4</v>
      </c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2.9632000000000103E-2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29">
        <v>1.71</v>
      </c>
      <c r="H3" s="10"/>
      <c r="I3" s="10">
        <f t="shared" ref="I3:I34" si="5">IF(H3&lt;&gt;"",H3,I2/(1+IF(G2="",0,G2)/100))</f>
        <v>3914.0625</v>
      </c>
      <c r="J3" s="10">
        <f t="shared" si="3"/>
        <v>8432753820.2587547</v>
      </c>
      <c r="K3" s="11">
        <f t="shared" si="4"/>
        <v>2.2795759999999943E-2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29">
        <v>2.2400000000000002</v>
      </c>
      <c r="H4" s="10"/>
      <c r="I4" s="10">
        <f t="shared" si="5"/>
        <v>3848.2573001671421</v>
      </c>
      <c r="J4" s="10">
        <f t="shared" si="3"/>
        <v>8244807174.6589508</v>
      </c>
      <c r="K4" s="11">
        <f t="shared" si="4"/>
        <v>2.8432160000000151E-2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29">
        <v>-0.82</v>
      </c>
      <c r="H5" s="10"/>
      <c r="I5" s="10">
        <f t="shared" si="5"/>
        <v>3763.944933653308</v>
      </c>
      <c r="J5" s="10">
        <f t="shared" si="3"/>
        <v>8016870237.3707857</v>
      </c>
      <c r="K5" s="11">
        <f t="shared" si="4"/>
        <v>-2.0508399999998872E-3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29">
        <v>3.81</v>
      </c>
      <c r="H6" s="10"/>
      <c r="I6" s="10">
        <f t="shared" si="5"/>
        <v>3795.0644622437062</v>
      </c>
      <c r="J6" s="10">
        <f t="shared" si="3"/>
        <v>8033345343.3347092</v>
      </c>
      <c r="K6" s="11">
        <f t="shared" si="4"/>
        <v>4.4432409999999978E-2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29">
        <v>2.15</v>
      </c>
      <c r="H7" s="10"/>
      <c r="I7" s="10">
        <f t="shared" si="5"/>
        <v>3655.7792719812214</v>
      </c>
      <c r="J7" s="10">
        <f t="shared" si="3"/>
        <v>7691589485.7520828</v>
      </c>
      <c r="K7" s="11">
        <f t="shared" si="4"/>
        <v>2.7322550000000057E-2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29">
        <v>2.11</v>
      </c>
      <c r="H8" s="10"/>
      <c r="I8" s="10">
        <f t="shared" si="5"/>
        <v>3578.834333804426</v>
      </c>
      <c r="J8" s="10">
        <f t="shared" si="3"/>
        <v>7487024874.2735004</v>
      </c>
      <c r="K8" s="11">
        <f t="shared" si="4"/>
        <v>2.6307609999999926E-2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29">
        <v>2.15</v>
      </c>
      <c r="H9" s="10"/>
      <c r="I9" s="10">
        <f t="shared" si="5"/>
        <v>3504.8813375814575</v>
      </c>
      <c r="J9" s="10">
        <f t="shared" si="3"/>
        <v>7295108017.6376171</v>
      </c>
      <c r="K9" s="11">
        <f t="shared" si="4"/>
        <v>2.5994599999999979E-2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29">
        <v>1.85</v>
      </c>
      <c r="H10" s="10"/>
      <c r="I10" s="10">
        <f t="shared" si="5"/>
        <v>3431.1124205398505</v>
      </c>
      <c r="J10" s="10">
        <f t="shared" si="3"/>
        <v>7110279155.1121387</v>
      </c>
      <c r="K10" s="11">
        <f t="shared" si="4"/>
        <v>2.2675849999999942E-2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29">
        <v>4.34</v>
      </c>
      <c r="H11" s="10"/>
      <c r="I11" s="10">
        <f t="shared" si="5"/>
        <v>3368.7898090720182</v>
      </c>
      <c r="J11" s="10">
        <f t="shared" si="3"/>
        <v>6952622529.5259867</v>
      </c>
      <c r="K11" s="11">
        <f t="shared" si="4"/>
        <v>4.767794000000003E-2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29">
        <v>2.68</v>
      </c>
      <c r="H12" s="10"/>
      <c r="I12" s="10">
        <f t="shared" si="5"/>
        <v>3228.6657169561222</v>
      </c>
      <c r="J12" s="10">
        <f t="shared" si="3"/>
        <v>6636221174.5395594</v>
      </c>
      <c r="K12" s="11">
        <f t="shared" si="4"/>
        <v>3.142059999999991E-2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29">
        <v>0.89</v>
      </c>
      <c r="H13" s="10"/>
      <c r="I13" s="10">
        <f t="shared" si="5"/>
        <v>3144.3959066576963</v>
      </c>
      <c r="J13" s="10">
        <f t="shared" si="3"/>
        <v>6434059174.8308697</v>
      </c>
      <c r="K13" s="11">
        <f t="shared" si="4"/>
        <v>1.3944499999999804E-2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29">
        <v>1.57</v>
      </c>
      <c r="H14" s="10"/>
      <c r="I14" s="10">
        <f t="shared" si="5"/>
        <v>3116.65765354118</v>
      </c>
      <c r="J14" s="10">
        <f t="shared" si="3"/>
        <v>6345573327.5646458</v>
      </c>
      <c r="K14" s="11">
        <f t="shared" si="4"/>
        <v>2.1083210000000019E-2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29">
        <v>1.57</v>
      </c>
      <c r="H15" s="10"/>
      <c r="I15" s="10">
        <f t="shared" si="5"/>
        <v>3068.48247862674</v>
      </c>
      <c r="J15" s="10">
        <f t="shared" si="3"/>
        <v>6214550651.1312094</v>
      </c>
      <c r="K15" s="11">
        <f t="shared" si="4"/>
        <v>2.1083210000000241E-2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29">
        <v>0.88</v>
      </c>
      <c r="H16" s="10"/>
      <c r="I16" s="10">
        <f t="shared" si="5"/>
        <v>3021.0519628106131</v>
      </c>
      <c r="J16" s="10">
        <f t="shared" si="3"/>
        <v>6086233316.0205507</v>
      </c>
      <c r="K16" s="11">
        <f t="shared" si="4"/>
        <v>1.3843999999999745E-2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29">
        <v>1.1299999999999999</v>
      </c>
      <c r="H17" s="10"/>
      <c r="I17" s="10">
        <f t="shared" si="5"/>
        <v>2994.6986149986255</v>
      </c>
      <c r="J17" s="10">
        <f t="shared" si="3"/>
        <v>6003126039.1347704</v>
      </c>
      <c r="K17" s="11">
        <f t="shared" si="4"/>
        <v>1.5951979999999866E-2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29">
        <v>2.16</v>
      </c>
      <c r="H18" s="10"/>
      <c r="I18" s="10">
        <f t="shared" si="5"/>
        <v>2961.2366409558244</v>
      </c>
      <c r="J18" s="10">
        <f t="shared" si="3"/>
        <v>5908867896.625164</v>
      </c>
      <c r="K18" s="11">
        <f t="shared" si="4"/>
        <v>2.5992879999999996E-2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29">
        <v>2.65</v>
      </c>
      <c r="H19" s="10"/>
      <c r="I19" s="10">
        <f t="shared" si="5"/>
        <v>2898.6263126035869</v>
      </c>
      <c r="J19" s="10">
        <f t="shared" si="3"/>
        <v>5759170469.7065382</v>
      </c>
      <c r="K19" s="11">
        <f t="shared" si="4"/>
        <v>3.1016600000000061E-2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29">
        <v>3.14</v>
      </c>
      <c r="H20" s="10"/>
      <c r="I20" s="10">
        <f t="shared" si="5"/>
        <v>2823.7957258680826</v>
      </c>
      <c r="J20" s="10">
        <f t="shared" si="3"/>
        <v>5585914397.213913</v>
      </c>
      <c r="K20" s="11">
        <f t="shared" si="4"/>
        <v>3.6350719999999948E-2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29">
        <v>0.81</v>
      </c>
      <c r="H21" s="10"/>
      <c r="I21" s="10">
        <f t="shared" si="5"/>
        <v>2737.8279289006036</v>
      </c>
      <c r="J21" s="10">
        <f t="shared" si="3"/>
        <v>5389984577.0492764</v>
      </c>
      <c r="K21" s="11">
        <f t="shared" si="4"/>
        <v>1.36445500000002E-2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29">
        <v>4.7300000000000004</v>
      </c>
      <c r="H22" s="10"/>
      <c r="I22" s="10">
        <f t="shared" si="5"/>
        <v>2715.8297082636677</v>
      </c>
      <c r="J22" s="10">
        <f t="shared" si="3"/>
        <v>5317430628.960887</v>
      </c>
      <c r="K22" s="11">
        <f t="shared" si="4"/>
        <v>5.4107449999999835E-2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29">
        <v>4.6900000000000004</v>
      </c>
      <c r="H23" s="10"/>
      <c r="I23" s="10">
        <f t="shared" si="5"/>
        <v>2593.1726422836514</v>
      </c>
      <c r="J23" s="10">
        <f t="shared" si="3"/>
        <v>5044486336.7210693</v>
      </c>
      <c r="K23" s="11">
        <f t="shared" si="4"/>
        <v>5.5065819999999821E-2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29">
        <v>5.82</v>
      </c>
      <c r="H24" s="10"/>
      <c r="I24" s="10">
        <f t="shared" si="5"/>
        <v>2477.0012821507798</v>
      </c>
      <c r="J24" s="10">
        <f t="shared" si="3"/>
        <v>4781205343.8723564</v>
      </c>
      <c r="K24" s="11">
        <f t="shared" si="4"/>
        <v>6.8041259999999992E-2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29">
        <v>7.02</v>
      </c>
      <c r="H25" s="10"/>
      <c r="I25" s="10">
        <f t="shared" si="5"/>
        <v>2340.7685524010394</v>
      </c>
      <c r="J25" s="10">
        <f t="shared" si="3"/>
        <v>4476611085.1114092</v>
      </c>
      <c r="K25" s="11">
        <f t="shared" si="4"/>
        <v>8.1865179999999871E-2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29">
        <v>1.49</v>
      </c>
      <c r="H26" s="10"/>
      <c r="I26" s="10">
        <f t="shared" si="5"/>
        <v>2187.2253339572412</v>
      </c>
      <c r="J26" s="10">
        <f t="shared" si="3"/>
        <v>4137864096.0710182</v>
      </c>
      <c r="K26" s="11">
        <f t="shared" si="4"/>
        <v>2.7383270000000071E-2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29">
        <v>-4.83</v>
      </c>
      <c r="H27" s="10"/>
      <c r="I27" s="10">
        <f t="shared" si="5"/>
        <v>2155.114133370028</v>
      </c>
      <c r="J27" s="10">
        <f t="shared" si="3"/>
        <v>4027575897.81564</v>
      </c>
      <c r="K27" s="11">
        <f t="shared" si="4"/>
        <v>-3.5642390000000024E-2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29">
        <v>0.96</v>
      </c>
      <c r="H28" s="10"/>
      <c r="I28" s="10">
        <f t="shared" si="5"/>
        <v>2264.4889496375204</v>
      </c>
      <c r="J28" s="10">
        <f t="shared" si="3"/>
        <v>4176433986.7817707</v>
      </c>
      <c r="K28" s="11">
        <f t="shared" si="4"/>
        <v>2.3835360000000083E-2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29">
        <v>1.88</v>
      </c>
      <c r="H29" s="10"/>
      <c r="I29" s="10">
        <f t="shared" si="5"/>
        <v>2242.9565665981777</v>
      </c>
      <c r="J29" s="10">
        <f t="shared" si="3"/>
        <v>4079204674.8431997</v>
      </c>
      <c r="K29" s="11">
        <f t="shared" si="4"/>
        <v>3.3776360000000061E-2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29">
        <v>2.5099999999999998</v>
      </c>
      <c r="H30" s="10"/>
      <c r="I30" s="10">
        <f t="shared" si="5"/>
        <v>2201.5671050237315</v>
      </c>
      <c r="J30" s="10">
        <f t="shared" si="3"/>
        <v>3945925668.9166307</v>
      </c>
      <c r="K30" s="11">
        <f t="shared" si="4"/>
        <v>4.098904999999986E-2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29">
        <v>0.19</v>
      </c>
      <c r="H31" s="10"/>
      <c r="I31" s="10">
        <f t="shared" si="5"/>
        <v>2147.6608184798865</v>
      </c>
      <c r="J31" s="10">
        <f t="shared" si="3"/>
        <v>3790554443.3119936</v>
      </c>
      <c r="K31" s="11">
        <f t="shared" si="4"/>
        <v>1.8331160000000235E-2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29">
        <v>0.61</v>
      </c>
      <c r="H32" s="10"/>
      <c r="I32" s="10">
        <f t="shared" si="5"/>
        <v>2143.5880012774592</v>
      </c>
      <c r="J32" s="10">
        <f t="shared" si="3"/>
        <v>3722319999.824019</v>
      </c>
      <c r="K32" s="11">
        <f t="shared" si="4"/>
        <v>2.3606140000000053E-2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29">
        <v>1.34</v>
      </c>
      <c r="H33" s="10"/>
      <c r="I33" s="10">
        <f t="shared" si="5"/>
        <v>2130.591393775429</v>
      </c>
      <c r="J33" s="10">
        <f t="shared" si="3"/>
        <v>3636476818.9296117</v>
      </c>
      <c r="K33" s="11">
        <f t="shared" si="4"/>
        <v>3.2046559999999946E-2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29">
        <v>0.24</v>
      </c>
      <c r="H34" s="10"/>
      <c r="I34" s="10">
        <f t="shared" si="5"/>
        <v>2102.4189794507884</v>
      </c>
      <c r="J34" s="10">
        <f t="shared" ref="J34:J65" si="6">IF(I34="","",I34*C34)</f>
        <v>3523558877.9343557</v>
      </c>
      <c r="K34" s="11">
        <f t="shared" ref="K34:K65" si="7">IFERROR(J34/J35-1,"")</f>
        <v>3.4997220000000162E-2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29">
        <v>-9.01</v>
      </c>
      <c r="H35" s="10"/>
      <c r="I35" s="10">
        <f t="shared" ref="I35:I66" si="8">IF(H35&lt;&gt;"",H35,I34/(1+IF(G34="",0,G34)/100))</f>
        <v>2070.5327747200986</v>
      </c>
      <c r="J35" s="10">
        <f t="shared" si="6"/>
        <v>3404413857.2027807</v>
      </c>
      <c r="K35" s="11">
        <f t="shared" si="7"/>
        <v>-4.4268309999999866E-2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29">
        <v>-10.52</v>
      </c>
      <c r="H36" s="10"/>
      <c r="I36" s="10">
        <f t="shared" si="8"/>
        <v>2209.9826819512205</v>
      </c>
      <c r="J36" s="10">
        <f t="shared" si="6"/>
        <v>3562102097.0883369</v>
      </c>
      <c r="K36" s="11">
        <f t="shared" si="7"/>
        <v>-3.7589760000000139E-2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29">
        <v>-21.14</v>
      </c>
      <c r="H37" s="10"/>
      <c r="I37" s="10">
        <f t="shared" si="8"/>
        <v>2344.0630907416426</v>
      </c>
      <c r="J37" s="10">
        <f t="shared" si="6"/>
        <v>3701230461.8541231</v>
      </c>
      <c r="K37" s="11">
        <f t="shared" si="7"/>
        <v>-0.14030560000000003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29">
        <v>-7.88</v>
      </c>
      <c r="H38" s="10"/>
      <c r="I38" s="10">
        <f t="shared" si="8"/>
        <v>2785.2460678964385</v>
      </c>
      <c r="J38" s="10">
        <f t="shared" si="6"/>
        <v>4305286229.4486542</v>
      </c>
      <c r="K38" s="11">
        <f t="shared" si="7"/>
        <v>-2.062377999999998E-2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29">
        <v>5.32</v>
      </c>
      <c r="H39" s="10"/>
      <c r="I39" s="10">
        <f t="shared" si="8"/>
        <v>2906.7481401549139</v>
      </c>
      <c r="J39" s="10">
        <f t="shared" si="6"/>
        <v>4395947279.0228195</v>
      </c>
      <c r="K39" s="11">
        <f t="shared" si="7"/>
        <v>7.71076399999997E-2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29">
        <v>6.78</v>
      </c>
      <c r="H40" s="10"/>
      <c r="I40" s="10">
        <f t="shared" si="8"/>
        <v>2759.9203761440508</v>
      </c>
      <c r="J40" s="10">
        <f t="shared" si="6"/>
        <v>4081251599.9077125</v>
      </c>
      <c r="K40" s="11">
        <f t="shared" si="7"/>
        <v>9.2679739999999899E-2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29">
        <v>5.05</v>
      </c>
      <c r="H41" s="10"/>
      <c r="I41" s="10">
        <f t="shared" si="8"/>
        <v>2584.679131058298</v>
      </c>
      <c r="J41" s="10">
        <f t="shared" si="6"/>
        <v>3735084902.2859273</v>
      </c>
      <c r="K41" s="11">
        <f t="shared" si="7"/>
        <v>7.5712000000000002E-2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29">
        <v>-2.92</v>
      </c>
      <c r="H42" s="10"/>
      <c r="I42" s="10">
        <f t="shared" si="8"/>
        <v>2460.4275402744388</v>
      </c>
      <c r="J42" s="10">
        <f t="shared" si="6"/>
        <v>3472197858.0567355</v>
      </c>
      <c r="K42" s="11">
        <f t="shared" si="7"/>
        <v>-5.1241599999999332E-3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29">
        <v>5.34</v>
      </c>
      <c r="H43" s="10"/>
      <c r="I43" s="10">
        <f t="shared" si="8"/>
        <v>2534.4329833894094</v>
      </c>
      <c r="J43" s="10">
        <f t="shared" si="6"/>
        <v>3490081594.5603175</v>
      </c>
      <c r="K43" s="11">
        <f t="shared" si="7"/>
        <v>8.026169999999988E-2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29">
        <v>4.8600000000000003</v>
      </c>
      <c r="H44" s="10"/>
      <c r="I44" s="10">
        <f t="shared" si="8"/>
        <v>2405.9549870793712</v>
      </c>
      <c r="J44" s="10">
        <f t="shared" si="6"/>
        <v>3230774167.5561743</v>
      </c>
      <c r="K44" s="11">
        <f t="shared" si="7"/>
        <v>7.6073320000000111E-2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29">
        <v>6.12</v>
      </c>
      <c r="H45" s="10"/>
      <c r="I45" s="10">
        <f t="shared" si="8"/>
        <v>2294.4449619295929</v>
      </c>
      <c r="J45" s="10">
        <f t="shared" si="6"/>
        <v>3002373637.1013956</v>
      </c>
      <c r="K45" s="11">
        <f t="shared" si="7"/>
        <v>8.9534039999999759E-2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29">
        <v>3.86</v>
      </c>
      <c r="H46" s="10"/>
      <c r="I46" s="10">
        <f t="shared" si="8"/>
        <v>2162.1230323497862</v>
      </c>
      <c r="J46" s="10">
        <f t="shared" si="6"/>
        <v>2755649228.8220716</v>
      </c>
      <c r="K46" s="11">
        <f t="shared" si="7"/>
        <v>6.6849919999999896E-2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29">
        <v>2.98</v>
      </c>
      <c r="H47" s="10"/>
      <c r="I47" s="10">
        <f t="shared" si="8"/>
        <v>2081.7668326110015</v>
      </c>
      <c r="J47" s="10">
        <f t="shared" si="6"/>
        <v>2582977396.503973</v>
      </c>
      <c r="K47" s="11">
        <f t="shared" si="7"/>
        <v>5.811949999999988E-2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29">
        <v>3.49</v>
      </c>
      <c r="H48" s="10"/>
      <c r="I48" s="10">
        <f t="shared" si="8"/>
        <v>2021.525376394447</v>
      </c>
      <c r="J48" s="10">
        <f t="shared" si="6"/>
        <v>2441101781.5133104</v>
      </c>
      <c r="K48" s="11">
        <f t="shared" si="7"/>
        <v>6.3670220000000111E-2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29">
        <v>3.24</v>
      </c>
      <c r="H49" s="10"/>
      <c r="I49" s="10">
        <f t="shared" si="8"/>
        <v>1953.353344665617</v>
      </c>
      <c r="J49" s="10">
        <f t="shared" si="6"/>
        <v>2294979906.0025487</v>
      </c>
      <c r="K49" s="11">
        <f t="shared" si="7"/>
        <v>6.1410439999999955E-2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29">
        <v>5.44</v>
      </c>
      <c r="H50" s="10"/>
      <c r="I50" s="10">
        <f t="shared" si="8"/>
        <v>1892.0508956466651</v>
      </c>
      <c r="J50" s="10">
        <f t="shared" si="6"/>
        <v>2162198353.7325568</v>
      </c>
      <c r="K50" s="11">
        <f t="shared" si="7"/>
        <v>8.4239519999999901E-2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29">
        <v>7.16</v>
      </c>
      <c r="H51" s="10"/>
      <c r="I51" s="10">
        <f t="shared" si="8"/>
        <v>1794.4337022445611</v>
      </c>
      <c r="J51" s="10">
        <f t="shared" si="6"/>
        <v>1994207288.9323912</v>
      </c>
      <c r="K51" s="11">
        <f t="shared" si="7"/>
        <v>0.10203344000000025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29">
        <v>1.19</v>
      </c>
      <c r="H52" s="10"/>
      <c r="I52" s="10">
        <f t="shared" si="8"/>
        <v>1674.536862863532</v>
      </c>
      <c r="J52" s="10">
        <f t="shared" si="6"/>
        <v>1809570577.9421637</v>
      </c>
      <c r="K52" s="11">
        <f t="shared" si="7"/>
        <v>4.0637959999999973E-2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29">
        <v>3</v>
      </c>
      <c r="H53" s="10"/>
      <c r="I53" s="10">
        <f t="shared" si="8"/>
        <v>1654.8442166849807</v>
      </c>
      <c r="J53" s="10">
        <f t="shared" si="6"/>
        <v>1738905025.0888059</v>
      </c>
      <c r="K53" s="11">
        <f t="shared" si="7"/>
        <v>5.9149000000000118E-2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29">
        <v>2.34</v>
      </c>
      <c r="H54" s="10"/>
      <c r="I54" s="10">
        <f t="shared" si="8"/>
        <v>1606.6448705679425</v>
      </c>
      <c r="J54" s="10">
        <f t="shared" si="6"/>
        <v>1641794520.9680657</v>
      </c>
      <c r="K54" s="11">
        <f t="shared" si="7"/>
        <v>5.2259880000000036E-2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29">
        <v>1.25</v>
      </c>
      <c r="H55" s="10"/>
      <c r="I55" s="10">
        <f t="shared" si="8"/>
        <v>1569.9089999686753</v>
      </c>
      <c r="J55" s="10">
        <f t="shared" si="6"/>
        <v>1560255743.0661194</v>
      </c>
      <c r="K55" s="11">
        <f t="shared" si="7"/>
        <v>4.0951249999999995E-2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29">
        <v>5.16</v>
      </c>
      <c r="H56" s="10"/>
      <c r="I56" s="10">
        <f t="shared" si="8"/>
        <v>1550.5274073764695</v>
      </c>
      <c r="J56" s="10">
        <f t="shared" si="6"/>
        <v>1498874940.652715</v>
      </c>
      <c r="K56" s="11">
        <f t="shared" si="7"/>
        <v>8.1149960000000076E-2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29">
        <v>3.66</v>
      </c>
      <c r="H57" s="10"/>
      <c r="I57" s="10">
        <f t="shared" si="8"/>
        <v>1474.445994081846</v>
      </c>
      <c r="J57" s="10">
        <f t="shared" si="6"/>
        <v>1386370990.2488594</v>
      </c>
      <c r="K57" s="11">
        <f t="shared" si="7"/>
        <v>6.5728459999999878E-2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29">
        <v>2.5</v>
      </c>
      <c r="H58" s="10"/>
      <c r="I58" s="10">
        <f t="shared" si="8"/>
        <v>1422.3866429498805</v>
      </c>
      <c r="J58" s="10">
        <f t="shared" si="6"/>
        <v>1300867005.324095</v>
      </c>
      <c r="K58" s="11">
        <f t="shared" si="7"/>
        <v>5.390499999999987E-2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30">
        <v>2.17</v>
      </c>
      <c r="H59" s="10"/>
      <c r="I59" s="10">
        <f t="shared" si="8"/>
        <v>1387.6942858047616</v>
      </c>
      <c r="J59" s="10">
        <f t="shared" si="6"/>
        <v>1234330423.8276649</v>
      </c>
      <c r="K59" s="11">
        <f t="shared" si="7"/>
        <v>5.0614109999999934E-2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30">
        <v>5.29</v>
      </c>
      <c r="H60" s="10"/>
      <c r="I60" s="10">
        <f t="shared" si="8"/>
        <v>1358.2208924388387</v>
      </c>
      <c r="J60" s="10">
        <f t="shared" si="6"/>
        <v>1174865644.8442948</v>
      </c>
      <c r="K60" s="11">
        <f t="shared" si="7"/>
        <v>8.2697070000000039E-2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30">
        <v>7.93</v>
      </c>
      <c r="H61" s="10"/>
      <c r="I61" s="10">
        <f t="shared" si="8"/>
        <v>1289.9809026867117</v>
      </c>
      <c r="J61" s="10">
        <f t="shared" si="6"/>
        <v>1085128682.2493153</v>
      </c>
      <c r="K61" s="11">
        <f t="shared" si="7"/>
        <v>0.10973626000000003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30">
        <v>5.09</v>
      </c>
      <c r="H62" s="10"/>
      <c r="I62" s="10">
        <f t="shared" si="8"/>
        <v>1195.2014293400462</v>
      </c>
      <c r="J62" s="10">
        <f t="shared" si="6"/>
        <v>977825742.35189474</v>
      </c>
      <c r="K62" s="11">
        <f t="shared" si="7"/>
        <v>8.0325199999999874E-2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30">
        <v>1.19</v>
      </c>
      <c r="H63" s="10"/>
      <c r="I63" s="10">
        <f t="shared" si="8"/>
        <v>1137.3122365020899</v>
      </c>
      <c r="J63" s="10">
        <f t="shared" si="6"/>
        <v>905121663.69153929</v>
      </c>
      <c r="K63" s="11">
        <f t="shared" si="7"/>
        <v>3.9828440000000187E-2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30">
        <v>7.12</v>
      </c>
      <c r="H64" s="10"/>
      <c r="I64" s="10">
        <f t="shared" si="8"/>
        <v>1123.937381660332</v>
      </c>
      <c r="J64" s="10">
        <f t="shared" si="6"/>
        <v>870452883.2578758</v>
      </c>
      <c r="K64" s="11">
        <f t="shared" si="7"/>
        <v>0.10012239999999983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30">
        <v>7.5</v>
      </c>
      <c r="H65" s="10"/>
      <c r="I65" s="10">
        <f t="shared" si="8"/>
        <v>1049.2320590555751</v>
      </c>
      <c r="J65" s="10">
        <f t="shared" si="6"/>
        <v>791232760.33455539</v>
      </c>
      <c r="K65" s="11">
        <f t="shared" si="7"/>
        <v>0.1030574999999998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3">
        <f>SUM(F2)</f>
        <v>2166683</v>
      </c>
      <c r="G66" s="30">
        <v>1.97</v>
      </c>
      <c r="H66" s="10"/>
      <c r="I66" s="10">
        <f t="shared" si="8"/>
        <v>976.02982237727917</v>
      </c>
      <c r="J66" s="10">
        <f t="shared" ref="J66:J67" si="9">IF(I66="","",I66*C66)</f>
        <v>717308717.21062183</v>
      </c>
      <c r="K66" s="11">
        <f t="shared" ref="K66" si="10">IFERROR(J66/J67-1,"")</f>
        <v>4.5192499999999969E-2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30">
        <v>2.95</v>
      </c>
      <c r="H67" s="10"/>
      <c r="I67" s="10">
        <f t="shared" ref="I67" si="11">IF(H67&lt;&gt;"",H67,I66/(1+IF(G66="",0,G66)/100))</f>
        <v>957.17350434174671</v>
      </c>
      <c r="J67" s="10">
        <f t="shared" si="9"/>
        <v>686293402.61303234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topLeftCell="A38" workbookViewId="0">
      <selection activeCell="H63" sqref="H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4">
        <v>345037</v>
      </c>
      <c r="G2" s="29">
        <v>-1.1599999999999999</v>
      </c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-1.31814400000001E-2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29">
        <v>1.8</v>
      </c>
      <c r="H3" s="10"/>
      <c r="I3" s="10">
        <f t="shared" ref="I3:I34" si="5">IF(H3&lt;&gt;"",H3,I2/(1+IF(G2="",0,G2)/100))</f>
        <v>24932.213678672604</v>
      </c>
      <c r="J3" s="10">
        <f t="shared" si="3"/>
        <v>8620036739.1825047</v>
      </c>
      <c r="K3" s="11">
        <f t="shared" si="4"/>
        <v>1.6676600000000263E-2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29">
        <v>3.33</v>
      </c>
      <c r="H4" s="10"/>
      <c r="I4" s="10">
        <f t="shared" si="5"/>
        <v>24491.369036024167</v>
      </c>
      <c r="J4" s="10">
        <f t="shared" si="3"/>
        <v>8478641820.990572</v>
      </c>
      <c r="K4" s="11">
        <f t="shared" si="4"/>
        <v>3.1750050000000085E-2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29">
        <v>8.64</v>
      </c>
      <c r="H5" s="10"/>
      <c r="I5" s="10">
        <f t="shared" si="5"/>
        <v>23702.089457102647</v>
      </c>
      <c r="J5" s="10">
        <f t="shared" si="3"/>
        <v>8217728529.2989044</v>
      </c>
      <c r="K5" s="11">
        <f t="shared" si="4"/>
        <v>8.4661759999999919E-2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29">
        <v>4.83</v>
      </c>
      <c r="H6" s="10"/>
      <c r="I6" s="10">
        <f t="shared" si="5"/>
        <v>21817.092651972245</v>
      </c>
      <c r="J6" s="10">
        <f t="shared" si="3"/>
        <v>7576305197.0218859</v>
      </c>
      <c r="K6" s="11">
        <f t="shared" si="4"/>
        <v>4.6727549999999951E-2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29">
        <v>3.04</v>
      </c>
      <c r="H7" s="10"/>
      <c r="I7" s="10">
        <f t="shared" si="5"/>
        <v>20811.878901051459</v>
      </c>
      <c r="J7" s="10">
        <f t="shared" si="3"/>
        <v>7238087119.2526512</v>
      </c>
      <c r="K7" s="11">
        <f t="shared" si="4"/>
        <v>2.9266559999999942E-2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29">
        <v>-1.94</v>
      </c>
      <c r="H8" s="10"/>
      <c r="I8" s="10">
        <f t="shared" si="5"/>
        <v>20197.863840306152</v>
      </c>
      <c r="J8" s="10">
        <f t="shared" si="3"/>
        <v>7032276574.9357014</v>
      </c>
      <c r="K8" s="11">
        <f t="shared" si="4"/>
        <v>-1.9890299999999805E-2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29">
        <v>-0.99</v>
      </c>
      <c r="H9" s="10"/>
      <c r="I9" s="10">
        <f t="shared" si="5"/>
        <v>20597.454456767438</v>
      </c>
      <c r="J9" s="10">
        <f t="shared" si="3"/>
        <v>7174989263.8912764</v>
      </c>
      <c r="K9" s="11">
        <f t="shared" si="4"/>
        <v>-9.9990100000000304E-3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29">
        <v>-0.73</v>
      </c>
      <c r="H10" s="10"/>
      <c r="I10" s="10">
        <f t="shared" si="5"/>
        <v>20803.408197926914</v>
      </c>
      <c r="J10" s="10">
        <f t="shared" si="3"/>
        <v>7247456655.4638262</v>
      </c>
      <c r="K10" s="11">
        <f t="shared" si="4"/>
        <v>-6.8036499999999389E-3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29">
        <v>3.22</v>
      </c>
      <c r="H11" s="10"/>
      <c r="I11" s="10">
        <f t="shared" si="5"/>
        <v>20956.389843786554</v>
      </c>
      <c r="J11" s="10">
        <f t="shared" si="3"/>
        <v>7297103594.3334122</v>
      </c>
      <c r="K11" s="11">
        <f t="shared" si="4"/>
        <v>3.3128980000000086E-2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29">
        <v>10.41</v>
      </c>
      <c r="H12" s="10"/>
      <c r="I12" s="10">
        <f t="shared" si="5"/>
        <v>20302.644684931751</v>
      </c>
      <c r="J12" s="10">
        <f t="shared" si="3"/>
        <v>7063109965.5470047</v>
      </c>
      <c r="K12" s="11">
        <f t="shared" si="4"/>
        <v>0.10476245999999989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29">
        <v>7.76</v>
      </c>
      <c r="H13" s="10"/>
      <c r="I13" s="10">
        <f t="shared" si="5"/>
        <v>18388.411090419118</v>
      </c>
      <c r="J13" s="10">
        <f t="shared" si="3"/>
        <v>6393329083.201293</v>
      </c>
      <c r="K13" s="11">
        <f t="shared" si="4"/>
        <v>7.7276719999999965E-2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29">
        <v>7.23</v>
      </c>
      <c r="H14" s="10"/>
      <c r="I14" s="10">
        <f t="shared" si="5"/>
        <v>17064.227069802451</v>
      </c>
      <c r="J14" s="10">
        <f t="shared" si="3"/>
        <v>5934713861.8212166</v>
      </c>
      <c r="K14" s="11">
        <f t="shared" si="4"/>
        <v>7.1442159999999921E-2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29">
        <v>6.91</v>
      </c>
      <c r="H15" s="10"/>
      <c r="I15" s="10">
        <f t="shared" si="5"/>
        <v>15913.66881451315</v>
      </c>
      <c r="J15" s="10">
        <f t="shared" si="3"/>
        <v>5538996021.792923</v>
      </c>
      <c r="K15" s="11">
        <f t="shared" si="4"/>
        <v>6.8137809999999854E-2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29">
        <v>5.88</v>
      </c>
      <c r="H16" s="10"/>
      <c r="I16" s="10">
        <f t="shared" si="5"/>
        <v>14885.107861297494</v>
      </c>
      <c r="J16" s="10">
        <f t="shared" si="3"/>
        <v>5185656728.8755779</v>
      </c>
      <c r="K16" s="11">
        <f t="shared" si="4"/>
        <v>5.8058839999999945E-2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29">
        <v>6.87</v>
      </c>
      <c r="H17" s="10"/>
      <c r="I17" s="10">
        <f t="shared" si="5"/>
        <v>14058.469834999523</v>
      </c>
      <c r="J17" s="10">
        <f t="shared" si="3"/>
        <v>4901104298.5809546</v>
      </c>
      <c r="K17" s="11">
        <f t="shared" si="4"/>
        <v>6.8593130000000002E-2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29">
        <v>4.33</v>
      </c>
      <c r="H18" s="10"/>
      <c r="I18" s="10">
        <f t="shared" si="5"/>
        <v>13154.739248619373</v>
      </c>
      <c r="J18" s="10">
        <f t="shared" si="3"/>
        <v>4586501785.3717203</v>
      </c>
      <c r="K18" s="11">
        <f t="shared" si="4"/>
        <v>4.3925980000000031E-2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29">
        <v>3.61</v>
      </c>
      <c r="H19" s="10"/>
      <c r="I19" s="10">
        <f t="shared" si="5"/>
        <v>12608.779113025375</v>
      </c>
      <c r="J19" s="10">
        <f t="shared" si="3"/>
        <v>4393512445.5583725</v>
      </c>
      <c r="K19" s="11">
        <f t="shared" si="4"/>
        <v>3.7136100000000116E-2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29">
        <v>1.8</v>
      </c>
      <c r="H20" s="10"/>
      <c r="I20" s="10">
        <f t="shared" si="5"/>
        <v>12169.46155103308</v>
      </c>
      <c r="J20" s="10">
        <f t="shared" si="3"/>
        <v>4236196624.1059127</v>
      </c>
      <c r="K20" s="11">
        <f t="shared" si="4"/>
        <v>1.9017999999999979E-2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29">
        <v>2.25</v>
      </c>
      <c r="H21" s="10"/>
      <c r="I21" s="10">
        <f t="shared" si="5"/>
        <v>11954.284431270216</v>
      </c>
      <c r="J21" s="10">
        <f t="shared" si="3"/>
        <v>4157136207.7077274</v>
      </c>
      <c r="K21" s="11">
        <f t="shared" si="4"/>
        <v>2.2806749999999987E-2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29">
        <v>4.49</v>
      </c>
      <c r="H22" s="10"/>
      <c r="I22" s="10">
        <f t="shared" si="5"/>
        <v>11691.231717623685</v>
      </c>
      <c r="J22" s="10">
        <f t="shared" si="3"/>
        <v>4064439550.9784498</v>
      </c>
      <c r="K22" s="11">
        <f t="shared" si="4"/>
        <v>4.3750610000000023E-2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29">
        <v>5.63</v>
      </c>
      <c r="H23" s="10"/>
      <c r="I23" s="10">
        <f t="shared" si="5"/>
        <v>11188.852251529988</v>
      </c>
      <c r="J23" s="10">
        <f t="shared" si="3"/>
        <v>3894071545.4800544</v>
      </c>
      <c r="K23" s="11">
        <f t="shared" si="4"/>
        <v>5.2708580000000005E-2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29">
        <v>9.23</v>
      </c>
      <c r="H24" s="10"/>
      <c r="I24" s="10">
        <f t="shared" si="5"/>
        <v>10592.494794594328</v>
      </c>
      <c r="J24" s="10">
        <f t="shared" si="3"/>
        <v>3699097375.5339336</v>
      </c>
      <c r="K24" s="11">
        <f t="shared" si="4"/>
        <v>8.5527740000000074E-2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29">
        <v>4</v>
      </c>
      <c r="H25" s="10"/>
      <c r="I25" s="10">
        <f t="shared" si="5"/>
        <v>9697.4226811263634</v>
      </c>
      <c r="J25" s="10">
        <f t="shared" si="3"/>
        <v>3407648869.0504889</v>
      </c>
      <c r="K25" s="11">
        <f t="shared" si="4"/>
        <v>3.0744000000000105E-2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29">
        <v>7.02</v>
      </c>
      <c r="H26" s="10"/>
      <c r="I26" s="10">
        <f t="shared" si="5"/>
        <v>9324.4448856984254</v>
      </c>
      <c r="J26" s="10">
        <f t="shared" si="3"/>
        <v>3306008930.4914594</v>
      </c>
      <c r="K26" s="11">
        <f t="shared" si="4"/>
        <v>5.8213760000000114E-2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29">
        <v>-7.0000000000000007E-2</v>
      </c>
      <c r="H27" s="10"/>
      <c r="I27" s="10">
        <f t="shared" si="5"/>
        <v>8712.8059107628724</v>
      </c>
      <c r="J27" s="10">
        <f t="shared" si="3"/>
        <v>3124140939.6259022</v>
      </c>
      <c r="K27" s="11">
        <f t="shared" si="4"/>
        <v>-1.3890760000000002E-2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29">
        <v>-8.08</v>
      </c>
      <c r="H28" s="10"/>
      <c r="I28" s="10">
        <f t="shared" si="5"/>
        <v>8718.9091471658885</v>
      </c>
      <c r="J28" s="10">
        <f t="shared" si="3"/>
        <v>3168148936.1421075</v>
      </c>
      <c r="K28" s="11">
        <f t="shared" si="4"/>
        <v>-9.4588000000000005E-2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29">
        <v>-5.0199999999999996</v>
      </c>
      <c r="H29" s="10"/>
      <c r="I29" s="10">
        <f t="shared" si="5"/>
        <v>9485.323267151749</v>
      </c>
      <c r="J29" s="10">
        <f t="shared" si="3"/>
        <v>3499124085.1039166</v>
      </c>
      <c r="K29" s="11">
        <f t="shared" si="4"/>
        <v>-6.5681739999999933E-2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29">
        <v>0.63</v>
      </c>
      <c r="H30" s="10"/>
      <c r="I30" s="10">
        <f t="shared" si="5"/>
        <v>9986.6532608462294</v>
      </c>
      <c r="J30" s="10">
        <f t="shared" si="3"/>
        <v>3745109386.0714188</v>
      </c>
      <c r="K30" s="11">
        <f t="shared" si="4"/>
        <v>-1.1209620000000031E-2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29">
        <v>2.08</v>
      </c>
      <c r="H31" s="10"/>
      <c r="I31" s="10">
        <f t="shared" si="5"/>
        <v>9924.1312340715795</v>
      </c>
      <c r="J31" s="10">
        <f t="shared" si="3"/>
        <v>3787566568.0236683</v>
      </c>
      <c r="K31" s="11">
        <f t="shared" si="4"/>
        <v>2.7318399999998189E-3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29">
        <v>6.07</v>
      </c>
      <c r="H32" s="10"/>
      <c r="I32" s="10">
        <f t="shared" si="5"/>
        <v>9721.9153938788986</v>
      </c>
      <c r="J32" s="10">
        <f t="shared" si="3"/>
        <v>3777247731.5806274</v>
      </c>
      <c r="K32" s="11">
        <f t="shared" si="4"/>
        <v>4.6592690000000214E-2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29">
        <v>3.96</v>
      </c>
      <c r="H33" s="10"/>
      <c r="I33" s="10">
        <f t="shared" si="5"/>
        <v>9165.5655641358517</v>
      </c>
      <c r="J33" s="10">
        <f t="shared" si="3"/>
        <v>3609090496.8776603</v>
      </c>
      <c r="K33" s="11">
        <f t="shared" si="4"/>
        <v>3.398616000000021E-2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29">
        <v>0.11</v>
      </c>
      <c r="H34" s="10"/>
      <c r="I34" s="10">
        <f t="shared" si="5"/>
        <v>8816.4347481106688</v>
      </c>
      <c r="J34" s="10">
        <f t="shared" ref="J34:J65" si="6">IF(I34="","",I34*C34)</f>
        <v>3490463060.8185892</v>
      </c>
      <c r="K34" s="11">
        <f t="shared" ref="K34:K65" si="7">IFERROR(J34/J35-1,"")</f>
        <v>1.6533839999999911E-2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29">
        <v>-0.52</v>
      </c>
      <c r="H35" s="10"/>
      <c r="I35" s="10">
        <f t="shared" ref="I35:I66" si="8">IF(H35&lt;&gt;"",H35,I34/(1+IF(G34="",0,G34)/100))</f>
        <v>8693.8514427676455</v>
      </c>
      <c r="J35" s="10">
        <f t="shared" si="6"/>
        <v>3433690963.8134522</v>
      </c>
      <c r="K35" s="11">
        <f t="shared" si="7"/>
        <v>3.1915820000000039E-2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29">
        <v>-4.01</v>
      </c>
      <c r="H36" s="10"/>
      <c r="I36" s="10">
        <f t="shared" si="8"/>
        <v>8508.3689985982037</v>
      </c>
      <c r="J36" s="10">
        <f t="shared" si="6"/>
        <v>3327491348.8713179</v>
      </c>
      <c r="K36" s="11">
        <f t="shared" si="7"/>
        <v>2.5235880000000099E-2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29">
        <v>-7.67</v>
      </c>
      <c r="H37" s="10"/>
      <c r="I37" s="10">
        <f t="shared" si="8"/>
        <v>8441.6797287411482</v>
      </c>
      <c r="J37" s="10">
        <f t="shared" si="6"/>
        <v>3245586126.8446021</v>
      </c>
      <c r="K37" s="11">
        <f t="shared" si="7"/>
        <v>5.1224000000016368E-4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29">
        <v>0.75</v>
      </c>
      <c r="H38" s="10"/>
      <c r="I38" s="10">
        <f t="shared" si="8"/>
        <v>8646.6042494531885</v>
      </c>
      <c r="J38" s="10">
        <f t="shared" si="6"/>
        <v>3243924458.9797339</v>
      </c>
      <c r="K38" s="11">
        <f t="shared" si="7"/>
        <v>7.8550699999999862E-2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29">
        <v>0.33</v>
      </c>
      <c r="H39" s="10"/>
      <c r="I39" s="10">
        <f t="shared" si="8"/>
        <v>8278.2233120662404</v>
      </c>
      <c r="J39" s="10">
        <f t="shared" si="6"/>
        <v>3007669884.2064023</v>
      </c>
      <c r="K39" s="11">
        <f t="shared" si="7"/>
        <v>4.423463999999977E-2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29">
        <v>3.73</v>
      </c>
      <c r="H40" s="10"/>
      <c r="I40" s="10">
        <f t="shared" si="8"/>
        <v>8250.9950284722818</v>
      </c>
      <c r="J40" s="10">
        <f t="shared" si="6"/>
        <v>2880262509.0146432</v>
      </c>
      <c r="K40" s="11">
        <f t="shared" si="7"/>
        <v>8.8335159999999968E-2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29">
        <v>4.74</v>
      </c>
      <c r="H41" s="10"/>
      <c r="I41" s="10">
        <f t="shared" si="8"/>
        <v>7954.2996514723618</v>
      </c>
      <c r="J41" s="10">
        <f t="shared" si="6"/>
        <v>2646484846.6483827</v>
      </c>
      <c r="K41" s="11">
        <f t="shared" si="7"/>
        <v>0.10752075999999988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29">
        <v>-11.18</v>
      </c>
      <c r="H42" s="10"/>
      <c r="I42" s="10">
        <f t="shared" si="8"/>
        <v>7594.3284814515573</v>
      </c>
      <c r="J42" s="10">
        <f t="shared" si="6"/>
        <v>2389557778.265378</v>
      </c>
      <c r="K42" s="11">
        <f t="shared" si="7"/>
        <v>-5.3622899999999807E-2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29">
        <v>2.0099999999999998</v>
      </c>
      <c r="H43" s="10"/>
      <c r="I43" s="10">
        <f t="shared" si="8"/>
        <v>8550.2459822692599</v>
      </c>
      <c r="J43" s="10">
        <f t="shared" si="6"/>
        <v>2524953085.0496883</v>
      </c>
      <c r="K43" s="11">
        <f t="shared" si="7"/>
        <v>9.4567300000000021E-2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29">
        <v>2.0099999999999998</v>
      </c>
      <c r="H44" s="10"/>
      <c r="I44" s="10">
        <f t="shared" si="8"/>
        <v>8381.7723578759524</v>
      </c>
      <c r="J44" s="10">
        <f t="shared" si="6"/>
        <v>2306804784.913352</v>
      </c>
      <c r="K44" s="11">
        <f t="shared" si="7"/>
        <v>9.9871820000000389E-2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29">
        <v>0.79</v>
      </c>
      <c r="H45" s="10"/>
      <c r="I45" s="10">
        <f t="shared" si="8"/>
        <v>8216.6183294539278</v>
      </c>
      <c r="J45" s="10">
        <f t="shared" si="6"/>
        <v>2097339656.2822669</v>
      </c>
      <c r="K45" s="11">
        <f t="shared" si="7"/>
        <v>8.8733579999999979E-2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29">
        <v>-5.69</v>
      </c>
      <c r="H46" s="10"/>
      <c r="I46" s="10">
        <f t="shared" si="8"/>
        <v>8152.2158244408447</v>
      </c>
      <c r="J46" s="10">
        <f t="shared" si="6"/>
        <v>1926403019.8115749</v>
      </c>
      <c r="K46" s="11">
        <f t="shared" si="7"/>
        <v>1.534146000000014E-2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29">
        <v>23.63</v>
      </c>
      <c r="H47" s="10"/>
      <c r="I47" s="10">
        <f t="shared" si="8"/>
        <v>8644.0630096923378</v>
      </c>
      <c r="J47" s="10">
        <f t="shared" si="6"/>
        <v>1897295733.212327</v>
      </c>
      <c r="K47" s="11">
        <f t="shared" si="7"/>
        <v>0.3177721699999998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29">
        <v>1.18</v>
      </c>
      <c r="H48" s="10"/>
      <c r="I48" s="10">
        <f t="shared" si="8"/>
        <v>6991.8814282070198</v>
      </c>
      <c r="J48" s="10">
        <f t="shared" si="6"/>
        <v>1439775233.0832174</v>
      </c>
      <c r="K48" s="11">
        <f t="shared" si="7"/>
        <v>6.8056080000000296E-2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29">
        <v>5.92</v>
      </c>
      <c r="H49" s="10"/>
      <c r="I49" s="10">
        <f t="shared" si="8"/>
        <v>6910.3394230154372</v>
      </c>
      <c r="J49" s="10">
        <f t="shared" si="6"/>
        <v>1348033366.4532082</v>
      </c>
      <c r="K49" s="11">
        <f t="shared" si="7"/>
        <v>0.11258367999999996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29">
        <v>13.75</v>
      </c>
      <c r="H50" s="10"/>
      <c r="I50" s="10">
        <f t="shared" si="8"/>
        <v>6524.1119930281702</v>
      </c>
      <c r="J50" s="10">
        <f t="shared" si="6"/>
        <v>1211624249.6503348</v>
      </c>
      <c r="K50" s="11">
        <f t="shared" si="7"/>
        <v>0.19915249999999984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29">
        <v>7.27</v>
      </c>
      <c r="H51" s="10"/>
      <c r="I51" s="10">
        <f t="shared" si="8"/>
        <v>5735.4830707939964</v>
      </c>
      <c r="J51" s="10">
        <f t="shared" si="6"/>
        <v>1010400470.0405786</v>
      </c>
      <c r="K51" s="11">
        <f t="shared" si="7"/>
        <v>0.14446362999999995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29">
        <v>-3.94</v>
      </c>
      <c r="H52" s="10"/>
      <c r="I52" s="10">
        <f t="shared" si="8"/>
        <v>5346.7726958087032</v>
      </c>
      <c r="J52" s="10">
        <f t="shared" si="6"/>
        <v>882859396.79933619</v>
      </c>
      <c r="K52" s="11">
        <f t="shared" si="7"/>
        <v>3.0723800000000079E-2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29">
        <v>3.85</v>
      </c>
      <c r="H53" s="10"/>
      <c r="I53" s="10">
        <f t="shared" si="8"/>
        <v>5566.0760939087058</v>
      </c>
      <c r="J53" s="10">
        <f t="shared" si="6"/>
        <v>856543136.77372754</v>
      </c>
      <c r="K53" s="11">
        <f t="shared" si="7"/>
        <v>9.7486799999999985E-2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29">
        <v>6.18</v>
      </c>
      <c r="H54" s="10"/>
      <c r="I54" s="10">
        <f t="shared" si="8"/>
        <v>5359.7266190743439</v>
      </c>
      <c r="J54" s="10">
        <f t="shared" si="6"/>
        <v>780458714.19476533</v>
      </c>
      <c r="K54" s="11">
        <f t="shared" si="7"/>
        <v>0.10204221999999996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29">
        <v>7.49</v>
      </c>
      <c r="H55" s="10"/>
      <c r="I55" s="10">
        <f t="shared" si="8"/>
        <v>5047.7741750558898</v>
      </c>
      <c r="J55" s="10">
        <f t="shared" si="6"/>
        <v>708193116.40779543</v>
      </c>
      <c r="K55" s="11">
        <f t="shared" si="7"/>
        <v>0.10359982999999984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29">
        <v>8.4</v>
      </c>
      <c r="H56" s="10"/>
      <c r="I56" s="10">
        <f t="shared" si="8"/>
        <v>4696.0407247705743</v>
      </c>
      <c r="J56" s="10">
        <f t="shared" si="6"/>
        <v>641711875.22545695</v>
      </c>
      <c r="K56" s="11">
        <f t="shared" si="7"/>
        <v>0.10752280000000014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29">
        <v>7.86</v>
      </c>
      <c r="H57" s="10"/>
      <c r="I57" s="10">
        <f t="shared" si="8"/>
        <v>4332.1408900097549</v>
      </c>
      <c r="J57" s="10">
        <f t="shared" si="6"/>
        <v>579411886.80310404</v>
      </c>
      <c r="K57" s="11">
        <f t="shared" si="7"/>
        <v>9.8122660000000028E-2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29">
        <v>16.95</v>
      </c>
      <c r="H58" s="10"/>
      <c r="I58" s="10">
        <f t="shared" si="8"/>
        <v>4016.448071583307</v>
      </c>
      <c r="J58" s="10">
        <f t="shared" si="6"/>
        <v>527638585.29529303</v>
      </c>
      <c r="K58" s="11">
        <f t="shared" si="7"/>
        <v>0.18809505000000004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29">
        <v>9.33</v>
      </c>
      <c r="H59" s="10"/>
      <c r="I59" s="10">
        <f t="shared" si="8"/>
        <v>3434.3292617215111</v>
      </c>
      <c r="J59" s="10">
        <f t="shared" si="6"/>
        <v>444104691.19898534</v>
      </c>
      <c r="K59" s="11">
        <f t="shared" si="7"/>
        <v>0.1107927999999998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29">
        <v>8.73</v>
      </c>
      <c r="H60" s="10"/>
      <c r="I60" s="10">
        <f t="shared" si="8"/>
        <v>3141.2505823849915</v>
      </c>
      <c r="J60" s="10">
        <f t="shared" si="6"/>
        <v>399808759.29244894</v>
      </c>
      <c r="K60" s="11">
        <f t="shared" si="7"/>
        <v>0.10589282999999994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29">
        <v>8.83</v>
      </c>
      <c r="H61" s="10"/>
      <c r="I61" s="10">
        <f t="shared" si="8"/>
        <v>2889.03759991262</v>
      </c>
      <c r="J61" s="10">
        <f t="shared" si="6"/>
        <v>361525772.16044432</v>
      </c>
      <c r="K61" s="11">
        <f t="shared" si="7"/>
        <v>0.10767173999999979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29">
        <v>9.36</v>
      </c>
      <c r="H62" s="10"/>
      <c r="I62" s="10">
        <f t="shared" si="8"/>
        <v>2654.6334649569235</v>
      </c>
      <c r="J62" s="10">
        <f t="shared" si="6"/>
        <v>326383493.50724101</v>
      </c>
      <c r="K62" s="11">
        <f t="shared" si="7"/>
        <v>0.11120696000000008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29">
        <v>15.42</v>
      </c>
      <c r="H63" s="10"/>
      <c r="I63" s="10">
        <f t="shared" si="8"/>
        <v>2427.4263578611226</v>
      </c>
      <c r="J63" s="10">
        <f t="shared" si="6"/>
        <v>293719806.71111077</v>
      </c>
      <c r="K63" s="11">
        <f t="shared" si="7"/>
        <v>0.17301345999999995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29">
        <v>26.96</v>
      </c>
      <c r="H64" s="10"/>
      <c r="I64" s="10">
        <f t="shared" si="8"/>
        <v>2103.124551950375</v>
      </c>
      <c r="J64" s="10">
        <f t="shared" si="6"/>
        <v>250397643.95466596</v>
      </c>
      <c r="K64" s="11">
        <f t="shared" si="7"/>
        <v>0.29118319999999986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29">
        <v>1.6</v>
      </c>
      <c r="H65" s="10"/>
      <c r="I65" s="10">
        <f t="shared" si="8"/>
        <v>1656.52532447257</v>
      </c>
      <c r="J65" s="10">
        <f t="shared" si="6"/>
        <v>193928827.41555652</v>
      </c>
      <c r="K65" s="11">
        <f t="shared" si="7"/>
        <v>3.4694400000000014E-2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3">
        <f>SUM(F2)</f>
        <v>345037</v>
      </c>
      <c r="G66" s="29">
        <v>4.1900000000000004</v>
      </c>
      <c r="H66" s="10"/>
      <c r="I66" s="10">
        <f t="shared" si="8"/>
        <v>1630.4383114887501</v>
      </c>
      <c r="J66" s="10">
        <f t="shared" ref="J66:J67" si="9">IF(I66="","",I66*C66)</f>
        <v>187426188.26926726</v>
      </c>
      <c r="K66" s="11">
        <f t="shared" ref="K66" si="10">IFERROR(J66/J67-1,"")</f>
        <v>6.1800289999999869E-2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29">
        <v>6.85</v>
      </c>
      <c r="H67" s="10"/>
      <c r="I67" s="10">
        <f t="shared" ref="I67" si="11">IF(H67&lt;&gt;"",H67,I66/(1+IF(G66="",0,G66)/100))</f>
        <v>1564.870248093627</v>
      </c>
      <c r="J67" s="10">
        <f t="shared" si="9"/>
        <v>176517363.98496112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topLeftCell="A34"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4">
        <v>54705622</v>
      </c>
      <c r="G2" s="29">
        <v>4.5</v>
      </c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6.590000000000007E-2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29">
        <v>5.6</v>
      </c>
      <c r="H3" s="10"/>
      <c r="I3" s="10">
        <f t="shared" ref="I3:I34" si="5">IF(H3&lt;&gt;"",H3,I2/(1+IF(G2="",0,G2)/100))</f>
        <v>6152.1531100478469</v>
      </c>
      <c r="J3" s="10">
        <f t="shared" si="3"/>
        <v>329956971591.42859</v>
      </c>
      <c r="K3" s="11">
        <f t="shared" si="4"/>
        <v>7.553600000000027E-2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29">
        <v>4.7300000000000004</v>
      </c>
      <c r="H4" s="10"/>
      <c r="I4" s="10">
        <f t="shared" si="5"/>
        <v>5825.9025663331877</v>
      </c>
      <c r="J4" s="10">
        <f t="shared" si="3"/>
        <v>306783753952.84631</v>
      </c>
      <c r="K4" s="11">
        <f t="shared" si="4"/>
        <v>6.7408159999999828E-2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29">
        <v>1.41</v>
      </c>
      <c r="H5" s="10"/>
      <c r="I5" s="10">
        <f t="shared" si="5"/>
        <v>5562.7829335750866</v>
      </c>
      <c r="J5" s="10">
        <f t="shared" si="3"/>
        <v>287409976285.77838</v>
      </c>
      <c r="K5" s="11">
        <f t="shared" si="4"/>
        <v>3.3469309999999863E-2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29">
        <v>2.71</v>
      </c>
      <c r="H6" s="10"/>
      <c r="I6" s="10">
        <f t="shared" si="5"/>
        <v>5485.4382541909936</v>
      </c>
      <c r="J6" s="10">
        <f t="shared" si="3"/>
        <v>278102091184.28339</v>
      </c>
      <c r="K6" s="11">
        <f t="shared" si="4"/>
        <v>4.7025740000000038E-2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29">
        <v>2.95</v>
      </c>
      <c r="H7" s="10"/>
      <c r="I7" s="10">
        <f t="shared" si="5"/>
        <v>5340.7051447677868</v>
      </c>
      <c r="J7" s="10">
        <f t="shared" si="3"/>
        <v>265611513222.47662</v>
      </c>
      <c r="K7" s="11">
        <f t="shared" si="4"/>
        <v>4.9266400000000043E-2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29">
        <v>-1.39</v>
      </c>
      <c r="H8" s="10"/>
      <c r="I8" s="10">
        <f t="shared" si="5"/>
        <v>5187.6689118676895</v>
      </c>
      <c r="J8" s="10">
        <f t="shared" si="3"/>
        <v>253140206550.47812</v>
      </c>
      <c r="K8" s="11">
        <f t="shared" si="4"/>
        <v>7.0053199999999816E-3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29">
        <v>1.03</v>
      </c>
      <c r="H9" s="10"/>
      <c r="I9" s="10">
        <f t="shared" si="5"/>
        <v>5260.7939477412938</v>
      </c>
      <c r="J9" s="10">
        <f t="shared" si="3"/>
        <v>251379214710.08527</v>
      </c>
      <c r="K9" s="11">
        <f t="shared" si="4"/>
        <v>3.1314239999999938E-2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29">
        <v>-0.85</v>
      </c>
      <c r="H10" s="10"/>
      <c r="I10" s="10">
        <f t="shared" si="5"/>
        <v>5207.1601977049331</v>
      </c>
      <c r="J10" s="10">
        <f t="shared" si="3"/>
        <v>243746478968.51038</v>
      </c>
      <c r="K10" s="11">
        <f t="shared" si="4"/>
        <v>1.1726600000000031E-2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29">
        <v>1.85</v>
      </c>
      <c r="H11" s="10"/>
      <c r="I11" s="10">
        <f t="shared" si="5"/>
        <v>5251.800501971692</v>
      </c>
      <c r="J11" s="10">
        <f t="shared" si="3"/>
        <v>240921291353.32645</v>
      </c>
      <c r="K11" s="11">
        <f t="shared" si="4"/>
        <v>3.8971849999999808E-2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29">
        <v>0.7</v>
      </c>
      <c r="H12" s="10"/>
      <c r="I12" s="10">
        <f t="shared" si="5"/>
        <v>5156.4069729717157</v>
      </c>
      <c r="J12" s="10">
        <f t="shared" si="3"/>
        <v>231884330026.1951</v>
      </c>
      <c r="K12" s="11">
        <f t="shared" si="4"/>
        <v>2.7442099999999803E-2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29">
        <v>5.3</v>
      </c>
      <c r="H13" s="10"/>
      <c r="I13" s="10">
        <f t="shared" si="5"/>
        <v>5120.5630317494697</v>
      </c>
      <c r="J13" s="10">
        <f t="shared" si="3"/>
        <v>225690897838.61798</v>
      </c>
      <c r="K13" s="11">
        <f t="shared" si="4"/>
        <v>7.4059999999999793E-2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29">
        <v>1</v>
      </c>
      <c r="H14" s="10"/>
      <c r="I14" s="10">
        <f t="shared" si="5"/>
        <v>4862.8328886509689</v>
      </c>
      <c r="J14" s="10">
        <f t="shared" si="3"/>
        <v>210128761743.86722</v>
      </c>
      <c r="K14" s="11">
        <f t="shared" si="4"/>
        <v>2.9290999999999956E-2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29">
        <v>3.2</v>
      </c>
      <c r="H15" s="10"/>
      <c r="I15" s="10">
        <f t="shared" si="5"/>
        <v>4814.6860283672959</v>
      </c>
      <c r="J15" s="10">
        <f t="shared" si="3"/>
        <v>204149032434.81894</v>
      </c>
      <c r="K15" s="11">
        <f t="shared" si="4"/>
        <v>5.0472799999999873E-2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29">
        <v>2</v>
      </c>
      <c r="H16" s="10"/>
      <c r="I16" s="10">
        <f t="shared" si="5"/>
        <v>4665.393438340403</v>
      </c>
      <c r="J16" s="10">
        <f t="shared" si="3"/>
        <v>194340141348.56131</v>
      </c>
      <c r="K16" s="11">
        <f t="shared" si="4"/>
        <v>3.7441999999999975E-2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29">
        <v>-1.7</v>
      </c>
      <c r="H17" s="10"/>
      <c r="I17" s="10">
        <f t="shared" si="5"/>
        <v>4573.9151356278462</v>
      </c>
      <c r="J17" s="10">
        <f t="shared" si="3"/>
        <v>187326271105.81732</v>
      </c>
      <c r="K17" s="11">
        <f t="shared" si="4"/>
        <v>-9.7709999999995301E-4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29">
        <v>8.8000000000000007</v>
      </c>
      <c r="H18" s="10"/>
      <c r="I18" s="10">
        <f t="shared" si="5"/>
        <v>4653.0164146773614</v>
      </c>
      <c r="J18" s="10">
        <f t="shared" si="3"/>
        <v>187509486625.19879</v>
      </c>
      <c r="K18" s="11">
        <f t="shared" si="4"/>
        <v>0.10519040000000013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29">
        <v>1.3</v>
      </c>
      <c r="H19" s="10"/>
      <c r="I19" s="10">
        <f t="shared" si="5"/>
        <v>4276.6694987843393</v>
      </c>
      <c r="J19" s="10">
        <f t="shared" si="3"/>
        <v>169662608927.11227</v>
      </c>
      <c r="K19" s="11">
        <f t="shared" si="4"/>
        <v>2.8701499999999935E-2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29">
        <v>-2.2000000000000002</v>
      </c>
      <c r="H20" s="10"/>
      <c r="I20" s="10">
        <f t="shared" si="5"/>
        <v>4221.7862771809869</v>
      </c>
      <c r="J20" s="10">
        <f t="shared" si="3"/>
        <v>164928902045.06583</v>
      </c>
      <c r="K20" s="11">
        <f t="shared" si="4"/>
        <v>-7.1343999999999852E-3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29">
        <v>4.8</v>
      </c>
      <c r="H21" s="10"/>
      <c r="I21" s="10">
        <f t="shared" si="5"/>
        <v>4316.7548846431364</v>
      </c>
      <c r="J21" s="10">
        <f t="shared" si="3"/>
        <v>166114025951.81647</v>
      </c>
      <c r="K21" s="11">
        <f t="shared" si="4"/>
        <v>6.3615199999999872E-2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29">
        <v>2.5</v>
      </c>
      <c r="H22" s="10"/>
      <c r="I22" s="10">
        <f t="shared" si="5"/>
        <v>4119.0409204610078</v>
      </c>
      <c r="J22" s="10">
        <f t="shared" si="3"/>
        <v>156178687510.12253</v>
      </c>
      <c r="K22" s="11">
        <f t="shared" si="4"/>
        <v>4.0887500000000188E-2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29">
        <v>5.0999999999999996</v>
      </c>
      <c r="H23" s="10"/>
      <c r="I23" s="10">
        <f t="shared" si="5"/>
        <v>4018.576507766837</v>
      </c>
      <c r="J23" s="10">
        <f t="shared" si="3"/>
        <v>150043772751.7359</v>
      </c>
      <c r="K23" s="11">
        <f t="shared" si="4"/>
        <v>6.939250000000019E-2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29">
        <v>2.13</v>
      </c>
      <c r="H24" s="10"/>
      <c r="I24" s="10">
        <f t="shared" si="5"/>
        <v>3823.5742224232513</v>
      </c>
      <c r="J24" s="10">
        <f t="shared" si="3"/>
        <v>140307485560.0127</v>
      </c>
      <c r="K24" s="11">
        <f t="shared" si="4"/>
        <v>4.0908960000000105E-2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29">
        <v>6.1</v>
      </c>
      <c r="H25" s="10"/>
      <c r="I25" s="10">
        <f t="shared" si="5"/>
        <v>3743.8306300041622</v>
      </c>
      <c r="J25" s="10">
        <f t="shared" si="3"/>
        <v>134793234520.73337</v>
      </c>
      <c r="K25" s="11">
        <f t="shared" si="4"/>
        <v>8.2856599999999725E-2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29">
        <v>-2.7</v>
      </c>
      <c r="H26" s="10"/>
      <c r="I26" s="10">
        <f t="shared" si="5"/>
        <v>3528.5868331801721</v>
      </c>
      <c r="J26" s="10">
        <f t="shared" si="3"/>
        <v>124479302726.4491</v>
      </c>
      <c r="K26" s="11">
        <f t="shared" si="4"/>
        <v>-6.0804999999998222E-3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29">
        <v>-5.8</v>
      </c>
      <c r="H27" s="10"/>
      <c r="I27" s="10">
        <f t="shared" si="5"/>
        <v>3626.5023979241237</v>
      </c>
      <c r="J27" s="10">
        <f t="shared" si="3"/>
        <v>125240829590.77579</v>
      </c>
      <c r="K27" s="11">
        <f t="shared" si="4"/>
        <v>-3.6899200000000132E-2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29">
        <v>7.44</v>
      </c>
      <c r="H28" s="10"/>
      <c r="I28" s="10">
        <f t="shared" si="5"/>
        <v>3849.7902313419572</v>
      </c>
      <c r="J28" s="10">
        <f t="shared" si="3"/>
        <v>130039170968.16429</v>
      </c>
      <c r="K28" s="11">
        <f t="shared" si="4"/>
        <v>9.9970719999999957E-2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29">
        <v>0.96</v>
      </c>
      <c r="H29" s="10"/>
      <c r="I29" s="10">
        <f t="shared" si="5"/>
        <v>3583.2001408618366</v>
      </c>
      <c r="J29" s="10">
        <f t="shared" si="3"/>
        <v>118220574969.63582</v>
      </c>
      <c r="K29" s="11">
        <f t="shared" si="4"/>
        <v>3.5243840000000137E-2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29">
        <v>-2.62</v>
      </c>
      <c r="H30" s="10"/>
      <c r="I30" s="10">
        <f t="shared" si="5"/>
        <v>3549.1285071927855</v>
      </c>
      <c r="J30" s="10">
        <f t="shared" si="3"/>
        <v>114195873862.56343</v>
      </c>
      <c r="K30" s="11">
        <f t="shared" si="4"/>
        <v>9.2599999999887217E-5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29">
        <v>7.75</v>
      </c>
      <c r="H31" s="10"/>
      <c r="I31" s="10">
        <f t="shared" si="5"/>
        <v>3644.617485307851</v>
      </c>
      <c r="J31" s="10">
        <f t="shared" si="3"/>
        <v>114185300303.75531</v>
      </c>
      <c r="K31" s="11">
        <f t="shared" si="4"/>
        <v>0.10831649999999993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29">
        <v>4.6100000000000003</v>
      </c>
      <c r="H32" s="10"/>
      <c r="I32" s="10">
        <f t="shared" si="5"/>
        <v>3382.4756244156392</v>
      </c>
      <c r="J32" s="10">
        <f t="shared" si="3"/>
        <v>103025895855.34035</v>
      </c>
      <c r="K32" s="11">
        <f t="shared" si="4"/>
        <v>7.7692219999999867E-2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29">
        <v>8.39</v>
      </c>
      <c r="H33" s="10"/>
      <c r="I33" s="10">
        <f t="shared" si="5"/>
        <v>3233.415184414147</v>
      </c>
      <c r="J33" s="10">
        <f t="shared" si="3"/>
        <v>95598626345.600189</v>
      </c>
      <c r="K33" s="11">
        <f t="shared" si="4"/>
        <v>0.11836802000000035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29">
        <v>2.66</v>
      </c>
      <c r="H34" s="10"/>
      <c r="I34" s="10">
        <f t="shared" si="5"/>
        <v>2983.1305327190207</v>
      </c>
      <c r="J34" s="10">
        <f t="shared" ref="J34:J65" si="6">IF(I34="","",I34*C34)</f>
        <v>85480472112.927689</v>
      </c>
      <c r="K34" s="11">
        <f t="shared" ref="K34:K65" si="7">IFERROR(J34/J35-1,"")</f>
        <v>7.4322640000000106E-2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29">
        <v>3.28</v>
      </c>
      <c r="H35" s="10"/>
      <c r="I35" s="10">
        <f t="shared" ref="I35:I57" si="8">IF(H35&lt;&gt;"",H35,I34/(1+IF(G34="",0,G34)/100))</f>
        <v>2869.4983962283768</v>
      </c>
      <c r="J35" s="10">
        <f t="shared" si="6"/>
        <v>79566853504.015961</v>
      </c>
      <c r="K35" s="11">
        <f t="shared" si="7"/>
        <v>9.6892999999999896E-2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29">
        <v>1.53</v>
      </c>
      <c r="H36" s="10"/>
      <c r="I36" s="10">
        <f t="shared" si="8"/>
        <v>2707.5848237671039</v>
      </c>
      <c r="J36" s="10">
        <f t="shared" si="6"/>
        <v>72538391168.524155</v>
      </c>
      <c r="K36" s="11">
        <f t="shared" si="7"/>
        <v>0.10221678000000001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29">
        <v>-6.9</v>
      </c>
      <c r="H37" s="10"/>
      <c r="I37" s="10">
        <f t="shared" si="8"/>
        <v>2546.3978404656295</v>
      </c>
      <c r="J37" s="10">
        <f t="shared" si="6"/>
        <v>65811365318.285347</v>
      </c>
      <c r="K37" s="11">
        <f t="shared" si="7"/>
        <v>2.1588799999999964E-2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29">
        <v>-15.92</v>
      </c>
      <c r="H38" s="10"/>
      <c r="I38" s="10">
        <f t="shared" si="8"/>
        <v>2587.8026834000302</v>
      </c>
      <c r="J38" s="10">
        <f t="shared" si="6"/>
        <v>64420601829.508461</v>
      </c>
      <c r="K38" s="11">
        <f t="shared" si="7"/>
        <v>-8.7878020000000112E-2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29">
        <v>11.86</v>
      </c>
      <c r="H39" s="10"/>
      <c r="I39" s="10">
        <f t="shared" si="8"/>
        <v>2948.0550050125657</v>
      </c>
      <c r="J39" s="10">
        <f t="shared" si="6"/>
        <v>70627178427.942795</v>
      </c>
      <c r="K39" s="11">
        <f t="shared" si="7"/>
        <v>0.16233726000000015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29">
        <v>15.9</v>
      </c>
      <c r="H40" s="10"/>
      <c r="I40" s="10">
        <f t="shared" si="8"/>
        <v>2635.4863266695561</v>
      </c>
      <c r="J40" s="10">
        <f t="shared" si="6"/>
        <v>60763068395.435234</v>
      </c>
      <c r="K40" s="11">
        <f t="shared" si="7"/>
        <v>0.20338969999999978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29">
        <v>9.74</v>
      </c>
      <c r="H41" s="10"/>
      <c r="I41" s="10">
        <f t="shared" si="8"/>
        <v>2273.9312568330943</v>
      </c>
      <c r="J41" s="10">
        <f t="shared" si="6"/>
        <v>50493259494.771515</v>
      </c>
      <c r="K41" s="11">
        <f t="shared" si="7"/>
        <v>0.13811353999999998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29">
        <v>-0.53</v>
      </c>
      <c r="H42" s="10"/>
      <c r="I42" s="10">
        <f t="shared" si="8"/>
        <v>2072.1079431684839</v>
      </c>
      <c r="J42" s="10">
        <f t="shared" si="6"/>
        <v>44365748864.363319</v>
      </c>
      <c r="K42" s="11">
        <f t="shared" si="7"/>
        <v>2.9912380000000072E-2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29">
        <v>2.6</v>
      </c>
      <c r="H43" s="10"/>
      <c r="I43" s="10">
        <f t="shared" si="8"/>
        <v>2083.1486309123193</v>
      </c>
      <c r="J43" s="10">
        <f t="shared" si="6"/>
        <v>43077207076.939224</v>
      </c>
      <c r="K43" s="11">
        <f t="shared" si="7"/>
        <v>6.0473600000000127E-2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29">
        <v>11.61</v>
      </c>
      <c r="H44" s="10"/>
      <c r="I44" s="10">
        <f t="shared" si="8"/>
        <v>2030.3592893882253</v>
      </c>
      <c r="J44" s="10">
        <f t="shared" si="6"/>
        <v>40620725567.274109</v>
      </c>
      <c r="K44" s="11">
        <f t="shared" si="7"/>
        <v>0.15192681000000041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29">
        <v>7.49</v>
      </c>
      <c r="H45" s="10"/>
      <c r="I45" s="10">
        <f t="shared" si="8"/>
        <v>1819.155352914815</v>
      </c>
      <c r="J45" s="10">
        <f t="shared" si="6"/>
        <v>35263286881.285538</v>
      </c>
      <c r="K45" s="11">
        <f t="shared" si="7"/>
        <v>0.10811440999999977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29">
        <v>6.89</v>
      </c>
      <c r="H46" s="10"/>
      <c r="I46" s="10">
        <f t="shared" si="8"/>
        <v>1692.3949696853801</v>
      </c>
      <c r="J46" s="10">
        <f t="shared" si="6"/>
        <v>31822785231.432507</v>
      </c>
      <c r="K46" s="11">
        <f t="shared" si="7"/>
        <v>0.10064633000000001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29">
        <v>12.7</v>
      </c>
      <c r="H47" s="10"/>
      <c r="I47" s="10">
        <f t="shared" si="8"/>
        <v>1583.3052387364396</v>
      </c>
      <c r="J47" s="10">
        <f t="shared" si="6"/>
        <v>28912816373.478035</v>
      </c>
      <c r="K47" s="11">
        <f t="shared" si="7"/>
        <v>0.15934489999999979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29">
        <v>2.6</v>
      </c>
      <c r="H48" s="10"/>
      <c r="I48" s="10">
        <f t="shared" si="8"/>
        <v>1404.8848613455543</v>
      </c>
      <c r="J48" s="10">
        <f t="shared" si="6"/>
        <v>24938925744.597694</v>
      </c>
      <c r="K48" s="11">
        <f t="shared" si="7"/>
        <v>5.4522799999999982E-2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29">
        <v>7.92</v>
      </c>
      <c r="H49" s="10"/>
      <c r="I49" s="10">
        <f t="shared" si="8"/>
        <v>1369.2834905902089</v>
      </c>
      <c r="J49" s="10">
        <f t="shared" si="6"/>
        <v>23649489365.803844</v>
      </c>
      <c r="K49" s="11">
        <f t="shared" si="7"/>
        <v>0.1082304799999998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29">
        <v>13.35</v>
      </c>
      <c r="H50" s="10"/>
      <c r="I50" s="10">
        <f t="shared" si="8"/>
        <v>1268.7949319775844</v>
      </c>
      <c r="J50" s="10">
        <f t="shared" si="6"/>
        <v>21339865481.595352</v>
      </c>
      <c r="K50" s="11">
        <f t="shared" si="7"/>
        <v>0.16308434999999988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29">
        <v>0</v>
      </c>
      <c r="H51" s="10"/>
      <c r="I51" s="10">
        <f t="shared" si="8"/>
        <v>1119.3603281672558</v>
      </c>
      <c r="J51" s="10">
        <f t="shared" si="6"/>
        <v>18347650780.096348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29">
        <v>-2.7</v>
      </c>
      <c r="H52" s="10"/>
      <c r="I52" s="10">
        <f t="shared" si="8"/>
        <v>1119.3603281672558</v>
      </c>
      <c r="J52" s="10">
        <f t="shared" si="6"/>
        <v>17898400917.077698</v>
      </c>
      <c r="K52" s="11">
        <f t="shared" si="7"/>
        <v>-3.7453000000000625E-3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29">
        <v>4.88</v>
      </c>
      <c r="H53" s="10"/>
      <c r="I53" s="10">
        <f t="shared" si="8"/>
        <v>1150.4217144576114</v>
      </c>
      <c r="J53" s="10">
        <f t="shared" si="6"/>
        <v>17965687807.623592</v>
      </c>
      <c r="K53" s="11">
        <f t="shared" si="7"/>
        <v>7.239799999999974E-2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29">
        <v>6.36</v>
      </c>
      <c r="H54" s="10"/>
      <c r="I54" s="10">
        <f t="shared" si="8"/>
        <v>1096.8933204210637</v>
      </c>
      <c r="J54" s="10">
        <f t="shared" si="6"/>
        <v>16752817337.987946</v>
      </c>
      <c r="K54" s="11">
        <f t="shared" si="7"/>
        <v>8.6148320000000167E-2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29">
        <v>3.61</v>
      </c>
      <c r="H55" s="10"/>
      <c r="I55" s="10">
        <f t="shared" si="8"/>
        <v>1031.3024825320267</v>
      </c>
      <c r="J55" s="10">
        <f t="shared" si="6"/>
        <v>15424060443.225601</v>
      </c>
      <c r="K55" s="11">
        <f t="shared" si="7"/>
        <v>5.6821999999999928E-2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29">
        <v>3.52</v>
      </c>
      <c r="H56" s="10"/>
      <c r="I56" s="10">
        <f t="shared" si="8"/>
        <v>995.36963857931346</v>
      </c>
      <c r="J56" s="10">
        <f t="shared" si="6"/>
        <v>14594757152.316664</v>
      </c>
      <c r="K56" s="11">
        <f t="shared" si="7"/>
        <v>5.4765279999999805E-2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29">
        <v>6.2</v>
      </c>
      <c r="H57" s="10"/>
      <c r="I57" s="10">
        <f t="shared" si="8"/>
        <v>961.52399399083617</v>
      </c>
      <c r="J57" s="10">
        <f t="shared" si="6"/>
        <v>13836971532.013897</v>
      </c>
      <c r="K57" s="11">
        <f t="shared" si="7"/>
        <v>8.1115999999999966E-2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29">
        <v>5.4</v>
      </c>
      <c r="H58" s="10"/>
      <c r="I58" s="10">
        <f>IF(H58&lt;&gt;"",H58,I57/(1+IF(G57="",0,G57)/100))</f>
        <v>905.38982485012821</v>
      </c>
      <c r="J58" s="10">
        <f t="shared" si="6"/>
        <v>12798785266.348751</v>
      </c>
      <c r="K58" s="11">
        <f t="shared" si="7"/>
        <v>7.202339999999996E-2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29">
        <v>5.3</v>
      </c>
      <c r="H59" s="10"/>
      <c r="I59" s="10">
        <f>IF(H59&lt;&gt;"",H59,I58/(1+IF(G58="",0,G58)/100))</f>
        <v>859.00362889006465</v>
      </c>
      <c r="J59" s="10">
        <f t="shared" si="6"/>
        <v>11938904753.710369</v>
      </c>
      <c r="K59" s="11">
        <f t="shared" si="7"/>
        <v>6.9953299999999885E-2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29">
        <v>13.7</v>
      </c>
      <c r="H60" s="10"/>
      <c r="I60" s="10">
        <f>IF(H60&lt;&gt;"",H60,I59/(1+IF(G59="",0,G59)/100))</f>
        <v>815.76792867052677</v>
      </c>
      <c r="J60" s="10">
        <f t="shared" si="6"/>
        <v>11158341914.278286</v>
      </c>
      <c r="K60" s="11">
        <f t="shared" si="7"/>
        <v>0.15405500000000005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29">
        <v>13.5</v>
      </c>
      <c r="H61" s="10"/>
      <c r="I61" s="10">
        <f>IF(H61&lt;&gt;"",H61,I60/(1+IF(G60="",0,G60)/100))</f>
        <v>717.47399179465856</v>
      </c>
      <c r="J61" s="10">
        <f t="shared" si="6"/>
        <v>9668812937.2328758</v>
      </c>
      <c r="K61" s="11">
        <f t="shared" si="7"/>
        <v>0.15111699999999995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29">
        <v>8.6</v>
      </c>
      <c r="H62" s="10"/>
      <c r="I62" s="10">
        <f>IF(H62&lt;&gt;"",H62,I61/(1+IF(G61="",0,G61)/100))</f>
        <v>632.13567559000751</v>
      </c>
      <c r="J62" s="10">
        <f t="shared" si="6"/>
        <v>8399504948.0051775</v>
      </c>
      <c r="K62" s="11">
        <f t="shared" si="7"/>
        <v>0.10044380000000031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29">
        <v>7.7</v>
      </c>
      <c r="H63" s="10"/>
      <c r="I63" s="10">
        <f>IF(H63&lt;&gt;"",H63,I62/(1+IF(G62="",0,G62)/100))</f>
        <v>582.07704934623155</v>
      </c>
      <c r="J63" s="10">
        <f t="shared" si="6"/>
        <v>7632834087.4883165</v>
      </c>
      <c r="K63" s="11">
        <f t="shared" si="7"/>
        <v>9.0462499999999668E-2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29">
        <v>4.3</v>
      </c>
      <c r="H64" s="10"/>
      <c r="I64" s="10">
        <f>IF(H64&lt;&gt;"",H64,I63/(1+IF(G63="",0,G63)/100))</f>
        <v>540.46151285629674</v>
      </c>
      <c r="J64" s="10">
        <f t="shared" si="6"/>
        <v>6999630053.7508793</v>
      </c>
      <c r="K64" s="11">
        <f t="shared" si="7"/>
        <v>5.5307400000000007E-2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29">
        <v>4</v>
      </c>
      <c r="H65" s="10"/>
      <c r="I65" s="10">
        <f>IF(H65&lt;&gt;"",H65,I64/(1+IF(G64="",0,G64)/100))</f>
        <v>518.17978222080228</v>
      </c>
      <c r="J65" s="10">
        <f t="shared" si="6"/>
        <v>6632787805.4781761</v>
      </c>
      <c r="K65" s="11">
        <f t="shared" si="7"/>
        <v>5.1544000000000034E-2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3">
        <f>SUM(F2)</f>
        <v>54705622</v>
      </c>
      <c r="G66" s="29">
        <v>2.6</v>
      </c>
      <c r="H66" s="10"/>
      <c r="I66" s="10">
        <f>IF(H66&lt;&gt;"",H66,I65/(1+IF(G65="",0,G65)/100))</f>
        <v>498.24979059692527</v>
      </c>
      <c r="J66" s="10">
        <f t="shared" ref="J66:J67" si="9">IF(I66="","",I66*C66)</f>
        <v>6307665495.1939011</v>
      </c>
      <c r="K66" s="11">
        <f t="shared" ref="K66" si="10">IFERROR(J66/J67-1,"")</f>
        <v>3.6772999999999945E-2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29">
        <v>4.3</v>
      </c>
      <c r="H67" s="10"/>
      <c r="I67" s="10">
        <f>IF(H67&lt;&gt;"",H67,I66/(1+IF(G66="",0,G66)/100))</f>
        <v>485.62357757984915</v>
      </c>
      <c r="J67" s="10">
        <f t="shared" si="9"/>
        <v>6083940742.2781086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4">
        <v>79558877</v>
      </c>
      <c r="G2" s="29">
        <v>4.66</v>
      </c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5.0158440000000137E-2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29">
        <v>4.0199999999999996</v>
      </c>
      <c r="H3" s="10"/>
      <c r="I3" s="10">
        <f t="shared" ref="I3:I34" si="5">IF(H3&lt;&gt;"",H3,I2/(1+IF(G2="",0,G2)/100))</f>
        <v>12018.918402446016</v>
      </c>
      <c r="J3" s="10">
        <f t="shared" si="3"/>
        <v>952969525924.66553</v>
      </c>
      <c r="K3" s="11">
        <f t="shared" si="4"/>
        <v>4.4152760000000013E-2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29">
        <v>2.95</v>
      </c>
      <c r="H4" s="10"/>
      <c r="I4" s="10">
        <f t="shared" si="5"/>
        <v>11554.430304216512</v>
      </c>
      <c r="J4" s="10">
        <f t="shared" si="3"/>
        <v>912672515393.88306</v>
      </c>
      <c r="K4" s="11">
        <f t="shared" si="4"/>
        <v>3.3926850000000064E-2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29">
        <v>5.76</v>
      </c>
      <c r="H5" s="10"/>
      <c r="I5" s="10">
        <f t="shared" si="5"/>
        <v>11223.341723376892</v>
      </c>
      <c r="J5" s="10">
        <f t="shared" si="3"/>
        <v>882724455210.62048</v>
      </c>
      <c r="K5" s="11">
        <f t="shared" si="4"/>
        <v>6.2782239999999767E-2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29">
        <v>11.76</v>
      </c>
      <c r="H6" s="10"/>
      <c r="I6" s="10">
        <f t="shared" si="5"/>
        <v>10612.085593208105</v>
      </c>
      <c r="J6" s="10">
        <f t="shared" si="3"/>
        <v>830578854244.51636</v>
      </c>
      <c r="K6" s="11">
        <f t="shared" si="4"/>
        <v>0.12363503999999992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29">
        <v>5.04</v>
      </c>
      <c r="H7" s="10"/>
      <c r="I7" s="10">
        <f t="shared" si="5"/>
        <v>9495.4237591339534</v>
      </c>
      <c r="J7" s="10">
        <f t="shared" si="3"/>
        <v>739189171463.10815</v>
      </c>
      <c r="K7" s="11">
        <f t="shared" si="4"/>
        <v>5.680743999999982E-2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29">
        <v>-1.07</v>
      </c>
      <c r="H8" s="10"/>
      <c r="I8" s="10">
        <f t="shared" si="5"/>
        <v>9039.8169831816012</v>
      </c>
      <c r="J8" s="10">
        <f t="shared" si="3"/>
        <v>699454927629.11304</v>
      </c>
      <c r="K8" s="11">
        <f t="shared" si="4"/>
        <v>-4.2695500000000663E-3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29">
        <v>6.24</v>
      </c>
      <c r="H9" s="10"/>
      <c r="I9" s="10">
        <f t="shared" si="5"/>
        <v>9137.5891874877198</v>
      </c>
      <c r="J9" s="10">
        <f t="shared" si="3"/>
        <v>702454090491.16968</v>
      </c>
      <c r="K9" s="11">
        <f t="shared" si="4"/>
        <v>6.9730559999999997E-2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29">
        <v>2.21</v>
      </c>
      <c r="H10" s="10"/>
      <c r="I10" s="10">
        <f t="shared" si="5"/>
        <v>8600.8934370178085</v>
      </c>
      <c r="J10" s="10">
        <f t="shared" si="3"/>
        <v>656664506706.40808</v>
      </c>
      <c r="K10" s="11">
        <f t="shared" si="4"/>
        <v>2.9459120000000061E-2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29">
        <v>3.31</v>
      </c>
      <c r="H11" s="10"/>
      <c r="I11" s="10">
        <f t="shared" si="5"/>
        <v>8414.9236249073565</v>
      </c>
      <c r="J11" s="10">
        <f t="shared" si="3"/>
        <v>637873320026.93616</v>
      </c>
      <c r="K11" s="11">
        <f t="shared" si="4"/>
        <v>4.0848249999999808E-2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29">
        <v>5.94</v>
      </c>
      <c r="H12" s="10"/>
      <c r="I12" s="10">
        <f t="shared" si="5"/>
        <v>8145.3137401097256</v>
      </c>
      <c r="J12" s="10">
        <f t="shared" si="3"/>
        <v>612839883265.34277</v>
      </c>
      <c r="K12" s="11">
        <f t="shared" si="4"/>
        <v>6.7769259999999942E-2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29">
        <v>8.6300000000000008</v>
      </c>
      <c r="H13" s="10"/>
      <c r="I13" s="10">
        <f t="shared" si="5"/>
        <v>7688.6102889463154</v>
      </c>
      <c r="J13" s="10">
        <f t="shared" si="3"/>
        <v>573944115290.73499</v>
      </c>
      <c r="K13" s="11">
        <f t="shared" si="4"/>
        <v>9.5207660000000027E-2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29">
        <v>8.77</v>
      </c>
      <c r="H14" s="10"/>
      <c r="I14" s="10">
        <f t="shared" si="5"/>
        <v>7077.7964548893633</v>
      </c>
      <c r="J14" s="10">
        <f t="shared" si="3"/>
        <v>524050494032.09521</v>
      </c>
      <c r="K14" s="11">
        <f t="shared" si="4"/>
        <v>9.7054219999999747E-2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29">
        <v>-0.69</v>
      </c>
      <c r="H15" s="10"/>
      <c r="I15" s="10">
        <f t="shared" si="5"/>
        <v>6507.1218671410907</v>
      </c>
      <c r="J15" s="10">
        <f t="shared" si="3"/>
        <v>477688781901.86017</v>
      </c>
      <c r="K15" s="11">
        <f t="shared" si="4"/>
        <v>2.0378999999997038E-3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29">
        <v>0.34</v>
      </c>
      <c r="H16" s="10"/>
      <c r="I16" s="10">
        <f t="shared" si="5"/>
        <v>6552.3329645968088</v>
      </c>
      <c r="J16" s="10">
        <f t="shared" si="3"/>
        <v>476717279757.44257</v>
      </c>
      <c r="K16" s="11">
        <f t="shared" si="4"/>
        <v>1.2831960000000198E-2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29">
        <v>-10.4</v>
      </c>
      <c r="H17" s="10"/>
      <c r="I17" s="10">
        <f t="shared" si="5"/>
        <v>6530.1305208260001</v>
      </c>
      <c r="J17" s="10">
        <f t="shared" si="3"/>
        <v>470677564082.24176</v>
      </c>
      <c r="K17" s="11">
        <f t="shared" si="4"/>
        <v>-9.5219199999999948E-2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29">
        <v>-0.63</v>
      </c>
      <c r="H18" s="10"/>
      <c r="I18" s="10">
        <f t="shared" si="5"/>
        <v>7288.0920991361609</v>
      </c>
      <c r="J18" s="10">
        <f t="shared" si="3"/>
        <v>520211706616.94159</v>
      </c>
      <c r="K18" s="11">
        <f t="shared" si="4"/>
        <v>3.9351099999997974E-3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29">
        <v>2.8</v>
      </c>
      <c r="H19" s="10"/>
      <c r="I19" s="10">
        <f t="shared" si="5"/>
        <v>7334.2981776553897</v>
      </c>
      <c r="J19" s="10">
        <f t="shared" si="3"/>
        <v>518172640278.45551</v>
      </c>
      <c r="K19" s="11">
        <f t="shared" si="4"/>
        <v>3.9102399999999982E-2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29">
        <v>2.65</v>
      </c>
      <c r="H20" s="10"/>
      <c r="I20" s="10">
        <f t="shared" si="5"/>
        <v>7134.5313012211964</v>
      </c>
      <c r="J20" s="10">
        <f t="shared" si="3"/>
        <v>498673316776.53284</v>
      </c>
      <c r="K20" s="11">
        <f t="shared" si="4"/>
        <v>3.8202099999999906E-2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29">
        <v>3.3</v>
      </c>
      <c r="H21" s="10"/>
      <c r="I21" s="10">
        <f t="shared" si="5"/>
        <v>6950.347102991911</v>
      </c>
      <c r="J21" s="10">
        <f t="shared" si="3"/>
        <v>480323933824.18787</v>
      </c>
      <c r="K21" s="11">
        <f t="shared" si="4"/>
        <v>4.5499300000000131E-2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29">
        <v>0.31</v>
      </c>
      <c r="H22" s="10"/>
      <c r="I22" s="10">
        <f t="shared" si="5"/>
        <v>6728.3127812119183</v>
      </c>
      <c r="J22" s="10">
        <f t="shared" si="3"/>
        <v>459420617330.1004</v>
      </c>
      <c r="K22" s="11">
        <f t="shared" si="4"/>
        <v>1.593967999999979E-2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29">
        <v>0.95</v>
      </c>
      <c r="H23" s="10"/>
      <c r="I23" s="10">
        <f t="shared" si="5"/>
        <v>6707.5194708522758</v>
      </c>
      <c r="J23" s="10">
        <f t="shared" si="3"/>
        <v>452212494869.87305</v>
      </c>
      <c r="K23" s="11">
        <f t="shared" si="4"/>
        <v>2.3229200000000061E-2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29">
        <v>0.38</v>
      </c>
      <c r="H24" s="10"/>
      <c r="I24" s="10">
        <f t="shared" si="5"/>
        <v>6644.3976927709518</v>
      </c>
      <c r="J24" s="10">
        <f t="shared" si="3"/>
        <v>441946432793.23248</v>
      </c>
      <c r="K24" s="11">
        <f t="shared" si="4"/>
        <v>1.8254719999999836E-2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29">
        <v>4.58</v>
      </c>
      <c r="H25" s="10"/>
      <c r="I25" s="10">
        <f t="shared" si="5"/>
        <v>6619.2445634299183</v>
      </c>
      <c r="J25" s="10">
        <f t="shared" si="3"/>
        <v>434023456128.1803</v>
      </c>
      <c r="K25" s="11">
        <f t="shared" si="4"/>
        <v>6.1800740000000021E-2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29">
        <v>8.2200000000000006</v>
      </c>
      <c r="H26" s="10"/>
      <c r="I26" s="10">
        <f t="shared" si="5"/>
        <v>6329.3598808853685</v>
      </c>
      <c r="J26" s="10">
        <f t="shared" si="3"/>
        <v>408761681714.57507</v>
      </c>
      <c r="K26" s="11">
        <f t="shared" si="4"/>
        <v>9.9948080000000106E-2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29">
        <v>9.43</v>
      </c>
      <c r="H27" s="10"/>
      <c r="I27" s="10">
        <f t="shared" si="5"/>
        <v>5848.6045840744482</v>
      </c>
      <c r="J27" s="10">
        <f t="shared" si="3"/>
        <v>371619069251.50049</v>
      </c>
      <c r="K27" s="11">
        <f t="shared" si="4"/>
        <v>0.11355968000000005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29">
        <v>0.42</v>
      </c>
      <c r="H28" s="10"/>
      <c r="I28" s="10">
        <f t="shared" si="5"/>
        <v>5344.6080453938112</v>
      </c>
      <c r="J28" s="10">
        <f t="shared" si="3"/>
        <v>333721735732.65552</v>
      </c>
      <c r="K28" s="11">
        <f t="shared" si="4"/>
        <v>2.3179379999999972E-2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29">
        <v>6.6</v>
      </c>
      <c r="H29" s="10"/>
      <c r="I29" s="10">
        <f t="shared" si="5"/>
        <v>5322.2545761738811</v>
      </c>
      <c r="J29" s="10">
        <f t="shared" si="3"/>
        <v>326161514056.95404</v>
      </c>
      <c r="K29" s="11">
        <f t="shared" si="4"/>
        <v>8.7746400000000113E-2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29">
        <v>2.5499999999999998</v>
      </c>
      <c r="H30" s="10"/>
      <c r="I30" s="10">
        <f t="shared" si="5"/>
        <v>4992.7341239905072</v>
      </c>
      <c r="J30" s="10">
        <f t="shared" si="3"/>
        <v>299850695030.52734</v>
      </c>
      <c r="K30" s="11">
        <f t="shared" si="4"/>
        <v>4.8061000000000131E-2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29">
        <v>2.3199999999999998</v>
      </c>
      <c r="H31" s="10"/>
      <c r="I31" s="10">
        <f t="shared" si="5"/>
        <v>4868.5852013559306</v>
      </c>
      <c r="J31" s="10">
        <f t="shared" si="3"/>
        <v>286100422619.03394</v>
      </c>
      <c r="K31" s="11">
        <f t="shared" si="4"/>
        <v>4.7449840000000298E-2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29">
        <v>3.57</v>
      </c>
      <c r="H32" s="10"/>
      <c r="I32" s="10">
        <f t="shared" si="5"/>
        <v>4758.1950756019642</v>
      </c>
      <c r="J32" s="10">
        <f t="shared" si="3"/>
        <v>273139974529.98215</v>
      </c>
      <c r="K32" s="11">
        <f t="shared" si="4"/>
        <v>6.200678000000015E-2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29">
        <v>1.04</v>
      </c>
      <c r="H33" s="10"/>
      <c r="I33" s="10">
        <f t="shared" si="5"/>
        <v>4594.1827513777771</v>
      </c>
      <c r="J33" s="10">
        <f t="shared" si="3"/>
        <v>257192307689.39359</v>
      </c>
      <c r="K33" s="11">
        <f t="shared" si="4"/>
        <v>3.7579759999999851E-2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29">
        <v>0.41</v>
      </c>
      <c r="H34" s="10"/>
      <c r="I34" s="10">
        <f t="shared" si="5"/>
        <v>4546.8950429312918</v>
      </c>
      <c r="J34" s="10">
        <f t="shared" ref="J34:J65" si="6">IF(I34="","",I34*C34)</f>
        <v>247877144104.46249</v>
      </c>
      <c r="K34" s="11">
        <f t="shared" ref="K34:K65" si="7">IFERROR(J34/J35-1,"")</f>
        <v>4.5680509999999952E-2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29">
        <v>-1.6</v>
      </c>
      <c r="H35" s="10"/>
      <c r="I35" s="10">
        <f t="shared" ref="I35:I66" si="8">IF(H35&lt;&gt;"",H35,I34/(1+IF(G34="",0,G34)/100))</f>
        <v>4470.4503420816955</v>
      </c>
      <c r="J35" s="10">
        <f t="shared" si="6"/>
        <v>237048641276.16046</v>
      </c>
      <c r="K35" s="11">
        <f t="shared" si="7"/>
        <v>4.0217899999999807E-2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29">
        <v>-6</v>
      </c>
      <c r="H36" s="10"/>
      <c r="I36" s="10">
        <f t="shared" si="8"/>
        <v>4421.8104273805102</v>
      </c>
      <c r="J36" s="10">
        <f t="shared" si="6"/>
        <v>227883639837.53836</v>
      </c>
      <c r="K36" s="11">
        <f t="shared" si="7"/>
        <v>1.6849599999999798E-2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29">
        <v>-8.5</v>
      </c>
      <c r="H37" s="10"/>
      <c r="I37" s="10">
        <f t="shared" si="8"/>
        <v>4475.5166269033507</v>
      </c>
      <c r="J37" s="10">
        <f t="shared" si="6"/>
        <v>224107517805.52249</v>
      </c>
      <c r="K37" s="11">
        <f t="shared" si="7"/>
        <v>-3.9280000000000426E-3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29">
        <v>3.7</v>
      </c>
      <c r="H38" s="10"/>
      <c r="I38" s="10">
        <f t="shared" si="8"/>
        <v>4623.467589776189</v>
      </c>
      <c r="J38" s="10">
        <f t="shared" si="6"/>
        <v>224991283567.37515</v>
      </c>
      <c r="K38" s="11">
        <f t="shared" si="7"/>
        <v>0.10450160000000008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29">
        <v>0.17</v>
      </c>
      <c r="H39" s="10"/>
      <c r="I39" s="10">
        <f t="shared" si="8"/>
        <v>4304.9046459741048</v>
      </c>
      <c r="J39" s="10">
        <f t="shared" si="6"/>
        <v>203703900082.51245</v>
      </c>
      <c r="K39" s="11">
        <f t="shared" si="7"/>
        <v>2.9547260000000186E-2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29">
        <v>4.4400000000000004</v>
      </c>
      <c r="H40" s="10"/>
      <c r="I40" s="10">
        <f t="shared" si="8"/>
        <v>4297.5987281362732</v>
      </c>
      <c r="J40" s="10">
        <f t="shared" si="6"/>
        <v>197857745823.64722</v>
      </c>
      <c r="K40" s="11">
        <f t="shared" si="7"/>
        <v>7.3016559999999897E-2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29">
        <v>6.21</v>
      </c>
      <c r="H41" s="10"/>
      <c r="I41" s="10">
        <f t="shared" si="8"/>
        <v>4114.8972885257308</v>
      </c>
      <c r="J41" s="10">
        <f t="shared" si="6"/>
        <v>184393935004.7377</v>
      </c>
      <c r="K41" s="11">
        <f t="shared" si="7"/>
        <v>9.1095330000000363E-2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29">
        <v>14.52</v>
      </c>
      <c r="H42" s="10"/>
      <c r="I42" s="10">
        <f t="shared" si="8"/>
        <v>3874.3030680027591</v>
      </c>
      <c r="J42" s="10">
        <f t="shared" si="6"/>
        <v>168998922399.14328</v>
      </c>
      <c r="K42" s="11">
        <f t="shared" si="7"/>
        <v>0.17680751999999988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29">
        <v>0.13</v>
      </c>
      <c r="H43" s="10"/>
      <c r="I43" s="10">
        <f t="shared" si="8"/>
        <v>3383.0798707673412</v>
      </c>
      <c r="J43" s="10">
        <f t="shared" si="6"/>
        <v>143607955869.5744</v>
      </c>
      <c r="K43" s="11">
        <f t="shared" si="7"/>
        <v>2.9636790000000079E-2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29">
        <v>1.86</v>
      </c>
      <c r="H44" s="10"/>
      <c r="I44" s="10">
        <f t="shared" si="8"/>
        <v>3378.6875769173485</v>
      </c>
      <c r="J44" s="10">
        <f t="shared" si="6"/>
        <v>139474382873.95926</v>
      </c>
      <c r="K44" s="11">
        <f t="shared" si="7"/>
        <v>4.8343119999999962E-2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29">
        <v>9.02</v>
      </c>
      <c r="H45" s="10"/>
      <c r="I45" s="10">
        <f t="shared" si="8"/>
        <v>3316.9915343779194</v>
      </c>
      <c r="J45" s="10">
        <f t="shared" si="6"/>
        <v>133042684416.10918</v>
      </c>
      <c r="K45" s="11">
        <f t="shared" si="7"/>
        <v>0.12323306000000001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29">
        <v>9.01</v>
      </c>
      <c r="H46" s="10"/>
      <c r="I46" s="10">
        <f t="shared" si="8"/>
        <v>3042.553232781067</v>
      </c>
      <c r="J46" s="10">
        <f t="shared" si="6"/>
        <v>118446197101.88123</v>
      </c>
      <c r="K46" s="11">
        <f t="shared" si="7"/>
        <v>0.1242201300000001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29">
        <v>7.37</v>
      </c>
      <c r="H47" s="10"/>
      <c r="I47" s="10">
        <f t="shared" si="8"/>
        <v>2791.0771789570376</v>
      </c>
      <c r="J47" s="10">
        <f t="shared" si="6"/>
        <v>105358544951.40663</v>
      </c>
      <c r="K47" s="11">
        <f t="shared" si="7"/>
        <v>0.10816577000000005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29">
        <v>6.04</v>
      </c>
      <c r="H48" s="10"/>
      <c r="I48" s="10">
        <f t="shared" si="8"/>
        <v>2599.4944388162776</v>
      </c>
      <c r="J48" s="10">
        <f t="shared" si="6"/>
        <v>95074715176.779572</v>
      </c>
      <c r="K48" s="11">
        <f t="shared" si="7"/>
        <v>9.4756960000000001E-2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29">
        <v>7.66</v>
      </c>
      <c r="H49" s="10"/>
      <c r="I49" s="10">
        <f t="shared" si="8"/>
        <v>2451.4281769297222</v>
      </c>
      <c r="J49" s="10">
        <f t="shared" si="6"/>
        <v>86845499641.107162</v>
      </c>
      <c r="K49" s="11">
        <f t="shared" si="7"/>
        <v>0.11148183999999994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29">
        <v>8.91</v>
      </c>
      <c r="H50" s="10"/>
      <c r="I50" s="10">
        <f t="shared" si="8"/>
        <v>2277.0092670720064</v>
      </c>
      <c r="J50" s="10">
        <f t="shared" si="6"/>
        <v>78134879505.640121</v>
      </c>
      <c r="K50" s="11">
        <f t="shared" si="7"/>
        <v>0.12406011000000006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29">
        <v>8.18</v>
      </c>
      <c r="H51" s="10"/>
      <c r="I51" s="10">
        <f t="shared" si="8"/>
        <v>2090.7256147938724</v>
      </c>
      <c r="J51" s="10">
        <f t="shared" si="6"/>
        <v>69511299983.450272</v>
      </c>
      <c r="K51" s="11">
        <f t="shared" si="7"/>
        <v>0.11598488000000007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29">
        <v>12.14</v>
      </c>
      <c r="H52" s="10"/>
      <c r="I52" s="10">
        <f t="shared" si="8"/>
        <v>1932.6359907504827</v>
      </c>
      <c r="J52" s="10">
        <f t="shared" si="6"/>
        <v>62286954984.0588</v>
      </c>
      <c r="K52" s="11">
        <f t="shared" si="7"/>
        <v>0.15616339999999984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29">
        <v>8.7799999999999994</v>
      </c>
      <c r="H53" s="10"/>
      <c r="I53" s="10">
        <f t="shared" si="8"/>
        <v>1723.4135819069759</v>
      </c>
      <c r="J53" s="10">
        <f t="shared" si="6"/>
        <v>53873833909.686821</v>
      </c>
      <c r="K53" s="11">
        <f t="shared" si="7"/>
        <v>0.12086912000000027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29">
        <v>8.6999999999999993</v>
      </c>
      <c r="H54" s="10"/>
      <c r="I54" s="10">
        <f t="shared" si="8"/>
        <v>1584.3110699641254</v>
      </c>
      <c r="J54" s="10">
        <f t="shared" si="6"/>
        <v>48064339491.917496</v>
      </c>
      <c r="K54" s="11">
        <f t="shared" si="7"/>
        <v>0.11928389999999989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29">
        <v>11.92</v>
      </c>
      <c r="H55" s="10"/>
      <c r="I55" s="10">
        <f t="shared" si="8"/>
        <v>1457.5078840516333</v>
      </c>
      <c r="J55" s="10">
        <f t="shared" si="6"/>
        <v>42942044902.028427</v>
      </c>
      <c r="K55" s="11">
        <f t="shared" si="7"/>
        <v>0.15165679999999981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29">
        <v>11.88</v>
      </c>
      <c r="H56" s="10"/>
      <c r="I56" s="10">
        <f t="shared" si="8"/>
        <v>1302.276522562217</v>
      </c>
      <c r="J56" s="10">
        <f t="shared" si="6"/>
        <v>37287189119.213669</v>
      </c>
      <c r="K56" s="11">
        <f t="shared" si="7"/>
        <v>0.15057392000000003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30">
        <v>9.98</v>
      </c>
      <c r="H57" s="10"/>
      <c r="I57" s="10">
        <f t="shared" si="8"/>
        <v>1163.994031607273</v>
      </c>
      <c r="J57" s="10">
        <f t="shared" si="6"/>
        <v>32407469412.494305</v>
      </c>
      <c r="K57" s="11">
        <f t="shared" si="7"/>
        <v>0.13026446000000025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30">
        <v>10.31</v>
      </c>
      <c r="H58" s="10"/>
      <c r="I58" s="10">
        <f t="shared" si="8"/>
        <v>1058.3688230653509</v>
      </c>
      <c r="J58" s="10">
        <f t="shared" si="6"/>
        <v>28672466099.212124</v>
      </c>
      <c r="K58" s="11">
        <f t="shared" si="7"/>
        <v>0.13299400999999977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30">
        <v>4.91</v>
      </c>
      <c r="H59" s="10"/>
      <c r="I59" s="10">
        <f t="shared" si="8"/>
        <v>959.44957217419176</v>
      </c>
      <c r="J59" s="10">
        <f t="shared" si="6"/>
        <v>25306811727.285416</v>
      </c>
      <c r="K59" s="11">
        <f t="shared" si="7"/>
        <v>7.679623999999996E-2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30">
        <v>3.57</v>
      </c>
      <c r="H60" s="10"/>
      <c r="I60" s="10">
        <f t="shared" si="8"/>
        <v>914.54539336020571</v>
      </c>
      <c r="J60" s="10">
        <f t="shared" si="6"/>
        <v>23501950310.752773</v>
      </c>
      <c r="K60" s="11">
        <f t="shared" si="7"/>
        <v>6.2317489999999864E-2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30">
        <v>7.34</v>
      </c>
      <c r="H61" s="10"/>
      <c r="I61" s="10">
        <f t="shared" si="8"/>
        <v>883.02152492054233</v>
      </c>
      <c r="J61" s="10">
        <f t="shared" si="6"/>
        <v>22123282852.805874</v>
      </c>
      <c r="K61" s="11">
        <f t="shared" si="7"/>
        <v>0.10023499999999985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30">
        <v>2.34</v>
      </c>
      <c r="H62" s="10"/>
      <c r="I62" s="10">
        <f t="shared" si="8"/>
        <v>822.63976608956807</v>
      </c>
      <c r="J62" s="10">
        <f t="shared" si="6"/>
        <v>20107779567.824944</v>
      </c>
      <c r="K62" s="11">
        <f t="shared" si="7"/>
        <v>4.8268619999999984E-2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30">
        <v>11.44</v>
      </c>
      <c r="H63" s="10"/>
      <c r="I63" s="10">
        <f t="shared" si="8"/>
        <v>803.83014079496581</v>
      </c>
      <c r="J63" s="10">
        <f t="shared" si="6"/>
        <v>19181895922.65477</v>
      </c>
      <c r="K63" s="11">
        <f t="shared" si="7"/>
        <v>0.14081128000000009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30">
        <v>9.89</v>
      </c>
      <c r="H64" s="10"/>
      <c r="I64" s="10">
        <f t="shared" si="8"/>
        <v>721.31204306798793</v>
      </c>
      <c r="J64" s="10">
        <f t="shared" si="6"/>
        <v>16814258641.144194</v>
      </c>
      <c r="K64" s="11">
        <f t="shared" si="7"/>
        <v>0.12450437000000014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30">
        <v>6</v>
      </c>
      <c r="H65" s="10"/>
      <c r="I65" s="10">
        <f t="shared" si="8"/>
        <v>656.39461558648463</v>
      </c>
      <c r="J65" s="10">
        <f t="shared" si="6"/>
        <v>14952595196.356766</v>
      </c>
      <c r="K65" s="11">
        <f t="shared" si="7"/>
        <v>8.4592000000000223E-2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3">
        <f>SUM(F2)</f>
        <v>79558877</v>
      </c>
      <c r="G66" s="30">
        <v>8.4</v>
      </c>
      <c r="H66" s="10"/>
      <c r="I66" s="10">
        <f t="shared" si="8"/>
        <v>619.240203383476</v>
      </c>
      <c r="J66" s="10">
        <f t="shared" ref="J66:J67" si="9">IF(I66="","",I66*C66)</f>
        <v>13786377915.710943</v>
      </c>
      <c r="K66" s="11">
        <f t="shared" ref="K66" si="10">IFERROR(J66/J67-1,"")</f>
        <v>0.10947400000000029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30"/>
      <c r="H67" s="10"/>
      <c r="I67" s="10">
        <f t="shared" ref="I67" si="11">IF(H67&lt;&gt;"",H67,I66/(1+IF(G66="",0,G66)/100))</f>
        <v>571.25480016925826</v>
      </c>
      <c r="J67" s="10">
        <f t="shared" si="9"/>
        <v>12426048664.241739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topLeftCell="A32" workbookViewId="0">
      <selection activeCell="I57" sqref="I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4">
        <v>2162677</v>
      </c>
      <c r="G2" s="29">
        <v>1.2</v>
      </c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-2.3703999999999947E-3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29">
        <v>1.81</v>
      </c>
      <c r="H3" s="10"/>
      <c r="I3" s="10">
        <f t="shared" ref="I3:I34" si="5">IF(H3&lt;&gt;"",H3,I2/(1+IF(G2="",0,G2)/100))</f>
        <v>13057.312252964426</v>
      </c>
      <c r="J3" s="10">
        <f t="shared" si="3"/>
        <v>28644369263.936954</v>
      </c>
      <c r="K3" s="11">
        <f t="shared" si="4"/>
        <v>4.7628900000000751E-3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29">
        <v>1.2</v>
      </c>
      <c r="H4" s="10"/>
      <c r="I4" s="10">
        <f t="shared" si="5"/>
        <v>12825.1765572777</v>
      </c>
      <c r="J4" s="10">
        <f t="shared" si="3"/>
        <v>28508586004.740833</v>
      </c>
      <c r="K4" s="11">
        <f t="shared" si="4"/>
        <v>-1.8644000000000993E-3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29">
        <v>2.86</v>
      </c>
      <c r="H5" s="10"/>
      <c r="I5" s="10">
        <f t="shared" si="5"/>
        <v>12673.099364898913</v>
      </c>
      <c r="J5" s="10">
        <f t="shared" si="3"/>
        <v>28561836693.0714</v>
      </c>
      <c r="K5" s="11">
        <f t="shared" si="4"/>
        <v>1.3376719999999676E-2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29">
        <v>9.07</v>
      </c>
      <c r="H6" s="10"/>
      <c r="I6" s="10">
        <f t="shared" si="5"/>
        <v>12320.726584579928</v>
      </c>
      <c r="J6" s="10">
        <f t="shared" si="3"/>
        <v>28184816297.212162</v>
      </c>
      <c r="K6" s="11">
        <f t="shared" si="4"/>
        <v>7.4557640000000092E-2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29">
        <v>8.08</v>
      </c>
      <c r="H7" s="10"/>
      <c r="I7" s="10">
        <f t="shared" si="5"/>
        <v>11296.164467387851</v>
      </c>
      <c r="J7" s="10">
        <f t="shared" si="3"/>
        <v>26229227030.773483</v>
      </c>
      <c r="K7" s="11">
        <f t="shared" si="4"/>
        <v>6.8046559999999978E-2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29">
        <v>5.0199999999999996</v>
      </c>
      <c r="H8" s="10"/>
      <c r="I8" s="10">
        <f t="shared" si="5"/>
        <v>10451.669566421031</v>
      </c>
      <c r="J8" s="10">
        <f t="shared" si="3"/>
        <v>24558130715.549969</v>
      </c>
      <c r="K8" s="11">
        <f t="shared" si="4"/>
        <v>4.5474100000000073E-2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29">
        <v>-0.63</v>
      </c>
      <c r="H9" s="10"/>
      <c r="I9" s="10">
        <f t="shared" si="5"/>
        <v>9952.075382232937</v>
      </c>
      <c r="J9" s="10">
        <f t="shared" si="3"/>
        <v>23489946537.699944</v>
      </c>
      <c r="K9" s="11">
        <f t="shared" si="4"/>
        <v>1.5904999999993841E-4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29">
        <v>2.08</v>
      </c>
      <c r="H10" s="10"/>
      <c r="I10" s="10">
        <f t="shared" si="5"/>
        <v>10015.170959276378</v>
      </c>
      <c r="J10" s="10">
        <f t="shared" si="3"/>
        <v>23486211055.831516</v>
      </c>
      <c r="K10" s="11">
        <f t="shared" si="4"/>
        <v>4.0093119999999871E-2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29">
        <v>6.07</v>
      </c>
      <c r="H11" s="10"/>
      <c r="I11" s="10">
        <f t="shared" si="5"/>
        <v>9811.100077661029</v>
      </c>
      <c r="J11" s="10">
        <f t="shared" si="3"/>
        <v>22580873389.328369</v>
      </c>
      <c r="K11" s="11">
        <f t="shared" si="4"/>
        <v>9.2945279999999686E-2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29">
        <v>3.96</v>
      </c>
      <c r="H12" s="10"/>
      <c r="I12" s="10">
        <f t="shared" si="5"/>
        <v>9249.6465331017534</v>
      </c>
      <c r="J12" s="10">
        <f t="shared" si="3"/>
        <v>20660570846.994621</v>
      </c>
      <c r="K12" s="11">
        <f t="shared" si="4"/>
        <v>8.0560240000000061E-2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29">
        <v>1.41</v>
      </c>
      <c r="H13" s="10"/>
      <c r="I13" s="10">
        <f t="shared" si="5"/>
        <v>8897.3129406519365</v>
      </c>
      <c r="J13" s="10">
        <f t="shared" si="3"/>
        <v>19120239744.333569</v>
      </c>
      <c r="K13" s="11">
        <f t="shared" si="4"/>
        <v>6.0951419999999867E-2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29">
        <v>2.1800000000000002</v>
      </c>
      <c r="H14" s="10"/>
      <c r="I14" s="10">
        <f t="shared" si="5"/>
        <v>8773.6051086203897</v>
      </c>
      <c r="J14" s="10">
        <f t="shared" si="3"/>
        <v>18021786279.652248</v>
      </c>
      <c r="K14" s="11">
        <f t="shared" si="4"/>
        <v>7.197038E-2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29">
        <v>0.79</v>
      </c>
      <c r="H15" s="10"/>
      <c r="I15" s="10">
        <f t="shared" si="5"/>
        <v>8586.4211280293493</v>
      </c>
      <c r="J15" s="10">
        <f t="shared" si="3"/>
        <v>16811832319.146959</v>
      </c>
      <c r="K15" s="11">
        <f t="shared" si="4"/>
        <v>5.6883939999999855E-2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29">
        <v>-2.37</v>
      </c>
      <c r="H16" s="10"/>
      <c r="I16" s="10">
        <f t="shared" si="5"/>
        <v>8519.1200794020733</v>
      </c>
      <c r="J16" s="10">
        <f t="shared" si="3"/>
        <v>15906980589.701231</v>
      </c>
      <c r="K16" s="11">
        <f t="shared" si="4"/>
        <v>1.9940609999999914E-2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29">
        <v>-4.45</v>
      </c>
      <c r="H17" s="10"/>
      <c r="I17" s="10">
        <f t="shared" si="5"/>
        <v>8725.9244898105844</v>
      </c>
      <c r="J17" s="10">
        <f t="shared" si="3"/>
        <v>15595987093.504622</v>
      </c>
      <c r="K17" s="11">
        <f t="shared" si="4"/>
        <v>-7.0444000000000617E-3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29">
        <v>10.33</v>
      </c>
      <c r="H18" s="10"/>
      <c r="I18" s="10">
        <f t="shared" si="5"/>
        <v>9132.312391219868</v>
      </c>
      <c r="J18" s="10">
        <f t="shared" si="3"/>
        <v>15706630884.104609</v>
      </c>
      <c r="K18" s="11">
        <f t="shared" si="4"/>
        <v>0.14202582999999969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29">
        <v>3.73</v>
      </c>
      <c r="H19" s="10"/>
      <c r="I19" s="10">
        <f t="shared" si="5"/>
        <v>8277.2703627480005</v>
      </c>
      <c r="J19" s="10">
        <f t="shared" si="3"/>
        <v>13753306161.301634</v>
      </c>
      <c r="K19" s="11">
        <f t="shared" si="4"/>
        <v>7.4020420000000309E-2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29">
        <v>4.74</v>
      </c>
      <c r="H20" s="10"/>
      <c r="I20" s="10">
        <f t="shared" si="5"/>
        <v>7979.6301578598277</v>
      </c>
      <c r="J20" s="10">
        <f t="shared" si="3"/>
        <v>12805441968.507107</v>
      </c>
      <c r="K20" s="11">
        <f t="shared" si="4"/>
        <v>8.8039120000000137E-2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29">
        <v>3.98</v>
      </c>
      <c r="H21" s="10"/>
      <c r="I21" s="10">
        <f t="shared" si="5"/>
        <v>7618.5126578764821</v>
      </c>
      <c r="J21" s="10">
        <f t="shared" si="3"/>
        <v>11769284516.633102</v>
      </c>
      <c r="K21" s="11">
        <f t="shared" si="4"/>
        <v>8.4615380000000018E-2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29">
        <v>6.01</v>
      </c>
      <c r="H22" s="10"/>
      <c r="I22" s="10">
        <f t="shared" si="5"/>
        <v>7326.9019598735158</v>
      </c>
      <c r="J22" s="10">
        <f t="shared" si="3"/>
        <v>10851113430.304762</v>
      </c>
      <c r="K22" s="11">
        <f t="shared" si="4"/>
        <v>0.10928864000000016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29">
        <v>2.0099999999999998</v>
      </c>
      <c r="H23" s="10"/>
      <c r="I23" s="10">
        <f t="shared" si="5"/>
        <v>6911.5196301042497</v>
      </c>
      <c r="J23" s="10">
        <f t="shared" si="3"/>
        <v>9782046835.2626057</v>
      </c>
      <c r="K23" s="11">
        <f t="shared" si="4"/>
        <v>6.9370829999999772E-2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29">
        <v>7.79</v>
      </c>
      <c r="H24" s="10"/>
      <c r="I24" s="10">
        <f t="shared" si="5"/>
        <v>6775.3353887895792</v>
      </c>
      <c r="J24" s="10">
        <f t="shared" si="3"/>
        <v>9147478648.975872</v>
      </c>
      <c r="K24" s="11">
        <f t="shared" si="4"/>
        <v>0.13082488999999997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29">
        <v>-5.69</v>
      </c>
      <c r="H25" s="10"/>
      <c r="I25" s="10">
        <f t="shared" si="5"/>
        <v>6285.6808505330537</v>
      </c>
      <c r="J25" s="10">
        <f t="shared" si="3"/>
        <v>8089208797.8147278</v>
      </c>
      <c r="K25" s="11">
        <f t="shared" si="4"/>
        <v>-1.0122239999999727E-2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29">
        <v>-3.9</v>
      </c>
      <c r="H26" s="10"/>
      <c r="I26" s="10">
        <f t="shared" si="5"/>
        <v>6664.9144847132366</v>
      </c>
      <c r="J26" s="10">
        <f t="shared" si="3"/>
        <v>8171927004.2138596</v>
      </c>
      <c r="K26" s="11">
        <f t="shared" si="4"/>
        <v>8.8577999999999157E-3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29">
        <v>-3.31</v>
      </c>
      <c r="H27" s="10"/>
      <c r="I27" s="10">
        <f t="shared" si="5"/>
        <v>6935.3948852374997</v>
      </c>
      <c r="J27" s="10">
        <f t="shared" si="3"/>
        <v>8100177254.1322079</v>
      </c>
      <c r="K27" s="11">
        <f t="shared" si="4"/>
        <v>1.5341690000000074E-2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29">
        <v>13.6</v>
      </c>
      <c r="H28" s="10"/>
      <c r="I28" s="10">
        <f t="shared" si="5"/>
        <v>7172.8150638509669</v>
      </c>
      <c r="J28" s="10">
        <f t="shared" si="3"/>
        <v>7977784556.5783949</v>
      </c>
      <c r="K28" s="11">
        <f t="shared" si="4"/>
        <v>0.19314080000000011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29">
        <v>13.51</v>
      </c>
      <c r="H29" s="10"/>
      <c r="I29" s="10">
        <f t="shared" si="5"/>
        <v>6314.0977674744418</v>
      </c>
      <c r="J29" s="10">
        <f t="shared" si="3"/>
        <v>6686373105.821538</v>
      </c>
      <c r="K29" s="11">
        <f t="shared" si="4"/>
        <v>0.19208202000000019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29">
        <v>9.59</v>
      </c>
      <c r="H30" s="10"/>
      <c r="I30" s="10">
        <f t="shared" si="5"/>
        <v>5562.5916372781621</v>
      </c>
      <c r="J30" s="10">
        <f t="shared" si="3"/>
        <v>5608987463.6491346</v>
      </c>
      <c r="K30" s="11">
        <f t="shared" si="4"/>
        <v>0.15025664000000005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29">
        <v>5.0999999999999996</v>
      </c>
      <c r="H31" s="10"/>
      <c r="I31" s="10">
        <f t="shared" si="5"/>
        <v>5075.8204555873363</v>
      </c>
      <c r="J31" s="10">
        <f t="shared" si="3"/>
        <v>4876292184.3677721</v>
      </c>
      <c r="K31" s="11">
        <f t="shared" si="4"/>
        <v>0.1021837000000001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29">
        <v>7.1</v>
      </c>
      <c r="H32" s="10"/>
      <c r="I32" s="10">
        <f t="shared" si="5"/>
        <v>4829.5151813390448</v>
      </c>
      <c r="J32" s="10">
        <f t="shared" si="3"/>
        <v>4424210033.5613489</v>
      </c>
      <c r="K32" s="11">
        <f t="shared" si="4"/>
        <v>0.12197959999999997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29">
        <v>3.6</v>
      </c>
      <c r="H33" s="10"/>
      <c r="I33" s="10">
        <f t="shared" si="5"/>
        <v>4509.3512430803412</v>
      </c>
      <c r="J33" s="10">
        <f t="shared" si="3"/>
        <v>3943217892.3407779</v>
      </c>
      <c r="K33" s="11">
        <f t="shared" si="4"/>
        <v>8.3863200000000138E-2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29">
        <v>-0.8</v>
      </c>
      <c r="H34" s="10"/>
      <c r="I34" s="10">
        <f t="shared" si="5"/>
        <v>4352.6556400389391</v>
      </c>
      <c r="J34" s="10">
        <f t="shared" ref="J34:J65" si="6">IF(I34="","",I34*C34)</f>
        <v>3638114009.5362382</v>
      </c>
      <c r="K34" s="11">
        <f t="shared" ref="K34:K65" si="7">IFERROR(J34/J35-1,"")</f>
        <v>4.9621999999999833E-2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29">
        <v>-7.6</v>
      </c>
      <c r="H35" s="10"/>
      <c r="I35" s="10">
        <f t="shared" ref="I35:I66" si="8">IF(H35&lt;&gt;"",H35,I34/(1+IF(G34="",0,G34)/100))</f>
        <v>4331.0006368546665</v>
      </c>
      <c r="J35" s="10">
        <f t="shared" si="6"/>
        <v>3466118287.8562369</v>
      </c>
      <c r="K35" s="11">
        <f t="shared" si="7"/>
        <v>-8.3923000000001302E-3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29">
        <v>-6.7</v>
      </c>
      <c r="H36" s="10"/>
      <c r="I36" s="10">
        <f t="shared" si="8"/>
        <v>4554.1541922762008</v>
      </c>
      <c r="J36" s="10">
        <f t="shared" si="6"/>
        <v>3495453179.5751863</v>
      </c>
      <c r="K36" s="11">
        <f t="shared" si="7"/>
        <v>2.0338100000000026E-2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29">
        <v>-0.93</v>
      </c>
      <c r="H37" s="10"/>
      <c r="I37" s="10">
        <f t="shared" si="8"/>
        <v>4642.3590135333343</v>
      </c>
      <c r="J37" s="10">
        <f t="shared" si="6"/>
        <v>3425779336.8445086</v>
      </c>
      <c r="K37" s="11">
        <f t="shared" si="7"/>
        <v>8.2734380000000218E-2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29">
        <v>8.19</v>
      </c>
      <c r="H38" s="10"/>
      <c r="I38" s="10">
        <f t="shared" si="8"/>
        <v>4447.9821917536974</v>
      </c>
      <c r="J38" s="10">
        <f t="shared" si="6"/>
        <v>3164007165.6766896</v>
      </c>
      <c r="K38" s="11">
        <f t="shared" si="7"/>
        <v>0.15772582999999996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29">
        <v>14.88</v>
      </c>
      <c r="H39" s="10"/>
      <c r="I39" s="10">
        <f t="shared" si="8"/>
        <v>3975.317000405485</v>
      </c>
      <c r="J39" s="10">
        <f t="shared" si="6"/>
        <v>2732950309.7263451</v>
      </c>
      <c r="K39" s="11">
        <f t="shared" si="7"/>
        <v>0.18671039999999994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29">
        <v>31.64</v>
      </c>
      <c r="H40" s="10"/>
      <c r="I40" s="10">
        <f t="shared" si="8"/>
        <v>3460.4082524421005</v>
      </c>
      <c r="J40" s="10">
        <f t="shared" si="6"/>
        <v>2302963140.5660095</v>
      </c>
      <c r="K40" s="11">
        <f t="shared" si="7"/>
        <v>0.35918300000000003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29">
        <v>14.36</v>
      </c>
      <c r="H41" s="10"/>
      <c r="I41" s="10">
        <f t="shared" si="8"/>
        <v>2628.690559436418</v>
      </c>
      <c r="J41" s="10">
        <f t="shared" si="6"/>
        <v>1694373120.1508622</v>
      </c>
      <c r="K41" s="11">
        <f t="shared" si="7"/>
        <v>0.18213931999999988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29">
        <v>-1.9</v>
      </c>
      <c r="H42" s="10"/>
      <c r="I42" s="10">
        <f t="shared" si="8"/>
        <v>2298.6101429139717</v>
      </c>
      <c r="J42" s="10">
        <f t="shared" si="6"/>
        <v>1433310855.5689209</v>
      </c>
      <c r="K42" s="11">
        <f t="shared" si="7"/>
        <v>1.6610299999999967E-2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29">
        <v>-4.6500000000000004</v>
      </c>
      <c r="H43" s="10"/>
      <c r="I43" s="10">
        <f t="shared" si="8"/>
        <v>2343.1296054168929</v>
      </c>
      <c r="J43" s="10">
        <f t="shared" si="6"/>
        <v>1409892124.4147546</v>
      </c>
      <c r="K43" s="11">
        <f t="shared" si="7"/>
        <v>-8.4553499999999726E-3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29">
        <v>34</v>
      </c>
      <c r="H44" s="10"/>
      <c r="I44" s="10">
        <f t="shared" si="8"/>
        <v>2457.3986422830549</v>
      </c>
      <c r="J44" s="10">
        <f t="shared" si="6"/>
        <v>1421914912.6716125</v>
      </c>
      <c r="K44" s="11">
        <f t="shared" si="7"/>
        <v>0.39922800000000014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29">
        <v>32.270000000000003</v>
      </c>
      <c r="H45" s="10"/>
      <c r="I45" s="10">
        <f t="shared" si="8"/>
        <v>1833.8795837933244</v>
      </c>
      <c r="J45" s="10">
        <f t="shared" si="6"/>
        <v>1016213878.4183939</v>
      </c>
      <c r="K45" s="11">
        <f t="shared" si="7"/>
        <v>0.38724775999999994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29">
        <v>3.91</v>
      </c>
      <c r="H46" s="10"/>
      <c r="I46" s="10">
        <f t="shared" si="8"/>
        <v>1386.4667602580512</v>
      </c>
      <c r="J46" s="10">
        <f t="shared" si="6"/>
        <v>732539570.5943644</v>
      </c>
      <c r="K46" s="11">
        <f t="shared" si="7"/>
        <v>9.4691850000000244E-2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29">
        <v>9.51</v>
      </c>
      <c r="H47" s="10"/>
      <c r="I47" s="10">
        <f t="shared" si="8"/>
        <v>1334.2957946858351</v>
      </c>
      <c r="J47" s="10">
        <f t="shared" si="6"/>
        <v>669174225.23458469</v>
      </c>
      <c r="K47" s="11">
        <f t="shared" si="7"/>
        <v>0.1587253099999999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29">
        <v>7.52</v>
      </c>
      <c r="H48" s="10"/>
      <c r="I48" s="10">
        <f t="shared" si="8"/>
        <v>1218.4237007449869</v>
      </c>
      <c r="J48" s="10">
        <f t="shared" si="6"/>
        <v>577508939.74568033</v>
      </c>
      <c r="K48" s="11">
        <f t="shared" si="7"/>
        <v>0.14239999999999986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29">
        <v>6.92</v>
      </c>
      <c r="H49" s="10"/>
      <c r="I49" s="10">
        <f t="shared" si="8"/>
        <v>1133.2065669131205</v>
      </c>
      <c r="J49" s="10">
        <f t="shared" si="6"/>
        <v>505522531.28998631</v>
      </c>
      <c r="K49" s="11">
        <f t="shared" si="7"/>
        <v>0.14051563999999983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29">
        <v>10.64</v>
      </c>
      <c r="H50" s="10"/>
      <c r="I50" s="10">
        <f t="shared" si="8"/>
        <v>1059.8639795296676</v>
      </c>
      <c r="J50" s="10">
        <f t="shared" si="6"/>
        <v>443240332.32020074</v>
      </c>
      <c r="K50" s="11">
        <f t="shared" si="7"/>
        <v>0.18495439999999985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29">
        <v>4</v>
      </c>
      <c r="H51" s="10"/>
      <c r="I51" s="10">
        <f t="shared" si="8"/>
        <v>957.93924397113847</v>
      </c>
      <c r="J51" s="10">
        <f t="shared" si="6"/>
        <v>374056868.61891121</v>
      </c>
      <c r="K51" s="11">
        <f t="shared" si="7"/>
        <v>0.11841599999999985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29">
        <v>11.43</v>
      </c>
      <c r="H52" s="10"/>
      <c r="I52" s="10">
        <f t="shared" si="8"/>
        <v>921.09542689532543</v>
      </c>
      <c r="J52" s="10">
        <f t="shared" si="6"/>
        <v>334452358.17344463</v>
      </c>
      <c r="K52" s="11">
        <f t="shared" si="7"/>
        <v>0.20299828000000031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29">
        <v>5</v>
      </c>
      <c r="H53" s="10"/>
      <c r="I53" s="10">
        <f t="shared" si="8"/>
        <v>826.61350345088874</v>
      </c>
      <c r="J53" s="10">
        <f t="shared" si="6"/>
        <v>278015657.82242393</v>
      </c>
      <c r="K53" s="11">
        <f t="shared" si="7"/>
        <v>0.13777999999999979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29">
        <v>-5.08</v>
      </c>
      <c r="H54" s="10"/>
      <c r="I54" s="10">
        <f t="shared" si="8"/>
        <v>787.25095566751304</v>
      </c>
      <c r="J54" s="10">
        <f t="shared" si="6"/>
        <v>244349222.01341558</v>
      </c>
      <c r="K54" s="11">
        <f t="shared" si="7"/>
        <v>3.1970239999999928E-2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29">
        <v>9.06</v>
      </c>
      <c r="H55" s="10"/>
      <c r="I55" s="10">
        <f t="shared" si="8"/>
        <v>829.38364482460281</v>
      </c>
      <c r="J55" s="10">
        <f t="shared" si="6"/>
        <v>236779330.00608194</v>
      </c>
      <c r="K55" s="11">
        <f t="shared" si="7"/>
        <v>0.18897211999999985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29">
        <v>7.7</v>
      </c>
      <c r="H56" s="10"/>
      <c r="I56" s="10">
        <f t="shared" si="8"/>
        <v>760.48381150247826</v>
      </c>
      <c r="J56" s="10">
        <f t="shared" si="6"/>
        <v>199146242.39135394</v>
      </c>
      <c r="K56" s="11">
        <f t="shared" si="7"/>
        <v>0.17683789999999999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30">
        <v>5.66</v>
      </c>
      <c r="H57" s="10"/>
      <c r="I57" s="10">
        <f t="shared" si="8"/>
        <v>706.11310260211542</v>
      </c>
      <c r="J57" s="10">
        <f t="shared" si="6"/>
        <v>169221472.55059847</v>
      </c>
      <c r="K57" s="11">
        <f t="shared" si="7"/>
        <v>0.1563430400000001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30">
        <v>5.45</v>
      </c>
      <c r="H58" s="10"/>
      <c r="I58" s="10">
        <f t="shared" si="8"/>
        <v>668.28800170557963</v>
      </c>
      <c r="J58" s="10">
        <f t="shared" si="6"/>
        <v>146341930.28964698</v>
      </c>
      <c r="K58" s="11">
        <f t="shared" si="7"/>
        <v>0.15520475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30">
        <v>5.42</v>
      </c>
      <c r="H59" s="10"/>
      <c r="I59" s="10">
        <f t="shared" si="8"/>
        <v>633.74869768191525</v>
      </c>
      <c r="J59" s="10">
        <f t="shared" si="6"/>
        <v>126680512.94772376</v>
      </c>
      <c r="K59" s="11">
        <f t="shared" si="7"/>
        <v>0.15498151999999998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30">
        <v>5.83</v>
      </c>
      <c r="H60" s="10"/>
      <c r="I60" s="10">
        <f t="shared" si="8"/>
        <v>601.16552616383535</v>
      </c>
      <c r="J60" s="10">
        <f t="shared" si="6"/>
        <v>109681852.69988023</v>
      </c>
      <c r="K60" s="11">
        <f t="shared" si="7"/>
        <v>0.15767437000000029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30">
        <v>5.75</v>
      </c>
      <c r="H61" s="10"/>
      <c r="I61" s="10">
        <f t="shared" si="8"/>
        <v>568.04830970786668</v>
      </c>
      <c r="J61" s="10">
        <f t="shared" si="6"/>
        <v>94743267.659868985</v>
      </c>
      <c r="K61" s="11">
        <f t="shared" si="7"/>
        <v>0.15140599999999993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30">
        <v>5.64</v>
      </c>
      <c r="H62" s="10"/>
      <c r="I62" s="10">
        <f t="shared" si="8"/>
        <v>537.16152218237983</v>
      </c>
      <c r="J62" s="10">
        <f t="shared" si="6"/>
        <v>82284847.968369961</v>
      </c>
      <c r="K62" s="11">
        <f t="shared" si="7"/>
        <v>0.14091200000000015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30">
        <v>5.66</v>
      </c>
      <c r="H63" s="10"/>
      <c r="I63" s="10">
        <f t="shared" si="8"/>
        <v>508.48307665882226</v>
      </c>
      <c r="J63" s="10">
        <f t="shared" si="6"/>
        <v>72121993.60544017</v>
      </c>
      <c r="K63" s="11">
        <f t="shared" si="7"/>
        <v>0.13056200000000007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30">
        <v>5.48</v>
      </c>
      <c r="H64" s="10"/>
      <c r="I64" s="10">
        <f t="shared" si="8"/>
        <v>481.24463056863738</v>
      </c>
      <c r="J64" s="10">
        <f t="shared" si="6"/>
        <v>63793045.941257678</v>
      </c>
      <c r="K64" s="11">
        <f t="shared" si="7"/>
        <v>0.11977568000000005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30">
        <v>5.49</v>
      </c>
      <c r="H65" s="10"/>
      <c r="I65" s="10">
        <f t="shared" si="8"/>
        <v>456.24253940902292</v>
      </c>
      <c r="J65" s="10">
        <f t="shared" si="6"/>
        <v>56969486.907643564</v>
      </c>
      <c r="K65" s="11">
        <f t="shared" si="7"/>
        <v>0.11355243999999987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3">
        <f>SUM(F2)</f>
        <v>2162677</v>
      </c>
      <c r="G66" s="30">
        <v>5.59</v>
      </c>
      <c r="H66" s="10"/>
      <c r="I66" s="10">
        <f t="shared" si="8"/>
        <v>432.49837843304857</v>
      </c>
      <c r="J66" s="10">
        <f t="shared" ref="J66:J67" si="9">IF(I66="","",I66*C66)</f>
        <v>51160129.38523449</v>
      </c>
      <c r="K66" s="11">
        <f t="shared" ref="K66" si="10">IFERROR(J66/J67-1,"")</f>
        <v>0.11122915999999994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30">
        <v>5.59</v>
      </c>
      <c r="H67" s="10"/>
      <c r="I67" s="10">
        <f t="shared" ref="I67" si="11">IF(H67&lt;&gt;"",H67,I66/(1+IF(G66="",0,G66)/100))</f>
        <v>409.60164639932623</v>
      </c>
      <c r="J67" s="10">
        <f t="shared" si="9"/>
        <v>46039225.055284269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8"/>
  <sheetViews>
    <sheetView workbookViewId="0">
      <selection activeCell="I71" sqref="I7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4">
        <v>45062542</v>
      </c>
      <c r="G2" s="29">
        <v>7.21</v>
      </c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0.11005233999999997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29">
        <v>8</v>
      </c>
      <c r="H3" s="10"/>
      <c r="I3" s="10">
        <f t="shared" ref="I3:I34" si="5">IF(H3&lt;&gt;"",H3,I2/(1+IF(G2="",0,G2)/100))</f>
        <v>218.2632217143923</v>
      </c>
      <c r="J3" s="10">
        <f t="shared" si="3"/>
        <v>9499205806.4717388</v>
      </c>
      <c r="K3" s="11">
        <f t="shared" si="4"/>
        <v>0.11790800000000012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29">
        <v>7.86</v>
      </c>
      <c r="H4" s="10"/>
      <c r="I4" s="10">
        <f t="shared" si="5"/>
        <v>202.09557566147433</v>
      </c>
      <c r="J4" s="10">
        <f t="shared" si="3"/>
        <v>8497305508.5675545</v>
      </c>
      <c r="K4" s="11">
        <f t="shared" si="4"/>
        <v>0.11602741999999977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29">
        <v>7.65</v>
      </c>
      <c r="H5" s="10"/>
      <c r="I5" s="10">
        <f t="shared" si="5"/>
        <v>187.36841800618797</v>
      </c>
      <c r="J5" s="10">
        <f t="shared" si="3"/>
        <v>7613885963.9914188</v>
      </c>
      <c r="K5" s="11">
        <f t="shared" si="4"/>
        <v>0.1132086499999998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29">
        <v>7.29</v>
      </c>
      <c r="H6" s="10"/>
      <c r="I6" s="10">
        <f t="shared" si="5"/>
        <v>174.05333767411796</v>
      </c>
      <c r="J6" s="10">
        <f t="shared" si="3"/>
        <v>6839585700.3010349</v>
      </c>
      <c r="K6" s="11">
        <f t="shared" si="4"/>
        <v>0.10873485999999999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29">
        <v>3.55</v>
      </c>
      <c r="H7" s="10"/>
      <c r="I7" s="10">
        <f t="shared" si="5"/>
        <v>162.22699009611145</v>
      </c>
      <c r="J7" s="10">
        <f t="shared" si="3"/>
        <v>6168819928.9603243</v>
      </c>
      <c r="K7" s="11">
        <f t="shared" si="4"/>
        <v>6.9257300000000077E-2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29">
        <v>3.74</v>
      </c>
      <c r="H8" s="10"/>
      <c r="I8" s="10">
        <f t="shared" si="5"/>
        <v>156.66536947958613</v>
      </c>
      <c r="J8" s="10">
        <f t="shared" si="3"/>
        <v>5769256781.2820396</v>
      </c>
      <c r="K8" s="11">
        <f t="shared" si="4"/>
        <v>7.0700540000000256E-2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29">
        <v>3.04</v>
      </c>
      <c r="H9" s="10"/>
      <c r="I9" s="10">
        <f t="shared" si="5"/>
        <v>151.01732164988059</v>
      </c>
      <c r="J9" s="10">
        <f t="shared" si="3"/>
        <v>5388300991.5004234</v>
      </c>
      <c r="K9" s="11">
        <f t="shared" si="4"/>
        <v>6.3063680000000177E-2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29">
        <v>1.18</v>
      </c>
      <c r="H10" s="10"/>
      <c r="I10" s="10">
        <f t="shared" si="5"/>
        <v>146.56184166331579</v>
      </c>
      <c r="J10" s="10">
        <f t="shared" si="3"/>
        <v>5068653075.8913918</v>
      </c>
      <c r="K10" s="11">
        <f t="shared" si="4"/>
        <v>4.3772880000000125E-2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30">
        <v>2.81</v>
      </c>
      <c r="H11" s="10"/>
      <c r="I11" s="10">
        <f t="shared" si="5"/>
        <v>144.85258120509565</v>
      </c>
      <c r="J11" s="10">
        <f t="shared" si="3"/>
        <v>4856088113.6242886</v>
      </c>
      <c r="K11" s="11">
        <f t="shared" si="4"/>
        <v>6.0587959999999885E-2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30">
        <v>3.66</v>
      </c>
      <c r="H12" s="10"/>
      <c r="I12" s="10">
        <f t="shared" si="5"/>
        <v>140.89347456968744</v>
      </c>
      <c r="J12" s="10">
        <f t="shared" si="3"/>
        <v>4578675505.2586956</v>
      </c>
      <c r="K12" s="11">
        <f t="shared" si="4"/>
        <v>6.9460220000000072E-2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29">
        <v>9.4600000000000009</v>
      </c>
      <c r="H13" s="10"/>
      <c r="I13" s="10">
        <f t="shared" si="5"/>
        <v>135.9188448482418</v>
      </c>
      <c r="J13" s="10">
        <f t="shared" si="3"/>
        <v>4281295759.8915606</v>
      </c>
      <c r="K13" s="11">
        <f t="shared" si="4"/>
        <v>0.12940828000000004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29">
        <v>10.28</v>
      </c>
      <c r="H14" s="10"/>
      <c r="I14" s="10">
        <f t="shared" si="5"/>
        <v>124.17215864082021</v>
      </c>
      <c r="J14" s="10">
        <f t="shared" si="3"/>
        <v>3790742316.7568421</v>
      </c>
      <c r="K14" s="11">
        <f t="shared" si="4"/>
        <v>0.13819988000000016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29">
        <v>6.27</v>
      </c>
      <c r="H15" s="10"/>
      <c r="I15" s="10">
        <f t="shared" si="5"/>
        <v>112.59716960538648</v>
      </c>
      <c r="J15" s="10">
        <f t="shared" si="3"/>
        <v>3330471548.421567</v>
      </c>
      <c r="K15" s="11">
        <f t="shared" si="4"/>
        <v>9.7131480000000048E-2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29">
        <v>7.39</v>
      </c>
      <c r="H16" s="10"/>
      <c r="I16" s="10">
        <f t="shared" si="5"/>
        <v>105.95386243096497</v>
      </c>
      <c r="J16" s="10">
        <f t="shared" si="3"/>
        <v>3035617525.4597259</v>
      </c>
      <c r="K16" s="11">
        <f t="shared" si="4"/>
        <v>0.10890913999999996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29">
        <v>0.99</v>
      </c>
      <c r="H17" s="10"/>
      <c r="I17" s="10">
        <f t="shared" si="5"/>
        <v>98.66268966474064</v>
      </c>
      <c r="J17" s="10">
        <f t="shared" si="3"/>
        <v>2737480841.2704816</v>
      </c>
      <c r="K17" s="11">
        <f t="shared" si="4"/>
        <v>4.3024720000000016E-2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29">
        <v>2.71</v>
      </c>
      <c r="H18" s="10"/>
      <c r="I18" s="10">
        <f t="shared" si="5"/>
        <v>97.695504173423743</v>
      </c>
      <c r="J18" s="10">
        <f t="shared" si="3"/>
        <v>2624559887.0087004</v>
      </c>
      <c r="K18" s="11">
        <f t="shared" si="4"/>
        <v>6.0994299999999724E-2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29">
        <v>4.68</v>
      </c>
      <c r="H19" s="10"/>
      <c r="I19" s="10">
        <f t="shared" si="5"/>
        <v>95.117811482254652</v>
      </c>
      <c r="J19" s="10">
        <f t="shared" si="3"/>
        <v>2473679535.3270993</v>
      </c>
      <c r="K19" s="11">
        <f t="shared" si="4"/>
        <v>8.1553759999999809E-2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29">
        <v>4.01</v>
      </c>
      <c r="H20" s="10"/>
      <c r="I20" s="10">
        <f t="shared" si="5"/>
        <v>90.865314751867274</v>
      </c>
      <c r="J20" s="10">
        <f t="shared" si="3"/>
        <v>2287153562.599699</v>
      </c>
      <c r="K20" s="11">
        <f t="shared" si="4"/>
        <v>7.4839340000000032E-2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29">
        <v>5.9</v>
      </c>
      <c r="H21" s="10"/>
      <c r="I21" s="10">
        <f t="shared" si="5"/>
        <v>87.362094752300038</v>
      </c>
      <c r="J21" s="10">
        <f t="shared" si="3"/>
        <v>2127902726.9319141</v>
      </c>
      <c r="K21" s="11">
        <f t="shared" si="4"/>
        <v>9.4476500000000074E-2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29">
        <v>9.9</v>
      </c>
      <c r="H22" s="10"/>
      <c r="I22" s="10">
        <f t="shared" si="5"/>
        <v>82.494895894523182</v>
      </c>
      <c r="J22" s="10">
        <f t="shared" si="3"/>
        <v>1944219658.3772371</v>
      </c>
      <c r="K22" s="11">
        <f t="shared" si="4"/>
        <v>0.13581650000000001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29">
        <v>3.2</v>
      </c>
      <c r="H23" s="10"/>
      <c r="I23" s="10">
        <f t="shared" si="5"/>
        <v>75.063599540057496</v>
      </c>
      <c r="J23" s="10">
        <f t="shared" si="3"/>
        <v>1711737466.7274487</v>
      </c>
      <c r="K23" s="11">
        <f t="shared" si="4"/>
        <v>6.6262400000000055E-2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29">
        <v>4.0999999999999996</v>
      </c>
      <c r="H24" s="10"/>
      <c r="I24" s="10">
        <f t="shared" si="5"/>
        <v>72.736046065947178</v>
      </c>
      <c r="J24" s="10">
        <f t="shared" si="3"/>
        <v>1605362307.3714769</v>
      </c>
      <c r="K24" s="11">
        <f t="shared" si="4"/>
        <v>7.493660000000002E-2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29">
        <v>7.02</v>
      </c>
      <c r="H25" s="10"/>
      <c r="I25" s="10">
        <f t="shared" si="5"/>
        <v>69.871321869305646</v>
      </c>
      <c r="J25" s="10">
        <f t="shared" si="3"/>
        <v>1493448364.6491122</v>
      </c>
      <c r="K25" s="11">
        <f t="shared" si="4"/>
        <v>0.10423236000000013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29">
        <v>7.59</v>
      </c>
      <c r="H26" s="10"/>
      <c r="I26" s="10">
        <f t="shared" si="5"/>
        <v>65.288097429738031</v>
      </c>
      <c r="J26" s="10">
        <f t="shared" si="3"/>
        <v>1352476542.7532952</v>
      </c>
      <c r="K26" s="11">
        <f t="shared" si="4"/>
        <v>0.10903772000000012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29">
        <v>-14.81</v>
      </c>
      <c r="H27" s="10"/>
      <c r="I27" s="10">
        <f t="shared" si="5"/>
        <v>60.682310093631401</v>
      </c>
      <c r="J27" s="10">
        <f t="shared" si="3"/>
        <v>1219504547.3776085</v>
      </c>
      <c r="K27" s="11">
        <f t="shared" si="4"/>
        <v>-0.12296894999999985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29">
        <v>3.48</v>
      </c>
      <c r="H28" s="10"/>
      <c r="I28" s="10">
        <f t="shared" si="5"/>
        <v>71.231729186091556</v>
      </c>
      <c r="J28" s="10">
        <f t="shared" si="3"/>
        <v>1390491872.9817016</v>
      </c>
      <c r="K28" s="11">
        <f t="shared" si="4"/>
        <v>6.3877879999999942E-2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29">
        <v>11.98</v>
      </c>
      <c r="H29" s="10"/>
      <c r="I29" s="10">
        <f t="shared" si="5"/>
        <v>68.836228436501315</v>
      </c>
      <c r="J29" s="10">
        <f t="shared" si="3"/>
        <v>1307003274.6443622</v>
      </c>
      <c r="K29" s="11">
        <f t="shared" si="4"/>
        <v>0.14969865999999987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29">
        <v>21.53</v>
      </c>
      <c r="H30" s="10"/>
      <c r="I30" s="10">
        <f t="shared" si="5"/>
        <v>61.471895371049584</v>
      </c>
      <c r="J30" s="10">
        <f t="shared" si="3"/>
        <v>1136822473.6770263</v>
      </c>
      <c r="K30" s="11">
        <f t="shared" si="4"/>
        <v>0.24592555999999988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29">
        <v>3.8</v>
      </c>
      <c r="H31" s="10"/>
      <c r="I31" s="10">
        <f t="shared" si="5"/>
        <v>50.581663269192447</v>
      </c>
      <c r="J31" s="10">
        <f t="shared" si="3"/>
        <v>912432098.81417501</v>
      </c>
      <c r="K31" s="11">
        <f t="shared" si="4"/>
        <v>6.2912000000000079E-2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29">
        <v>4.67</v>
      </c>
      <c r="H32" s="10"/>
      <c r="I32" s="10">
        <f t="shared" si="5"/>
        <v>48.729926078220082</v>
      </c>
      <c r="J32" s="10">
        <f t="shared" si="3"/>
        <v>858426754.81523871</v>
      </c>
      <c r="K32" s="11">
        <f t="shared" si="4"/>
        <v>7.1088110000000038E-2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29">
        <v>4.93</v>
      </c>
      <c r="H33" s="10"/>
      <c r="I33" s="10">
        <f t="shared" si="5"/>
        <v>46.555771546976288</v>
      </c>
      <c r="J33" s="10">
        <f t="shared" si="3"/>
        <v>801452977.39813268</v>
      </c>
      <c r="K33" s="11">
        <f t="shared" si="4"/>
        <v>7.3958549999999956E-2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29">
        <v>3.13</v>
      </c>
      <c r="H34" s="10"/>
      <c r="I34" s="10">
        <f t="shared" si="5"/>
        <v>44.368408984062036</v>
      </c>
      <c r="J34" s="10">
        <f t="shared" ref="J34:J65" si="6">IF(I34="","",I34*C34)</f>
        <v>746260623.7439357</v>
      </c>
      <c r="K34" s="11">
        <f t="shared" ref="K34:K65" si="7">IFERROR(J34/J35-1,"")</f>
        <v>7.0198639999999868E-2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29">
        <v>-2.7</v>
      </c>
      <c r="H35" s="10"/>
      <c r="I35" s="10">
        <f t="shared" ref="I35:I66" si="8">IF(H35&lt;&gt;"",H35,I34/(1+IF(G34="",0,G34)/100))</f>
        <v>42.486267340861858</v>
      </c>
      <c r="J35" s="10">
        <f t="shared" si="6"/>
        <v>697310383.18637347</v>
      </c>
      <c r="K35" s="11">
        <f t="shared" si="7"/>
        <v>2.6899999999999924E-2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29">
        <v>-4.76</v>
      </c>
      <c r="H36" s="10"/>
      <c r="I36" s="10">
        <f t="shared" si="8"/>
        <v>42.486267340861858</v>
      </c>
      <c r="J36" s="10">
        <f t="shared" si="6"/>
        <v>679044096.97767413</v>
      </c>
      <c r="K36" s="11">
        <f t="shared" si="7"/>
        <v>2.971172000000033E-2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29">
        <v>-10.97</v>
      </c>
      <c r="H37" s="10"/>
      <c r="I37" s="10">
        <f t="shared" si="8"/>
        <v>42.469279629010252</v>
      </c>
      <c r="J37" s="10">
        <f t="shared" si="6"/>
        <v>659450682.9325726</v>
      </c>
      <c r="K37" s="11">
        <f t="shared" si="7"/>
        <v>-2.6986049999999762E-2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29">
        <v>-16.53</v>
      </c>
      <c r="H38" s="10"/>
      <c r="I38" s="10">
        <f t="shared" si="8"/>
        <v>45.022028653673537</v>
      </c>
      <c r="J38" s="10">
        <f t="shared" si="6"/>
        <v>677740214.24109328</v>
      </c>
      <c r="K38" s="11">
        <f t="shared" si="7"/>
        <v>-9.9446730000000039E-2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29">
        <v>0</v>
      </c>
      <c r="H39" s="10"/>
      <c r="I39" s="10">
        <f t="shared" si="8"/>
        <v>51.64853579634454</v>
      </c>
      <c r="J39" s="10">
        <f t="shared" si="6"/>
        <v>752582036.86395288</v>
      </c>
      <c r="K39" s="11">
        <f t="shared" si="7"/>
        <v>3.4100000000000019E-2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29">
        <v>2.1</v>
      </c>
      <c r="H40" s="10"/>
      <c r="I40" s="10">
        <f t="shared" si="8"/>
        <v>51.64853579634454</v>
      </c>
      <c r="J40" s="10">
        <f t="shared" si="6"/>
        <v>727765242.10806775</v>
      </c>
      <c r="K40" s="11">
        <f t="shared" si="7"/>
        <v>5.6020299999999912E-2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29">
        <v>0</v>
      </c>
      <c r="H41" s="10"/>
      <c r="I41" s="10">
        <f t="shared" si="8"/>
        <v>50.586225069877123</v>
      </c>
      <c r="J41" s="10">
        <f t="shared" si="6"/>
        <v>689158382.75842595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29">
        <v>-14.68</v>
      </c>
      <c r="H42" s="10"/>
      <c r="I42" s="10">
        <f t="shared" si="8"/>
        <v>50.586225069877123</v>
      </c>
      <c r="J42" s="10">
        <f t="shared" si="6"/>
        <v>666497468.81859374</v>
      </c>
      <c r="K42" s="11">
        <f t="shared" si="7"/>
        <v>-0.11830311999999998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29">
        <v>4.3</v>
      </c>
      <c r="H43" s="10"/>
      <c r="I43" s="10">
        <f t="shared" si="8"/>
        <v>59.289996565725652</v>
      </c>
      <c r="J43" s="10">
        <f t="shared" si="6"/>
        <v>755925856.08173382</v>
      </c>
      <c r="K43" s="11">
        <f t="shared" si="7"/>
        <v>7.7106099999999955E-2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29">
        <v>2</v>
      </c>
      <c r="H44" s="10"/>
      <c r="I44" s="10">
        <f t="shared" si="8"/>
        <v>56.845634291203886</v>
      </c>
      <c r="J44" s="10">
        <f t="shared" si="6"/>
        <v>701811879.14703465</v>
      </c>
      <c r="K44" s="11">
        <f t="shared" si="7"/>
        <v>5.2742000000000067E-2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29">
        <v>5.27</v>
      </c>
      <c r="H45" s="10"/>
      <c r="I45" s="10">
        <f t="shared" si="8"/>
        <v>55.731014010984204</v>
      </c>
      <c r="J45" s="10">
        <f t="shared" si="6"/>
        <v>666651353.46270466</v>
      </c>
      <c r="K45" s="11">
        <f t="shared" si="7"/>
        <v>8.5965319999999679E-2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29">
        <v>4.58</v>
      </c>
      <c r="H46" s="10"/>
      <c r="I46" s="10">
        <f t="shared" si="8"/>
        <v>52.941022143995639</v>
      </c>
      <c r="J46" s="10">
        <f t="shared" si="6"/>
        <v>613879044.9244777</v>
      </c>
      <c r="K46" s="11">
        <f t="shared" si="7"/>
        <v>7.8533540000000013E-2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29">
        <v>7.37</v>
      </c>
      <c r="H47" s="10"/>
      <c r="I47" s="10">
        <f t="shared" si="8"/>
        <v>50.622511134055877</v>
      </c>
      <c r="J47" s="10">
        <f t="shared" si="6"/>
        <v>569179373.80461776</v>
      </c>
      <c r="K47" s="11">
        <f t="shared" si="7"/>
        <v>0.10709207000000021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29">
        <v>7.43</v>
      </c>
      <c r="H48" s="10"/>
      <c r="I48" s="10">
        <f t="shared" si="8"/>
        <v>47.14772388381845</v>
      </c>
      <c r="J48" s="10">
        <f t="shared" si="6"/>
        <v>514121082.81528717</v>
      </c>
      <c r="K48" s="11">
        <f t="shared" si="7"/>
        <v>0.10760329999999985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29">
        <v>6.89</v>
      </c>
      <c r="H49" s="10"/>
      <c r="I49" s="10">
        <f t="shared" si="8"/>
        <v>43.886925331674995</v>
      </c>
      <c r="J49" s="10">
        <f t="shared" si="6"/>
        <v>464174386.99874514</v>
      </c>
      <c r="K49" s="11">
        <f t="shared" si="7"/>
        <v>0.10192900999999988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29">
        <v>6.1</v>
      </c>
      <c r="H50" s="10"/>
      <c r="I50" s="10">
        <f t="shared" si="8"/>
        <v>41.058027253882493</v>
      </c>
      <c r="J50" s="10">
        <f t="shared" si="6"/>
        <v>421238013.32605374</v>
      </c>
      <c r="K50" s="11">
        <f t="shared" si="7"/>
        <v>9.3678799999999951E-2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29">
        <v>7.38</v>
      </c>
      <c r="H51" s="10"/>
      <c r="I51" s="10">
        <f t="shared" si="8"/>
        <v>38.697480917891134</v>
      </c>
      <c r="J51" s="10">
        <f t="shared" si="6"/>
        <v>385156970.51643842</v>
      </c>
      <c r="K51" s="11">
        <f t="shared" si="7"/>
        <v>0.10665828000000022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29">
        <v>8.81</v>
      </c>
      <c r="H52" s="10"/>
      <c r="I52" s="10">
        <f t="shared" si="8"/>
        <v>36.037885004554973</v>
      </c>
      <c r="J52" s="10">
        <f t="shared" si="6"/>
        <v>348036044.61933666</v>
      </c>
      <c r="K52" s="11">
        <f t="shared" si="7"/>
        <v>0.12106943000000014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29">
        <v>6.48</v>
      </c>
      <c r="H53" s="10"/>
      <c r="I53" s="10">
        <f t="shared" si="8"/>
        <v>33.120011951617471</v>
      </c>
      <c r="J53" s="10">
        <f t="shared" si="6"/>
        <v>310450035.74786317</v>
      </c>
      <c r="K53" s="11">
        <f t="shared" si="7"/>
        <v>9.6637520000000032E-2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29">
        <v>2.84</v>
      </c>
      <c r="H54" s="10"/>
      <c r="I54" s="10">
        <f t="shared" si="8"/>
        <v>31.104443981609197</v>
      </c>
      <c r="J54" s="10">
        <f t="shared" si="6"/>
        <v>283092662.87721324</v>
      </c>
      <c r="K54" s="11">
        <f t="shared" si="7"/>
        <v>5.8737800000000284E-2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29">
        <v>2.4700000000000002</v>
      </c>
      <c r="H55" s="10"/>
      <c r="I55" s="10">
        <f t="shared" si="8"/>
        <v>30.245472560880199</v>
      </c>
      <c r="J55" s="10">
        <f t="shared" si="6"/>
        <v>267386942.14678383</v>
      </c>
      <c r="K55" s="11">
        <f t="shared" si="7"/>
        <v>5.4621239999999904E-2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29">
        <v>12.05</v>
      </c>
      <c r="H56" s="10"/>
      <c r="I56" s="10">
        <f t="shared" si="8"/>
        <v>29.516417059510296</v>
      </c>
      <c r="J56" s="10">
        <f t="shared" si="6"/>
        <v>253538362.40467134</v>
      </c>
      <c r="K56" s="11">
        <f t="shared" si="7"/>
        <v>0.15310655000000017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30">
        <v>4.78</v>
      </c>
      <c r="H57" s="10"/>
      <c r="I57" s="10">
        <f t="shared" si="8"/>
        <v>26.34218389960758</v>
      </c>
      <c r="J57" s="10">
        <f t="shared" si="6"/>
        <v>219874184.57094994</v>
      </c>
      <c r="K57" s="11">
        <f t="shared" si="7"/>
        <v>7.8395760000000037E-2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30">
        <v>4.46</v>
      </c>
      <c r="H58" s="10"/>
      <c r="I58" s="10">
        <f t="shared" si="8"/>
        <v>25.140469459446056</v>
      </c>
      <c r="J58" s="10">
        <f t="shared" si="6"/>
        <v>203890067.75300187</v>
      </c>
      <c r="K58" s="11">
        <f t="shared" si="7"/>
        <v>7.5102319999999612E-2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30">
        <v>6.25</v>
      </c>
      <c r="H59" s="10"/>
      <c r="I59" s="10">
        <f t="shared" si="8"/>
        <v>24.067077790011542</v>
      </c>
      <c r="J59" s="10">
        <f t="shared" si="6"/>
        <v>189647128.4268105</v>
      </c>
      <c r="K59" s="11">
        <f t="shared" si="7"/>
        <v>9.3418750000000106E-2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30">
        <v>7.54</v>
      </c>
      <c r="H60" s="10"/>
      <c r="I60" s="10">
        <f t="shared" si="8"/>
        <v>22.651367331775567</v>
      </c>
      <c r="J60" s="10">
        <f t="shared" si="6"/>
        <v>173444189.08749324</v>
      </c>
      <c r="K60" s="11">
        <f t="shared" si="7"/>
        <v>0.10658659999999975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30">
        <v>10.56</v>
      </c>
      <c r="H61" s="10"/>
      <c r="I61" s="10">
        <f t="shared" si="8"/>
        <v>21.063201907918515</v>
      </c>
      <c r="J61" s="10">
        <f t="shared" si="6"/>
        <v>156738016.78738317</v>
      </c>
      <c r="K61" s="11">
        <f t="shared" si="7"/>
        <v>0.13755183999999976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30">
        <v>-2.0499999999999998</v>
      </c>
      <c r="H62" s="10"/>
      <c r="I62" s="10">
        <f t="shared" si="8"/>
        <v>19.051376544788816</v>
      </c>
      <c r="J62" s="10">
        <f t="shared" si="6"/>
        <v>137785383.73018956</v>
      </c>
      <c r="K62" s="11">
        <f t="shared" si="7"/>
        <v>7.8075499999998854E-3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30">
        <v>11.77</v>
      </c>
      <c r="H63" s="10"/>
      <c r="I63" s="10">
        <f t="shared" si="8"/>
        <v>19.450103670024316</v>
      </c>
      <c r="J63" s="10">
        <f t="shared" si="6"/>
        <v>136717951.48804906</v>
      </c>
      <c r="K63" s="11">
        <f t="shared" si="7"/>
        <v>0.15000152999999972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30">
        <v>1.06</v>
      </c>
      <c r="H64" s="10"/>
      <c r="I64" s="10">
        <f t="shared" si="8"/>
        <v>17.401900035809536</v>
      </c>
      <c r="J64" s="10">
        <f t="shared" si="6"/>
        <v>118885017.03823741</v>
      </c>
      <c r="K64" s="11">
        <f t="shared" si="7"/>
        <v>3.9806339999999718E-2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30">
        <v>6.16</v>
      </c>
      <c r="H65" s="10"/>
      <c r="I65" s="10">
        <f t="shared" si="8"/>
        <v>17.219374664367244</v>
      </c>
      <c r="J65" s="10">
        <f t="shared" si="6"/>
        <v>114333806.65695636</v>
      </c>
      <c r="K65" s="11">
        <f t="shared" si="7"/>
        <v>9.2174080000000158E-2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3">
        <f>SUM(F2)</f>
        <v>45062542</v>
      </c>
      <c r="G66" s="29">
        <v>6.1</v>
      </c>
      <c r="H66" s="10"/>
      <c r="I66" s="10">
        <f t="shared" si="8"/>
        <v>16.220209744128901</v>
      </c>
      <c r="J66" s="10">
        <f t="shared" ref="J66:J67" si="9">IF(I66="","",I66*C66)</f>
        <v>104684599.96501322</v>
      </c>
      <c r="K66" s="11">
        <f t="shared" ref="K66" si="10">IFERROR(J66/J67-1,"")</f>
        <v>9.1450699999999996E-2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29">
        <v>7.38</v>
      </c>
      <c r="H67" s="10"/>
      <c r="I67" s="10">
        <f t="shared" ref="I67" si="11">IF(H67&lt;&gt;"",H67,I66/(1+IF(G66="",0,G66)/100))</f>
        <v>15.28766234130905</v>
      </c>
      <c r="J67" s="10">
        <f t="shared" si="9"/>
        <v>95913264.763138846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8"/>
  <sheetViews>
    <sheetView topLeftCell="A48" workbookViewId="0">
      <selection activeCell="K70" sqref="K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4">
        <v>11247660</v>
      </c>
      <c r="G2" s="29">
        <v>0.78</v>
      </c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3.5212159999999937E-2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29">
        <v>-3.7</v>
      </c>
      <c r="H3" s="10"/>
      <c r="I3" s="10">
        <f t="shared" ref="I3:I34" si="5">IF(H3&lt;&gt;"",H3,I2/(1+IF(G2="",0,G2)/100))</f>
        <v>1768.2079777733677</v>
      </c>
      <c r="J3" s="10">
        <f t="shared" si="3"/>
        <v>19361374836.463905</v>
      </c>
      <c r="K3" s="11">
        <f t="shared" si="4"/>
        <v>-1.0806399999999994E-2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29">
        <v>-0.28000000000000003</v>
      </c>
      <c r="H4" s="10"/>
      <c r="I4" s="10">
        <f t="shared" si="5"/>
        <v>1836.1453559432687</v>
      </c>
      <c r="J4" s="10">
        <f t="shared" si="3"/>
        <v>19572887285.627308</v>
      </c>
      <c r="K4" s="11">
        <f t="shared" si="4"/>
        <v>2.4722719999999976E-2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29">
        <v>-5.31</v>
      </c>
      <c r="H5" s="10"/>
      <c r="I5" s="10">
        <f t="shared" si="5"/>
        <v>1841.30099873974</v>
      </c>
      <c r="J5" s="10">
        <f t="shared" si="3"/>
        <v>19100666847.347065</v>
      </c>
      <c r="K5" s="11">
        <f t="shared" si="4"/>
        <v>-2.6208039999999988E-2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29">
        <v>-3.74</v>
      </c>
      <c r="H6" s="10"/>
      <c r="I6" s="10">
        <f t="shared" si="5"/>
        <v>1944.5569740624564</v>
      </c>
      <c r="J6" s="10">
        <f t="shared" si="3"/>
        <v>19614730488.581017</v>
      </c>
      <c r="K6" s="11">
        <f t="shared" si="4"/>
        <v>-9.6771200000000945E-3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29">
        <v>2.5</v>
      </c>
      <c r="H7" s="10"/>
      <c r="I7" s="10">
        <f t="shared" si="5"/>
        <v>2020.1090526308503</v>
      </c>
      <c r="J7" s="10">
        <f t="shared" si="3"/>
        <v>19806399392.267921</v>
      </c>
      <c r="K7" s="11">
        <f t="shared" si="4"/>
        <v>5.4519999999999902E-2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29">
        <v>5.63</v>
      </c>
      <c r="H8" s="10"/>
      <c r="I8" s="10">
        <f t="shared" si="5"/>
        <v>1970.8381001276591</v>
      </c>
      <c r="J8" s="10">
        <f t="shared" si="3"/>
        <v>18782383826.070557</v>
      </c>
      <c r="K8" s="11">
        <f t="shared" si="4"/>
        <v>8.6721439999999816E-2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29">
        <v>1.87</v>
      </c>
      <c r="H9" s="10"/>
      <c r="I9" s="10">
        <f t="shared" si="5"/>
        <v>1865.7939033680386</v>
      </c>
      <c r="J9" s="10">
        <f t="shared" si="3"/>
        <v>17283531119.134411</v>
      </c>
      <c r="K9" s="11">
        <f t="shared" si="4"/>
        <v>4.8649780000000087E-2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29">
        <v>3.35</v>
      </c>
      <c r="H10" s="10"/>
      <c r="I10" s="10">
        <f t="shared" si="5"/>
        <v>1831.5440300069095</v>
      </c>
      <c r="J10" s="10">
        <f t="shared" si="3"/>
        <v>16481700038.247669</v>
      </c>
      <c r="K10" s="11">
        <f t="shared" si="4"/>
        <v>6.4194950000000084E-2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29">
        <v>5.54</v>
      </c>
      <c r="H11" s="10"/>
      <c r="I11" s="10">
        <f t="shared" si="5"/>
        <v>1772.1761296631923</v>
      </c>
      <c r="J11" s="10">
        <f t="shared" si="3"/>
        <v>15487481911.324299</v>
      </c>
      <c r="K11" s="11">
        <f t="shared" si="4"/>
        <v>8.6850920000000054E-2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29">
        <v>1.67</v>
      </c>
      <c r="H12" s="10"/>
      <c r="I12" s="10">
        <f t="shared" si="5"/>
        <v>1679.1511556406979</v>
      </c>
      <c r="J12" s="10">
        <f t="shared" si="3"/>
        <v>14249867784.373131</v>
      </c>
      <c r="K12" s="11">
        <f t="shared" si="4"/>
        <v>4.7302670000000102E-2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29">
        <v>2.3199999999999998</v>
      </c>
      <c r="H13" s="10"/>
      <c r="I13" s="10">
        <f t="shared" si="5"/>
        <v>1651.5699376814182</v>
      </c>
      <c r="J13" s="10">
        <f t="shared" si="3"/>
        <v>13606255567.335783</v>
      </c>
      <c r="K13" s="11">
        <f t="shared" si="4"/>
        <v>5.4305280000000122E-2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29">
        <v>3.41</v>
      </c>
      <c r="H14" s="10"/>
      <c r="I14" s="10">
        <f t="shared" si="5"/>
        <v>1614.1223003141301</v>
      </c>
      <c r="J14" s="10">
        <f t="shared" si="3"/>
        <v>12905422959.975863</v>
      </c>
      <c r="K14" s="11">
        <f t="shared" si="4"/>
        <v>6.5846869999999891E-2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29">
        <v>-1.48</v>
      </c>
      <c r="H15" s="10"/>
      <c r="I15" s="10">
        <f t="shared" si="5"/>
        <v>1560.895755066367</v>
      </c>
      <c r="J15" s="10">
        <f t="shared" si="3"/>
        <v>12108139849.372419</v>
      </c>
      <c r="K15" s="11">
        <f t="shared" si="4"/>
        <v>1.564268000000002E-2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29">
        <v>7.22</v>
      </c>
      <c r="H16" s="10"/>
      <c r="I16" s="10">
        <f t="shared" si="5"/>
        <v>1584.3440469613956</v>
      </c>
      <c r="J16" s="10">
        <f t="shared" si="3"/>
        <v>11921653242.627043</v>
      </c>
      <c r="K16" s="11">
        <f t="shared" si="4"/>
        <v>0.10522375999999989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29">
        <v>1.32</v>
      </c>
      <c r="H17" s="10"/>
      <c r="I17" s="10">
        <f t="shared" si="5"/>
        <v>1477.6571973152356</v>
      </c>
      <c r="J17" s="10">
        <f t="shared" si="3"/>
        <v>10786642193.275906</v>
      </c>
      <c r="K17" s="11">
        <f t="shared" si="4"/>
        <v>4.4811839999999936E-2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29">
        <v>3.38</v>
      </c>
      <c r="H18" s="10"/>
      <c r="I18" s="10">
        <f t="shared" si="5"/>
        <v>1458.406235013063</v>
      </c>
      <c r="J18" s="10">
        <f t="shared" si="3"/>
        <v>10324004553.083841</v>
      </c>
      <c r="K18" s="11">
        <f t="shared" si="4"/>
        <v>6.6571460000000027E-2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29">
        <v>3.9</v>
      </c>
      <c r="H19" s="10"/>
      <c r="I19" s="10">
        <f t="shared" si="5"/>
        <v>1410.7237715351741</v>
      </c>
      <c r="J19" s="10">
        <f t="shared" si="3"/>
        <v>9679618234.9411831</v>
      </c>
      <c r="K19" s="11">
        <f t="shared" si="4"/>
        <v>7.2144100000000044E-2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29">
        <v>4.5999999999999996</v>
      </c>
      <c r="H20" s="10"/>
      <c r="I20" s="10">
        <f t="shared" si="5"/>
        <v>1357.7707137008415</v>
      </c>
      <c r="J20" s="10">
        <f t="shared" si="3"/>
        <v>9028281025.7885876</v>
      </c>
      <c r="K20" s="11">
        <f t="shared" si="4"/>
        <v>8.0099599999999826E-2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29">
        <v>2.6</v>
      </c>
      <c r="H21" s="10"/>
      <c r="I21" s="10">
        <f t="shared" si="5"/>
        <v>1298.0599557369421</v>
      </c>
      <c r="J21" s="10">
        <f t="shared" si="3"/>
        <v>8358748605.9513292</v>
      </c>
      <c r="K21" s="11">
        <f t="shared" si="4"/>
        <v>6.0371000000000175E-2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29">
        <v>4.4000000000000004</v>
      </c>
      <c r="H22" s="10"/>
      <c r="I22" s="10">
        <f t="shared" si="5"/>
        <v>1265.1656488664153</v>
      </c>
      <c r="J22" s="10">
        <f t="shared" si="3"/>
        <v>7882852893.8940506</v>
      </c>
      <c r="K22" s="11">
        <f t="shared" si="4"/>
        <v>8.0122400000000038E-2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29">
        <v>0.6</v>
      </c>
      <c r="H23" s="10"/>
      <c r="I23" s="10">
        <f t="shared" si="5"/>
        <v>1211.8444912513555</v>
      </c>
      <c r="J23" s="10">
        <f t="shared" si="3"/>
        <v>7298110745.4988899</v>
      </c>
      <c r="K23" s="11">
        <f t="shared" si="4"/>
        <v>4.1612399999999994E-2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29">
        <v>3.01</v>
      </c>
      <c r="H24" s="10"/>
      <c r="I24" s="10">
        <f t="shared" si="5"/>
        <v>1204.6167905083057</v>
      </c>
      <c r="J24" s="10">
        <f t="shared" si="3"/>
        <v>7006551328.9769688</v>
      </c>
      <c r="K24" s="11">
        <f t="shared" si="4"/>
        <v>6.6977580000000092E-2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29">
        <v>-0.06</v>
      </c>
      <c r="H25" s="10"/>
      <c r="I25" s="10">
        <f t="shared" si="5"/>
        <v>1169.4173289081698</v>
      </c>
      <c r="J25" s="10">
        <f t="shared" si="3"/>
        <v>6566727792.8904257</v>
      </c>
      <c r="K25" s="11">
        <f t="shared" si="4"/>
        <v>4.2374199999999806E-2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29">
        <v>-3.53</v>
      </c>
      <c r="H26" s="10"/>
      <c r="I26" s="10">
        <f t="shared" si="5"/>
        <v>1170.119400548499</v>
      </c>
      <c r="J26" s="10">
        <f t="shared" si="3"/>
        <v>6299779669.2305193</v>
      </c>
      <c r="K26" s="11">
        <f t="shared" si="4"/>
        <v>7.4362100000000542E-3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29">
        <v>-0.02</v>
      </c>
      <c r="H27" s="10"/>
      <c r="I27" s="10">
        <f t="shared" si="5"/>
        <v>1212.9360428615103</v>
      </c>
      <c r="J27" s="10">
        <f t="shared" si="3"/>
        <v>6253278973.5942879</v>
      </c>
      <c r="K27" s="11">
        <f t="shared" si="4"/>
        <v>3.7492460000000172E-2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29">
        <v>0.44</v>
      </c>
      <c r="H28" s="10"/>
      <c r="I28" s="10">
        <f t="shared" si="5"/>
        <v>1213.1786785972297</v>
      </c>
      <c r="J28" s="10">
        <f t="shared" si="3"/>
        <v>6027300645.2444839</v>
      </c>
      <c r="K28" s="11">
        <f t="shared" si="4"/>
        <v>4.3772479999999891E-2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29">
        <v>4.0599999999999996</v>
      </c>
      <c r="H29" s="10"/>
      <c r="I29" s="10">
        <f t="shared" si="5"/>
        <v>1207.864076659926</v>
      </c>
      <c r="J29" s="10">
        <f t="shared" si="3"/>
        <v>5774534930.4902964</v>
      </c>
      <c r="K29" s="11">
        <f t="shared" si="4"/>
        <v>8.2015880000000152E-2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29">
        <v>3.75</v>
      </c>
      <c r="H30" s="10"/>
      <c r="I30" s="10">
        <f t="shared" si="5"/>
        <v>1160.7381094175726</v>
      </c>
      <c r="J30" s="10">
        <f t="shared" si="3"/>
        <v>5336830112.4104538</v>
      </c>
      <c r="K30" s="11">
        <f t="shared" si="4"/>
        <v>7.3501250000000073E-2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29">
        <v>6.67</v>
      </c>
      <c r="H31" s="10"/>
      <c r="I31" s="10">
        <f t="shared" si="5"/>
        <v>1118.7837199205517</v>
      </c>
      <c r="J31" s="10">
        <f t="shared" si="3"/>
        <v>4971424218.0998421</v>
      </c>
      <c r="K31" s="11">
        <f t="shared" si="4"/>
        <v>9.870100000000015E-2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29">
        <v>-2</v>
      </c>
      <c r="H32" s="10"/>
      <c r="I32" s="10">
        <f t="shared" si="5"/>
        <v>1048.8269615829677</v>
      </c>
      <c r="J32" s="10">
        <f t="shared" si="3"/>
        <v>4524819962.9379072</v>
      </c>
      <c r="K32" s="11">
        <f t="shared" si="4"/>
        <v>8.027999999999702E-3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29">
        <v>0.48</v>
      </c>
      <c r="H33" s="10"/>
      <c r="I33" s="10">
        <f t="shared" si="5"/>
        <v>1070.2315934520079</v>
      </c>
      <c r="J33" s="10">
        <f t="shared" si="3"/>
        <v>4488784004.9462004</v>
      </c>
      <c r="K33" s="11">
        <f t="shared" si="4"/>
        <v>3.132672000000003E-2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29">
        <v>0.71</v>
      </c>
      <c r="H34" s="10"/>
      <c r="I34" s="10">
        <f t="shared" si="5"/>
        <v>1065.1190221457086</v>
      </c>
      <c r="J34" s="10">
        <f t="shared" ref="J34:J65" si="6">IF(I34="","",I34*C34)</f>
        <v>4352436447.0516195</v>
      </c>
      <c r="K34" s="11">
        <f t="shared" ref="K34:K65" si="7">IFERROR(J34/J35-1,"")</f>
        <v>4.8968829999999963E-2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29">
        <v>-3.99</v>
      </c>
      <c r="H35" s="10"/>
      <c r="I35" s="10">
        <f t="shared" ref="I35:I66" si="8">IF(H35&lt;&gt;"",H35,I34/(1+IF(G34="",0,G34)/100))</f>
        <v>1044.1319695576008</v>
      </c>
      <c r="J35" s="10">
        <f t="shared" si="6"/>
        <v>4149252411.1051226</v>
      </c>
      <c r="K35" s="11">
        <f t="shared" si="7"/>
        <v>2.6189159999999934E-2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29">
        <v>-4.42</v>
      </c>
      <c r="H36" s="10"/>
      <c r="I36" s="10">
        <f t="shared" si="8"/>
        <v>1057.7772966848352</v>
      </c>
      <c r="J36" s="10">
        <f t="shared" si="6"/>
        <v>4043360203.7904224</v>
      </c>
      <c r="K36" s="11">
        <f t="shared" si="7"/>
        <v>2.9296520000000159E-2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29">
        <v>-3.36</v>
      </c>
      <c r="H37" s="10"/>
      <c r="I37" s="10">
        <f t="shared" si="8"/>
        <v>1053.7729594389671</v>
      </c>
      <c r="J37" s="10">
        <f t="shared" si="6"/>
        <v>3928275404.8273883</v>
      </c>
      <c r="K37" s="11">
        <f t="shared" si="7"/>
        <v>2.5006700000000048E-2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29">
        <v>-1.55</v>
      </c>
      <c r="H38" s="10"/>
      <c r="I38" s="10">
        <f t="shared" si="8"/>
        <v>1033.7188144388533</v>
      </c>
      <c r="J38" s="10">
        <f t="shared" si="6"/>
        <v>3832438758.524591</v>
      </c>
      <c r="K38" s="11">
        <f t="shared" si="7"/>
        <v>3.6720349999999957E-2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29">
        <v>1.45</v>
      </c>
      <c r="H39" s="10"/>
      <c r="I39" s="10">
        <f t="shared" si="8"/>
        <v>1011.9616391961363</v>
      </c>
      <c r="J39" s="10">
        <f t="shared" si="6"/>
        <v>3696694830.5052476</v>
      </c>
      <c r="K39" s="11">
        <f t="shared" si="7"/>
        <v>3.1847949999999736E-2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29">
        <v>5.9</v>
      </c>
      <c r="H40" s="10"/>
      <c r="I40" s="10">
        <f t="shared" si="8"/>
        <v>997.49791936533893</v>
      </c>
      <c r="J40" s="10">
        <f t="shared" si="6"/>
        <v>3582596477.0344782</v>
      </c>
      <c r="K40" s="11">
        <f t="shared" si="7"/>
        <v>7.9650500000000068E-2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29">
        <v>8.94</v>
      </c>
      <c r="H41" s="10"/>
      <c r="I41" s="10">
        <f t="shared" si="8"/>
        <v>941.92438089267137</v>
      </c>
      <c r="J41" s="10">
        <f t="shared" si="6"/>
        <v>3318292796.6360207</v>
      </c>
      <c r="K41" s="11">
        <f t="shared" si="7"/>
        <v>0.11728863999999994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29">
        <v>-3.77</v>
      </c>
      <c r="H42" s="10"/>
      <c r="I42" s="10">
        <f t="shared" si="8"/>
        <v>864.62674948840777</v>
      </c>
      <c r="J42" s="10">
        <f t="shared" si="6"/>
        <v>2969951253.2732997</v>
      </c>
      <c r="K42" s="11">
        <f t="shared" si="7"/>
        <v>-1.3931189999999982E-2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29">
        <v>0.88</v>
      </c>
      <c r="H43" s="10"/>
      <c r="I43" s="10">
        <f t="shared" si="8"/>
        <v>898.50020730375945</v>
      </c>
      <c r="J43" s="10">
        <f t="shared" si="6"/>
        <v>3011910754.2538533</v>
      </c>
      <c r="K43" s="11">
        <f t="shared" si="7"/>
        <v>3.5230560000000022E-2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29">
        <v>1.48</v>
      </c>
      <c r="H44" s="10"/>
      <c r="I44" s="10">
        <f t="shared" si="8"/>
        <v>890.66237837406777</v>
      </c>
      <c r="J44" s="10">
        <f t="shared" si="6"/>
        <v>2909410589.9016867</v>
      </c>
      <c r="K44" s="11">
        <f t="shared" si="7"/>
        <v>4.2199599999999782E-2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29">
        <v>1.81</v>
      </c>
      <c r="H45" s="10"/>
      <c r="I45" s="10">
        <f t="shared" si="8"/>
        <v>877.67282062876211</v>
      </c>
      <c r="J45" s="10">
        <f t="shared" si="6"/>
        <v>2791605936.043045</v>
      </c>
      <c r="K45" s="11">
        <f t="shared" si="7"/>
        <v>4.5690510000000017E-2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29">
        <v>3.44</v>
      </c>
      <c r="H46" s="10"/>
      <c r="I46" s="10">
        <f t="shared" si="8"/>
        <v>862.06936512008849</v>
      </c>
      <c r="J46" s="10">
        <f t="shared" si="6"/>
        <v>2669629215.668262</v>
      </c>
      <c r="K46" s="11">
        <f t="shared" si="7"/>
        <v>6.3052879999999867E-2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29">
        <v>6.31</v>
      </c>
      <c r="H47" s="10"/>
      <c r="I47" s="10">
        <f t="shared" si="8"/>
        <v>833.40039164741734</v>
      </c>
      <c r="J47" s="10">
        <f t="shared" si="6"/>
        <v>2511285436.4011149</v>
      </c>
      <c r="K47" s="11">
        <f t="shared" si="7"/>
        <v>9.2760490000000084E-2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29">
        <v>3.44</v>
      </c>
      <c r="H48" s="10"/>
      <c r="I48" s="10">
        <f t="shared" si="8"/>
        <v>783.93414697339608</v>
      </c>
      <c r="J48" s="10">
        <f t="shared" si="6"/>
        <v>2298111488.6402187</v>
      </c>
      <c r="K48" s="11">
        <f t="shared" si="7"/>
        <v>6.3259759999999776E-2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29">
        <v>2.11</v>
      </c>
      <c r="H49" s="10"/>
      <c r="I49" s="10">
        <f t="shared" si="8"/>
        <v>757.86363783197612</v>
      </c>
      <c r="J49" s="10">
        <f t="shared" si="6"/>
        <v>2161382923.6236863</v>
      </c>
      <c r="K49" s="11">
        <f t="shared" si="7"/>
        <v>4.9690800000000035E-2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29">
        <v>13.28</v>
      </c>
      <c r="H50" s="10"/>
      <c r="I50" s="10">
        <f t="shared" si="8"/>
        <v>742.20315133872907</v>
      </c>
      <c r="J50" s="10">
        <f t="shared" si="6"/>
        <v>2059066273.2527392</v>
      </c>
      <c r="K50" s="11">
        <f t="shared" si="7"/>
        <v>0.16315904000000025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29">
        <v>14.36</v>
      </c>
      <c r="H51" s="10"/>
      <c r="I51" s="10">
        <f t="shared" si="8"/>
        <v>655.19345986822827</v>
      </c>
      <c r="J51" s="10">
        <f t="shared" si="6"/>
        <v>1770236229.4779043</v>
      </c>
      <c r="K51" s="11">
        <f t="shared" si="7"/>
        <v>0.17379104000000001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29">
        <v>4.76</v>
      </c>
      <c r="H52" s="10"/>
      <c r="I52" s="10">
        <f t="shared" si="8"/>
        <v>572.92187816389321</v>
      </c>
      <c r="J52" s="10">
        <f t="shared" si="6"/>
        <v>1508135749.1686974</v>
      </c>
      <c r="K52" s="11">
        <f t="shared" si="7"/>
        <v>7.6094719999999949E-2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29">
        <v>11.11</v>
      </c>
      <c r="H53" s="10"/>
      <c r="I53" s="10">
        <f t="shared" si="8"/>
        <v>546.88991806404465</v>
      </c>
      <c r="J53" s="10">
        <f t="shared" si="6"/>
        <v>1401489777.0046649</v>
      </c>
      <c r="K53" s="11">
        <f t="shared" si="7"/>
        <v>0.1407663699999997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29">
        <v>1.07</v>
      </c>
      <c r="H54" s="10"/>
      <c r="I54" s="10">
        <f t="shared" si="8"/>
        <v>492.20584831612337</v>
      </c>
      <c r="J54" s="10">
        <f t="shared" si="6"/>
        <v>1228551098.5081592</v>
      </c>
      <c r="K54" s="11">
        <f t="shared" si="7"/>
        <v>3.7079269999999998E-2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29">
        <v>4.47</v>
      </c>
      <c r="H55" s="10"/>
      <c r="I55" s="10">
        <f t="shared" si="8"/>
        <v>486.99500179689659</v>
      </c>
      <c r="J55" s="10">
        <f t="shared" si="6"/>
        <v>1184626030.0894446</v>
      </c>
      <c r="K55" s="11">
        <f t="shared" si="7"/>
        <v>7.1339850000000204E-2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29">
        <v>4.68</v>
      </c>
      <c r="H56" s="10"/>
      <c r="I56" s="10">
        <f t="shared" si="8"/>
        <v>466.15775035598409</v>
      </c>
      <c r="J56" s="10">
        <f t="shared" si="6"/>
        <v>1105742524.2694411</v>
      </c>
      <c r="K56" s="11">
        <f t="shared" si="7"/>
        <v>7.2760639999999821E-2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26">
        <v>2.1</v>
      </c>
      <c r="H57" s="10"/>
      <c r="I57" s="10">
        <f t="shared" si="8"/>
        <v>445.31691856704634</v>
      </c>
      <c r="J57" s="10">
        <f t="shared" si="6"/>
        <v>1030744867.9972463</v>
      </c>
      <c r="K57" s="11">
        <f t="shared" si="7"/>
        <v>4.5401899999999884E-2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26">
        <v>0.9</v>
      </c>
      <c r="H58" s="10"/>
      <c r="I58" s="10">
        <f t="shared" si="8"/>
        <v>436.15760878261153</v>
      </c>
      <c r="J58" s="10">
        <f t="shared" si="6"/>
        <v>985979524.23584306</v>
      </c>
      <c r="K58" s="11">
        <f t="shared" si="7"/>
        <v>2.8574600000000006E-2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26">
        <v>-3.2</v>
      </c>
      <c r="H59" s="10"/>
      <c r="I59" s="10">
        <f t="shared" si="8"/>
        <v>432.26720394708781</v>
      </c>
      <c r="J59" s="10">
        <f t="shared" si="6"/>
        <v>958588248.47108138</v>
      </c>
      <c r="K59" s="11">
        <f t="shared" si="7"/>
        <v>-1.7286399999999924E-2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26">
        <v>2.0099999999999998</v>
      </c>
      <c r="H60" s="10"/>
      <c r="I60" s="10">
        <f t="shared" si="8"/>
        <v>446.5570288709585</v>
      </c>
      <c r="J60" s="10">
        <f t="shared" si="6"/>
        <v>975450272.05391407</v>
      </c>
      <c r="K60" s="11">
        <f t="shared" si="7"/>
        <v>3.8359789999999894E-2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26">
        <v>0.45</v>
      </c>
      <c r="H61" s="10"/>
      <c r="I61" s="10">
        <f t="shared" si="8"/>
        <v>437.75809123709291</v>
      </c>
      <c r="J61" s="10">
        <f t="shared" si="6"/>
        <v>939414528.03552234</v>
      </c>
      <c r="K61" s="11">
        <f t="shared" si="7"/>
        <v>2.5192699999999846E-2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26">
        <v>5.94</v>
      </c>
      <c r="H62" s="10"/>
      <c r="I62" s="10">
        <f t="shared" si="8"/>
        <v>435.79700471587154</v>
      </c>
      <c r="J62" s="10">
        <f t="shared" si="6"/>
        <v>916329708.58602726</v>
      </c>
      <c r="K62" s="11">
        <f t="shared" si="7"/>
        <v>8.0693939999999742E-2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26">
        <v>2.59</v>
      </c>
      <c r="H63" s="10"/>
      <c r="I63" s="10">
        <f t="shared" si="8"/>
        <v>411.36209620150237</v>
      </c>
      <c r="J63" s="10">
        <f t="shared" si="6"/>
        <v>847908621.18281841</v>
      </c>
      <c r="K63" s="11">
        <f t="shared" si="7"/>
        <v>4.5905050000000003E-2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26">
        <v>0.53</v>
      </c>
      <c r="H64" s="10"/>
      <c r="I64" s="10">
        <f t="shared" si="8"/>
        <v>400.97679715518314</v>
      </c>
      <c r="J64" s="10">
        <f t="shared" si="6"/>
        <v>810693686.94875157</v>
      </c>
      <c r="K64" s="11">
        <f t="shared" si="7"/>
        <v>2.4400699999999942E-2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26">
        <v>0.52</v>
      </c>
      <c r="H65" s="10"/>
      <c r="I65" s="10">
        <f t="shared" si="8"/>
        <v>398.86282418699204</v>
      </c>
      <c r="J65" s="10">
        <f t="shared" si="6"/>
        <v>791383378.54391515</v>
      </c>
      <c r="K65" s="11">
        <f t="shared" si="7"/>
        <v>2.3997240000000142E-2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3">
        <f>SUM(F2)</f>
        <v>11247660</v>
      </c>
      <c r="G66" s="26">
        <v>4.9000000000000004</v>
      </c>
      <c r="H66" s="10"/>
      <c r="I66" s="10">
        <f t="shared" si="8"/>
        <v>396.79946695880619</v>
      </c>
      <c r="J66" s="10">
        <f t="shared" ref="J66:J67" si="9">IF(I66="","",I66*C66)</f>
        <v>772837413.64763355</v>
      </c>
      <c r="K66" s="11">
        <f t="shared" ref="K66" si="10">IFERROR(J66/J67-1,"")</f>
        <v>6.8406500000000037E-2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26">
        <v>3.6</v>
      </c>
      <c r="H67" s="10"/>
      <c r="I67" s="10">
        <f t="shared" ref="I67" si="11">IF(H67&lt;&gt;"",H67,I66/(1+IF(G66="",0,G66)/100))</f>
        <v>378.26450615710792</v>
      </c>
      <c r="J67" s="10">
        <f t="shared" si="9"/>
        <v>723355215.12423742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>
      <selection activeCell="L18" sqref="L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4">
        <v>44529546</v>
      </c>
      <c r="G2" s="29">
        <v>2.04</v>
      </c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1.9583679999999992E-2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29">
        <v>2.1</v>
      </c>
      <c r="H3" s="10"/>
      <c r="I3" s="10">
        <f t="shared" ref="I3:I34" si="5">IF(H3&lt;&gt;"",H3,I2/(1+IF(G2="",0,G2)/100))</f>
        <v>10422.383379067032</v>
      </c>
      <c r="J3" s="10">
        <f t="shared" si="3"/>
        <v>464475110251.03412</v>
      </c>
      <c r="K3" s="11">
        <f t="shared" si="4"/>
        <v>1.9978999999999969E-2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29">
        <v>1.27</v>
      </c>
      <c r="H4" s="10"/>
      <c r="I4" s="10">
        <f t="shared" si="5"/>
        <v>10208.015062749299</v>
      </c>
      <c r="J4" s="10">
        <f t="shared" si="3"/>
        <v>455377130559.58423</v>
      </c>
      <c r="K4" s="11">
        <f t="shared" si="4"/>
        <v>1.3813969999999953E-2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29">
        <v>2.82</v>
      </c>
      <c r="H5" s="10"/>
      <c r="I5" s="10">
        <f t="shared" si="5"/>
        <v>10079.99907450311</v>
      </c>
      <c r="J5" s="10">
        <f t="shared" si="3"/>
        <v>449172278183.91992</v>
      </c>
      <c r="K5" s="11">
        <f t="shared" si="4"/>
        <v>3.169588000000001E-2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29">
        <v>1.39</v>
      </c>
      <c r="H6" s="10"/>
      <c r="I6" s="10">
        <f t="shared" si="5"/>
        <v>9803.539267168946</v>
      </c>
      <c r="J6" s="10">
        <f t="shared" si="3"/>
        <v>435372755568.16211</v>
      </c>
      <c r="K6" s="11">
        <f t="shared" si="4"/>
        <v>1.8665330000000147E-2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29">
        <v>1</v>
      </c>
      <c r="H7" s="10"/>
      <c r="I7" s="10">
        <f t="shared" si="5"/>
        <v>9669.1382455557214</v>
      </c>
      <c r="J7" s="10">
        <f t="shared" si="3"/>
        <v>427395281596.71643</v>
      </c>
      <c r="K7" s="11">
        <f t="shared" si="4"/>
        <v>1.6161000000000092E-2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29">
        <v>1.61</v>
      </c>
      <c r="H8" s="10"/>
      <c r="I8" s="10">
        <f t="shared" si="5"/>
        <v>9573.4042035205166</v>
      </c>
      <c r="J8" s="10">
        <f t="shared" si="3"/>
        <v>420597997361.3595</v>
      </c>
      <c r="K8" s="11">
        <f t="shared" si="4"/>
        <v>2.4432019999999888E-2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29">
        <v>0.82</v>
      </c>
      <c r="H9" s="10"/>
      <c r="I9" s="10">
        <f t="shared" si="5"/>
        <v>9421.7145984849103</v>
      </c>
      <c r="J9" s="10">
        <f t="shared" si="3"/>
        <v>410567015819.51678</v>
      </c>
      <c r="K9" s="11">
        <f t="shared" si="4"/>
        <v>1.9189379999999812E-2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29">
        <v>3.42</v>
      </c>
      <c r="H10" s="10"/>
      <c r="I10" s="10">
        <f t="shared" si="5"/>
        <v>9345.0849022861639</v>
      </c>
      <c r="J10" s="10">
        <f t="shared" si="3"/>
        <v>402836826870.70074</v>
      </c>
      <c r="K10" s="11">
        <f t="shared" si="4"/>
        <v>4.8058280000000009E-2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29">
        <v>2.85</v>
      </c>
      <c r="H11" s="10"/>
      <c r="I11" s="10">
        <f t="shared" si="5"/>
        <v>9036.0519264031755</v>
      </c>
      <c r="J11" s="10">
        <f t="shared" si="3"/>
        <v>384364910385.2323</v>
      </c>
      <c r="K11" s="11">
        <f t="shared" si="4"/>
        <v>4.4441749999999836E-2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29">
        <v>2.97</v>
      </c>
      <c r="H12" s="10"/>
      <c r="I12" s="10">
        <f t="shared" si="5"/>
        <v>8785.6605993224857</v>
      </c>
      <c r="J12" s="10">
        <f t="shared" si="3"/>
        <v>368009906139.07605</v>
      </c>
      <c r="K12" s="11">
        <f t="shared" si="4"/>
        <v>4.6998959999999812E-2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29">
        <v>4.33</v>
      </c>
      <c r="H13" s="10"/>
      <c r="I13" s="10">
        <f t="shared" si="5"/>
        <v>8532.2526943017237</v>
      </c>
      <c r="J13" s="10">
        <f t="shared" si="3"/>
        <v>351490230839.46149</v>
      </c>
      <c r="K13" s="11">
        <f t="shared" si="4"/>
        <v>6.124476000000012E-2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29">
        <v>1.1000000000000001</v>
      </c>
      <c r="H14" s="10"/>
      <c r="I14" s="10">
        <f t="shared" si="5"/>
        <v>8178.1392641634475</v>
      </c>
      <c r="J14" s="10">
        <f t="shared" si="3"/>
        <v>331205622008.87708</v>
      </c>
      <c r="K14" s="11">
        <f t="shared" si="4"/>
        <v>2.7580399999999727E-2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29">
        <v>1.46</v>
      </c>
      <c r="H15" s="10"/>
      <c r="I15" s="10">
        <f t="shared" si="5"/>
        <v>8089.1585204386238</v>
      </c>
      <c r="J15" s="10">
        <f t="shared" si="3"/>
        <v>322316017324.65619</v>
      </c>
      <c r="K15" s="11">
        <f t="shared" si="4"/>
        <v>2.971753999999982E-2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29">
        <v>2.16</v>
      </c>
      <c r="H16" s="10"/>
      <c r="I16" s="10">
        <f t="shared" si="5"/>
        <v>7972.7562787686029</v>
      </c>
      <c r="J16" s="10">
        <f t="shared" si="3"/>
        <v>313014010934.15991</v>
      </c>
      <c r="K16" s="11">
        <f t="shared" si="4"/>
        <v>3.4574319999999936E-2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29">
        <v>3.44</v>
      </c>
      <c r="H17" s="10"/>
      <c r="I17" s="10">
        <f t="shared" si="5"/>
        <v>7804.1858641039571</v>
      </c>
      <c r="J17" s="10">
        <f t="shared" si="3"/>
        <v>302553431767.14453</v>
      </c>
      <c r="K17" s="11">
        <f t="shared" si="4"/>
        <v>4.4950880000000248E-2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29">
        <v>2.1800000000000002</v>
      </c>
      <c r="H18" s="10"/>
      <c r="I18" s="10">
        <f t="shared" si="5"/>
        <v>7544.6499072930756</v>
      </c>
      <c r="J18" s="10">
        <f t="shared" si="3"/>
        <v>289538424779.49249</v>
      </c>
      <c r="K18" s="11">
        <f t="shared" si="4"/>
        <v>2.9770040000000053E-2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29">
        <v>2.73</v>
      </c>
      <c r="H19" s="10"/>
      <c r="I19" s="10">
        <f t="shared" si="5"/>
        <v>7383.6855620405904</v>
      </c>
      <c r="J19" s="10">
        <f t="shared" si="3"/>
        <v>281168040953.5827</v>
      </c>
      <c r="K19" s="11">
        <f t="shared" si="4"/>
        <v>3.3566530000000316E-2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29">
        <v>5.09</v>
      </c>
      <c r="H20" s="10"/>
      <c r="I20" s="10">
        <f t="shared" si="5"/>
        <v>7187.4676939945384</v>
      </c>
      <c r="J20" s="10">
        <f t="shared" si="3"/>
        <v>272036712482.92319</v>
      </c>
      <c r="K20" s="11">
        <f t="shared" si="4"/>
        <v>5.6364679999999945E-2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29">
        <v>4.97</v>
      </c>
      <c r="H21" s="10"/>
      <c r="I21" s="10">
        <f t="shared" si="5"/>
        <v>6839.3450318722416</v>
      </c>
      <c r="J21" s="10">
        <f t="shared" si="3"/>
        <v>257521590444.43173</v>
      </c>
      <c r="K21" s="11">
        <f t="shared" si="4"/>
        <v>5.4738559999999881E-2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29">
        <v>4.1500000000000004</v>
      </c>
      <c r="H22" s="10"/>
      <c r="I22" s="10">
        <f t="shared" si="5"/>
        <v>6515.5235132630669</v>
      </c>
      <c r="J22" s="10">
        <f t="shared" si="3"/>
        <v>244156798860.59323</v>
      </c>
      <c r="K22" s="11">
        <f t="shared" si="4"/>
        <v>4.5978450000000226E-2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29">
        <v>5.04</v>
      </c>
      <c r="H23" s="10"/>
      <c r="I23" s="10">
        <f t="shared" si="5"/>
        <v>6255.9035172953108</v>
      </c>
      <c r="J23" s="10">
        <f t="shared" si="3"/>
        <v>233424310855.155</v>
      </c>
      <c r="K23" s="11">
        <f t="shared" si="4"/>
        <v>5.4391520000000027E-2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29">
        <v>2.87</v>
      </c>
      <c r="H24" s="10"/>
      <c r="I24" s="10">
        <f t="shared" si="5"/>
        <v>5955.7344985675081</v>
      </c>
      <c r="J24" s="10">
        <f t="shared" si="3"/>
        <v>221382955408.3999</v>
      </c>
      <c r="K24" s="11">
        <f t="shared" si="4"/>
        <v>3.1888970000000016E-2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29">
        <v>3.56</v>
      </c>
      <c r="H25" s="10"/>
      <c r="I25" s="10">
        <f t="shared" si="5"/>
        <v>5789.5737324462998</v>
      </c>
      <c r="J25" s="10">
        <f t="shared" si="3"/>
        <v>214541449559.63614</v>
      </c>
      <c r="K25" s="11">
        <f t="shared" si="4"/>
        <v>3.8085439999999915E-2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29">
        <v>2.86</v>
      </c>
      <c r="H26" s="10"/>
      <c r="I26" s="10">
        <f t="shared" si="5"/>
        <v>5590.550147205774</v>
      </c>
      <c r="J26" s="10">
        <f t="shared" si="3"/>
        <v>206670319506.29822</v>
      </c>
      <c r="K26" s="11">
        <f t="shared" si="4"/>
        <v>3.0245760000000121E-2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29">
        <v>-1.96</v>
      </c>
      <c r="H27" s="10"/>
      <c r="I27" s="10">
        <f t="shared" si="5"/>
        <v>5435.1061123913805</v>
      </c>
      <c r="J27" s="10">
        <f t="shared" si="3"/>
        <v>200602931388.23325</v>
      </c>
      <c r="K27" s="11">
        <f t="shared" si="4"/>
        <v>-1.8521559999999826E-2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29">
        <v>1.03</v>
      </c>
      <c r="H28" s="10"/>
      <c r="I28" s="10">
        <f t="shared" si="5"/>
        <v>5543.7638845281317</v>
      </c>
      <c r="J28" s="10">
        <f t="shared" si="3"/>
        <v>204388525730.86905</v>
      </c>
      <c r="K28" s="11">
        <f t="shared" si="4"/>
        <v>1.1815449999999839E-2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29">
        <v>-0.33</v>
      </c>
      <c r="H29" s="10"/>
      <c r="I29" s="10">
        <f t="shared" si="5"/>
        <v>5487.2452583669519</v>
      </c>
      <c r="J29" s="10">
        <f t="shared" si="3"/>
        <v>202001783755.00104</v>
      </c>
      <c r="K29" s="11">
        <f t="shared" si="4"/>
        <v>-9.0791999999983997E-4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29">
        <v>1.74</v>
      </c>
      <c r="H30" s="10"/>
      <c r="I30" s="10">
        <f t="shared" si="5"/>
        <v>5505.4131216684573</v>
      </c>
      <c r="J30" s="10">
        <f t="shared" si="3"/>
        <v>202185351879.6796</v>
      </c>
      <c r="K30" s="11">
        <f t="shared" si="4"/>
        <v>2.0655680000000176E-2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29">
        <v>4.05</v>
      </c>
      <c r="H31" s="10"/>
      <c r="I31" s="10">
        <f t="shared" si="5"/>
        <v>5411.2572455951022</v>
      </c>
      <c r="J31" s="10">
        <f t="shared" si="3"/>
        <v>198093593992.12823</v>
      </c>
      <c r="K31" s="11">
        <f t="shared" si="4"/>
        <v>4.4453899999999935E-2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29">
        <v>3.06</v>
      </c>
      <c r="H32" s="10"/>
      <c r="I32" s="10">
        <f t="shared" si="5"/>
        <v>5200.6316632341204</v>
      </c>
      <c r="J32" s="10">
        <f t="shared" si="3"/>
        <v>189662362304.48108</v>
      </c>
      <c r="K32" s="11">
        <f t="shared" si="4"/>
        <v>3.5134639999999884E-2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29">
        <v>1.7</v>
      </c>
      <c r="H33" s="10"/>
      <c r="I33" s="10">
        <f t="shared" si="5"/>
        <v>5046.2174104736278</v>
      </c>
      <c r="J33" s="10">
        <f t="shared" si="3"/>
        <v>183224824071.65997</v>
      </c>
      <c r="K33" s="11">
        <f t="shared" si="4"/>
        <v>2.208499999999991E-2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29">
        <v>2.79</v>
      </c>
      <c r="H34" s="10"/>
      <c r="I34" s="10">
        <f t="shared" si="5"/>
        <v>4961.8656936810503</v>
      </c>
      <c r="J34" s="10">
        <f t="shared" ref="J34:J65" si="6">IF(I34="","",I34*C34)</f>
        <v>179265740199.35718</v>
      </c>
      <c r="K34" s="11">
        <f t="shared" ref="K34:K65" si="7">IFERROR(J34/J35-1,"")</f>
        <v>4.6833130000000001E-2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29">
        <v>1.32</v>
      </c>
      <c r="H35" s="10"/>
      <c r="I35" s="10">
        <f t="shared" ref="I35:I66" si="8">IF(H35&lt;&gt;"",H35,I34/(1+IF(G34="",0,G34)/100))</f>
        <v>4766.8995039687297</v>
      </c>
      <c r="J35" s="10">
        <f t="shared" si="6"/>
        <v>171245765024.03702</v>
      </c>
      <c r="K35" s="11">
        <f t="shared" si="7"/>
        <v>4.6961299999999762E-2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29">
        <v>-6.87</v>
      </c>
      <c r="H36" s="10"/>
      <c r="I36" s="10">
        <f t="shared" si="8"/>
        <v>4582.6759315215631</v>
      </c>
      <c r="J36" s="10">
        <f t="shared" si="6"/>
        <v>163564560623.24084</v>
      </c>
      <c r="K36" s="11">
        <f t="shared" si="7"/>
        <v>-1.3453179999999842E-2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29">
        <v>-6.46</v>
      </c>
      <c r="H37" s="10"/>
      <c r="I37" s="10">
        <f t="shared" si="8"/>
        <v>4679.5424604529389</v>
      </c>
      <c r="J37" s="10">
        <f t="shared" si="6"/>
        <v>165795031018.64017</v>
      </c>
      <c r="K37" s="11">
        <f t="shared" si="7"/>
        <v>-3.1985999999999404E-3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29">
        <v>-4.85</v>
      </c>
      <c r="H38" s="10"/>
      <c r="I38" s="10">
        <f t="shared" si="8"/>
        <v>4734.4622222308162</v>
      </c>
      <c r="J38" s="10">
        <f t="shared" si="6"/>
        <v>166327044703.82983</v>
      </c>
      <c r="K38" s="11">
        <f t="shared" si="7"/>
        <v>-2.0103999999999678E-3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29">
        <v>0.75</v>
      </c>
      <c r="H39" s="10"/>
      <c r="I39" s="10">
        <f t="shared" si="8"/>
        <v>4789.5419547099809</v>
      </c>
      <c r="J39" s="10">
        <f t="shared" si="6"/>
        <v>166662102194.08081</v>
      </c>
      <c r="K39" s="11">
        <f t="shared" si="7"/>
        <v>1.8078750000000143E-2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29">
        <v>2.65</v>
      </c>
      <c r="H40" s="10"/>
      <c r="I40" s="10">
        <f t="shared" si="8"/>
        <v>4753.8877962381939</v>
      </c>
      <c r="J40" s="10">
        <f t="shared" si="6"/>
        <v>163702564456.90552</v>
      </c>
      <c r="K40" s="11">
        <f t="shared" si="7"/>
        <v>3.7894150000000071E-2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29">
        <v>2.56</v>
      </c>
      <c r="H41" s="10"/>
      <c r="I41" s="10">
        <f t="shared" si="8"/>
        <v>4631.1620031545972</v>
      </c>
      <c r="J41" s="10">
        <f t="shared" si="6"/>
        <v>157725683738.46747</v>
      </c>
      <c r="K41" s="11">
        <f t="shared" si="7"/>
        <v>3.7189280000000213E-2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29">
        <v>-3.35</v>
      </c>
      <c r="H42" s="10"/>
      <c r="I42" s="10">
        <f t="shared" si="8"/>
        <v>4515.5635756187567</v>
      </c>
      <c r="J42" s="10">
        <f t="shared" si="6"/>
        <v>152070298816.11139</v>
      </c>
      <c r="K42" s="11">
        <f t="shared" si="7"/>
        <v>-2.2771850000000038E-2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29">
        <v>2.69</v>
      </c>
      <c r="H43" s="10"/>
      <c r="I43" s="10">
        <f t="shared" si="8"/>
        <v>4672.0781951564995</v>
      </c>
      <c r="J43" s="10">
        <f t="shared" si="6"/>
        <v>155613915559.13672</v>
      </c>
      <c r="K43" s="11">
        <f t="shared" si="7"/>
        <v>3.7785139999999995E-2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29">
        <v>2.16</v>
      </c>
      <c r="H44" s="10"/>
      <c r="I44" s="10">
        <f t="shared" si="8"/>
        <v>4549.6914939687404</v>
      </c>
      <c r="J44" s="10">
        <f t="shared" si="6"/>
        <v>149948105403.72232</v>
      </c>
      <c r="K44" s="11">
        <f t="shared" si="7"/>
        <v>3.2020320000000213E-2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29">
        <v>5.28</v>
      </c>
      <c r="H45" s="10"/>
      <c r="I45" s="10">
        <f t="shared" si="8"/>
        <v>4453.4959807838095</v>
      </c>
      <c r="J45" s="10">
        <f t="shared" si="6"/>
        <v>145295690886.90259</v>
      </c>
      <c r="K45" s="11">
        <f t="shared" si="7"/>
        <v>6.3222719999999955E-2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29">
        <v>5.71</v>
      </c>
      <c r="H46" s="10"/>
      <c r="I46" s="10">
        <f t="shared" si="8"/>
        <v>4230.144358647236</v>
      </c>
      <c r="J46" s="10">
        <f t="shared" si="6"/>
        <v>136655931211.57401</v>
      </c>
      <c r="K46" s="11">
        <f t="shared" si="7"/>
        <v>6.7248160000000112E-2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29">
        <v>1.94</v>
      </c>
      <c r="H47" s="10"/>
      <c r="I47" s="10">
        <f t="shared" si="8"/>
        <v>4001.6501358880296</v>
      </c>
      <c r="J47" s="10">
        <f t="shared" si="6"/>
        <v>128045131707.30038</v>
      </c>
      <c r="K47" s="11">
        <f t="shared" si="7"/>
        <v>2.9084300000000063E-2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29">
        <v>4.5</v>
      </c>
      <c r="H48" s="10"/>
      <c r="I48" s="10">
        <f t="shared" si="8"/>
        <v>3925.4955227467426</v>
      </c>
      <c r="J48" s="10">
        <f t="shared" si="6"/>
        <v>124426280439.12474</v>
      </c>
      <c r="K48" s="11">
        <f t="shared" si="7"/>
        <v>5.4927500000000018E-2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29">
        <v>2.2599999999999998</v>
      </c>
      <c r="H49" s="10"/>
      <c r="I49" s="10">
        <f t="shared" si="8"/>
        <v>3756.4550456906632</v>
      </c>
      <c r="J49" s="10">
        <f t="shared" si="6"/>
        <v>117947707723.16083</v>
      </c>
      <c r="K49" s="11">
        <f t="shared" si="7"/>
        <v>3.2416959999999939E-2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29">
        <v>6.26</v>
      </c>
      <c r="H50" s="10"/>
      <c r="I50" s="10">
        <f t="shared" si="8"/>
        <v>3673.4354055257809</v>
      </c>
      <c r="J50" s="10">
        <f t="shared" si="6"/>
        <v>114244256238.44928</v>
      </c>
      <c r="K50" s="11">
        <f t="shared" si="7"/>
        <v>7.3013480000000186E-2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29">
        <v>3.79</v>
      </c>
      <c r="H51" s="10"/>
      <c r="I51" s="10">
        <f t="shared" si="8"/>
        <v>3457.0256027910605</v>
      </c>
      <c r="J51" s="10">
        <f t="shared" si="6"/>
        <v>106470476250.16721</v>
      </c>
      <c r="K51" s="11">
        <f t="shared" si="7"/>
        <v>4.8486580000000057E-2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29">
        <v>5.29</v>
      </c>
      <c r="H52" s="10"/>
      <c r="I52" s="10">
        <f t="shared" si="8"/>
        <v>3330.7887106571543</v>
      </c>
      <c r="J52" s="10">
        <f t="shared" si="6"/>
        <v>101546818319.95142</v>
      </c>
      <c r="K52" s="11">
        <f t="shared" si="7"/>
        <v>6.4060739999999949E-2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29">
        <v>5.01</v>
      </c>
      <c r="H53" s="10"/>
      <c r="I53" s="10">
        <f t="shared" si="8"/>
        <v>3163.4425972619947</v>
      </c>
      <c r="J53" s="10">
        <f t="shared" si="6"/>
        <v>95433291073.168823</v>
      </c>
      <c r="K53" s="11">
        <f t="shared" si="7"/>
        <v>6.1651099999999737E-2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29">
        <v>3.79</v>
      </c>
      <c r="H54" s="10"/>
      <c r="I54" s="10">
        <f t="shared" si="8"/>
        <v>3012.5155673383438</v>
      </c>
      <c r="J54" s="10">
        <f t="shared" si="6"/>
        <v>89891388115.331711</v>
      </c>
      <c r="K54" s="11">
        <f t="shared" si="7"/>
        <v>4.9524480000000315E-2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29">
        <v>2.81</v>
      </c>
      <c r="H55" s="10"/>
      <c r="I55" s="10">
        <f t="shared" si="8"/>
        <v>2902.5104223319622</v>
      </c>
      <c r="J55" s="10">
        <f t="shared" si="6"/>
        <v>85649634504.315414</v>
      </c>
      <c r="K55" s="11">
        <f t="shared" si="7"/>
        <v>3.9614720000000103E-2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29">
        <v>6.27</v>
      </c>
      <c r="H56" s="10"/>
      <c r="I56" s="10">
        <f t="shared" si="8"/>
        <v>2823.1790899056145</v>
      </c>
      <c r="J56" s="10">
        <f t="shared" si="6"/>
        <v>82385938614.177582</v>
      </c>
      <c r="K56" s="11">
        <f t="shared" si="7"/>
        <v>7.4389699999999781E-2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30">
        <v>5.64</v>
      </c>
      <c r="H57" s="10"/>
      <c r="I57" s="10">
        <f t="shared" si="8"/>
        <v>2656.6096639744187</v>
      </c>
      <c r="J57" s="10">
        <f t="shared" si="6"/>
        <v>76681616190.268387</v>
      </c>
      <c r="K57" s="11">
        <f t="shared" si="7"/>
        <v>6.7597839999999909E-2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30">
        <v>4.21</v>
      </c>
      <c r="H58" s="10"/>
      <c r="I58" s="10">
        <f t="shared" si="8"/>
        <v>2514.7762816872573</v>
      </c>
      <c r="J58" s="10">
        <f t="shared" si="6"/>
        <v>71826312603.131897</v>
      </c>
      <c r="K58" s="11">
        <f t="shared" si="7"/>
        <v>5.26252100000002E-2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30">
        <v>0</v>
      </c>
      <c r="H59" s="10"/>
      <c r="I59" s="10">
        <f t="shared" si="8"/>
        <v>2413.1813469794233</v>
      </c>
      <c r="J59" s="10">
        <f t="shared" si="6"/>
        <v>68235409831.322472</v>
      </c>
      <c r="K59" s="11">
        <f t="shared" si="7"/>
        <v>9.5000000000000639E-3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30">
        <v>3.01</v>
      </c>
      <c r="H60" s="10"/>
      <c r="I60" s="10">
        <f t="shared" si="8"/>
        <v>2413.1813469794233</v>
      </c>
      <c r="J60" s="10">
        <f t="shared" si="6"/>
        <v>67593273730.879112</v>
      </c>
      <c r="K60" s="11">
        <f t="shared" si="7"/>
        <v>3.9267889999999861E-2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30">
        <v>5.33</v>
      </c>
      <c r="H61" s="10"/>
      <c r="I61" s="10">
        <f t="shared" si="8"/>
        <v>2342.6670682258259</v>
      </c>
      <c r="J61" s="10">
        <f t="shared" si="6"/>
        <v>65039316985.805382</v>
      </c>
      <c r="K61" s="11">
        <f t="shared" si="7"/>
        <v>6.2147720000000017E-2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30">
        <v>2.21</v>
      </c>
      <c r="H62" s="10"/>
      <c r="I62" s="10">
        <f t="shared" si="8"/>
        <v>2224.1213977269781</v>
      </c>
      <c r="J62" s="10">
        <f t="shared" si="6"/>
        <v>61233777337.304253</v>
      </c>
      <c r="K62" s="11">
        <f t="shared" si="7"/>
        <v>3.0379010000000095E-2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30">
        <v>5.05</v>
      </c>
      <c r="H63" s="10"/>
      <c r="I63" s="10">
        <f t="shared" si="8"/>
        <v>2176.0311101917405</v>
      </c>
      <c r="J63" s="10">
        <f t="shared" si="6"/>
        <v>59428401338.750343</v>
      </c>
      <c r="K63" s="11">
        <f t="shared" si="7"/>
        <v>5.8798950000000128E-2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30">
        <v>3.97</v>
      </c>
      <c r="H64" s="10"/>
      <c r="I64" s="10">
        <f t="shared" si="8"/>
        <v>2071.4241886641985</v>
      </c>
      <c r="J64" s="10">
        <f t="shared" si="6"/>
        <v>56128126438.688232</v>
      </c>
      <c r="K64" s="11">
        <f t="shared" si="7"/>
        <v>4.7809660000000198E-2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30">
        <v>3.52</v>
      </c>
      <c r="H65" s="10"/>
      <c r="I65" s="10">
        <f t="shared" si="8"/>
        <v>1992.3287377745487</v>
      </c>
      <c r="J65" s="10">
        <f t="shared" si="6"/>
        <v>53567101527.474205</v>
      </c>
      <c r="K65" s="11">
        <f t="shared" si="7"/>
        <v>4.3067519999999915E-2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3">
        <f>SUM(F2)</f>
        <v>44529546</v>
      </c>
      <c r="G66" s="30">
        <v>5.41</v>
      </c>
      <c r="H66" s="10"/>
      <c r="I66" s="10">
        <f t="shared" si="8"/>
        <v>1924.5834020233278</v>
      </c>
      <c r="J66" s="10">
        <f t="shared" ref="J66:J67" si="9">IF(I66="","",I66*C66)</f>
        <v>51355353800.561455</v>
      </c>
      <c r="K66" s="11">
        <f t="shared" ref="K66" si="10">IFERROR(J66/J67-1,"")</f>
        <v>6.1794930000000026E-2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30">
        <v>4.88</v>
      </c>
      <c r="H67" s="10"/>
      <c r="I67" s="10">
        <f t="shared" ref="I67" si="11">IF(H67&lt;&gt;"",H67,I66/(1+IF(G66="",0,G66)/100))</f>
        <v>1825.8072308351464</v>
      </c>
      <c r="J67" s="10">
        <f t="shared" si="9"/>
        <v>48366546448.438446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topLeftCell="A37" workbookViewId="0">
      <selection activeCell="L56" sqref="L5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4">
        <v>74091042</v>
      </c>
      <c r="G2" s="26">
        <v>5.18</v>
      </c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6.3685340000000146E-2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26">
        <v>2.71</v>
      </c>
      <c r="H3" s="10"/>
      <c r="I3" s="10">
        <f t="shared" ref="I3:I34" si="5">IF(H3&lt;&gt;"",H3,I2/(1+IF(G2="",0,G2)/100))</f>
        <v>4640.6160867084991</v>
      </c>
      <c r="J3" s="10">
        <f t="shared" si="3"/>
        <v>339986788612.46741</v>
      </c>
      <c r="K3" s="11">
        <f t="shared" si="4"/>
        <v>3.8808940000000236E-2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26">
        <v>0.7</v>
      </c>
      <c r="H4" s="10"/>
      <c r="I4" s="10">
        <f t="shared" si="5"/>
        <v>4518.1735826195109</v>
      </c>
      <c r="J4" s="10">
        <f t="shared" si="3"/>
        <v>327285197037.74146</v>
      </c>
      <c r="K4" s="11">
        <f t="shared" si="4"/>
        <v>1.8580499999999889E-2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26">
        <v>1.57</v>
      </c>
      <c r="H5" s="10"/>
      <c r="I5" s="10">
        <f t="shared" si="5"/>
        <v>4486.7662190859101</v>
      </c>
      <c r="J5" s="10">
        <f t="shared" si="3"/>
        <v>321315003613.10815</v>
      </c>
      <c r="K5" s="11">
        <f t="shared" si="4"/>
        <v>2.7685260000000156E-2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26">
        <v>2.56</v>
      </c>
      <c r="H6" s="10"/>
      <c r="I6" s="10">
        <f t="shared" si="5"/>
        <v>4417.4128375365854</v>
      </c>
      <c r="J6" s="10">
        <f t="shared" si="3"/>
        <v>312658959040.73596</v>
      </c>
      <c r="K6" s="11">
        <f t="shared" si="4"/>
        <v>3.8214880000000173E-2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26">
        <v>6.79</v>
      </c>
      <c r="H7" s="10"/>
      <c r="I7" s="10">
        <f t="shared" si="5"/>
        <v>4307.1498025902738</v>
      </c>
      <c r="J7" s="10">
        <f t="shared" si="3"/>
        <v>301150527760.43427</v>
      </c>
      <c r="K7" s="11">
        <f t="shared" si="4"/>
        <v>8.1675909999999963E-2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26">
        <v>5.51</v>
      </c>
      <c r="H8" s="10"/>
      <c r="I8" s="10">
        <f t="shared" si="5"/>
        <v>4033.2894490029717</v>
      </c>
      <c r="J8" s="10">
        <f t="shared" si="3"/>
        <v>278411051754.34137</v>
      </c>
      <c r="K8" s="11">
        <f t="shared" si="4"/>
        <v>6.9238339999999843E-2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26">
        <v>5.36</v>
      </c>
      <c r="H9" s="10"/>
      <c r="I9" s="10">
        <f t="shared" si="5"/>
        <v>3822.6608368903157</v>
      </c>
      <c r="J9" s="10">
        <f t="shared" si="3"/>
        <v>260382593233.92892</v>
      </c>
      <c r="K9" s="11">
        <f t="shared" si="4"/>
        <v>6.8139680000000036E-2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26">
        <v>10.82</v>
      </c>
      <c r="H10" s="10"/>
      <c r="I10" s="10">
        <f t="shared" si="5"/>
        <v>3628.1898603742552</v>
      </c>
      <c r="J10" s="10">
        <f t="shared" si="3"/>
        <v>243772044152.43604</v>
      </c>
      <c r="K10" s="11">
        <f t="shared" si="4"/>
        <v>0.12393643999999981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26">
        <v>8.93</v>
      </c>
      <c r="H11" s="10"/>
      <c r="I11" s="10">
        <f t="shared" si="5"/>
        <v>3273.9486197204974</v>
      </c>
      <c r="J11" s="10">
        <f t="shared" si="3"/>
        <v>216891307619.17111</v>
      </c>
      <c r="K11" s="11">
        <f t="shared" si="4"/>
        <v>0.10520377999999986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26">
        <v>6.48</v>
      </c>
      <c r="H12" s="10"/>
      <c r="I12" s="10">
        <f t="shared" si="5"/>
        <v>3005.5527583957564</v>
      </c>
      <c r="J12" s="10">
        <f t="shared" si="3"/>
        <v>196245535478.68893</v>
      </c>
      <c r="K12" s="11">
        <f t="shared" si="4"/>
        <v>8.0665519999999935E-2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26">
        <v>5.39</v>
      </c>
      <c r="H13" s="10"/>
      <c r="I13" s="10">
        <f t="shared" si="5"/>
        <v>2822.6453403416194</v>
      </c>
      <c r="J13" s="10">
        <f t="shared" si="3"/>
        <v>181596925086.20886</v>
      </c>
      <c r="K13" s="11">
        <f t="shared" si="4"/>
        <v>6.9919280000000139E-2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26">
        <v>4.8600000000000003</v>
      </c>
      <c r="H14" s="10"/>
      <c r="I14" s="10">
        <f t="shared" si="5"/>
        <v>2678.2857390090326</v>
      </c>
      <c r="J14" s="10">
        <f t="shared" si="3"/>
        <v>169729556687.87354</v>
      </c>
      <c r="K14" s="11">
        <f t="shared" si="4"/>
        <v>6.4958159999999987E-2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26">
        <v>-1.42</v>
      </c>
      <c r="H15" s="26"/>
      <c r="I15" s="10">
        <f>IF(H15&lt;&gt;"",H15,I14/(1+IF(G14="",0,G14)/100))</f>
        <v>2554.1538613475423</v>
      </c>
      <c r="J15" s="10">
        <f t="shared" si="3"/>
        <v>159376737099.11151</v>
      </c>
      <c r="K15" s="11">
        <f t="shared" si="4"/>
        <v>1.7699600000000704E-3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26">
        <v>2.93</v>
      </c>
      <c r="H16" s="10"/>
      <c r="I16" s="10">
        <f>IF(H16&lt;&gt;"",H16,I15/(1+IF(G15="",0,G15)/100))</f>
        <v>2590.9452843858207</v>
      </c>
      <c r="J16" s="10">
        <f t="shared" si="3"/>
        <v>159095145056.16788</v>
      </c>
      <c r="K16" s="11">
        <f t="shared" si="4"/>
        <v>4.6798099999999954E-2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26">
        <v>0.79</v>
      </c>
      <c r="H17" s="10"/>
      <c r="I17" s="10">
        <f t="shared" si="5"/>
        <v>2517.1915713454005</v>
      </c>
      <c r="J17" s="10">
        <f t="shared" si="3"/>
        <v>151982645990.82468</v>
      </c>
      <c r="K17" s="11">
        <f t="shared" si="4"/>
        <v>2.6142990000000088E-2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26">
        <v>3.47</v>
      </c>
      <c r="H18" s="10"/>
      <c r="I18" s="10">
        <f>IF(H18&lt;&gt;"",H18,I17/(1+IF(G17="",0,G17)/100))</f>
        <v>2497.4616245117577</v>
      </c>
      <c r="J18" s="10">
        <f t="shared" si="3"/>
        <v>148110592258.5162</v>
      </c>
      <c r="K18" s="11">
        <f t="shared" si="4"/>
        <v>5.4669709999999982E-2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26">
        <v>3.83</v>
      </c>
      <c r="H19" s="10"/>
      <c r="I19" s="10">
        <f>IF(H19&lt;&gt;"",H19,I18/(1+IF(G18="",0,G18)/100))</f>
        <v>2413.7060254293592</v>
      </c>
      <c r="J19" s="10">
        <f t="shared" si="3"/>
        <v>140433152535.03983</v>
      </c>
      <c r="K19" s="11">
        <f t="shared" si="4"/>
        <v>5.9585149999999976E-2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26">
        <v>5.49</v>
      </c>
      <c r="H20" s="10"/>
      <c r="I20" s="10">
        <f t="shared" si="5"/>
        <v>2324.6711214767979</v>
      </c>
      <c r="J20" s="10">
        <f t="shared" si="3"/>
        <v>132535976495.17818</v>
      </c>
      <c r="K20" s="11">
        <f t="shared" si="4"/>
        <v>7.7580350000000076E-2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26">
        <v>6.12</v>
      </c>
      <c r="H21" s="10"/>
      <c r="I21" s="10">
        <f t="shared" si="5"/>
        <v>2203.6886164345415</v>
      </c>
      <c r="J21" s="10">
        <f t="shared" si="3"/>
        <v>122994054684.81136</v>
      </c>
      <c r="K21" s="11">
        <f t="shared" si="4"/>
        <v>8.4758640000000218E-2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26">
        <v>5.84</v>
      </c>
      <c r="H22" s="10"/>
      <c r="I22" s="10">
        <f t="shared" si="5"/>
        <v>2076.6006562707703</v>
      </c>
      <c r="J22" s="10">
        <f t="shared" si="3"/>
        <v>113383798155.14661</v>
      </c>
      <c r="K22" s="11">
        <f t="shared" si="4"/>
        <v>8.2425679999999835E-2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26">
        <v>6.21</v>
      </c>
      <c r="H23" s="10"/>
      <c r="I23" s="10">
        <f t="shared" si="5"/>
        <v>1962.018760648876</v>
      </c>
      <c r="J23" s="10">
        <f t="shared" si="3"/>
        <v>104749730397.33003</v>
      </c>
      <c r="K23" s="11">
        <f t="shared" si="4"/>
        <v>8.6528299999999891E-2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26">
        <v>1.9</v>
      </c>
      <c r="H24" s="10"/>
      <c r="I24" s="10">
        <f t="shared" si="5"/>
        <v>1847.3013470001656</v>
      </c>
      <c r="J24" s="10">
        <f t="shared" si="3"/>
        <v>96407733141.723083</v>
      </c>
      <c r="K24" s="11">
        <f t="shared" si="4"/>
        <v>4.2946499999999999E-2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26">
        <v>2.72</v>
      </c>
      <c r="H25" s="10"/>
      <c r="I25" s="10">
        <f t="shared" si="5"/>
        <v>1812.857062806836</v>
      </c>
      <c r="J25" s="10">
        <f t="shared" si="3"/>
        <v>92437850974.832443</v>
      </c>
      <c r="K25" s="11">
        <f t="shared" si="4"/>
        <v>5.1955519999999922E-2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26">
        <v>-4.57</v>
      </c>
      <c r="H26" s="10"/>
      <c r="I26" s="10">
        <f t="shared" si="5"/>
        <v>1764.8530595860941</v>
      </c>
      <c r="J26" s="10">
        <f t="shared" si="3"/>
        <v>87872394999.013306</v>
      </c>
      <c r="K26" s="11">
        <f t="shared" si="4"/>
        <v>-2.1937930000000105E-2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26">
        <v>-7.94</v>
      </c>
      <c r="H27" s="10"/>
      <c r="I27" s="10">
        <f t="shared" si="5"/>
        <v>1849.3692335597757</v>
      </c>
      <c r="J27" s="10">
        <f t="shared" si="3"/>
        <v>89843372618.481476</v>
      </c>
      <c r="K27" s="11">
        <f t="shared" si="4"/>
        <v>-5.5832639999999878E-2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26">
        <v>7.71</v>
      </c>
      <c r="H28" s="10"/>
      <c r="I28" s="10">
        <f t="shared" si="5"/>
        <v>2008.8738144251311</v>
      </c>
      <c r="J28" s="10">
        <f t="shared" si="3"/>
        <v>95156194150.242035</v>
      </c>
      <c r="K28" s="11">
        <f t="shared" si="4"/>
        <v>0.10542772999999994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26">
        <v>7.92</v>
      </c>
      <c r="H29" s="10"/>
      <c r="I29" s="10">
        <f t="shared" si="5"/>
        <v>1865.0764222682492</v>
      </c>
      <c r="J29" s="10">
        <f t="shared" si="3"/>
        <v>86080882148.887329</v>
      </c>
      <c r="K29" s="11">
        <f t="shared" si="4"/>
        <v>0.10833839999999961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26">
        <v>7.36</v>
      </c>
      <c r="H30" s="10"/>
      <c r="I30" s="10">
        <f t="shared" si="5"/>
        <v>1728.2027634064577</v>
      </c>
      <c r="J30" s="10">
        <f t="shared" si="3"/>
        <v>77666606289.998932</v>
      </c>
      <c r="K30" s="11">
        <f t="shared" si="4"/>
        <v>0.10333872000000022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26">
        <v>8.1300000000000008</v>
      </c>
      <c r="H31" s="10"/>
      <c r="I31" s="10">
        <f t="shared" si="5"/>
        <v>1609.7268660641373</v>
      </c>
      <c r="J31" s="10">
        <f t="shared" si="3"/>
        <v>70392350854.86615</v>
      </c>
      <c r="K31" s="11">
        <f t="shared" si="4"/>
        <v>0.11200892000000007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26">
        <v>7.6</v>
      </c>
      <c r="H32" s="10"/>
      <c r="I32" s="10">
        <f t="shared" si="5"/>
        <v>1488.6958901915634</v>
      </c>
      <c r="J32" s="10">
        <f t="shared" si="3"/>
        <v>63301966008.389709</v>
      </c>
      <c r="K32" s="11">
        <f t="shared" si="4"/>
        <v>0.10741919999999983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26">
        <v>8.0500000000000007</v>
      </c>
      <c r="H33" s="10"/>
      <c r="I33" s="10">
        <f t="shared" si="5"/>
        <v>1383.5463663490366</v>
      </c>
      <c r="J33" s="10">
        <f t="shared" si="3"/>
        <v>57161701737.146797</v>
      </c>
      <c r="K33" s="11">
        <f t="shared" si="4"/>
        <v>0.11302305000000001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26">
        <v>7.73</v>
      </c>
      <c r="H34" s="10"/>
      <c r="I34" s="10">
        <f t="shared" si="5"/>
        <v>1280.4686407672712</v>
      </c>
      <c r="J34" s="10">
        <f t="shared" ref="J34:J65" si="6">IF(I34="","",I34*C34)</f>
        <v>51357158988.887779</v>
      </c>
      <c r="K34" s="11">
        <f t="shared" ref="K34:K65" si="7">IFERROR(J34/J35-1,"")</f>
        <v>0.12431735999999982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26">
        <v>6.77</v>
      </c>
      <c r="H35" s="10"/>
      <c r="I35" s="10">
        <f t="shared" ref="I35:I66" si="8">IF(H35&lt;&gt;"",H35,I34/(1+IF(G34="",0,G34)/100))</f>
        <v>1174.4186377760902</v>
      </c>
      <c r="J35" s="10">
        <f t="shared" si="6"/>
        <v>45678525313.251221</v>
      </c>
      <c r="K35" s="11">
        <f t="shared" si="7"/>
        <v>0.13038722000000003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26">
        <v>2.65</v>
      </c>
      <c r="H36" s="10"/>
      <c r="I36" s="10">
        <f t="shared" si="8"/>
        <v>1072.8223602595142</v>
      </c>
      <c r="J36" s="10">
        <f t="shared" si="6"/>
        <v>40409626458.136368</v>
      </c>
      <c r="K36" s="11">
        <f t="shared" si="7"/>
        <v>0.11114044999999995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26">
        <v>1.65</v>
      </c>
      <c r="H37" s="10"/>
      <c r="I37" s="10">
        <f t="shared" si="8"/>
        <v>998.43867869661631</v>
      </c>
      <c r="J37" s="10">
        <f t="shared" si="6"/>
        <v>36367703523.111206</v>
      </c>
      <c r="K37" s="11">
        <f t="shared" si="7"/>
        <v>0.10607690000000014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26">
        <v>3.75</v>
      </c>
      <c r="H38" s="10"/>
      <c r="I38" s="10">
        <f t="shared" si="8"/>
        <v>933.556501820118</v>
      </c>
      <c r="J38" s="10">
        <f t="shared" si="6"/>
        <v>32879905116.101063</v>
      </c>
      <c r="K38" s="11">
        <f t="shared" si="7"/>
        <v>0.10856165000000018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26">
        <v>4.2300000000000004</v>
      </c>
      <c r="H39" s="10"/>
      <c r="I39" s="10">
        <f t="shared" si="8"/>
        <v>868.82875925557744</v>
      </c>
      <c r="J39" s="10">
        <f t="shared" si="6"/>
        <v>29659969850.211811</v>
      </c>
      <c r="K39" s="11">
        <f t="shared" si="7"/>
        <v>7.0754790000000067E-2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26">
        <v>3.97</v>
      </c>
      <c r="H40" s="10"/>
      <c r="I40" s="10">
        <f t="shared" si="8"/>
        <v>833.56879905552853</v>
      </c>
      <c r="J40" s="10">
        <f t="shared" si="6"/>
        <v>27700058059.242313</v>
      </c>
      <c r="K40" s="11">
        <f t="shared" si="7"/>
        <v>6.4756770000000241E-2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26">
        <v>4.16</v>
      </c>
      <c r="H41" s="10"/>
      <c r="I41" s="10">
        <f t="shared" si="8"/>
        <v>801.7397317067697</v>
      </c>
      <c r="J41" s="10">
        <f t="shared" si="6"/>
        <v>26015385710.336746</v>
      </c>
      <c r="K41" s="11">
        <f t="shared" si="7"/>
        <v>6.6598400000000169E-2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26">
        <v>-13.84</v>
      </c>
      <c r="H42" s="10"/>
      <c r="I42" s="10">
        <f t="shared" si="8"/>
        <v>769.71940448038561</v>
      </c>
      <c r="J42" s="10">
        <f t="shared" si="6"/>
        <v>24390985126.488792</v>
      </c>
      <c r="K42" s="11">
        <f t="shared" si="7"/>
        <v>-0.11479215999999992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26">
        <v>4.3</v>
      </c>
      <c r="H43" s="10"/>
      <c r="I43" s="10">
        <f t="shared" si="8"/>
        <v>893.36049730778268</v>
      </c>
      <c r="J43" s="10">
        <f t="shared" si="6"/>
        <v>27553964192.735561</v>
      </c>
      <c r="K43" s="11">
        <f t="shared" si="7"/>
        <v>7.5437299999999929E-2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26">
        <v>4.3</v>
      </c>
      <c r="H44" s="10"/>
      <c r="I44" s="10">
        <f t="shared" si="8"/>
        <v>856.5297193746718</v>
      </c>
      <c r="J44" s="10">
        <f t="shared" si="6"/>
        <v>25621172143.402096</v>
      </c>
      <c r="K44" s="11">
        <f t="shared" si="7"/>
        <v>7.7418999999999683E-2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26">
        <v>5.2</v>
      </c>
      <c r="H45" s="10"/>
      <c r="I45" s="10">
        <f t="shared" si="8"/>
        <v>821.21737236306024</v>
      </c>
      <c r="J45" s="10">
        <f t="shared" si="6"/>
        <v>23780137665.478428</v>
      </c>
      <c r="K45" s="11">
        <f t="shared" si="7"/>
        <v>8.5979600000000156E-2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26">
        <v>1.7</v>
      </c>
      <c r="H46" s="10"/>
      <c r="I46" s="10">
        <f t="shared" si="8"/>
        <v>780.62487867211041</v>
      </c>
      <c r="J46" s="10">
        <f t="shared" si="6"/>
        <v>21897407341.241425</v>
      </c>
      <c r="K46" s="11">
        <f t="shared" si="7"/>
        <v>4.8832099999999823E-2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26">
        <v>-0.9</v>
      </c>
      <c r="H47" s="10"/>
      <c r="I47" s="10">
        <f t="shared" si="8"/>
        <v>767.57608522331418</v>
      </c>
      <c r="J47" s="10">
        <f t="shared" si="6"/>
        <v>20877895843.616367</v>
      </c>
      <c r="K47" s="11">
        <f t="shared" si="7"/>
        <v>2.1720999999999879E-2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26">
        <v>-5.2</v>
      </c>
      <c r="H48" s="10"/>
      <c r="I48" s="10">
        <f t="shared" si="8"/>
        <v>774.54700829799617</v>
      </c>
      <c r="J48" s="10">
        <f t="shared" si="6"/>
        <v>20434047889.410484</v>
      </c>
      <c r="K48" s="11">
        <f t="shared" si="7"/>
        <v>-2.2517199999999904E-2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26">
        <v>-2.2999999999999998</v>
      </c>
      <c r="H49" s="10"/>
      <c r="I49" s="10">
        <f t="shared" si="8"/>
        <v>817.03270917510144</v>
      </c>
      <c r="J49" s="10">
        <f t="shared" si="6"/>
        <v>20904764656.125389</v>
      </c>
      <c r="K49" s="11">
        <f t="shared" si="7"/>
        <v>7.4823999999997781E-3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26">
        <v>-11.2</v>
      </c>
      <c r="H50" s="10"/>
      <c r="I50" s="10">
        <f t="shared" si="8"/>
        <v>836.26684664800564</v>
      </c>
      <c r="J50" s="10">
        <f t="shared" si="6"/>
        <v>20749508533.474525</v>
      </c>
      <c r="K50" s="11">
        <f t="shared" si="7"/>
        <v>-8.4294400000000103E-2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26">
        <v>-0.49</v>
      </c>
      <c r="H51" s="10"/>
      <c r="I51" s="10">
        <f t="shared" si="8"/>
        <v>941.7419444234298</v>
      </c>
      <c r="J51" s="10">
        <f t="shared" si="6"/>
        <v>22659584623.567364</v>
      </c>
      <c r="K51" s="11">
        <f t="shared" si="7"/>
        <v>2.6147119999999857E-2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26">
        <v>-8.6</v>
      </c>
      <c r="H52" s="10"/>
      <c r="I52" s="10">
        <f t="shared" si="8"/>
        <v>946.37920251575702</v>
      </c>
      <c r="J52" s="10">
        <f t="shared" si="6"/>
        <v>22082198723.675575</v>
      </c>
      <c r="K52" s="11">
        <f t="shared" si="7"/>
        <v>-5.7574599999999809E-2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26">
        <v>3.09</v>
      </c>
      <c r="H53" s="10"/>
      <c r="I53" s="10">
        <f t="shared" si="8"/>
        <v>1035.425823321397</v>
      </c>
      <c r="J53" s="10">
        <f t="shared" si="6"/>
        <v>23431243177.099823</v>
      </c>
      <c r="K53" s="11">
        <f t="shared" si="7"/>
        <v>6.2857900000000022E-2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29">
        <v>7.18</v>
      </c>
      <c r="H54" s="10"/>
      <c r="I54" s="10">
        <f t="shared" si="8"/>
        <v>1004.3901671562684</v>
      </c>
      <c r="J54" s="10">
        <f t="shared" si="6"/>
        <v>22045508790.121262</v>
      </c>
      <c r="K54" s="11">
        <f t="shared" si="7"/>
        <v>0.10481143999999998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29">
        <v>4.3</v>
      </c>
      <c r="H55" s="10"/>
      <c r="I55" s="10">
        <f t="shared" si="8"/>
        <v>937.10595927996667</v>
      </c>
      <c r="J55" s="10">
        <f t="shared" si="6"/>
        <v>19954091704.663433</v>
      </c>
      <c r="K55" s="11">
        <f t="shared" si="7"/>
        <v>7.4915799999999866E-2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29">
        <v>1.76</v>
      </c>
      <c r="H56" s="10"/>
      <c r="I56" s="10">
        <f t="shared" si="8"/>
        <v>898.47167716200067</v>
      </c>
      <c r="J56" s="10">
        <f t="shared" si="6"/>
        <v>18563399760.858883</v>
      </c>
      <c r="K56" s="11">
        <f t="shared" si="7"/>
        <v>4.8535039999999974E-2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29">
        <v>2.84</v>
      </c>
      <c r="H57" s="10"/>
      <c r="I57" s="10">
        <f t="shared" si="8"/>
        <v>882.93207268278366</v>
      </c>
      <c r="J57" s="10">
        <f t="shared" si="6"/>
        <v>17704129144.657753</v>
      </c>
      <c r="K57" s="11">
        <f t="shared" si="7"/>
        <v>5.9560520000000006E-2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29">
        <v>2.87</v>
      </c>
      <c r="H58" s="10"/>
      <c r="I58" s="10">
        <f t="shared" si="8"/>
        <v>858.54927332048203</v>
      </c>
      <c r="J58" s="10">
        <f t="shared" si="6"/>
        <v>16708936215.042961</v>
      </c>
      <c r="K58" s="11">
        <f t="shared" si="7"/>
        <v>5.9972479999999884E-2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29">
        <v>0.2</v>
      </c>
      <c r="H59" s="10"/>
      <c r="I59" s="10">
        <f t="shared" si="8"/>
        <v>834.5963578501819</v>
      </c>
      <c r="J59" s="10">
        <f t="shared" si="6"/>
        <v>15763556630.303236</v>
      </c>
      <c r="K59" s="11">
        <f t="shared" si="7"/>
        <v>3.2460800000000178E-2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29">
        <v>2.7</v>
      </c>
      <c r="H60" s="10"/>
      <c r="I60" s="10">
        <f t="shared" si="8"/>
        <v>832.93049685646895</v>
      </c>
      <c r="J60" s="10">
        <f t="shared" si="6"/>
        <v>15267946860.842789</v>
      </c>
      <c r="K60" s="11">
        <f t="shared" si="7"/>
        <v>5.8015399999999939E-2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29">
        <v>4.4000000000000004</v>
      </c>
      <c r="H61" s="10"/>
      <c r="I61" s="10">
        <f t="shared" si="8"/>
        <v>811.03261621856768</v>
      </c>
      <c r="J61" s="10">
        <f t="shared" si="6"/>
        <v>14430741613.820356</v>
      </c>
      <c r="K61" s="11">
        <f t="shared" si="7"/>
        <v>7.5319999999999832E-2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29">
        <v>7.6</v>
      </c>
      <c r="H62" s="10"/>
      <c r="I62" s="10">
        <f t="shared" si="8"/>
        <v>776.85116496031389</v>
      </c>
      <c r="J62" s="10">
        <f t="shared" si="6"/>
        <v>13419950911.18956</v>
      </c>
      <c r="K62" s="11">
        <f t="shared" si="7"/>
        <v>0.10806479999999996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29">
        <v>3.6</v>
      </c>
      <c r="H63" s="10"/>
      <c r="I63" s="10">
        <f t="shared" si="8"/>
        <v>721.98063658021738</v>
      </c>
      <c r="J63" s="10">
        <f t="shared" si="6"/>
        <v>12111160747.268175</v>
      </c>
      <c r="K63" s="11">
        <f t="shared" si="7"/>
        <v>6.6562000000000232E-2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29">
        <v>6.2</v>
      </c>
      <c r="H64" s="10"/>
      <c r="I64" s="10">
        <f t="shared" si="8"/>
        <v>696.89250635156111</v>
      </c>
      <c r="J64" s="10">
        <f t="shared" si="6"/>
        <v>11355327442.069164</v>
      </c>
      <c r="K64" s="11">
        <f t="shared" si="7"/>
        <v>9.3010400000000049E-2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29">
        <v>5.9</v>
      </c>
      <c r="H65" s="10"/>
      <c r="I65" s="10">
        <f t="shared" si="8"/>
        <v>656.20763309939832</v>
      </c>
      <c r="J65" s="10">
        <f t="shared" si="6"/>
        <v>10389038788.715244</v>
      </c>
      <c r="K65" s="11">
        <f t="shared" si="7"/>
        <v>8.9711000000000096E-2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3">
        <f>SUM(F2)</f>
        <v>74091042</v>
      </c>
      <c r="G66" s="29">
        <v>6.9</v>
      </c>
      <c r="H66" s="10"/>
      <c r="I66" s="10">
        <f t="shared" si="8"/>
        <v>619.64837875297292</v>
      </c>
      <c r="J66" s="10">
        <f t="shared" ref="J66:J67" si="9">IF(I66="","",I66*C66)</f>
        <v>9533756003.8535385</v>
      </c>
      <c r="K66" s="11">
        <f t="shared" ref="K66" si="10">IFERROR(J66/J67-1,"")</f>
        <v>9.9680299999999722E-2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29">
        <v>6.1</v>
      </c>
      <c r="H67" s="10"/>
      <c r="I67" s="10">
        <f t="shared" ref="I67" si="11">IF(H67&lt;&gt;"",H67,I66/(1+IF(G66="",0,G66)/100))</f>
        <v>579.6523655313124</v>
      </c>
      <c r="J67" s="10">
        <f t="shared" si="9"/>
        <v>8669570605.0690746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4">
        <v>1158763</v>
      </c>
      <c r="G2" s="29">
        <v>3.84</v>
      </c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5.0653120000000218E-2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29">
        <v>3.06</v>
      </c>
      <c r="H3" s="10"/>
      <c r="I3" s="10">
        <f t="shared" ref="I3:I34" si="5">IF(H3&lt;&gt;"",H3,I2/(1+IF(G2="",0,G2)/100))</f>
        <v>16165.254237288136</v>
      </c>
      <c r="J3" s="10">
        <f t="shared" si="3"/>
        <v>18511471197.169426</v>
      </c>
      <c r="K3" s="11">
        <f t="shared" si="4"/>
        <v>4.2451900000000098E-2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29">
        <v>2.79</v>
      </c>
      <c r="H4" s="10"/>
      <c r="I4" s="10">
        <f t="shared" si="5"/>
        <v>15685.284530650239</v>
      </c>
      <c r="J4" s="10">
        <f t="shared" si="3"/>
        <v>17757626224.451626</v>
      </c>
      <c r="K4" s="11">
        <f t="shared" si="4"/>
        <v>3.9104110000000025E-2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29">
        <v>4.13</v>
      </c>
      <c r="H5" s="10"/>
      <c r="I5" s="10">
        <f t="shared" si="5"/>
        <v>15259.543273324485</v>
      </c>
      <c r="J5" s="10">
        <f t="shared" si="3"/>
        <v>17089361935.496172</v>
      </c>
      <c r="K5" s="11">
        <f t="shared" si="4"/>
        <v>5.1817129999999878E-2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29">
        <v>3.84</v>
      </c>
      <c r="H6" s="10"/>
      <c r="I6" s="10">
        <f t="shared" si="5"/>
        <v>14654.319862983277</v>
      </c>
      <c r="J6" s="10">
        <f t="shared" si="3"/>
        <v>16247464932.897768</v>
      </c>
      <c r="K6" s="11">
        <f t="shared" si="4"/>
        <v>4.7641759999999866E-2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29">
        <v>3.73</v>
      </c>
      <c r="H7" s="10"/>
      <c r="I7" s="10">
        <f t="shared" si="5"/>
        <v>14112.403566047069</v>
      </c>
      <c r="J7" s="10">
        <f t="shared" si="3"/>
        <v>15508607572.972054</v>
      </c>
      <c r="K7" s="11">
        <f t="shared" si="4"/>
        <v>4.5390940000000324E-2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29">
        <v>2.4300000000000002</v>
      </c>
      <c r="H8" s="10"/>
      <c r="I8" s="10">
        <f t="shared" si="5"/>
        <v>13604.939329072657</v>
      </c>
      <c r="J8" s="10">
        <f t="shared" si="3"/>
        <v>14835222862.14959</v>
      </c>
      <c r="K8" s="11">
        <f t="shared" si="4"/>
        <v>3.1777390000000016E-2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29">
        <v>4.2300000000000004</v>
      </c>
      <c r="H9" s="10"/>
      <c r="I9" s="10">
        <f t="shared" si="5"/>
        <v>13282.182299202046</v>
      </c>
      <c r="J9" s="10">
        <f t="shared" si="3"/>
        <v>14378317460.658436</v>
      </c>
      <c r="K9" s="11">
        <f t="shared" si="4"/>
        <v>4.9387639999999955E-2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29">
        <v>6.19</v>
      </c>
      <c r="H10" s="10"/>
      <c r="I10" s="10">
        <f t="shared" si="5"/>
        <v>12743.147173752322</v>
      </c>
      <c r="J10" s="10">
        <f t="shared" si="3"/>
        <v>13701626465.372164</v>
      </c>
      <c r="K10" s="11">
        <f t="shared" si="4"/>
        <v>6.6359979999999874E-2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29">
        <v>6.57</v>
      </c>
      <c r="H11" s="10"/>
      <c r="I11" s="10">
        <f t="shared" si="5"/>
        <v>12000.326936389794</v>
      </c>
      <c r="J11" s="10">
        <f t="shared" si="3"/>
        <v>12848969130.829689</v>
      </c>
      <c r="K11" s="11">
        <f t="shared" si="4"/>
        <v>6.1330630000000497E-2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29">
        <v>6.05</v>
      </c>
      <c r="H12" s="10"/>
      <c r="I12" s="10">
        <f t="shared" si="5"/>
        <v>11260.511341268455</v>
      </c>
      <c r="J12" s="10">
        <f t="shared" si="3"/>
        <v>12106471600.494263</v>
      </c>
      <c r="K12" s="11">
        <f t="shared" si="4"/>
        <v>5.0743399999999994E-2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29">
        <v>6.23</v>
      </c>
      <c r="H13" s="10"/>
      <c r="I13" s="10">
        <f t="shared" si="5"/>
        <v>10618.115361875016</v>
      </c>
      <c r="J13" s="10">
        <f t="shared" si="3"/>
        <v>11521815507.472387</v>
      </c>
      <c r="K13" s="11">
        <f t="shared" si="4"/>
        <v>5.4863900000000188E-2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29">
        <v>4.55</v>
      </c>
      <c r="H14" s="10"/>
      <c r="I14" s="10">
        <f t="shared" si="5"/>
        <v>9995.4018279911652</v>
      </c>
      <c r="J14" s="10">
        <f t="shared" si="3"/>
        <v>10922561201.944996</v>
      </c>
      <c r="K14" s="11">
        <f t="shared" si="4"/>
        <v>4.0481600000000117E-2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29">
        <v>3.75</v>
      </c>
      <c r="H15" s="10"/>
      <c r="I15" s="10">
        <f t="shared" si="5"/>
        <v>9560.4034701015444</v>
      </c>
      <c r="J15" s="10">
        <f t="shared" si="3"/>
        <v>10497601497.17688</v>
      </c>
      <c r="K15" s="11">
        <f t="shared" si="4"/>
        <v>3.4283750000000168E-2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29">
        <v>2.72</v>
      </c>
      <c r="H16" s="10"/>
      <c r="I16" s="10">
        <f t="shared" si="5"/>
        <v>9214.8467181701617</v>
      </c>
      <c r="J16" s="10">
        <f t="shared" si="3"/>
        <v>10149633983.108482</v>
      </c>
      <c r="K16" s="11">
        <f t="shared" si="4"/>
        <v>2.5659200000000437E-2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29">
        <v>9.61</v>
      </c>
      <c r="H17" s="10"/>
      <c r="I17" s="10">
        <f t="shared" si="5"/>
        <v>8970.8398736080217</v>
      </c>
      <c r="J17" s="10">
        <f t="shared" si="3"/>
        <v>9895717781.4116802</v>
      </c>
      <c r="K17" s="11">
        <f t="shared" si="4"/>
        <v>9.6428829999999799E-2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29">
        <v>11.58</v>
      </c>
      <c r="H18" s="10"/>
      <c r="I18" s="10">
        <f t="shared" si="5"/>
        <v>8184.3261322945182</v>
      </c>
      <c r="J18" s="10">
        <f t="shared" si="3"/>
        <v>9025408225.9143829</v>
      </c>
      <c r="K18" s="11">
        <f t="shared" si="4"/>
        <v>0.11870108000000013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29">
        <v>11.58</v>
      </c>
      <c r="H19" s="10"/>
      <c r="I19" s="10">
        <f t="shared" si="5"/>
        <v>7334.9400719613895</v>
      </c>
      <c r="J19" s="10">
        <f t="shared" si="3"/>
        <v>8067756782.6379347</v>
      </c>
      <c r="K19" s="11">
        <f t="shared" si="4"/>
        <v>0.1213789999999999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29">
        <v>22.43</v>
      </c>
      <c r="H20" s="10"/>
      <c r="I20" s="10">
        <f t="shared" si="5"/>
        <v>6573.7050295405897</v>
      </c>
      <c r="J20" s="10">
        <f t="shared" si="3"/>
        <v>7194496046.9546299</v>
      </c>
      <c r="K20" s="11">
        <f t="shared" si="4"/>
        <v>0.23409439999999981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29">
        <v>22.96</v>
      </c>
      <c r="H21" s="10"/>
      <c r="I21" s="10">
        <f t="shared" si="5"/>
        <v>5369.3580246186311</v>
      </c>
      <c r="J21" s="10">
        <f t="shared" si="3"/>
        <v>5829777727.6638079</v>
      </c>
      <c r="K21" s="11">
        <f t="shared" si="4"/>
        <v>0.24287968000000015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29">
        <v>24.67</v>
      </c>
      <c r="H22" s="10"/>
      <c r="I22" s="10">
        <f t="shared" si="5"/>
        <v>4366.7518092213977</v>
      </c>
      <c r="J22" s="10">
        <f t="shared" si="3"/>
        <v>4690540702.7523432</v>
      </c>
      <c r="K22" s="11">
        <f t="shared" si="4"/>
        <v>0.26203441000000027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29">
        <v>29.02</v>
      </c>
      <c r="H23" s="10"/>
      <c r="I23" s="10">
        <f t="shared" si="5"/>
        <v>3502.6484392567554</v>
      </c>
      <c r="J23" s="10">
        <f t="shared" si="3"/>
        <v>3716650406.3485417</v>
      </c>
      <c r="K23" s="11">
        <f t="shared" si="4"/>
        <v>0.30774671999999992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29">
        <v>13.64</v>
      </c>
      <c r="H24" s="10"/>
      <c r="I24" s="10">
        <f t="shared" si="5"/>
        <v>2714.8104474164902</v>
      </c>
      <c r="J24" s="10">
        <f t="shared" si="3"/>
        <v>2842026173.3468862</v>
      </c>
      <c r="K24" s="11">
        <f t="shared" si="4"/>
        <v>0.15367328000000002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29">
        <v>9.0399999999999991</v>
      </c>
      <c r="H25" s="10"/>
      <c r="I25" s="10">
        <f t="shared" si="5"/>
        <v>2388.9567471106038</v>
      </c>
      <c r="J25" s="10">
        <f t="shared" si="3"/>
        <v>2463458435.4305978</v>
      </c>
      <c r="K25" s="11">
        <f t="shared" si="4"/>
        <v>0.10871871999999994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29">
        <v>26.05</v>
      </c>
      <c r="H26" s="10"/>
      <c r="I26" s="10">
        <f t="shared" si="5"/>
        <v>2190.8994379224173</v>
      </c>
      <c r="J26" s="10">
        <f t="shared" si="3"/>
        <v>2221896673.153131</v>
      </c>
      <c r="K26" s="11">
        <f t="shared" si="4"/>
        <v>0.28331504999999968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29">
        <v>21.17</v>
      </c>
      <c r="H27" s="10"/>
      <c r="I27" s="10">
        <f t="shared" si="5"/>
        <v>1738.1193478162772</v>
      </c>
      <c r="J27" s="10">
        <f t="shared" si="3"/>
        <v>1731372723.4424093</v>
      </c>
      <c r="K27" s="11">
        <f t="shared" si="4"/>
        <v>0.23508581000000017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29">
        <v>7.13</v>
      </c>
      <c r="H28" s="10"/>
      <c r="I28" s="10">
        <f t="shared" si="5"/>
        <v>1434.4469322573882</v>
      </c>
      <c r="J28" s="10">
        <f t="shared" si="3"/>
        <v>1401823832.3395596</v>
      </c>
      <c r="K28" s="11">
        <f t="shared" si="4"/>
        <v>9.3261649999999863E-2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29">
        <v>7.57</v>
      </c>
      <c r="H29" s="10"/>
      <c r="I29" s="10">
        <f t="shared" si="5"/>
        <v>1338.9778141112558</v>
      </c>
      <c r="J29" s="10">
        <f t="shared" si="3"/>
        <v>1282240013.0285003</v>
      </c>
      <c r="K29" s="11">
        <f t="shared" si="4"/>
        <v>9.871998000000004E-2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29">
        <v>1.74</v>
      </c>
      <c r="H30" s="10"/>
      <c r="I30" s="10">
        <f t="shared" si="5"/>
        <v>1244.7502222843318</v>
      </c>
      <c r="J30" s="10">
        <f t="shared" si="3"/>
        <v>1167030759.7651043</v>
      </c>
      <c r="K30" s="11">
        <f t="shared" si="4"/>
        <v>4.0189760000000074E-2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29">
        <v>5.54</v>
      </c>
      <c r="H31" s="10"/>
      <c r="I31" s="10">
        <f t="shared" si="5"/>
        <v>1223.4619837667897</v>
      </c>
      <c r="J31" s="10">
        <f t="shared" si="3"/>
        <v>1121940250.3684561</v>
      </c>
      <c r="K31" s="11">
        <f t="shared" si="4"/>
        <v>8.2523780000000047E-2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29">
        <v>4.67</v>
      </c>
      <c r="H32" s="10"/>
      <c r="I32" s="10">
        <f t="shared" si="5"/>
        <v>1159.2400831597402</v>
      </c>
      <c r="J32" s="10">
        <f t="shared" si="3"/>
        <v>1036411643.8795055</v>
      </c>
      <c r="K32" s="11">
        <f t="shared" si="4"/>
        <v>7.6740290000000044E-2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29">
        <v>2.36</v>
      </c>
      <c r="H33" s="10"/>
      <c r="I33" s="10">
        <f t="shared" si="5"/>
        <v>1107.5189482752844</v>
      </c>
      <c r="J33" s="10">
        <f t="shared" si="3"/>
        <v>962545614.2999028</v>
      </c>
      <c r="K33" s="11">
        <f t="shared" si="4"/>
        <v>5.3284399999999899E-2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29">
        <v>5.7</v>
      </c>
      <c r="H34" s="10"/>
      <c r="I34" s="10">
        <f t="shared" si="5"/>
        <v>1081.9841229731187</v>
      </c>
      <c r="J34" s="10">
        <f t="shared" ref="J34:J65" si="6">IF(I34="","",I34*C34)</f>
        <v>913851581.11133409</v>
      </c>
      <c r="K34" s="11">
        <f t="shared" ref="K34:K65" si="7">IFERROR(J34/J35-1,"")</f>
        <v>0.10135100000000019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29">
        <v>1.69</v>
      </c>
      <c r="H35" s="10"/>
      <c r="I35" s="10">
        <f t="shared" ref="I35:I66" si="8">IF(H35&lt;&gt;"",H35,I34/(1+IF(G34="",0,G34)/100))</f>
        <v>1011.2001149281483</v>
      </c>
      <c r="J35" s="10">
        <f t="shared" si="6"/>
        <v>829755074.55056012</v>
      </c>
      <c r="K35" s="11">
        <f t="shared" si="7"/>
        <v>7.4695050000000096E-2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29">
        <v>2.45</v>
      </c>
      <c r="H36" s="10"/>
      <c r="I36" s="10">
        <f t="shared" si="8"/>
        <v>968.67527055096105</v>
      </c>
      <c r="J36" s="10">
        <f t="shared" si="6"/>
        <v>772084206.16672611</v>
      </c>
      <c r="K36" s="11">
        <f t="shared" si="7"/>
        <v>0.10413875000000039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29">
        <v>7.75</v>
      </c>
      <c r="H37" s="10"/>
      <c r="I37" s="10">
        <f t="shared" si="8"/>
        <v>903.19372545544149</v>
      </c>
      <c r="J37" s="10">
        <f t="shared" si="6"/>
        <v>699263753.00814855</v>
      </c>
      <c r="K37" s="11">
        <f t="shared" si="7"/>
        <v>0.16384974999999979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29">
        <v>7.83</v>
      </c>
      <c r="H38" s="10"/>
      <c r="I38" s="10">
        <f t="shared" si="8"/>
        <v>798.9329725390902</v>
      </c>
      <c r="J38" s="10">
        <f t="shared" si="6"/>
        <v>600819610.09842432</v>
      </c>
      <c r="K38" s="11">
        <f t="shared" si="7"/>
        <v>0.14797829000000018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29">
        <v>12.94</v>
      </c>
      <c r="H39" s="10"/>
      <c r="I39" s="10">
        <f t="shared" si="8"/>
        <v>716.33907696502308</v>
      </c>
      <c r="J39" s="10">
        <f t="shared" si="6"/>
        <v>523371927.26739132</v>
      </c>
      <c r="K39" s="11">
        <f t="shared" si="7"/>
        <v>0.16203966000000003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29">
        <v>8.68</v>
      </c>
      <c r="H40" s="10"/>
      <c r="I40" s="10">
        <f t="shared" si="8"/>
        <v>634.26516465824602</v>
      </c>
      <c r="J40" s="10">
        <f t="shared" si="6"/>
        <v>450390761.41978782</v>
      </c>
      <c r="K40" s="11">
        <f t="shared" si="7"/>
        <v>0.11864324000000015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29">
        <v>16.100000000000001</v>
      </c>
      <c r="H41" s="10"/>
      <c r="I41" s="10">
        <f t="shared" si="8"/>
        <v>583.60799103629552</v>
      </c>
      <c r="J41" s="10">
        <f t="shared" si="6"/>
        <v>402622342.24004054</v>
      </c>
      <c r="K41" s="11">
        <f t="shared" si="7"/>
        <v>0.19884860000000004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29">
        <v>1.32</v>
      </c>
      <c r="H42" s="10"/>
      <c r="I42" s="10">
        <f t="shared" si="8"/>
        <v>502.67699486330361</v>
      </c>
      <c r="J42" s="10">
        <f t="shared" si="6"/>
        <v>335840857.83646119</v>
      </c>
      <c r="K42" s="11">
        <f t="shared" si="7"/>
        <v>4.8864639999999904E-2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29">
        <v>9.41</v>
      </c>
      <c r="H43" s="10"/>
      <c r="I43" s="10">
        <f t="shared" si="8"/>
        <v>496.1281038919301</v>
      </c>
      <c r="J43" s="10">
        <f t="shared" si="6"/>
        <v>320194660.99692446</v>
      </c>
      <c r="K43" s="11">
        <f t="shared" si="7"/>
        <v>0.13250291000000014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29">
        <v>4.4400000000000004</v>
      </c>
      <c r="H44" s="10"/>
      <c r="I44" s="10">
        <f t="shared" si="8"/>
        <v>453.45773137001191</v>
      </c>
      <c r="J44" s="10">
        <f t="shared" si="6"/>
        <v>282731866.00193763</v>
      </c>
      <c r="K44" s="11">
        <f t="shared" si="7"/>
        <v>8.126731999999981E-2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29">
        <v>3.91</v>
      </c>
      <c r="H45" s="10"/>
      <c r="I45" s="10">
        <f t="shared" si="8"/>
        <v>434.18013344505164</v>
      </c>
      <c r="J45" s="10">
        <f t="shared" si="6"/>
        <v>261481930.29817793</v>
      </c>
      <c r="K45" s="11">
        <f t="shared" si="7"/>
        <v>7.6299779999999817E-2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29">
        <v>4.6500000000000004</v>
      </c>
      <c r="H46" s="10"/>
      <c r="I46" s="10">
        <f t="shared" si="8"/>
        <v>417.84249200755625</v>
      </c>
      <c r="J46" s="10">
        <f t="shared" si="6"/>
        <v>242945260.37920213</v>
      </c>
      <c r="K46" s="11">
        <f t="shared" si="7"/>
        <v>8.4487949999999978E-2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29">
        <v>4.9400000000000004</v>
      </c>
      <c r="H47" s="10"/>
      <c r="I47" s="10">
        <f t="shared" si="8"/>
        <v>399.27615098667582</v>
      </c>
      <c r="J47" s="10">
        <f t="shared" si="6"/>
        <v>224018404.61132106</v>
      </c>
      <c r="K47" s="11">
        <f t="shared" si="7"/>
        <v>8.7912980000000029E-2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29">
        <v>0.88</v>
      </c>
      <c r="H48" s="10"/>
      <c r="I48" s="10">
        <f t="shared" si="8"/>
        <v>380.48041832158924</v>
      </c>
      <c r="J48" s="10">
        <f t="shared" si="6"/>
        <v>205915738.41808656</v>
      </c>
      <c r="K48" s="11">
        <f t="shared" si="7"/>
        <v>4.6125599999999656E-2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29">
        <v>-1.18</v>
      </c>
      <c r="H49" s="10"/>
      <c r="I49" s="10">
        <f t="shared" si="8"/>
        <v>377.16139801902187</v>
      </c>
      <c r="J49" s="10">
        <f t="shared" si="6"/>
        <v>196836535.13314903</v>
      </c>
      <c r="K49" s="11">
        <f t="shared" si="7"/>
        <v>2.5059860000000267E-2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29">
        <v>3.76</v>
      </c>
      <c r="H50" s="10"/>
      <c r="I50" s="10">
        <f t="shared" si="8"/>
        <v>381.66504555658963</v>
      </c>
      <c r="J50" s="10">
        <f t="shared" si="6"/>
        <v>192024429.80563983</v>
      </c>
      <c r="K50" s="11">
        <f t="shared" si="7"/>
        <v>7.5368640000000209E-2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29">
        <v>-1.1200000000000001</v>
      </c>
      <c r="H51" s="10"/>
      <c r="I51" s="10">
        <f t="shared" si="8"/>
        <v>367.83446950326675</v>
      </c>
      <c r="J51" s="10">
        <f t="shared" si="6"/>
        <v>178566142.49569321</v>
      </c>
      <c r="K51" s="11">
        <f t="shared" si="7"/>
        <v>2.0936000000000066E-2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29">
        <v>2.58</v>
      </c>
      <c r="H52" s="10"/>
      <c r="I52" s="10">
        <f t="shared" si="8"/>
        <v>372.00087935200924</v>
      </c>
      <c r="J52" s="10">
        <f t="shared" si="6"/>
        <v>174904345.12613249</v>
      </c>
      <c r="K52" s="11">
        <f t="shared" si="7"/>
        <v>5.6266259999999901E-2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29">
        <v>1.55</v>
      </c>
      <c r="H53" s="10"/>
      <c r="I53" s="10">
        <f t="shared" si="8"/>
        <v>362.6446474478546</v>
      </c>
      <c r="J53" s="10">
        <f t="shared" si="6"/>
        <v>165587363.47986019</v>
      </c>
      <c r="K53" s="11">
        <f t="shared" si="7"/>
        <v>4.5863450000000361E-2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29">
        <v>1.27</v>
      </c>
      <c r="H54" s="10"/>
      <c r="I54" s="10">
        <f t="shared" si="8"/>
        <v>357.10945095800548</v>
      </c>
      <c r="J54" s="10">
        <f t="shared" si="6"/>
        <v>158325987.46983665</v>
      </c>
      <c r="K54" s="11">
        <f t="shared" si="7"/>
        <v>4.3182269999999745E-2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29">
        <v>2.19</v>
      </c>
      <c r="H55" s="10"/>
      <c r="I55" s="10">
        <f t="shared" si="8"/>
        <v>352.63103679076283</v>
      </c>
      <c r="J55" s="10">
        <f t="shared" si="6"/>
        <v>151772122.6893903</v>
      </c>
      <c r="K55" s="11">
        <f t="shared" si="7"/>
        <v>5.2863569999999971E-2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29">
        <v>1.66</v>
      </c>
      <c r="H56" s="10"/>
      <c r="I56" s="10">
        <f t="shared" si="8"/>
        <v>345.0739179868508</v>
      </c>
      <c r="J56" s="10">
        <f t="shared" si="6"/>
        <v>144151746.73523021</v>
      </c>
      <c r="K56" s="11">
        <f t="shared" si="7"/>
        <v>4.7402979999999983E-2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30">
        <v>6.15</v>
      </c>
      <c r="H57" s="10"/>
      <c r="I57" s="10">
        <f t="shared" si="8"/>
        <v>339.43922682161207</v>
      </c>
      <c r="J57" s="10">
        <f t="shared" si="6"/>
        <v>137627779.84002891</v>
      </c>
      <c r="K57" s="11">
        <f t="shared" si="7"/>
        <v>9.3451150000000149E-2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30">
        <v>2.5</v>
      </c>
      <c r="H58" s="10"/>
      <c r="I58" s="10">
        <f t="shared" si="8"/>
        <v>319.77317646878197</v>
      </c>
      <c r="J58" s="10">
        <f t="shared" si="6"/>
        <v>125865503.76761587</v>
      </c>
      <c r="K58" s="11">
        <f t="shared" si="7"/>
        <v>5.5442499999999839E-2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30">
        <v>3.25</v>
      </c>
      <c r="H59" s="10"/>
      <c r="I59" s="10">
        <f t="shared" si="8"/>
        <v>311.97383070125073</v>
      </c>
      <c r="J59" s="10">
        <f t="shared" si="6"/>
        <v>119253776.27641097</v>
      </c>
      <c r="K59" s="11">
        <f t="shared" si="7"/>
        <v>6.2545749999999956E-2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30">
        <v>4.57</v>
      </c>
      <c r="H60" s="10"/>
      <c r="I60" s="10">
        <f t="shared" si="8"/>
        <v>302.15383118765203</v>
      </c>
      <c r="J60" s="10">
        <f t="shared" si="6"/>
        <v>112234015.59547998</v>
      </c>
      <c r="K60" s="11">
        <f t="shared" si="7"/>
        <v>7.3306479999999841E-2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30">
        <v>8.06</v>
      </c>
      <c r="H61" s="10"/>
      <c r="I61" s="10">
        <f t="shared" si="8"/>
        <v>288.94886792354595</v>
      </c>
      <c r="J61" s="10">
        <f t="shared" si="6"/>
        <v>104568469.19947785</v>
      </c>
      <c r="K61" s="11">
        <f t="shared" si="7"/>
        <v>0.1059941000000002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30">
        <v>2.61</v>
      </c>
      <c r="H62" s="10"/>
      <c r="I62" s="10">
        <f t="shared" si="8"/>
        <v>267.39669435826943</v>
      </c>
      <c r="J62" s="10">
        <f t="shared" si="6"/>
        <v>94547040.711589545</v>
      </c>
      <c r="K62" s="11">
        <f t="shared" si="7"/>
        <v>4.9495080000000247E-2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30">
        <v>-5.71</v>
      </c>
      <c r="H63" s="10"/>
      <c r="I63" s="10">
        <f t="shared" si="8"/>
        <v>260.59516066491511</v>
      </c>
      <c r="J63" s="10">
        <f t="shared" si="6"/>
        <v>90088121.910575822</v>
      </c>
      <c r="K63" s="11">
        <f t="shared" si="7"/>
        <v>-3.6544780000000054E-2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30">
        <v>7.94</v>
      </c>
      <c r="H64" s="10"/>
      <c r="I64" s="10">
        <f t="shared" si="8"/>
        <v>276.37624420926409</v>
      </c>
      <c r="J64" s="10">
        <f t="shared" si="6"/>
        <v>93505250.727247939</v>
      </c>
      <c r="K64" s="11">
        <f t="shared" si="7"/>
        <v>0.10185152000000008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30">
        <v>3.78</v>
      </c>
      <c r="H65" s="10"/>
      <c r="I65" s="10">
        <f t="shared" si="8"/>
        <v>256.04617769989261</v>
      </c>
      <c r="J65" s="10">
        <f t="shared" si="6"/>
        <v>84861933.781466246</v>
      </c>
      <c r="K65" s="11">
        <f t="shared" si="7"/>
        <v>5.8348440000000057E-2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3">
        <f>SUM(F2)</f>
        <v>1158763</v>
      </c>
      <c r="G66" s="30">
        <v>5.44</v>
      </c>
      <c r="H66" s="10"/>
      <c r="I66" s="10">
        <f t="shared" si="8"/>
        <v>246.7201558102646</v>
      </c>
      <c r="J66" s="10">
        <f t="shared" ref="J66:J67" si="9">IF(I66="","",I66*C66)</f>
        <v>80183359.821899712</v>
      </c>
      <c r="K66" s="11">
        <f t="shared" ref="K66" si="10">IFERROR(J66/J67-1,"")</f>
        <v>7.4222719999999631E-2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30">
        <v>3.24</v>
      </c>
      <c r="H67" s="10"/>
      <c r="I67" s="10">
        <f t="shared" ref="I67" si="11">IF(H67&lt;&gt;"",H67,I66/(1+IF(G66="",0,G66)/100))</f>
        <v>233.99104306739815</v>
      </c>
      <c r="J67" s="10">
        <f t="shared" si="9"/>
        <v>74643142.738500014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>
      <selection activeCell="I11" sqref="I1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4">
        <v>143925</v>
      </c>
      <c r="G2" s="26">
        <v>4.28</v>
      </c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4.9891039999999887E-2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26">
        <v>1.1499999999999999</v>
      </c>
      <c r="H3" s="10"/>
      <c r="I3" s="10">
        <f t="shared" ref="I3:I34" si="5">IF(H3&lt;&gt;"",H3,I2/(1+IF(G2="",0,G2)/100))</f>
        <v>1027.0425776754892</v>
      </c>
      <c r="J3" s="10">
        <f t="shared" si="3"/>
        <v>146817382.07133862</v>
      </c>
      <c r="K3" s="11">
        <f t="shared" si="4"/>
        <v>1.7467850000000062E-2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26">
        <v>2.35</v>
      </c>
      <c r="H4" s="10"/>
      <c r="I4" s="10">
        <f t="shared" si="5"/>
        <v>1015.3658701685507</v>
      </c>
      <c r="J4" s="10">
        <f t="shared" si="3"/>
        <v>144296826.74625897</v>
      </c>
      <c r="K4" s="11">
        <f t="shared" si="4"/>
        <v>2.8310449999999987E-2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26">
        <v>-0.82</v>
      </c>
      <c r="H5" s="10"/>
      <c r="I5" s="10">
        <f t="shared" si="5"/>
        <v>992.05263328632202</v>
      </c>
      <c r="J5" s="10">
        <f t="shared" si="3"/>
        <v>140324185.89761388</v>
      </c>
      <c r="K5" s="11">
        <f t="shared" si="4"/>
        <v>-3.6377199999998444E-3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26">
        <v>0.96</v>
      </c>
      <c r="H6" s="10"/>
      <c r="I6" s="10">
        <f t="shared" si="5"/>
        <v>1000.2547220067776</v>
      </c>
      <c r="J6" s="10">
        <f t="shared" si="3"/>
        <v>140836509.68562746</v>
      </c>
      <c r="K6" s="11">
        <f t="shared" si="4"/>
        <v>1.2023039999999874E-2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26">
        <v>0.87</v>
      </c>
      <c r="H7" s="10"/>
      <c r="I7" s="10">
        <f t="shared" si="5"/>
        <v>990.74358360417739</v>
      </c>
      <c r="J7" s="10">
        <f t="shared" si="3"/>
        <v>139163343.24327978</v>
      </c>
      <c r="K7" s="11">
        <f t="shared" si="4"/>
        <v>3.8582400000000128E-3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26">
        <v>3</v>
      </c>
      <c r="H8" s="10"/>
      <c r="I8" s="10">
        <f t="shared" si="5"/>
        <v>982.19845702803354</v>
      </c>
      <c r="J8" s="10">
        <f t="shared" si="3"/>
        <v>138628481.29162121</v>
      </c>
      <c r="K8" s="11">
        <f t="shared" si="4"/>
        <v>2.5468000000000046E-2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26">
        <v>5.44</v>
      </c>
      <c r="H9" s="10"/>
      <c r="I9" s="10">
        <f t="shared" si="5"/>
        <v>953.59073497867337</v>
      </c>
      <c r="J9" s="10">
        <f t="shared" si="3"/>
        <v>135185575.06584427</v>
      </c>
      <c r="K9" s="11">
        <f t="shared" si="4"/>
        <v>4.9655199999999899E-2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26">
        <v>5.86</v>
      </c>
      <c r="H10" s="10"/>
      <c r="I10" s="10">
        <f t="shared" si="5"/>
        <v>904.39181997218645</v>
      </c>
      <c r="J10" s="10">
        <f t="shared" si="3"/>
        <v>128790459.06298018</v>
      </c>
      <c r="K10" s="11">
        <f t="shared" si="4"/>
        <v>5.351872000000002E-2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26">
        <v>5.41</v>
      </c>
      <c r="H11" s="10"/>
      <c r="I11" s="10">
        <f t="shared" si="5"/>
        <v>854.3281881467849</v>
      </c>
      <c r="J11" s="10">
        <f t="shared" si="3"/>
        <v>122247907.52933197</v>
      </c>
      <c r="K11" s="11">
        <f t="shared" si="4"/>
        <v>4.8407860000000191E-2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26">
        <v>3.9</v>
      </c>
      <c r="H12" s="10"/>
      <c r="I12" s="10">
        <f t="shared" si="5"/>
        <v>810.48115752469869</v>
      </c>
      <c r="J12" s="10">
        <f t="shared" si="3"/>
        <v>116603387.0914817</v>
      </c>
      <c r="K12" s="11">
        <f t="shared" si="4"/>
        <v>3.4012799999999954E-2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26">
        <v>6.33</v>
      </c>
      <c r="H13" s="10"/>
      <c r="I13" s="10">
        <f t="shared" si="5"/>
        <v>780.0588619102009</v>
      </c>
      <c r="J13" s="10">
        <f t="shared" si="3"/>
        <v>112767837.19841932</v>
      </c>
      <c r="K13" s="11">
        <f t="shared" si="4"/>
        <v>5.9684779999999993E-2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26">
        <v>3.87</v>
      </c>
      <c r="H14" s="10"/>
      <c r="I14" s="10">
        <f t="shared" si="5"/>
        <v>733.62067329088779</v>
      </c>
      <c r="J14" s="10">
        <f t="shared" si="3"/>
        <v>106416397.90128846</v>
      </c>
      <c r="K14" s="11">
        <f t="shared" si="4"/>
        <v>3.6622599999999839E-2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26">
        <v>5.03</v>
      </c>
      <c r="H15" s="10"/>
      <c r="I15" s="10">
        <f t="shared" si="5"/>
        <v>706.28735273985546</v>
      </c>
      <c r="J15" s="10">
        <f t="shared" si="3"/>
        <v>102656837.60057756</v>
      </c>
      <c r="K15" s="11">
        <f t="shared" si="4"/>
        <v>5.4501199999999805E-2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26">
        <v>2.42</v>
      </c>
      <c r="H16" s="10"/>
      <c r="I16" s="10">
        <f t="shared" si="5"/>
        <v>672.46248951714313</v>
      </c>
      <c r="J16" s="10">
        <f t="shared" si="3"/>
        <v>97351086.561663061</v>
      </c>
      <c r="K16" s="11">
        <f t="shared" si="4"/>
        <v>3.4749259999999893E-2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26">
        <v>5.41</v>
      </c>
      <c r="H17" s="10"/>
      <c r="I17" s="10">
        <f t="shared" si="5"/>
        <v>656.57341292437332</v>
      </c>
      <c r="J17" s="10">
        <f t="shared" si="3"/>
        <v>94081813.174394608</v>
      </c>
      <c r="K17" s="11">
        <f t="shared" si="4"/>
        <v>6.5703341145454619E-2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26">
        <v>9.52</v>
      </c>
      <c r="H18" s="10"/>
      <c r="I18" s="10">
        <f t="shared" si="5"/>
        <v>622.87583049461466</v>
      </c>
      <c r="J18" s="10">
        <f t="shared" si="3"/>
        <v>88281428.369429931</v>
      </c>
      <c r="K18" s="11">
        <f t="shared" si="4"/>
        <v>0.10855347490909084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26">
        <v>16.62</v>
      </c>
      <c r="H19" s="10"/>
      <c r="I19" s="10">
        <f t="shared" si="5"/>
        <v>568.73249679931951</v>
      </c>
      <c r="J19" s="10">
        <f t="shared" si="3"/>
        <v>79636598.835856453</v>
      </c>
      <c r="K19" s="11">
        <f t="shared" si="4"/>
        <v>0.1817189414545457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26">
        <v>36.64</v>
      </c>
      <c r="H20" s="10"/>
      <c r="I20" s="10">
        <f t="shared" si="5"/>
        <v>487.68006928427332</v>
      </c>
      <c r="J20" s="10">
        <f t="shared" si="3"/>
        <v>67390473.353870362</v>
      </c>
      <c r="K20" s="11">
        <f t="shared" si="4"/>
        <v>0.3858326923636366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26">
        <v>54.2</v>
      </c>
      <c r="H21" s="10"/>
      <c r="I21" s="10">
        <f t="shared" si="5"/>
        <v>356.90871581108996</v>
      </c>
      <c r="J21" s="10">
        <f t="shared" si="3"/>
        <v>48628145.175974376</v>
      </c>
      <c r="K21" s="11">
        <f t="shared" si="4"/>
        <v>0.56472347272727297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26">
        <v>15.97</v>
      </c>
      <c r="H22" s="10"/>
      <c r="I22" s="10">
        <f t="shared" si="5"/>
        <v>231.45831116153693</v>
      </c>
      <c r="J22" s="10">
        <f t="shared" si="3"/>
        <v>31077788.518898334</v>
      </c>
      <c r="K22" s="11">
        <f t="shared" si="4"/>
        <v>0.17738647927272733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26">
        <v>11.13</v>
      </c>
      <c r="H23" s="10"/>
      <c r="I23" s="10">
        <f t="shared" si="5"/>
        <v>199.58464358156155</v>
      </c>
      <c r="J23" s="10">
        <f t="shared" si="3"/>
        <v>26395571.094119504</v>
      </c>
      <c r="K23" s="11">
        <f t="shared" si="4"/>
        <v>0.12882014963636368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26">
        <v>-2.1800000000000002</v>
      </c>
      <c r="H24" s="10"/>
      <c r="I24" s="10">
        <f t="shared" si="5"/>
        <v>179.59564796325165</v>
      </c>
      <c r="J24" s="10">
        <f t="shared" si="3"/>
        <v>23383327.36408234</v>
      </c>
      <c r="K24" s="11">
        <f t="shared" si="4"/>
        <v>-5.8749040000000141E-3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26">
        <v>-6.44</v>
      </c>
      <c r="H25" s="10"/>
      <c r="I25" s="10">
        <f t="shared" si="5"/>
        <v>183.59808624335685</v>
      </c>
      <c r="J25" s="10">
        <f t="shared" si="3"/>
        <v>23521514.00077153</v>
      </c>
      <c r="K25" s="11">
        <f t="shared" si="4"/>
        <v>-4.8687023272727226E-2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26">
        <v>-9.35</v>
      </c>
      <c r="H26" s="10"/>
      <c r="I26" s="10">
        <f t="shared" si="5"/>
        <v>196.23566293646522</v>
      </c>
      <c r="J26" s="10">
        <f t="shared" si="3"/>
        <v>24725316.038146295</v>
      </c>
      <c r="K26" s="11">
        <f t="shared" si="4"/>
        <v>-7.7809309090909107E-2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26">
        <v>3.2</v>
      </c>
      <c r="H27" s="10"/>
      <c r="I27" s="10">
        <f t="shared" si="5"/>
        <v>216.47618636124128</v>
      </c>
      <c r="J27" s="10">
        <f t="shared" si="3"/>
        <v>26811500.356582653</v>
      </c>
      <c r="K27" s="11">
        <f t="shared" si="4"/>
        <v>5.0393992727272963E-2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26">
        <v>3.6</v>
      </c>
      <c r="H28" s="10"/>
      <c r="I28" s="10">
        <f t="shared" si="5"/>
        <v>209.76374647407098</v>
      </c>
      <c r="J28" s="10">
        <f t="shared" si="3"/>
        <v>25525184.399587538</v>
      </c>
      <c r="K28" s="11">
        <f t="shared" si="4"/>
        <v>5.499835636363648E-2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26">
        <v>3.3</v>
      </c>
      <c r="H29" s="10"/>
      <c r="I29" s="10">
        <f t="shared" si="5"/>
        <v>202.47465875875577</v>
      </c>
      <c r="J29" s="10">
        <f t="shared" si="3"/>
        <v>24194525.276387755</v>
      </c>
      <c r="K29" s="11">
        <f t="shared" si="4"/>
        <v>5.2474867272727099E-2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26">
        <v>7.2</v>
      </c>
      <c r="H30" s="10"/>
      <c r="I30" s="10">
        <f t="shared" si="5"/>
        <v>196.00644603945381</v>
      </c>
      <c r="J30" s="10">
        <f t="shared" si="3"/>
        <v>22988221.409108713</v>
      </c>
      <c r="K30" s="11">
        <f t="shared" si="4"/>
        <v>9.2761716363636726E-2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26">
        <v>4.7</v>
      </c>
      <c r="H31" s="10"/>
      <c r="I31" s="10">
        <f t="shared" si="5"/>
        <v>182.8418339920278</v>
      </c>
      <c r="J31" s="10">
        <f t="shared" si="3"/>
        <v>21036810.738214914</v>
      </c>
      <c r="K31" s="11">
        <f t="shared" si="4"/>
        <v>6.7816263636363283E-2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26">
        <v>2.2000000000000002</v>
      </c>
      <c r="H32" s="10"/>
      <c r="I32" s="10">
        <f t="shared" si="5"/>
        <v>174.63403437633986</v>
      </c>
      <c r="J32" s="10">
        <f t="shared" si="3"/>
        <v>19700777.609975457</v>
      </c>
      <c r="K32" s="11">
        <f t="shared" si="4"/>
        <v>4.2845083636363857E-2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26">
        <v>-14.1</v>
      </c>
      <c r="H33" s="10"/>
      <c r="I33" s="10">
        <f t="shared" si="5"/>
        <v>170.87478901794506</v>
      </c>
      <c r="J33" s="10">
        <f t="shared" si="3"/>
        <v>18891375.065296892</v>
      </c>
      <c r="K33" s="11">
        <f t="shared" si="4"/>
        <v>-0.12303752909090915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26">
        <v>5.6</v>
      </c>
      <c r="H34" s="10"/>
      <c r="I34" s="10">
        <f t="shared" si="5"/>
        <v>198.92292085907459</v>
      </c>
      <c r="J34" s="10">
        <f t="shared" ref="J34:J65" si="6">IF(I34="","",I34*C34)</f>
        <v>21541828.40425704</v>
      </c>
      <c r="K34" s="11">
        <f t="shared" ref="K34:K65" si="7">IFERROR(J34/J35-1,"")</f>
        <v>9.1903810909091055E-2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26">
        <v>11</v>
      </c>
      <c r="H35" s="10"/>
      <c r="I35" s="10">
        <f t="shared" ref="I35:I66" si="8">IF(H35&lt;&gt;"",H35,I34/(1+IF(G34="",0,G34)/100))</f>
        <v>186.08318134618764</v>
      </c>
      <c r="J35" s="10">
        <f t="shared" si="6"/>
        <v>19728686.89442696</v>
      </c>
      <c r="K35" s="11">
        <f t="shared" si="7"/>
        <v>0.16194578000000015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26">
        <v>8.4</v>
      </c>
      <c r="H36" s="10"/>
      <c r="I36" s="10">
        <f t="shared" si="8"/>
        <v>163.66154911713951</v>
      </c>
      <c r="J36" s="10">
        <f t="shared" si="6"/>
        <v>16979008.172332238</v>
      </c>
      <c r="K36" s="11">
        <f t="shared" si="7"/>
        <v>0.15780959999999999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26">
        <v>8.6</v>
      </c>
      <c r="H37" s="10"/>
      <c r="I37" s="10">
        <f t="shared" si="8"/>
        <v>144.57734020948718</v>
      </c>
      <c r="J37" s="10">
        <f t="shared" si="6"/>
        <v>14664767.136437839</v>
      </c>
      <c r="K37" s="11">
        <f t="shared" si="7"/>
        <v>0.16553870000000015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26">
        <v>6.8</v>
      </c>
      <c r="H38" s="10"/>
      <c r="I38" s="10">
        <f t="shared" si="8"/>
        <v>126.933573493843</v>
      </c>
      <c r="J38" s="10">
        <f t="shared" si="6"/>
        <v>12581965.005913435</v>
      </c>
      <c r="K38" s="11">
        <f t="shared" si="7"/>
        <v>0.130857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26">
        <v>14</v>
      </c>
      <c r="H39" s="10"/>
      <c r="I39" s="10">
        <f t="shared" si="8"/>
        <v>114.87201221162263</v>
      </c>
      <c r="J39" s="10">
        <f t="shared" si="6"/>
        <v>11126044.2354015</v>
      </c>
      <c r="K39" s="11">
        <f t="shared" si="7"/>
        <v>0.16690400000000016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26">
        <v>13.2</v>
      </c>
      <c r="H40" s="10"/>
      <c r="I40" s="10">
        <f t="shared" si="8"/>
        <v>100.76492299265142</v>
      </c>
      <c r="J40" s="10">
        <f t="shared" si="6"/>
        <v>9534669.7203895934</v>
      </c>
      <c r="K40" s="11">
        <f t="shared" si="7"/>
        <v>0.15928120000000012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26">
        <v>9.6</v>
      </c>
      <c r="H41" s="10"/>
      <c r="I41" s="10">
        <f t="shared" si="8"/>
        <v>89.014949640151428</v>
      </c>
      <c r="J41" s="10">
        <f t="shared" si="6"/>
        <v>8224639.3026899714</v>
      </c>
      <c r="K41" s="11">
        <f t="shared" si="7"/>
        <v>0.12318080000000009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26">
        <v>-5.9</v>
      </c>
      <c r="H42" s="10"/>
      <c r="I42" s="10">
        <f t="shared" si="8"/>
        <v>81.218019744663707</v>
      </c>
      <c r="J42" s="10">
        <f t="shared" si="6"/>
        <v>7322631.6748736901</v>
      </c>
      <c r="K42" s="11">
        <f t="shared" si="7"/>
        <v>-3.5004499999999883E-2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26">
        <v>3.3</v>
      </c>
      <c r="H43" s="10"/>
      <c r="I43" s="10">
        <f t="shared" si="8"/>
        <v>86.31032916542371</v>
      </c>
      <c r="J43" s="10">
        <f t="shared" si="6"/>
        <v>7588254.7378445696</v>
      </c>
      <c r="K43" s="11">
        <f t="shared" si="7"/>
        <v>6.0064600000000024E-2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26">
        <v>7.3</v>
      </c>
      <c r="H44" s="10"/>
      <c r="I44" s="10">
        <f t="shared" si="8"/>
        <v>83.553077604476002</v>
      </c>
      <c r="J44" s="10">
        <f t="shared" si="6"/>
        <v>7158294.6339728441</v>
      </c>
      <c r="K44" s="11">
        <f t="shared" si="7"/>
        <v>0.10164909999999994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26">
        <v>3.32</v>
      </c>
      <c r="H45" s="10"/>
      <c r="I45" s="10">
        <f t="shared" si="8"/>
        <v>77.868665055429645</v>
      </c>
      <c r="J45" s="10">
        <f t="shared" si="6"/>
        <v>6497799.193929214</v>
      </c>
      <c r="K45" s="11">
        <f t="shared" si="7"/>
        <v>6.1303039999999864E-2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26">
        <v>5.87</v>
      </c>
      <c r="H46" s="10"/>
      <c r="I46" s="10">
        <f t="shared" si="8"/>
        <v>75.366497343621418</v>
      </c>
      <c r="J46" s="10">
        <f t="shared" si="6"/>
        <v>6122472.9874788783</v>
      </c>
      <c r="K46" s="11">
        <f t="shared" si="7"/>
        <v>8.802599000000022E-2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26">
        <v>6.9</v>
      </c>
      <c r="H47" s="10"/>
      <c r="I47" s="10">
        <f t="shared" si="8"/>
        <v>71.187774953831507</v>
      </c>
      <c r="J47" s="10">
        <f t="shared" si="6"/>
        <v>5627138.546091971</v>
      </c>
      <c r="K47" s="11">
        <f t="shared" si="7"/>
        <v>9.9038900000000041E-2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26">
        <v>5.4</v>
      </c>
      <c r="H48" s="10"/>
      <c r="I48" s="10">
        <f t="shared" si="8"/>
        <v>66.592867122386821</v>
      </c>
      <c r="J48" s="10">
        <f t="shared" si="6"/>
        <v>5120054.0272887256</v>
      </c>
      <c r="K48" s="11">
        <f t="shared" si="7"/>
        <v>8.3933599999999942E-2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26">
        <v>8.8000000000000007</v>
      </c>
      <c r="H49" s="10"/>
      <c r="I49" s="10">
        <f t="shared" si="8"/>
        <v>63.181088351410644</v>
      </c>
      <c r="J49" s="10">
        <f t="shared" si="6"/>
        <v>4723586.4146002354</v>
      </c>
      <c r="K49" s="11">
        <f t="shared" si="7"/>
        <v>0.119008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26">
        <v>1.8</v>
      </c>
      <c r="H50" s="10"/>
      <c r="I50" s="10">
        <f t="shared" si="8"/>
        <v>58.070853264164192</v>
      </c>
      <c r="J50" s="10">
        <f t="shared" si="6"/>
        <v>4221226.6709444756</v>
      </c>
      <c r="K50" s="11">
        <f t="shared" si="7"/>
        <v>4.7216599999999831E-2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26">
        <v>-11.7</v>
      </c>
      <c r="H51" s="10"/>
      <c r="I51" s="10">
        <f t="shared" si="8"/>
        <v>57.044060180907849</v>
      </c>
      <c r="J51" s="10">
        <f t="shared" si="6"/>
        <v>4030901.2203821787</v>
      </c>
      <c r="K51" s="11">
        <f t="shared" si="7"/>
        <v>-9.139300000000028E-2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26">
        <v>3.46</v>
      </c>
      <c r="H52" s="10"/>
      <c r="I52" s="10">
        <f t="shared" si="8"/>
        <v>64.602559661277297</v>
      </c>
      <c r="J52" s="10">
        <f t="shared" si="6"/>
        <v>4436352.81302277</v>
      </c>
      <c r="K52" s="11">
        <f t="shared" si="7"/>
        <v>6.4810319999999866E-2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26">
        <v>0.23</v>
      </c>
      <c r="H53" s="10"/>
      <c r="I53" s="10">
        <f t="shared" si="8"/>
        <v>62.442064238621015</v>
      </c>
      <c r="J53" s="10">
        <f t="shared" si="6"/>
        <v>4166331.5331342495</v>
      </c>
      <c r="K53" s="11">
        <f t="shared" si="7"/>
        <v>3.1667390000000184E-2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26">
        <v>9.07</v>
      </c>
      <c r="H54" s="10"/>
      <c r="I54" s="10">
        <f t="shared" si="8"/>
        <v>62.298777051402787</v>
      </c>
      <c r="J54" s="10">
        <f t="shared" si="6"/>
        <v>4038444.5350494683</v>
      </c>
      <c r="K54" s="11">
        <f t="shared" si="7"/>
        <v>0.12254843999999987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26">
        <v>-0.6</v>
      </c>
      <c r="H55" s="10"/>
      <c r="I55" s="10">
        <f t="shared" si="8"/>
        <v>57.118159944441906</v>
      </c>
      <c r="J55" s="10">
        <f t="shared" si="6"/>
        <v>3597568.1682382175</v>
      </c>
      <c r="K55" s="11">
        <f t="shared" si="7"/>
        <v>2.2627199999999847E-2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26">
        <v>2.15</v>
      </c>
      <c r="H56" s="10"/>
      <c r="I56" s="10">
        <f t="shared" si="8"/>
        <v>57.462937569861076</v>
      </c>
      <c r="J56" s="10">
        <f t="shared" si="6"/>
        <v>3517966.4380511469</v>
      </c>
      <c r="K56" s="11">
        <f t="shared" si="7"/>
        <v>5.0102000000000091E-2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26">
        <v>5.8</v>
      </c>
      <c r="H57" s="10"/>
      <c r="I57" s="10">
        <f t="shared" si="8"/>
        <v>56.253487586746033</v>
      </c>
      <c r="J57" s="10">
        <f t="shared" si="6"/>
        <v>3350118.7866046787</v>
      </c>
      <c r="K57" s="11">
        <f t="shared" si="7"/>
        <v>8.6565999999999921E-2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26">
        <v>-0.24</v>
      </c>
      <c r="H58" s="10"/>
      <c r="I58" s="10">
        <f t="shared" si="8"/>
        <v>53.169648002595494</v>
      </c>
      <c r="J58" s="10">
        <f t="shared" si="6"/>
        <v>3083217.0218879287</v>
      </c>
      <c r="K58" s="11">
        <f t="shared" si="7"/>
        <v>2.313856000000003E-2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26">
        <v>7.96</v>
      </c>
      <c r="H59" s="10"/>
      <c r="I59" s="10">
        <f t="shared" si="8"/>
        <v>53.297562151759713</v>
      </c>
      <c r="J59" s="10">
        <f t="shared" si="6"/>
        <v>3013489.2207443812</v>
      </c>
      <c r="K59" s="11">
        <f t="shared" si="7"/>
        <v>0.10561836000000047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26">
        <v>9.42</v>
      </c>
      <c r="H60" s="10"/>
      <c r="I60" s="10">
        <f t="shared" si="8"/>
        <v>49.367878984586611</v>
      </c>
      <c r="J60" s="10">
        <f t="shared" si="6"/>
        <v>2725614.3075847439</v>
      </c>
      <c r="K60" s="11">
        <f t="shared" si="7"/>
        <v>0.11871007999999983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26">
        <v>1.96</v>
      </c>
      <c r="H61" s="10"/>
      <c r="I61" s="10">
        <f t="shared" si="8"/>
        <v>45.117783754877181</v>
      </c>
      <c r="J61" s="10">
        <f t="shared" si="6"/>
        <v>2436390.2286325553</v>
      </c>
      <c r="K61" s="11">
        <f t="shared" si="7"/>
        <v>4.1011599999999815E-2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26">
        <v>4.84</v>
      </c>
      <c r="H62" s="10"/>
      <c r="I62" s="10">
        <f t="shared" si="8"/>
        <v>44.250474455548428</v>
      </c>
      <c r="J62" s="10">
        <f t="shared" si="6"/>
        <v>2340406.4168281658</v>
      </c>
      <c r="K62" s="11">
        <f t="shared" si="7"/>
        <v>6.9158320000000106E-2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26">
        <v>4.2</v>
      </c>
      <c r="H63" s="10"/>
      <c r="I63" s="10">
        <f t="shared" si="8"/>
        <v>42.207625386826045</v>
      </c>
      <c r="J63" s="10">
        <f t="shared" si="6"/>
        <v>2189017.6347579332</v>
      </c>
      <c r="K63" s="11">
        <f t="shared" si="7"/>
        <v>6.1589600000000244E-2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26">
        <v>7.17</v>
      </c>
      <c r="H64" s="10"/>
      <c r="I64" s="10">
        <f t="shared" si="8"/>
        <v>40.50635833668526</v>
      </c>
      <c r="J64" s="10">
        <f t="shared" si="6"/>
        <v>2062018.7262176767</v>
      </c>
      <c r="K64" s="11">
        <f t="shared" si="7"/>
        <v>9.0883430000000098E-2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26">
        <v>10.77</v>
      </c>
      <c r="H65" s="10"/>
      <c r="I65" s="10">
        <f t="shared" si="8"/>
        <v>37.796359369865876</v>
      </c>
      <c r="J65" s="10">
        <f t="shared" si="6"/>
        <v>1890228.2952612787</v>
      </c>
      <c r="K65" s="11">
        <f t="shared" si="7"/>
        <v>0.12642012999999985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3">
        <f>SUM(F2)</f>
        <v>143925</v>
      </c>
      <c r="G66" s="26">
        <v>16.440000000000001</v>
      </c>
      <c r="H66" s="10"/>
      <c r="I66" s="10">
        <f t="shared" si="8"/>
        <v>34.121476365320824</v>
      </c>
      <c r="J66" s="10">
        <f t="shared" ref="J66:J67" si="9">IF(I66="","",I66*C66)</f>
        <v>1678084.6195116197</v>
      </c>
      <c r="K66" s="11">
        <f t="shared" ref="K66" si="10">IFERROR(J66/J67-1,"")</f>
        <v>0.18291396000000026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26">
        <v>7.17</v>
      </c>
      <c r="H67" s="10"/>
      <c r="I67" s="10">
        <f t="shared" ref="I67" si="11">IF(H67&lt;&gt;"",H67,I66/(1+IF(G66="",0,G66)/100))</f>
        <v>29.303913058502939</v>
      </c>
      <c r="J67" s="10">
        <f t="shared" si="9"/>
        <v>1418602.4311621273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topLeftCell="A34" workbookViewId="0">
      <selection activeCell="K64" sqref="K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4">
        <v>10360</v>
      </c>
      <c r="G2" s="29">
        <v>2.3199999999999998</v>
      </c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4.6017360000000007E-2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29">
        <v>4.9000000000000004</v>
      </c>
      <c r="H3" s="10"/>
      <c r="I3" s="10">
        <f t="shared" ref="I3:I34" si="5">IF(H3&lt;&gt;"",H3,I2/(1+IF(G2="",0,G2)/100))</f>
        <v>3451.9155590304922</v>
      </c>
      <c r="J3" s="10">
        <f t="shared" si="3"/>
        <v>34960908.363985986</v>
      </c>
      <c r="K3" s="11">
        <f t="shared" si="4"/>
        <v>7.249759999999994E-2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29">
        <v>5.99</v>
      </c>
      <c r="H4" s="10"/>
      <c r="I4" s="10">
        <f t="shared" si="5"/>
        <v>3290.6726015543304</v>
      </c>
      <c r="J4" s="10">
        <f t="shared" si="3"/>
        <v>32597656.501968853</v>
      </c>
      <c r="K4" s="11">
        <f t="shared" si="4"/>
        <v>8.3535769999999898E-2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29">
        <v>3.94</v>
      </c>
      <c r="H5" s="10"/>
      <c r="I5" s="10">
        <f t="shared" si="5"/>
        <v>3104.7010109956886</v>
      </c>
      <c r="J5" s="10">
        <f t="shared" si="3"/>
        <v>30084522.730586786</v>
      </c>
      <c r="K5" s="11">
        <f t="shared" si="4"/>
        <v>6.2266799999999956E-2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29">
        <v>1.71</v>
      </c>
      <c r="H6" s="10"/>
      <c r="I6" s="10">
        <f t="shared" si="5"/>
        <v>2987.0127102132851</v>
      </c>
      <c r="J6" s="10">
        <f t="shared" si="3"/>
        <v>28321060.895988453</v>
      </c>
      <c r="K6" s="11">
        <f t="shared" si="4"/>
        <v>3.896765000000002E-2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29">
        <v>4.43</v>
      </c>
      <c r="H7" s="10"/>
      <c r="I7" s="10">
        <f t="shared" si="5"/>
        <v>2936.7935406678648</v>
      </c>
      <c r="J7" s="10">
        <f t="shared" si="3"/>
        <v>27258847.660933863</v>
      </c>
      <c r="K7" s="11">
        <f t="shared" si="4"/>
        <v>6.6334730000000119E-2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29">
        <v>3.44</v>
      </c>
      <c r="H8" s="10"/>
      <c r="I8" s="10">
        <f t="shared" si="5"/>
        <v>2812.2125257759885</v>
      </c>
      <c r="J8" s="10">
        <f t="shared" si="3"/>
        <v>25563124.686873756</v>
      </c>
      <c r="K8" s="11">
        <f t="shared" si="4"/>
        <v>5.5915519999999885E-2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29">
        <v>4.4800000000000004</v>
      </c>
      <c r="H9" s="10"/>
      <c r="I9" s="10">
        <f t="shared" si="5"/>
        <v>2718.6896034183956</v>
      </c>
      <c r="J9" s="10">
        <f t="shared" si="3"/>
        <v>24209441.193622913</v>
      </c>
      <c r="K9" s="11">
        <f t="shared" si="4"/>
        <v>6.6322879999999751E-2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29">
        <v>5.67</v>
      </c>
      <c r="H10" s="10"/>
      <c r="I10" s="10">
        <f t="shared" si="5"/>
        <v>2602.1148577894292</v>
      </c>
      <c r="J10" s="10">
        <f t="shared" si="3"/>
        <v>22703668.511382703</v>
      </c>
      <c r="K10" s="11">
        <f t="shared" si="4"/>
        <v>7.8151010000000021E-2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29">
        <v>5.05</v>
      </c>
      <c r="H11" s="10"/>
      <c r="I11" s="10">
        <f t="shared" si="5"/>
        <v>2462.4915849242257</v>
      </c>
      <c r="J11" s="10">
        <f t="shared" si="3"/>
        <v>21057967.112958234</v>
      </c>
      <c r="K11" s="11">
        <f t="shared" si="4"/>
        <v>7.1720100000000064E-2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29">
        <v>6.22</v>
      </c>
      <c r="H12" s="10"/>
      <c r="I12" s="10">
        <f t="shared" si="5"/>
        <v>2344.1138361963121</v>
      </c>
      <c r="J12" s="10">
        <f t="shared" si="3"/>
        <v>19648756.343151756</v>
      </c>
      <c r="K12" s="11">
        <f t="shared" si="4"/>
        <v>8.3762659999999878E-2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29">
        <v>6.9</v>
      </c>
      <c r="H13" s="10"/>
      <c r="I13" s="10">
        <f t="shared" si="5"/>
        <v>2206.8478970027418</v>
      </c>
      <c r="J13" s="10">
        <f t="shared" si="3"/>
        <v>18130128.549687952</v>
      </c>
      <c r="K13" s="11">
        <f t="shared" si="4"/>
        <v>9.123519999999985E-2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29">
        <v>0.59</v>
      </c>
      <c r="H14" s="10"/>
      <c r="I14" s="10">
        <f t="shared" si="5"/>
        <v>2064.4040196470924</v>
      </c>
      <c r="J14" s="10">
        <f t="shared" si="3"/>
        <v>16614317.930440618</v>
      </c>
      <c r="K14" s="11">
        <f t="shared" si="4"/>
        <v>2.7526850000000325E-2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29">
        <v>7.86</v>
      </c>
      <c r="H15" s="10"/>
      <c r="I15" s="10">
        <f t="shared" si="5"/>
        <v>2052.2954763367056</v>
      </c>
      <c r="J15" s="10">
        <f t="shared" si="3"/>
        <v>16169229.962643422</v>
      </c>
      <c r="K15" s="11">
        <f t="shared" si="4"/>
        <v>0.10276063999999985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29">
        <v>3.79</v>
      </c>
      <c r="H16" s="10"/>
      <c r="I16" s="10">
        <f t="shared" si="5"/>
        <v>1902.7401041504781</v>
      </c>
      <c r="J16" s="10">
        <f t="shared" si="3"/>
        <v>14662501.884945244</v>
      </c>
      <c r="K16" s="11">
        <f t="shared" si="4"/>
        <v>6.2290650000000003E-2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29">
        <v>0.68</v>
      </c>
      <c r="H17" s="10"/>
      <c r="I17" s="10">
        <f t="shared" si="5"/>
        <v>1833.2595665772021</v>
      </c>
      <c r="J17" s="10">
        <f t="shared" si="3"/>
        <v>13802721.397336259</v>
      </c>
      <c r="K17" s="11">
        <f t="shared" si="4"/>
        <v>3.1466600000000122E-2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29">
        <v>-3.55</v>
      </c>
      <c r="H18" s="10"/>
      <c r="I18" s="10">
        <f t="shared" si="5"/>
        <v>1820.8775989046505</v>
      </c>
      <c r="J18" s="10">
        <f t="shared" si="3"/>
        <v>13381646.480202325</v>
      </c>
      <c r="K18" s="11">
        <f t="shared" si="4"/>
        <v>-1.1001699999999781E-2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29">
        <v>6.79</v>
      </c>
      <c r="H19" s="10"/>
      <c r="I19" s="10">
        <f t="shared" si="5"/>
        <v>1887.897977091395</v>
      </c>
      <c r="J19" s="10">
        <f t="shared" si="3"/>
        <v>13530505.03747309</v>
      </c>
      <c r="K19" s="11">
        <f t="shared" si="4"/>
        <v>9.5772189999999924E-2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29">
        <v>5.0199999999999996</v>
      </c>
      <c r="H20" s="10"/>
      <c r="I20" s="10">
        <f t="shared" si="5"/>
        <v>1767.8602650916705</v>
      </c>
      <c r="J20" s="10">
        <f t="shared" si="3"/>
        <v>12347917.898402851</v>
      </c>
      <c r="K20" s="11">
        <f t="shared" si="4"/>
        <v>7.8240340000000019E-2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29">
        <v>9.83</v>
      </c>
      <c r="H21" s="10"/>
      <c r="I21" s="10">
        <f t="shared" si="5"/>
        <v>1683.3558037437349</v>
      </c>
      <c r="J21" s="10">
        <f t="shared" si="3"/>
        <v>11451916.08987923</v>
      </c>
      <c r="K21" s="11">
        <f t="shared" si="4"/>
        <v>0.12806392999999994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29">
        <v>7.03</v>
      </c>
      <c r="H22" s="10"/>
      <c r="I22" s="10">
        <f t="shared" si="5"/>
        <v>1532.6921640205178</v>
      </c>
      <c r="J22" s="10">
        <f t="shared" si="3"/>
        <v>10151832.520590592</v>
      </c>
      <c r="K22" s="11">
        <f t="shared" si="4"/>
        <v>9.941215999999975E-2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29">
        <v>7.21</v>
      </c>
      <c r="H23" s="10"/>
      <c r="I23" s="10">
        <f t="shared" si="5"/>
        <v>1432.0210819588133</v>
      </c>
      <c r="J23" s="10">
        <f t="shared" si="3"/>
        <v>9233873.236940179</v>
      </c>
      <c r="K23" s="11">
        <f t="shared" si="4"/>
        <v>0.10126111999999998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29">
        <v>6.15</v>
      </c>
      <c r="H24" s="10"/>
      <c r="I24" s="10">
        <f t="shared" si="5"/>
        <v>1335.7159611592326</v>
      </c>
      <c r="J24" s="10">
        <f t="shared" si="3"/>
        <v>8384817.2510986123</v>
      </c>
      <c r="K24" s="11">
        <f t="shared" si="4"/>
        <v>9.0266650000000004E-2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29">
        <v>12.97</v>
      </c>
      <c r="H25" s="10"/>
      <c r="I25" s="10">
        <f t="shared" si="5"/>
        <v>1258.3287434378074</v>
      </c>
      <c r="J25" s="10">
        <f t="shared" si="3"/>
        <v>7690611.5133381477</v>
      </c>
      <c r="K25" s="11">
        <f t="shared" si="4"/>
        <v>0.1604278400000001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29">
        <v>7.67</v>
      </c>
      <c r="H26" s="10"/>
      <c r="I26" s="10">
        <f t="shared" si="5"/>
        <v>1113.8609749825682</v>
      </c>
      <c r="J26" s="10">
        <f t="shared" si="3"/>
        <v>6627393.1460814895</v>
      </c>
      <c r="K26" s="11">
        <f t="shared" si="4"/>
        <v>0.10620158000000024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29">
        <v>-13.65</v>
      </c>
      <c r="H27" s="10"/>
      <c r="I27" s="10">
        <f t="shared" si="5"/>
        <v>1034.5137689073727</v>
      </c>
      <c r="J27" s="10">
        <f t="shared" si="3"/>
        <v>5991126.0894072205</v>
      </c>
      <c r="K27" s="11">
        <f t="shared" si="4"/>
        <v>-0.11266739999999997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29">
        <v>3.7</v>
      </c>
      <c r="H28" s="10"/>
      <c r="I28" s="10">
        <f t="shared" si="5"/>
        <v>1198.047213558046</v>
      </c>
      <c r="J28" s="10">
        <f t="shared" si="3"/>
        <v>6751838.1375903692</v>
      </c>
      <c r="K28" s="11">
        <f t="shared" si="4"/>
        <v>6.5621200000000046E-2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29">
        <v>18.010000000000002</v>
      </c>
      <c r="H29" s="10"/>
      <c r="I29" s="10">
        <f t="shared" si="5"/>
        <v>1155.3010738264668</v>
      </c>
      <c r="J29" s="10">
        <f t="shared" si="3"/>
        <v>6336058.3832138181</v>
      </c>
      <c r="K29" s="11">
        <f t="shared" si="4"/>
        <v>0.21208070999999973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29">
        <v>1.68</v>
      </c>
      <c r="H30" s="10"/>
      <c r="I30" s="10">
        <f t="shared" si="5"/>
        <v>978.98574173923134</v>
      </c>
      <c r="J30" s="10">
        <f t="shared" si="3"/>
        <v>5227422.836564918</v>
      </c>
      <c r="K30" s="11">
        <f t="shared" si="4"/>
        <v>4.313511999999986E-2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29">
        <v>-7.95</v>
      </c>
      <c r="H31" s="10"/>
      <c r="I31" s="10">
        <f t="shared" si="5"/>
        <v>962.81052492056585</v>
      </c>
      <c r="J31" s="10">
        <f t="shared" si="3"/>
        <v>5011261.4716345845</v>
      </c>
      <c r="K31" s="11">
        <f t="shared" si="4"/>
        <v>-5.7315949999999893E-2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29">
        <v>9.35</v>
      </c>
      <c r="H32" s="10"/>
      <c r="I32" s="10">
        <f t="shared" si="5"/>
        <v>1045.9647201744333</v>
      </c>
      <c r="J32" s="10">
        <f t="shared" si="3"/>
        <v>5315950.2079562964</v>
      </c>
      <c r="K32" s="11">
        <f t="shared" si="4"/>
        <v>0.11711959999999988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29">
        <v>-7.61</v>
      </c>
      <c r="H33" s="10"/>
      <c r="I33" s="10">
        <f t="shared" si="5"/>
        <v>956.52923655640916</v>
      </c>
      <c r="J33" s="10">
        <f t="shared" si="3"/>
        <v>4758622.2710229922</v>
      </c>
      <c r="K33" s="11">
        <f t="shared" si="4"/>
        <v>-5.8453510000000319E-2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29">
        <v>1.02</v>
      </c>
      <c r="H34" s="10"/>
      <c r="I34" s="10">
        <f t="shared" si="5"/>
        <v>1035.3168487459782</v>
      </c>
      <c r="J34" s="10">
        <f t="shared" ref="J34:J65" si="6">IF(I34="","",I34*C34)</f>
        <v>5054049.1856360631</v>
      </c>
      <c r="K34" s="11">
        <f t="shared" ref="K34:K65" si="7">IFERROR(J34/J35-1,"")</f>
        <v>4.049207999999993E-2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29">
        <v>0.09</v>
      </c>
      <c r="H35" s="10"/>
      <c r="I35" s="10">
        <f t="shared" ref="I35:I66" si="8">IF(H35&lt;&gt;"",H35,I34/(1+IF(G34="",0,G34)/100))</f>
        <v>1011.8421117533014</v>
      </c>
      <c r="J35" s="10">
        <f t="shared" si="6"/>
        <v>4857364.3978492012</v>
      </c>
      <c r="K35" s="11">
        <f t="shared" si="7"/>
        <v>4.3524080000000076E-2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29">
        <v>2.96</v>
      </c>
      <c r="H36" s="10"/>
      <c r="I36" s="10">
        <f t="shared" si="8"/>
        <v>984.37796648827839</v>
      </c>
      <c r="J36" s="10">
        <f t="shared" si="6"/>
        <v>4654769.8236625269</v>
      </c>
      <c r="K36" s="11">
        <f t="shared" si="7"/>
        <v>9.2901920000000082E-2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29">
        <v>9.21</v>
      </c>
      <c r="H37" s="10"/>
      <c r="I37" s="10">
        <f t="shared" si="8"/>
        <v>913.49106021555167</v>
      </c>
      <c r="J37" s="10">
        <f t="shared" si="6"/>
        <v>4259091.9994563889</v>
      </c>
      <c r="K37" s="11">
        <f t="shared" si="7"/>
        <v>0.16067335999999988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29">
        <v>-2.81</v>
      </c>
      <c r="H38" s="10"/>
      <c r="I38" s="10">
        <f t="shared" si="8"/>
        <v>797.73911467605592</v>
      </c>
      <c r="J38" s="10">
        <f t="shared" si="6"/>
        <v>3669500.9519787626</v>
      </c>
      <c r="K38" s="11">
        <f t="shared" si="7"/>
        <v>2.2419260000000163E-2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29">
        <v>9.94</v>
      </c>
      <c r="H39" s="10"/>
      <c r="I39" s="10">
        <f t="shared" si="8"/>
        <v>790.70186805040737</v>
      </c>
      <c r="J39" s="10">
        <f t="shared" si="6"/>
        <v>3589037.3895917828</v>
      </c>
      <c r="K39" s="11">
        <f t="shared" si="7"/>
        <v>0.11413196000000014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29">
        <v>2.8</v>
      </c>
      <c r="H40" s="10"/>
      <c r="I40" s="10">
        <f t="shared" si="8"/>
        <v>719.21217759724163</v>
      </c>
      <c r="J40" s="10">
        <f t="shared" si="6"/>
        <v>3221375.4909174158</v>
      </c>
      <c r="K40" s="11">
        <f t="shared" si="7"/>
        <v>4.1878000000000304E-2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29">
        <v>12.25</v>
      </c>
      <c r="H41" s="10"/>
      <c r="I41" s="10">
        <f t="shared" si="8"/>
        <v>699.62274085334786</v>
      </c>
      <c r="J41" s="10">
        <f t="shared" si="6"/>
        <v>3091893.187990739</v>
      </c>
      <c r="K41" s="11">
        <f t="shared" si="7"/>
        <v>0.13754150000000021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29">
        <v>-16.350000000000001</v>
      </c>
      <c r="H42" s="10"/>
      <c r="I42" s="10">
        <f t="shared" si="8"/>
        <v>623.27192949073299</v>
      </c>
      <c r="J42" s="10">
        <f t="shared" si="6"/>
        <v>2718048.6935999598</v>
      </c>
      <c r="K42" s="11">
        <f t="shared" si="7"/>
        <v>-0.1524582000000001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29">
        <v>25.8</v>
      </c>
      <c r="H43" s="10"/>
      <c r="I43" s="10">
        <f t="shared" si="8"/>
        <v>745.09495456154571</v>
      </c>
      <c r="J43" s="10">
        <f t="shared" si="6"/>
        <v>3206978.9284728612</v>
      </c>
      <c r="K43" s="11">
        <f t="shared" si="7"/>
        <v>0.27397660000000013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29">
        <v>-10.47</v>
      </c>
      <c r="H44" s="10"/>
      <c r="I44" s="10">
        <f t="shared" si="8"/>
        <v>592.28533748930499</v>
      </c>
      <c r="J44" s="10">
        <f t="shared" si="6"/>
        <v>2517298.1422679671</v>
      </c>
      <c r="K44" s="11">
        <f t="shared" si="7"/>
        <v>-9.395639999999994E-2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29">
        <v>25.66</v>
      </c>
      <c r="H45" s="10"/>
      <c r="I45" s="10">
        <f t="shared" si="8"/>
        <v>661.54957834167874</v>
      </c>
      <c r="J45" s="10">
        <f t="shared" si="6"/>
        <v>2778341.0668846034</v>
      </c>
      <c r="K45" s="11">
        <f t="shared" si="7"/>
        <v>0.27079957999999982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29">
        <v>8.9600000000000009</v>
      </c>
      <c r="H46" s="10"/>
      <c r="I46" s="10">
        <f t="shared" si="8"/>
        <v>526.45995411561262</v>
      </c>
      <c r="J46" s="10">
        <f t="shared" si="6"/>
        <v>2186293.6615737658</v>
      </c>
      <c r="K46" s="11">
        <f t="shared" si="7"/>
        <v>0.10125871999999991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29">
        <v>-1.8</v>
      </c>
      <c r="H47" s="10"/>
      <c r="I47" s="10">
        <f t="shared" si="8"/>
        <v>483.16809298422601</v>
      </c>
      <c r="J47" s="10">
        <f t="shared" si="6"/>
        <v>1985267.9682516076</v>
      </c>
      <c r="K47" s="11">
        <f t="shared" si="7"/>
        <v>-7.9835999999999796E-3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29">
        <v>18.77</v>
      </c>
      <c r="H48" s="10"/>
      <c r="I48" s="10">
        <f t="shared" si="8"/>
        <v>492.02453460715481</v>
      </c>
      <c r="J48" s="10">
        <f t="shared" si="6"/>
        <v>2001245.1087014363</v>
      </c>
      <c r="K48" s="11">
        <f t="shared" si="7"/>
        <v>0.19957700000000012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29">
        <v>3.73</v>
      </c>
      <c r="H49" s="10"/>
      <c r="I49" s="10">
        <f t="shared" si="8"/>
        <v>414.26667896535724</v>
      </c>
      <c r="J49" s="10">
        <f t="shared" si="6"/>
        <v>1668292.3302976268</v>
      </c>
      <c r="K49" s="11">
        <f t="shared" si="7"/>
        <v>4.7673000000000076E-2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29">
        <v>8.26</v>
      </c>
      <c r="H50" s="10"/>
      <c r="I50" s="10">
        <f t="shared" si="8"/>
        <v>399.37017156594737</v>
      </c>
      <c r="J50" s="10">
        <f t="shared" si="6"/>
        <v>1592378.8532277024</v>
      </c>
      <c r="K50" s="11">
        <f t="shared" si="7"/>
        <v>9.3859040000000116E-2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29">
        <v>-7.66</v>
      </c>
      <c r="H51" s="10"/>
      <c r="I51" s="10">
        <f t="shared" si="8"/>
        <v>368.89910545533655</v>
      </c>
      <c r="J51" s="10">
        <f t="shared" si="6"/>
        <v>1455744.1086995106</v>
      </c>
      <c r="K51" s="11">
        <f t="shared" si="7"/>
        <v>-6.6350259999999883E-2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29">
        <v>2.2999999999999998</v>
      </c>
      <c r="H52" s="10"/>
      <c r="I52" s="10">
        <f t="shared" si="8"/>
        <v>399.50087227131962</v>
      </c>
      <c r="J52" s="10">
        <f t="shared" si="6"/>
        <v>1559197.251744011</v>
      </c>
      <c r="K52" s="11">
        <f t="shared" si="7"/>
        <v>3.5275999999999863E-2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29">
        <v>9.27</v>
      </c>
      <c r="H53" s="10"/>
      <c r="I53" s="10">
        <f t="shared" si="8"/>
        <v>390.51893672660771</v>
      </c>
      <c r="J53" s="10">
        <f t="shared" si="6"/>
        <v>1506069.156190244</v>
      </c>
      <c r="K53" s="11">
        <f t="shared" si="7"/>
        <v>0.10679582999999981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29">
        <v>-8.65</v>
      </c>
      <c r="H54" s="10"/>
      <c r="I54" s="10">
        <f t="shared" si="8"/>
        <v>357.38897842647361</v>
      </c>
      <c r="J54" s="10">
        <f t="shared" si="6"/>
        <v>1360747.0459933376</v>
      </c>
      <c r="K54" s="11">
        <f t="shared" si="7"/>
        <v>-7.3985049999999886E-2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29">
        <v>24.52</v>
      </c>
      <c r="H55" s="10"/>
      <c r="I55" s="10">
        <f t="shared" si="8"/>
        <v>391.23040878650642</v>
      </c>
      <c r="J55" s="10">
        <f t="shared" si="6"/>
        <v>1469465.5264402993</v>
      </c>
      <c r="K55" s="11">
        <f t="shared" si="7"/>
        <v>0.26300636000000011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29">
        <v>10.83</v>
      </c>
      <c r="H56" s="10"/>
      <c r="I56" s="10">
        <f t="shared" si="8"/>
        <v>314.19081977714939</v>
      </c>
      <c r="J56" s="10">
        <f t="shared" si="6"/>
        <v>1163466.4503512867</v>
      </c>
      <c r="K56" s="11">
        <f t="shared" si="7"/>
        <v>0.12448117999999986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30">
        <v>1.82</v>
      </c>
      <c r="H57" s="10"/>
      <c r="I57" s="10">
        <f t="shared" si="8"/>
        <v>283.48896488058233</v>
      </c>
      <c r="J57" s="10">
        <f t="shared" si="6"/>
        <v>1034669.5623232102</v>
      </c>
      <c r="K57" s="11">
        <f t="shared" si="7"/>
        <v>3.2963899999999935E-2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30">
        <v>3.77</v>
      </c>
      <c r="H58" s="10"/>
      <c r="I58" s="10">
        <f t="shared" si="8"/>
        <v>278.42169012039119</v>
      </c>
      <c r="J58" s="10">
        <f t="shared" si="6"/>
        <v>1001651.2312997677</v>
      </c>
      <c r="K58" s="11">
        <f t="shared" si="7"/>
        <v>5.2331569999999994E-2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30">
        <v>-13.83</v>
      </c>
      <c r="H59" s="10"/>
      <c r="I59" s="10">
        <f t="shared" si="8"/>
        <v>268.30653379627171</v>
      </c>
      <c r="J59" s="10">
        <f t="shared" si="6"/>
        <v>951839.95221179922</v>
      </c>
      <c r="K59" s="11">
        <f t="shared" si="7"/>
        <v>-0.12675321999999978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30">
        <v>6.17</v>
      </c>
      <c r="H60" s="10"/>
      <c r="I60" s="10">
        <f t="shared" si="8"/>
        <v>311.36884506936485</v>
      </c>
      <c r="J60" s="10">
        <f t="shared" si="6"/>
        <v>1090001.1016494089</v>
      </c>
      <c r="K60" s="11">
        <f t="shared" si="7"/>
        <v>7.4865079999999917E-2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30">
        <v>18.45</v>
      </c>
      <c r="H61" s="10"/>
      <c r="I61" s="10">
        <f t="shared" si="8"/>
        <v>293.27384861012041</v>
      </c>
      <c r="J61" s="10">
        <f t="shared" si="6"/>
        <v>1014081.7875015616</v>
      </c>
      <c r="K61" s="11">
        <f t="shared" si="7"/>
        <v>0.19788484999999989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30">
        <v>-9.7799999999999994</v>
      </c>
      <c r="H62" s="10"/>
      <c r="I62" s="10">
        <f t="shared" si="8"/>
        <v>247.59294943868335</v>
      </c>
      <c r="J62" s="10">
        <f t="shared" si="6"/>
        <v>846560.32464352611</v>
      </c>
      <c r="K62" s="11">
        <f t="shared" si="7"/>
        <v>-8.8507340000000045E-2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30">
        <v>14.7</v>
      </c>
      <c r="H63" s="10"/>
      <c r="I63" s="10">
        <f t="shared" si="8"/>
        <v>274.43244229514892</v>
      </c>
      <c r="J63" s="10">
        <f t="shared" si="6"/>
        <v>928762.63495476323</v>
      </c>
      <c r="K63" s="11">
        <f t="shared" si="7"/>
        <v>0.15801120000000002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30">
        <v>13.37</v>
      </c>
      <c r="H64" s="10"/>
      <c r="I64" s="10">
        <f t="shared" si="8"/>
        <v>239.26106564529113</v>
      </c>
      <c r="J64" s="10">
        <f t="shared" si="6"/>
        <v>802032.51484507509</v>
      </c>
      <c r="K64" s="11">
        <f t="shared" si="7"/>
        <v>0.14447014999999985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30">
        <v>25.98</v>
      </c>
      <c r="H65" s="10"/>
      <c r="I65" s="10">
        <f t="shared" si="8"/>
        <v>211.0444259021709</v>
      </c>
      <c r="J65" s="10">
        <f t="shared" si="6"/>
        <v>700789.36951311061</v>
      </c>
      <c r="K65" s="11">
        <f t="shared" si="7"/>
        <v>0.27252397999999989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3">
        <f>SUM(F2)</f>
        <v>10360</v>
      </c>
      <c r="G66" s="30">
        <v>-3.77</v>
      </c>
      <c r="H66" s="10"/>
      <c r="I66" s="10">
        <f t="shared" si="8"/>
        <v>167.52216693298215</v>
      </c>
      <c r="J66" s="10">
        <f t="shared" ref="J66:J67" si="9">IF(I66="","",I66*C66)</f>
        <v>550708.1835213122</v>
      </c>
      <c r="K66" s="11">
        <f t="shared" ref="K66" si="10">IFERROR(J66/J67-1,"")</f>
        <v>-2.6633549999999895E-2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29">
        <v>2.8</v>
      </c>
      <c r="H67" s="10"/>
      <c r="I67" s="10">
        <f t="shared" ref="I67" si="11">IF(H67&lt;&gt;"",H67,I66/(1+IF(G66="",0,G66)/100))</f>
        <v>174.08517814920725</v>
      </c>
      <c r="J67" s="10">
        <f t="shared" si="9"/>
        <v>565776.82898492354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topLeftCell="A5" workbookViewId="0">
      <selection activeCell="J28" sqref="J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4">
        <v>27844193</v>
      </c>
      <c r="G2" s="29">
        <v>0.23</v>
      </c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3.2020699999999458E-3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29">
        <v>0.79</v>
      </c>
      <c r="H3" s="10"/>
      <c r="I3" s="10">
        <f t="shared" ref="I3:I34" si="5">IF(H3&lt;&gt;"",H3,I2/(1+IF(G2="",0,G2)/100))</f>
        <v>15480.395091290033</v>
      </c>
      <c r="J3" s="10">
        <f t="shared" si="3"/>
        <v>430656178258.66577</v>
      </c>
      <c r="K3" s="11">
        <f t="shared" si="4"/>
        <v>9.0086900000001524E-3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29">
        <v>2.27</v>
      </c>
      <c r="H4" s="10"/>
      <c r="I4" s="10">
        <f t="shared" si="5"/>
        <v>15359.05852891163</v>
      </c>
      <c r="J4" s="10">
        <f t="shared" si="3"/>
        <v>426811168750.85162</v>
      </c>
      <c r="K4" s="11">
        <f t="shared" si="4"/>
        <v>2.4234050000000007E-2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29">
        <v>3.33</v>
      </c>
      <c r="H5" s="10"/>
      <c r="I5" s="10">
        <f t="shared" si="5"/>
        <v>15018.146601067401</v>
      </c>
      <c r="J5" s="10">
        <f t="shared" si="3"/>
        <v>416712536310.28143</v>
      </c>
      <c r="K5" s="11">
        <f t="shared" si="4"/>
        <v>3.5469930000000094E-2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29">
        <v>2.88</v>
      </c>
      <c r="H6" s="10"/>
      <c r="I6" s="10">
        <f t="shared" si="5"/>
        <v>14534.159102939513</v>
      </c>
      <c r="J6" s="10">
        <f t="shared" si="3"/>
        <v>402438085585.23895</v>
      </c>
      <c r="K6" s="11">
        <f t="shared" si="4"/>
        <v>3.1680640000000038E-2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29">
        <v>2.69</v>
      </c>
      <c r="H7" s="10"/>
      <c r="I7" s="10">
        <f t="shared" si="5"/>
        <v>14127.29306273281</v>
      </c>
      <c r="J7" s="10">
        <f t="shared" si="3"/>
        <v>390080098416.15228</v>
      </c>
      <c r="K7" s="11">
        <f t="shared" si="4"/>
        <v>3.0391459999999926E-2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29">
        <v>4.12</v>
      </c>
      <c r="H8" s="10"/>
      <c r="I8" s="10">
        <f t="shared" si="5"/>
        <v>13757.223744018707</v>
      </c>
      <c r="J8" s="10">
        <f t="shared" si="3"/>
        <v>378574661727.25488</v>
      </c>
      <c r="K8" s="11">
        <f t="shared" si="4"/>
        <v>4.5468919999999802E-2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29">
        <v>0.06</v>
      </c>
      <c r="H9" s="10"/>
      <c r="I9" s="10">
        <f t="shared" si="5"/>
        <v>13212.854152918468</v>
      </c>
      <c r="J9" s="10">
        <f t="shared" si="3"/>
        <v>362109914972.17816</v>
      </c>
      <c r="K9" s="11">
        <f t="shared" si="4"/>
        <v>5.3028199999998193E-3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29">
        <v>3.51</v>
      </c>
      <c r="H10" s="10"/>
      <c r="I10" s="10">
        <f t="shared" si="5"/>
        <v>13204.931194201947</v>
      </c>
      <c r="J10" s="10">
        <f t="shared" si="3"/>
        <v>360199840056.33069</v>
      </c>
      <c r="K10" s="11">
        <f t="shared" si="4"/>
        <v>4.0586029999999829E-2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29">
        <v>6.44</v>
      </c>
      <c r="H11" s="10"/>
      <c r="I11" s="10">
        <f t="shared" si="5"/>
        <v>12757.155051880927</v>
      </c>
      <c r="J11" s="10">
        <f t="shared" si="3"/>
        <v>346150947323.72174</v>
      </c>
      <c r="K11" s="11">
        <f t="shared" si="4"/>
        <v>7.0573520000000167E-2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29">
        <v>1.18</v>
      </c>
      <c r="H12" s="10"/>
      <c r="I12" s="10">
        <f t="shared" si="5"/>
        <v>11985.301627095949</v>
      </c>
      <c r="J12" s="10">
        <f t="shared" si="3"/>
        <v>323332252159.31146</v>
      </c>
      <c r="K12" s="11">
        <f t="shared" si="4"/>
        <v>1.7971979999999776E-2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29">
        <v>5.38</v>
      </c>
      <c r="H13" s="10"/>
      <c r="I13" s="10">
        <f t="shared" si="5"/>
        <v>11845.524438719063</v>
      </c>
      <c r="J13" s="10">
        <f t="shared" si="3"/>
        <v>317623921396.45288</v>
      </c>
      <c r="K13" s="11">
        <f t="shared" si="4"/>
        <v>6.0544319999999985E-2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29">
        <v>5.8</v>
      </c>
      <c r="H14" s="10"/>
      <c r="I14" s="10">
        <f t="shared" si="5"/>
        <v>11240.770961016382</v>
      </c>
      <c r="J14" s="10">
        <f t="shared" si="3"/>
        <v>299491417196.45709</v>
      </c>
      <c r="K14" s="11">
        <f t="shared" si="4"/>
        <v>6.5088599999999941E-2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29">
        <v>4.68</v>
      </c>
      <c r="H15" s="10"/>
      <c r="I15" s="10">
        <f t="shared" si="5"/>
        <v>10624.547222132685</v>
      </c>
      <c r="J15" s="10">
        <f t="shared" si="3"/>
        <v>281189205476.8562</v>
      </c>
      <c r="K15" s="11">
        <f t="shared" si="4"/>
        <v>5.4232280000000133E-2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29">
        <v>6.65</v>
      </c>
      <c r="H16" s="10"/>
      <c r="I16" s="10">
        <f t="shared" si="5"/>
        <v>10149.548358934549</v>
      </c>
      <c r="J16" s="10">
        <f t="shared" si="3"/>
        <v>266724146861.50204</v>
      </c>
      <c r="K16" s="11">
        <f t="shared" si="4"/>
        <v>7.471205000000003E-2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29">
        <v>-13.14</v>
      </c>
      <c r="H17" s="10"/>
      <c r="I17" s="10">
        <f t="shared" si="5"/>
        <v>9516.6885690900599</v>
      </c>
      <c r="J17" s="10">
        <f t="shared" si="3"/>
        <v>248181963588.76038</v>
      </c>
      <c r="K17" s="11">
        <f t="shared" si="4"/>
        <v>-0.12384317999999994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29">
        <v>12.66</v>
      </c>
      <c r="H18" s="10"/>
      <c r="I18" s="10">
        <f>IF(H18&lt;&gt;"",H18,I17/(1+IF(G17="",0,G17)/100))</f>
        <v>10956.353406735045</v>
      </c>
      <c r="J18" s="10">
        <f t="shared" si="3"/>
        <v>283262034744.83069</v>
      </c>
      <c r="K18" s="11">
        <f t="shared" si="4"/>
        <v>0.13775333999999995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29">
        <v>3.44</v>
      </c>
      <c r="H19" s="10"/>
      <c r="I19" s="10">
        <f t="shared" si="5"/>
        <v>9725.1494822785771</v>
      </c>
      <c r="J19" s="10">
        <f t="shared" si="3"/>
        <v>248966120147.65054</v>
      </c>
      <c r="K19" s="11">
        <f t="shared" si="4"/>
        <v>4.6088720000000194E-2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29">
        <v>7.6</v>
      </c>
      <c r="H20" s="10"/>
      <c r="I20" s="10">
        <f t="shared" si="5"/>
        <v>9401.7299712669919</v>
      </c>
      <c r="J20" s="10">
        <f t="shared" si="3"/>
        <v>237997136751.12616</v>
      </c>
      <c r="K20" s="11">
        <f t="shared" si="4"/>
        <v>8.96652E-2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29">
        <v>5.38</v>
      </c>
      <c r="H21" s="10"/>
      <c r="I21" s="10">
        <f t="shared" si="5"/>
        <v>8737.6672595418131</v>
      </c>
      <c r="J21" s="10">
        <f t="shared" si="3"/>
        <v>218413083900.56522</v>
      </c>
      <c r="K21" s="11">
        <f t="shared" si="4"/>
        <v>6.8763960000000068E-2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29">
        <v>2.1</v>
      </c>
      <c r="H22" s="10"/>
      <c r="I22" s="10">
        <f t="shared" si="5"/>
        <v>8291.5802424955527</v>
      </c>
      <c r="J22" s="10">
        <f t="shared" si="3"/>
        <v>204360450085.3165</v>
      </c>
      <c r="K22" s="11">
        <f t="shared" si="4"/>
        <v>3.6825499999999955E-2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29">
        <v>2</v>
      </c>
      <c r="H23" s="10"/>
      <c r="I23" s="10">
        <f t="shared" si="5"/>
        <v>8121.0384353531372</v>
      </c>
      <c r="J23" s="10">
        <f t="shared" si="3"/>
        <v>197102067884.43811</v>
      </c>
      <c r="K23" s="11">
        <f t="shared" si="4"/>
        <v>3.683000000000014E-2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29">
        <v>-1.6</v>
      </c>
      <c r="H24" s="10"/>
      <c r="I24" s="10">
        <f t="shared" si="5"/>
        <v>7961.8023876011148</v>
      </c>
      <c r="J24" s="10">
        <f t="shared" si="3"/>
        <v>190100660556.15491</v>
      </c>
      <c r="K24" s="11">
        <f t="shared" si="4"/>
        <v>9.2479999999994789E-4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29">
        <v>0.7</v>
      </c>
      <c r="H25" s="10"/>
      <c r="I25" s="10">
        <f t="shared" si="5"/>
        <v>8091.2625890255231</v>
      </c>
      <c r="J25" s="10">
        <f t="shared" si="3"/>
        <v>189925017899.60135</v>
      </c>
      <c r="K25" s="11">
        <f t="shared" si="4"/>
        <v>2.4622499999999992E-2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29">
        <v>3.1</v>
      </c>
      <c r="H26" s="10"/>
      <c r="I26" s="10">
        <f t="shared" si="5"/>
        <v>8035.017466758216</v>
      </c>
      <c r="J26" s="10">
        <f t="shared" si="3"/>
        <v>185360967477.87732</v>
      </c>
      <c r="K26" s="11">
        <f t="shared" si="4"/>
        <v>4.8836299999999833E-2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29">
        <v>0</v>
      </c>
      <c r="H27" s="10"/>
      <c r="I27" s="10">
        <f t="shared" si="5"/>
        <v>7793.4214032572418</v>
      </c>
      <c r="J27" s="10">
        <f t="shared" si="3"/>
        <v>176730122210.56549</v>
      </c>
      <c r="K27" s="11">
        <f t="shared" si="4"/>
        <v>1.6799999999999926E-2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29">
        <v>3.8</v>
      </c>
      <c r="H28" s="10"/>
      <c r="I28" s="10">
        <f t="shared" si="5"/>
        <v>7793.4214032572418</v>
      </c>
      <c r="J28" s="10">
        <f t="shared" si="3"/>
        <v>173810112323.53018</v>
      </c>
      <c r="K28" s="11">
        <f t="shared" si="4"/>
        <v>5.4711800000000199E-2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29">
        <v>4.29</v>
      </c>
      <c r="H29" s="10"/>
      <c r="I29" s="10">
        <f t="shared" si="5"/>
        <v>7508.1131052574583</v>
      </c>
      <c r="J29" s="10">
        <f t="shared" si="3"/>
        <v>164793939276.61581</v>
      </c>
      <c r="K29" s="11">
        <f t="shared" si="4"/>
        <v>5.9169239999999901E-2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29">
        <v>-2.2599999999999998</v>
      </c>
      <c r="H30" s="10"/>
      <c r="I30" s="10">
        <f t="shared" si="5"/>
        <v>7199.2646516995483</v>
      </c>
      <c r="J30" s="10">
        <f t="shared" si="3"/>
        <v>155587920280.44153</v>
      </c>
      <c r="K30" s="11">
        <f t="shared" si="4"/>
        <v>-7.3525599999999525E-3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29">
        <v>0.52</v>
      </c>
      <c r="H31" s="10"/>
      <c r="I31" s="10">
        <f t="shared" si="5"/>
        <v>7365.7301531609864</v>
      </c>
      <c r="J31" s="10">
        <f t="shared" si="3"/>
        <v>156740363205.33051</v>
      </c>
      <c r="K31" s="11">
        <f t="shared" si="4"/>
        <v>2.1484240000000154E-2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29">
        <v>2.5099999999999998</v>
      </c>
      <c r="H32" s="10"/>
      <c r="I32" s="10">
        <f t="shared" si="5"/>
        <v>7327.6264953849841</v>
      </c>
      <c r="J32" s="10">
        <f t="shared" si="3"/>
        <v>153443741046.19617</v>
      </c>
      <c r="K32" s="11">
        <f t="shared" si="4"/>
        <v>4.2936740000000029E-2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29">
        <v>2.0099999999999998</v>
      </c>
      <c r="H33" s="10"/>
      <c r="I33" s="10">
        <f t="shared" si="5"/>
        <v>7148.2065119354065</v>
      </c>
      <c r="J33" s="10">
        <f t="shared" si="3"/>
        <v>147126604290.68417</v>
      </c>
      <c r="K33" s="11">
        <f t="shared" si="4"/>
        <v>3.9583909999999722E-2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29">
        <v>-2.38</v>
      </c>
      <c r="H34" s="10"/>
      <c r="I34" s="10">
        <f t="shared" si="5"/>
        <v>7007.3586039951051</v>
      </c>
      <c r="J34" s="10">
        <f t="shared" ref="J34:J65" si="6">IF(I34="","",I34*C34)</f>
        <v>141524510792.673</v>
      </c>
      <c r="K34" s="11">
        <f t="shared" ref="K34:K65" si="7">IFERROR(J34/J35-1,"")</f>
        <v>1.0072120000000018E-2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29">
        <v>-3.83</v>
      </c>
      <c r="H35" s="10"/>
      <c r="I35" s="10">
        <f t="shared" ref="I35:I66" si="8">IF(H35&lt;&gt;"",H35,I34/(1+IF(G34="",0,G34)/100))</f>
        <v>7083.8643388547362</v>
      </c>
      <c r="J35" s="10">
        <f t="shared" si="6"/>
        <v>140113273092.49265</v>
      </c>
      <c r="K35" s="11">
        <f t="shared" si="7"/>
        <v>1.1440099999999731E-2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29">
        <v>-6.35</v>
      </c>
      <c r="H36" s="10"/>
      <c r="I36" s="10">
        <f t="shared" si="8"/>
        <v>7164.8268826284375</v>
      </c>
      <c r="J36" s="10">
        <f t="shared" si="6"/>
        <v>138528493276.55951</v>
      </c>
      <c r="K36" s="11">
        <f t="shared" si="7"/>
        <v>8.8171499999998293E-3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29">
        <v>-4.62</v>
      </c>
      <c r="H37" s="10"/>
      <c r="I37" s="10">
        <f t="shared" si="8"/>
        <v>7277.6301499527044</v>
      </c>
      <c r="J37" s="10">
        <f t="shared" si="6"/>
        <v>137317742146.39345</v>
      </c>
      <c r="K37" s="11">
        <f t="shared" si="7"/>
        <v>3.2876120000000064E-2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29">
        <v>-0.42</v>
      </c>
      <c r="H38" s="10"/>
      <c r="I38" s="10">
        <f t="shared" si="8"/>
        <v>7228.4765096868341</v>
      </c>
      <c r="J38" s="10">
        <f t="shared" si="6"/>
        <v>132946961874.1824</v>
      </c>
      <c r="K38" s="11">
        <f t="shared" si="7"/>
        <v>5.9962639999999956E-2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29">
        <v>7.25</v>
      </c>
      <c r="H39" s="10"/>
      <c r="I39" s="10">
        <f t="shared" si="8"/>
        <v>6998.9121898594449</v>
      </c>
      <c r="J39" s="10">
        <f t="shared" si="6"/>
        <v>125426082823.24216</v>
      </c>
      <c r="K39" s="11">
        <f t="shared" si="7"/>
        <v>0.10038499999999995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29">
        <v>2.94</v>
      </c>
      <c r="H40" s="10"/>
      <c r="I40" s="10">
        <f t="shared" si="8"/>
        <v>6525.7922516171984</v>
      </c>
      <c r="J40" s="10">
        <f t="shared" si="6"/>
        <v>113983817321.43037</v>
      </c>
      <c r="K40" s="11">
        <f t="shared" si="7"/>
        <v>5.5032060000000049E-2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29">
        <v>6.85</v>
      </c>
      <c r="H41" s="10"/>
      <c r="I41" s="10">
        <f t="shared" si="8"/>
        <v>6339.4134948680767</v>
      </c>
      <c r="J41" s="10">
        <f t="shared" si="6"/>
        <v>108038249872.17012</v>
      </c>
      <c r="K41" s="11">
        <f t="shared" si="7"/>
        <v>9.3502900000000055E-2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29">
        <v>-6.37</v>
      </c>
      <c r="H42" s="10"/>
      <c r="I42" s="10">
        <f t="shared" si="8"/>
        <v>5933.0028028713868</v>
      </c>
      <c r="J42" s="10">
        <f t="shared" si="6"/>
        <v>98800149384.304428</v>
      </c>
      <c r="K42" s="11">
        <f t="shared" si="7"/>
        <v>-4.3569549999999957E-2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29">
        <v>6.44</v>
      </c>
      <c r="H43" s="10"/>
      <c r="I43" s="10">
        <f t="shared" si="8"/>
        <v>6336.6472315191568</v>
      </c>
      <c r="J43" s="10">
        <f t="shared" si="6"/>
        <v>103300924164.74655</v>
      </c>
      <c r="K43" s="11">
        <f t="shared" si="7"/>
        <v>8.4942920000000033E-2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29">
        <v>8.09</v>
      </c>
      <c r="H44" s="10"/>
      <c r="I44" s="10">
        <f t="shared" si="8"/>
        <v>5953.2574516339319</v>
      </c>
      <c r="J44" s="10">
        <f t="shared" si="6"/>
        <v>95213234042.530594</v>
      </c>
      <c r="K44" s="11">
        <f t="shared" si="7"/>
        <v>9.9383389999999849E-2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29">
        <v>10.16</v>
      </c>
      <c r="H45" s="10"/>
      <c r="I45" s="10">
        <f t="shared" si="8"/>
        <v>5507.685680112806</v>
      </c>
      <c r="J45" s="10">
        <f t="shared" si="6"/>
        <v>86606032898.614746</v>
      </c>
      <c r="K45" s="11">
        <f t="shared" si="7"/>
        <v>0.1180138399999997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29">
        <v>7.84</v>
      </c>
      <c r="H46" s="10"/>
      <c r="I46" s="10">
        <f t="shared" si="8"/>
        <v>4999.7146696739346</v>
      </c>
      <c r="J46" s="10">
        <f t="shared" si="6"/>
        <v>77464186756.949951</v>
      </c>
      <c r="K46" s="11">
        <f t="shared" si="7"/>
        <v>9.2419200000000146E-2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29">
        <v>8.93</v>
      </c>
      <c r="H47" s="10"/>
      <c r="I47" s="10">
        <f t="shared" si="8"/>
        <v>4636.2339295937818</v>
      </c>
      <c r="J47" s="10">
        <f t="shared" si="6"/>
        <v>70910678571.879684</v>
      </c>
      <c r="K47" s="11">
        <f t="shared" si="7"/>
        <v>0.10171802000000008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29">
        <v>11.56</v>
      </c>
      <c r="H48" s="10"/>
      <c r="I48" s="10">
        <f t="shared" si="8"/>
        <v>4256.158936559058</v>
      </c>
      <c r="J48" s="10">
        <f t="shared" si="6"/>
        <v>64363727636.840942</v>
      </c>
      <c r="K48" s="11">
        <f t="shared" si="7"/>
        <v>0.12709068000000001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29">
        <v>7.2</v>
      </c>
      <c r="H49" s="10"/>
      <c r="I49" s="10">
        <f t="shared" si="8"/>
        <v>3815.129918034294</v>
      </c>
      <c r="J49" s="10">
        <f t="shared" si="6"/>
        <v>57106077424.791542</v>
      </c>
      <c r="K49" s="11">
        <f t="shared" si="7"/>
        <v>8.2291200000000009E-2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29">
        <v>5.67</v>
      </c>
      <c r="H50" s="10"/>
      <c r="I50" s="10">
        <f t="shared" si="8"/>
        <v>3558.8898489125872</v>
      </c>
      <c r="J50" s="10">
        <f t="shared" si="6"/>
        <v>52764059640.133392</v>
      </c>
      <c r="K50" s="11">
        <f t="shared" si="7"/>
        <v>6.6632979999999842E-2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29">
        <v>6.49</v>
      </c>
      <c r="H51" s="10"/>
      <c r="I51" s="10">
        <f t="shared" si="8"/>
        <v>3367.9283135351448</v>
      </c>
      <c r="J51" s="10">
        <f t="shared" si="6"/>
        <v>49467868169.736694</v>
      </c>
      <c r="K51" s="11">
        <f t="shared" si="7"/>
        <v>7.501654999999996E-2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29">
        <v>10.77</v>
      </c>
      <c r="H52" s="10"/>
      <c r="I52" s="10">
        <f t="shared" si="8"/>
        <v>3162.6709677295003</v>
      </c>
      <c r="J52" s="10">
        <f t="shared" si="6"/>
        <v>46015913122.208855</v>
      </c>
      <c r="K52" s="11">
        <f t="shared" si="7"/>
        <v>0.11844469000000002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29">
        <v>9.41</v>
      </c>
      <c r="H53" s="10"/>
      <c r="I53" s="10">
        <f t="shared" si="8"/>
        <v>2855.1692405249623</v>
      </c>
      <c r="J53" s="10">
        <f t="shared" si="6"/>
        <v>41142770432.580673</v>
      </c>
      <c r="K53" s="11">
        <f t="shared" si="7"/>
        <v>0.10504099999999994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29">
        <v>11.84</v>
      </c>
      <c r="H54" s="10"/>
      <c r="I54" s="10">
        <f t="shared" si="8"/>
        <v>2609.6053747600422</v>
      </c>
      <c r="J54" s="10">
        <f t="shared" si="6"/>
        <v>37231894954.649353</v>
      </c>
      <c r="K54" s="11">
        <f t="shared" si="7"/>
        <v>0.1296958399999999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29">
        <v>0.36</v>
      </c>
      <c r="H55" s="10"/>
      <c r="I55" s="10">
        <f t="shared" si="8"/>
        <v>2333.338139091597</v>
      </c>
      <c r="J55" s="10">
        <f t="shared" si="6"/>
        <v>32957450701.641384</v>
      </c>
      <c r="K55" s="11">
        <f t="shared" si="7"/>
        <v>1.3836720000000247E-2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29">
        <v>13.2</v>
      </c>
      <c r="H56" s="10"/>
      <c r="I56" s="10">
        <f t="shared" si="8"/>
        <v>2324.9682533794307</v>
      </c>
      <c r="J56" s="10">
        <f t="shared" si="6"/>
        <v>32507651430.933945</v>
      </c>
      <c r="K56" s="11">
        <f t="shared" si="7"/>
        <v>0.14365960000000033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30">
        <v>4.3600000000000003</v>
      </c>
      <c r="H57" s="10"/>
      <c r="I57" s="10">
        <f t="shared" si="8"/>
        <v>2053.8588810772353</v>
      </c>
      <c r="J57" s="10">
        <f t="shared" si="6"/>
        <v>28424236924.110931</v>
      </c>
      <c r="K57" s="11">
        <f t="shared" si="7"/>
        <v>5.4766520000000041E-2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30">
        <v>3.67</v>
      </c>
      <c r="H58" s="10"/>
      <c r="I58" s="10">
        <f t="shared" si="8"/>
        <v>1968.0518216531575</v>
      </c>
      <c r="J58" s="10">
        <f t="shared" si="6"/>
        <v>26948368558.485275</v>
      </c>
      <c r="K58" s="11">
        <f t="shared" si="7"/>
        <v>4.8414710000000083E-2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30">
        <v>4.63</v>
      </c>
      <c r="H59" s="10"/>
      <c r="I59" s="10">
        <f t="shared" si="8"/>
        <v>1898.3812304940268</v>
      </c>
      <c r="J59" s="10">
        <f t="shared" si="6"/>
        <v>25703920692.304359</v>
      </c>
      <c r="K59" s="11">
        <f t="shared" si="7"/>
        <v>5.9064859999999886E-2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30">
        <v>6.52</v>
      </c>
      <c r="H60" s="10"/>
      <c r="I60" s="10">
        <f t="shared" si="8"/>
        <v>1814.375638434509</v>
      </c>
      <c r="J60" s="10">
        <f t="shared" si="6"/>
        <v>24270393309.343075</v>
      </c>
      <c r="K60" s="11">
        <f t="shared" si="7"/>
        <v>7.9260639999999993E-2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30">
        <v>8.52</v>
      </c>
      <c r="H61" s="10"/>
      <c r="I61" s="10">
        <f t="shared" si="8"/>
        <v>1703.3192249666815</v>
      </c>
      <c r="J61" s="10">
        <f t="shared" si="6"/>
        <v>22487981503.099266</v>
      </c>
      <c r="K61" s="11">
        <f t="shared" si="7"/>
        <v>0.1007183599999999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30">
        <v>7.57</v>
      </c>
      <c r="H62" s="10"/>
      <c r="I62" s="10">
        <f t="shared" si="8"/>
        <v>1569.5901446430903</v>
      </c>
      <c r="J62" s="10">
        <f t="shared" si="6"/>
        <v>20430277462.71014</v>
      </c>
      <c r="K62" s="11">
        <f t="shared" si="7"/>
        <v>9.215821000000024E-2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30">
        <v>3.12</v>
      </c>
      <c r="H63" s="10"/>
      <c r="I63" s="10">
        <f t="shared" si="8"/>
        <v>1459.1337218955937</v>
      </c>
      <c r="J63" s="10">
        <f t="shared" si="6"/>
        <v>18706335103.876694</v>
      </c>
      <c r="K63" s="11">
        <f t="shared" si="7"/>
        <v>4.7802319999999732E-2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30">
        <v>13.72</v>
      </c>
      <c r="H64" s="10"/>
      <c r="I64" s="10">
        <f t="shared" si="8"/>
        <v>1414.9861538940979</v>
      </c>
      <c r="J64" s="10">
        <f t="shared" si="6"/>
        <v>17852923921.638863</v>
      </c>
      <c r="K64" s="11">
        <f t="shared" si="7"/>
        <v>0.15619124000000006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30">
        <v>0.67</v>
      </c>
      <c r="H65" s="10"/>
      <c r="I65" s="10">
        <f t="shared" si="8"/>
        <v>1244.2720312118342</v>
      </c>
      <c r="J65" s="10">
        <f t="shared" si="6"/>
        <v>15441151345.895739</v>
      </c>
      <c r="K65" s="11">
        <f t="shared" si="7"/>
        <v>2.3914569999999635E-2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3">
        <f>SUM(F2)</f>
        <v>27844193</v>
      </c>
      <c r="G66" s="30">
        <v>8.84</v>
      </c>
      <c r="H66" s="10"/>
      <c r="I66" s="10">
        <f t="shared" si="8"/>
        <v>1235.9908922338675</v>
      </c>
      <c r="J66" s="10">
        <f t="shared" ref="J66:J67" si="9">IF(I66="","",I66*C66)</f>
        <v>15080507493.799746</v>
      </c>
      <c r="K66" s="11">
        <f t="shared" ref="K66" si="10">IFERROR(J66/J67-1,"")</f>
        <v>0.10744700000000007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30">
        <v>1.33</v>
      </c>
      <c r="H67" s="10"/>
      <c r="I67" s="10">
        <f t="shared" ref="I67" si="11">IF(H67&lt;&gt;"",H67,I66/(1+IF(G66="",0,G66)/100))</f>
        <v>1135.6035393548948</v>
      </c>
      <c r="J67" s="10">
        <f t="shared" si="9"/>
        <v>13617362721.466351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topLeftCell="A34" workbookViewId="0">
      <selection activeCell="N55" sqref="N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4">
        <v>5165</v>
      </c>
      <c r="G2" s="26">
        <v>4.32</v>
      </c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4.2156800000000105E-2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26">
        <v>9.5</v>
      </c>
      <c r="H3" s="10"/>
      <c r="I3" s="10">
        <f t="shared" ref="I3:I34" si="5">IF(H3&lt;&gt;"",H3,I2/(1+IF(G2="",0,G2)/100))</f>
        <v>8938.8420245398775</v>
      </c>
      <c r="J3" s="10">
        <f t="shared" si="3"/>
        <v>46214029.530928679</v>
      </c>
      <c r="K3" s="11">
        <f t="shared" si="4"/>
        <v>9.3905000000000127E-2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26">
        <v>5.0999999999999996</v>
      </c>
      <c r="H4" s="10"/>
      <c r="I4" s="10">
        <f t="shared" si="5"/>
        <v>8163.3260498081072</v>
      </c>
      <c r="J4" s="10">
        <f t="shared" si="3"/>
        <v>42246840.018949248</v>
      </c>
      <c r="K4" s="11">
        <f t="shared" si="4"/>
        <v>5.0264299999999817E-2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26">
        <v>5.65</v>
      </c>
      <c r="H5" s="10"/>
      <c r="I5" s="10">
        <f t="shared" si="5"/>
        <v>7767.1989056214152</v>
      </c>
      <c r="J5" s="10">
        <f t="shared" si="3"/>
        <v>40224960.535123639</v>
      </c>
      <c r="K5" s="11">
        <f t="shared" si="4"/>
        <v>5.6077399999999944E-2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26">
        <v>5.89</v>
      </c>
      <c r="H6" s="10"/>
      <c r="I6" s="10">
        <f t="shared" si="5"/>
        <v>7351.8210180988317</v>
      </c>
      <c r="J6" s="10">
        <f t="shared" si="3"/>
        <v>38089026.936021581</v>
      </c>
      <c r="K6" s="11">
        <f t="shared" si="4"/>
        <v>5.9005890000000116E-2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26">
        <v>2.66</v>
      </c>
      <c r="H7" s="10"/>
      <c r="I7" s="10">
        <f t="shared" si="5"/>
        <v>6942.8850865037602</v>
      </c>
      <c r="J7" s="10">
        <f t="shared" si="3"/>
        <v>35966775.346284032</v>
      </c>
      <c r="K7" s="11">
        <f t="shared" si="4"/>
        <v>2.7523939999999802E-2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26">
        <v>4.71</v>
      </c>
      <c r="H8" s="10"/>
      <c r="I8" s="10">
        <f t="shared" si="5"/>
        <v>6762.9895640987343</v>
      </c>
      <c r="J8" s="10">
        <f t="shared" si="3"/>
        <v>35003345.3685605</v>
      </c>
      <c r="K8" s="11">
        <f t="shared" si="4"/>
        <v>4.8984779999999839E-2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26">
        <v>5.77</v>
      </c>
      <c r="H9" s="10"/>
      <c r="I9" s="10">
        <f t="shared" si="5"/>
        <v>6458.7809799434008</v>
      </c>
      <c r="J9" s="10">
        <f t="shared" si="3"/>
        <v>33368782.880301185</v>
      </c>
      <c r="K9" s="11">
        <f t="shared" si="4"/>
        <v>6.0555789999999998E-2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26">
        <v>3.07</v>
      </c>
      <c r="H10" s="10"/>
      <c r="I10" s="10">
        <f t="shared" si="5"/>
        <v>6106.4394251143049</v>
      </c>
      <c r="J10" s="10">
        <f t="shared" si="3"/>
        <v>31463486.593478676</v>
      </c>
      <c r="K10" s="11">
        <f t="shared" si="4"/>
        <v>3.4204380000000034E-2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26">
        <v>-1.32</v>
      </c>
      <c r="H11" s="10"/>
      <c r="I11" s="10">
        <f t="shared" si="5"/>
        <v>5924.5555691416566</v>
      </c>
      <c r="J11" s="10">
        <f t="shared" si="3"/>
        <v>30422890.486577399</v>
      </c>
      <c r="K11" s="11">
        <f t="shared" si="4"/>
        <v>-9.25279999999995E-3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26">
        <v>13.48</v>
      </c>
      <c r="H12" s="10"/>
      <c r="I12" s="10">
        <f t="shared" si="5"/>
        <v>6003.8058057779253</v>
      </c>
      <c r="J12" s="10">
        <f t="shared" si="3"/>
        <v>30707016.367623746</v>
      </c>
      <c r="K12" s="11">
        <f t="shared" si="4"/>
        <v>0.13956615999999999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26">
        <v>9.0500000000000007</v>
      </c>
      <c r="H13" s="10"/>
      <c r="I13" s="10">
        <f t="shared" si="5"/>
        <v>5290.6290146086758</v>
      </c>
      <c r="J13" s="10">
        <f t="shared" si="3"/>
        <v>26946233.966462944</v>
      </c>
      <c r="K13" s="11">
        <f t="shared" si="4"/>
        <v>9.5189149999999945E-2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26">
        <v>8.34</v>
      </c>
      <c r="H14" s="10"/>
      <c r="I14" s="10">
        <f t="shared" si="5"/>
        <v>4851.5625993660487</v>
      </c>
      <c r="J14" s="10">
        <f t="shared" si="3"/>
        <v>24604182.726301614</v>
      </c>
      <c r="K14" s="11">
        <f t="shared" si="4"/>
        <v>8.8058620000000198E-2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26">
        <v>8.8699999999999992</v>
      </c>
      <c r="H15" s="10"/>
      <c r="I15" s="10">
        <f t="shared" si="5"/>
        <v>4478.0899015747173</v>
      </c>
      <c r="J15" s="10">
        <f t="shared" si="3"/>
        <v>22612920.180993199</v>
      </c>
      <c r="K15" s="11">
        <f t="shared" si="4"/>
        <v>9.3381409999999887E-2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26">
        <v>7.71</v>
      </c>
      <c r="H16" s="10"/>
      <c r="I16" s="10">
        <f t="shared" si="5"/>
        <v>4113.2450643654975</v>
      </c>
      <c r="J16" s="10">
        <f t="shared" si="3"/>
        <v>20681639.521375436</v>
      </c>
      <c r="K16" s="11">
        <f t="shared" si="4"/>
        <v>8.2054659999999835E-2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26">
        <v>2.1800000000000002</v>
      </c>
      <c r="H17" s="10"/>
      <c r="I17" s="10">
        <f t="shared" si="5"/>
        <v>3818.814468819513</v>
      </c>
      <c r="J17" s="10">
        <f t="shared" si="3"/>
        <v>19113303.870781757</v>
      </c>
      <c r="K17" s="11">
        <f t="shared" si="4"/>
        <v>2.721554000000026E-2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26">
        <v>2.7</v>
      </c>
      <c r="H18" s="10"/>
      <c r="I18" s="10">
        <f t="shared" si="5"/>
        <v>3737.3404470733144</v>
      </c>
      <c r="J18" s="10">
        <f t="shared" si="3"/>
        <v>18606906.853046395</v>
      </c>
      <c r="K18" s="11">
        <f t="shared" si="4"/>
        <v>3.3264699999999925E-2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26">
        <v>4.1399999999999997</v>
      </c>
      <c r="H19" s="10"/>
      <c r="I19" s="10">
        <f t="shared" si="5"/>
        <v>3639.0851480752822</v>
      </c>
      <c r="J19" s="10">
        <f t="shared" si="3"/>
        <v>18007880.123115011</v>
      </c>
      <c r="K19" s="11">
        <f t="shared" si="4"/>
        <v>4.8793940000000369E-2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26">
        <v>9.9</v>
      </c>
      <c r="H20" s="10"/>
      <c r="I20" s="10">
        <f t="shared" si="5"/>
        <v>3494.4163127283291</v>
      </c>
      <c r="J20" s="10">
        <f t="shared" si="3"/>
        <v>17170084.071152247</v>
      </c>
      <c r="K20" s="11">
        <f t="shared" si="4"/>
        <v>0.10768209999999989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26">
        <v>-11.95</v>
      </c>
      <c r="H21" s="10"/>
      <c r="I21" s="10">
        <f t="shared" si="5"/>
        <v>3179.6326776417918</v>
      </c>
      <c r="J21" s="10">
        <f t="shared" si="3"/>
        <v>15500913.187233277</v>
      </c>
      <c r="K21" s="11">
        <f t="shared" si="4"/>
        <v>-0.11183965000000007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26">
        <v>-5.43</v>
      </c>
      <c r="H22" s="10"/>
      <c r="I22" s="10">
        <f t="shared" si="5"/>
        <v>3611.1671523472933</v>
      </c>
      <c r="J22" s="10">
        <f t="shared" si="3"/>
        <v>17452831.785649154</v>
      </c>
      <c r="K22" s="11">
        <f t="shared" si="4"/>
        <v>-4.5504989999999967E-2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26">
        <v>-5.31</v>
      </c>
      <c r="H23" s="10"/>
      <c r="I23" s="10">
        <f t="shared" si="5"/>
        <v>3818.512374270163</v>
      </c>
      <c r="J23" s="10">
        <f t="shared" si="3"/>
        <v>18284885.308776159</v>
      </c>
      <c r="K23" s="11">
        <f t="shared" si="4"/>
        <v>-4.3915069999999945E-2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26">
        <v>1.88</v>
      </c>
      <c r="H24" s="10"/>
      <c r="I24" s="10">
        <f t="shared" si="5"/>
        <v>4032.6458699653217</v>
      </c>
      <c r="J24" s="10">
        <f t="shared" si="3"/>
        <v>19124750.045768589</v>
      </c>
      <c r="K24" s="11">
        <f t="shared" si="4"/>
        <v>2.8988000000000014E-2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26">
        <v>3.04</v>
      </c>
      <c r="H25" s="10"/>
      <c r="I25" s="10">
        <f t="shared" si="5"/>
        <v>3958.2311248187298</v>
      </c>
      <c r="J25" s="10">
        <f t="shared" si="3"/>
        <v>18585979.667176478</v>
      </c>
      <c r="K25" s="11">
        <f t="shared" si="4"/>
        <v>4.1116159999999846E-2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26">
        <v>15.81</v>
      </c>
      <c r="H26" s="10"/>
      <c r="I26" s="10">
        <f t="shared" si="5"/>
        <v>3841.4510139933327</v>
      </c>
      <c r="J26" s="10">
        <f t="shared" si="3"/>
        <v>17851975.006493494</v>
      </c>
      <c r="K26" s="11">
        <f t="shared" si="4"/>
        <v>0.17095491000000029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26">
        <v>-0.74</v>
      </c>
      <c r="H27" s="10"/>
      <c r="I27" s="10">
        <f t="shared" si="5"/>
        <v>3317.0287660766189</v>
      </c>
      <c r="J27" s="10">
        <f t="shared" si="3"/>
        <v>15245655.36557978</v>
      </c>
      <c r="K27" s="11">
        <f t="shared" si="4"/>
        <v>4.6104600000000939E-3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26">
        <v>4.71</v>
      </c>
      <c r="H28" s="10"/>
      <c r="I28" s="10">
        <f t="shared" si="5"/>
        <v>3341.7577736012681</v>
      </c>
      <c r="J28" s="10">
        <f t="shared" si="3"/>
        <v>15175688.460958071</v>
      </c>
      <c r="K28" s="11">
        <f t="shared" si="4"/>
        <v>6.1131140000000084E-2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26">
        <v>6.65</v>
      </c>
      <c r="H29" s="10"/>
      <c r="I29" s="10">
        <f t="shared" si="5"/>
        <v>3191.4409068868954</v>
      </c>
      <c r="J29" s="10">
        <f t="shared" si="3"/>
        <v>14301425.986761702</v>
      </c>
      <c r="K29" s="11">
        <f t="shared" si="4"/>
        <v>8.2390850000000126E-2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26">
        <v>4.12</v>
      </c>
      <c r="H30" s="10"/>
      <c r="I30" s="10">
        <f t="shared" si="5"/>
        <v>2992.4434194907599</v>
      </c>
      <c r="J30" s="10">
        <f t="shared" si="3"/>
        <v>13212811.237975359</v>
      </c>
      <c r="K30" s="11">
        <f t="shared" si="4"/>
        <v>5.8275679999999719E-2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26">
        <v>6.37</v>
      </c>
      <c r="H31" s="10"/>
      <c r="I31" s="10">
        <f t="shared" si="5"/>
        <v>2874.0332496069536</v>
      </c>
      <c r="J31" s="10">
        <f t="shared" si="3"/>
        <v>12485226.191700222</v>
      </c>
      <c r="K31" s="11">
        <f t="shared" si="4"/>
        <v>8.2421120000000458E-2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26">
        <v>0.73</v>
      </c>
      <c r="H32" s="10"/>
      <c r="I32" s="10">
        <f t="shared" si="5"/>
        <v>2701.9208889789916</v>
      </c>
      <c r="J32" s="10">
        <f t="shared" si="3"/>
        <v>11534536.753773076</v>
      </c>
      <c r="K32" s="11">
        <f t="shared" si="4"/>
        <v>2.5935049999999737E-2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26">
        <v>5.59</v>
      </c>
      <c r="H33" s="10"/>
      <c r="I33" s="10">
        <f t="shared" si="5"/>
        <v>2682.3398083778334</v>
      </c>
      <c r="J33" s="10">
        <f t="shared" si="3"/>
        <v>11242950.276212007</v>
      </c>
      <c r="K33" s="11">
        <f t="shared" si="4"/>
        <v>7.5750920000000166E-2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26">
        <v>3.05</v>
      </c>
      <c r="H34" s="10"/>
      <c r="I34" s="10">
        <f t="shared" si="5"/>
        <v>2540.33507754317</v>
      </c>
      <c r="J34" s="10">
        <f t="shared" ref="J34:J65" si="6">IF(I34="","",I34*C34)</f>
        <v>10451257.876881022</v>
      </c>
      <c r="K34" s="11">
        <f t="shared" ref="K34:K65" si="7">IFERROR(J34/J35-1,"")</f>
        <v>6.3013449999999915E-2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26">
        <v>-7.76</v>
      </c>
      <c r="H35" s="10"/>
      <c r="I35" s="10">
        <f t="shared" ref="I35:I66" si="8">IF(H35&lt;&gt;"",H35,I34/(1+IF(G34="",0,G34)/100))</f>
        <v>2434.4370652066791</v>
      </c>
      <c r="J35" s="10">
        <f t="shared" si="6"/>
        <v>9831726.8486875892</v>
      </c>
      <c r="K35" s="11">
        <f t="shared" si="7"/>
        <v>-3.3131039999999889E-2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26">
        <v>7.86</v>
      </c>
      <c r="H36" s="10"/>
      <c r="I36" s="10">
        <f t="shared" si="8"/>
        <v>2564.1848169440477</v>
      </c>
      <c r="J36" s="10">
        <f t="shared" si="6"/>
        <v>10168623.93502382</v>
      </c>
      <c r="K36" s="11">
        <f t="shared" si="7"/>
        <v>0.14676613999999999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26">
        <v>-10.59</v>
      </c>
      <c r="H37" s="10"/>
      <c r="I37" s="10">
        <f t="shared" si="8"/>
        <v>2276.0383605042143</v>
      </c>
      <c r="J37" s="10">
        <f t="shared" si="6"/>
        <v>8867216.7587925289</v>
      </c>
      <c r="K37" s="11">
        <f t="shared" si="7"/>
        <v>-3.6420459999999877E-2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26">
        <v>3.54</v>
      </c>
      <c r="H38" s="10"/>
      <c r="I38" s="10">
        <f t="shared" si="8"/>
        <v>2403.1658330738192</v>
      </c>
      <c r="J38" s="10">
        <f t="shared" si="6"/>
        <v>9202371.3566941526</v>
      </c>
      <c r="K38" s="11">
        <f t="shared" si="7"/>
        <v>9.0523559999999836E-2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26">
        <v>7.03</v>
      </c>
      <c r="H39" s="10"/>
      <c r="I39" s="10">
        <f t="shared" si="8"/>
        <v>2240.9230073422409</v>
      </c>
      <c r="J39" s="10">
        <f t="shared" si="6"/>
        <v>8438489.2672049683</v>
      </c>
      <c r="K39" s="11">
        <f t="shared" si="7"/>
        <v>8.8174009999999914E-2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26">
        <v>6.94</v>
      </c>
      <c r="H40" s="10"/>
      <c r="I40" s="10">
        <f t="shared" si="8"/>
        <v>2093.73353951438</v>
      </c>
      <c r="J40" s="10">
        <f t="shared" si="6"/>
        <v>7754724.1430669436</v>
      </c>
      <c r="K40" s="11">
        <f t="shared" si="7"/>
        <v>8.7258979999999875E-2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26">
        <v>4.51</v>
      </c>
      <c r="H41" s="10"/>
      <c r="I41" s="10">
        <f t="shared" si="8"/>
        <v>1957.8581817041147</v>
      </c>
      <c r="J41" s="10">
        <f t="shared" si="6"/>
        <v>7132361.5492851064</v>
      </c>
      <c r="K41" s="11">
        <f t="shared" si="7"/>
        <v>6.3075720000000057E-2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26">
        <v>-8.6300000000000008</v>
      </c>
      <c r="H42" s="10"/>
      <c r="I42" s="10">
        <f t="shared" si="8"/>
        <v>1873.3692294556645</v>
      </c>
      <c r="J42" s="10">
        <f t="shared" si="6"/>
        <v>6709175.4755579466</v>
      </c>
      <c r="K42" s="11">
        <f t="shared" si="7"/>
        <v>-6.9853400000000176E-2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26">
        <v>3.9</v>
      </c>
      <c r="H43" s="10"/>
      <c r="I43" s="10">
        <f t="shared" si="8"/>
        <v>2050.311075249715</v>
      </c>
      <c r="J43" s="10">
        <f t="shared" si="6"/>
        <v>7213030.1562763844</v>
      </c>
      <c r="K43" s="11">
        <f t="shared" si="7"/>
        <v>5.8844899999999756E-2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26">
        <v>4.6500000000000004</v>
      </c>
      <c r="H44" s="10"/>
      <c r="I44" s="10">
        <f t="shared" si="8"/>
        <v>1973.3504092875025</v>
      </c>
      <c r="J44" s="10">
        <f t="shared" si="6"/>
        <v>6812168.7664325396</v>
      </c>
      <c r="K44" s="11">
        <f t="shared" si="7"/>
        <v>6.7848600000000037E-2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26">
        <v>-0.39</v>
      </c>
      <c r="H45" s="10"/>
      <c r="I45" s="10">
        <f t="shared" si="8"/>
        <v>1885.6668985069302</v>
      </c>
      <c r="J45" s="10">
        <f t="shared" si="6"/>
        <v>6379339.5116428863</v>
      </c>
      <c r="K45" s="11">
        <f t="shared" si="7"/>
        <v>1.7516150000000286E-2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26">
        <v>8.81</v>
      </c>
      <c r="H46" s="10"/>
      <c r="I46" s="10">
        <f t="shared" si="8"/>
        <v>1893.0497926984542</v>
      </c>
      <c r="J46" s="10">
        <f t="shared" si="6"/>
        <v>6269521.6303376462</v>
      </c>
      <c r="K46" s="11">
        <f t="shared" si="7"/>
        <v>0.11247344000000026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26">
        <v>6.22</v>
      </c>
      <c r="H47" s="10"/>
      <c r="I47" s="10">
        <f t="shared" si="8"/>
        <v>1739.7755653877898</v>
      </c>
      <c r="J47" s="10">
        <f t="shared" si="6"/>
        <v>5635659.6076016389</v>
      </c>
      <c r="K47" s="11">
        <f t="shared" si="7"/>
        <v>8.6630599999999891E-2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26">
        <v>9.9</v>
      </c>
      <c r="H48" s="10"/>
      <c r="I48" s="10">
        <f t="shared" si="8"/>
        <v>1637.898291647326</v>
      </c>
      <c r="J48" s="10">
        <f t="shared" si="6"/>
        <v>5186361.9592542667</v>
      </c>
      <c r="K48" s="11">
        <f t="shared" si="7"/>
        <v>0.12438689999999997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26">
        <v>6.32</v>
      </c>
      <c r="H49" s="10"/>
      <c r="I49" s="10">
        <f t="shared" si="8"/>
        <v>1490.3533136008425</v>
      </c>
      <c r="J49" s="10">
        <f t="shared" si="6"/>
        <v>4612613.2910782462</v>
      </c>
      <c r="K49" s="11">
        <f t="shared" si="7"/>
        <v>8.7547279999999894E-2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26">
        <v>6.8</v>
      </c>
      <c r="H50" s="10"/>
      <c r="I50" s="10">
        <f t="shared" si="8"/>
        <v>1401.7619578638476</v>
      </c>
      <c r="J50" s="10">
        <f t="shared" si="6"/>
        <v>4241299.0919146491</v>
      </c>
      <c r="K50" s="11">
        <f t="shared" si="7"/>
        <v>9.2029999999999834E-2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26">
        <v>-1.73</v>
      </c>
      <c r="H51" s="10"/>
      <c r="I51" s="10">
        <f t="shared" si="8"/>
        <v>1312.51119650173</v>
      </c>
      <c r="J51" s="10">
        <f t="shared" si="6"/>
        <v>3883866.8277562428</v>
      </c>
      <c r="K51" s="11">
        <f t="shared" si="7"/>
        <v>4.1228600000002835E-3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26">
        <v>-0.04</v>
      </c>
      <c r="H52" s="10"/>
      <c r="I52" s="10">
        <f t="shared" si="8"/>
        <v>1335.6173771260098</v>
      </c>
      <c r="J52" s="10">
        <f t="shared" si="6"/>
        <v>3867919.9353714962</v>
      </c>
      <c r="K52" s="11">
        <f t="shared" si="7"/>
        <v>2.0591599999999932E-2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26">
        <v>13.62</v>
      </c>
      <c r="H53" s="10"/>
      <c r="I53" s="10">
        <f t="shared" si="8"/>
        <v>1336.1518378611543</v>
      </c>
      <c r="J53" s="10">
        <f t="shared" si="6"/>
        <v>3789880.2374735367</v>
      </c>
      <c r="K53" s="11">
        <f t="shared" si="7"/>
        <v>0.15903762000000032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26">
        <v>11.63</v>
      </c>
      <c r="H54" s="10"/>
      <c r="I54" s="10">
        <f t="shared" si="8"/>
        <v>1175.982958863892</v>
      </c>
      <c r="J54" s="10">
        <f t="shared" si="6"/>
        <v>3269850.9281118382</v>
      </c>
      <c r="K54" s="11">
        <f t="shared" si="7"/>
        <v>0.1377329599999999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26">
        <v>-1.53</v>
      </c>
      <c r="H55" s="10"/>
      <c r="I55" s="10">
        <f t="shared" si="8"/>
        <v>1053.4649815138332</v>
      </c>
      <c r="J55" s="10">
        <f t="shared" si="6"/>
        <v>2874005.6261636633</v>
      </c>
      <c r="K55" s="11">
        <f t="shared" si="7"/>
        <v>2.8184800000001786E-3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26">
        <v>-1.46</v>
      </c>
      <c r="H56" s="10"/>
      <c r="I56" s="10">
        <f t="shared" si="8"/>
        <v>1069.833433039335</v>
      </c>
      <c r="J56" s="10">
        <f t="shared" si="6"/>
        <v>2865928.0652303724</v>
      </c>
      <c r="K56" s="11">
        <f t="shared" si="7"/>
        <v>2.8415800000001212E-3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26">
        <v>5.84</v>
      </c>
      <c r="H57" s="10"/>
      <c r="I57" s="10">
        <f t="shared" si="8"/>
        <v>1085.6844256538816</v>
      </c>
      <c r="J57" s="10">
        <f t="shared" si="6"/>
        <v>2857807.376944195</v>
      </c>
      <c r="K57" s="11">
        <f t="shared" si="7"/>
        <v>7.649863999999984E-2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26">
        <v>2.57</v>
      </c>
      <c r="H58" s="10"/>
      <c r="I58" s="10">
        <f t="shared" si="8"/>
        <v>1025.7789358029872</v>
      </c>
      <c r="J58" s="10">
        <f t="shared" si="6"/>
        <v>2654724.5586340874</v>
      </c>
      <c r="K58" s="11">
        <f t="shared" si="7"/>
        <v>4.2829189999999961E-2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26">
        <v>6.14</v>
      </c>
      <c r="H59" s="10"/>
      <c r="I59" s="10">
        <f t="shared" si="8"/>
        <v>1000.0769579828285</v>
      </c>
      <c r="J59" s="10">
        <f t="shared" si="6"/>
        <v>2545694.524176186</v>
      </c>
      <c r="K59" s="11">
        <f t="shared" si="7"/>
        <v>7.9019239999999824E-2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26">
        <v>8.23</v>
      </c>
      <c r="H60" s="10"/>
      <c r="I60" s="10">
        <f t="shared" si="8"/>
        <v>942.22438099004012</v>
      </c>
      <c r="J60" s="10">
        <f t="shared" si="6"/>
        <v>2359267.0360318935</v>
      </c>
      <c r="K60" s="11">
        <f t="shared" si="7"/>
        <v>0.10048264000000007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26">
        <v>3.71</v>
      </c>
      <c r="H61" s="10"/>
      <c r="I61" s="10">
        <f t="shared" si="8"/>
        <v>870.57597800059136</v>
      </c>
      <c r="J61" s="10">
        <f t="shared" si="6"/>
        <v>2143847.5722178528</v>
      </c>
      <c r="K61" s="11">
        <f t="shared" si="7"/>
        <v>5.5041829999999736E-2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26">
        <v>5.64</v>
      </c>
      <c r="H62" s="10"/>
      <c r="I62" s="10">
        <f t="shared" si="8"/>
        <v>839.4330132104825</v>
      </c>
      <c r="J62" s="10">
        <f t="shared" si="6"/>
        <v>2032002.4393893967</v>
      </c>
      <c r="K62" s="11">
        <f t="shared" si="7"/>
        <v>7.530956000000022E-2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26">
        <v>6.3</v>
      </c>
      <c r="H63" s="10"/>
      <c r="I63" s="10">
        <f t="shared" si="8"/>
        <v>794.61663499667031</v>
      </c>
      <c r="J63" s="10">
        <f t="shared" si="6"/>
        <v>1889690.6667410233</v>
      </c>
      <c r="K63" s="11">
        <f t="shared" si="7"/>
        <v>8.2665499999999836E-2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26">
        <v>10.84</v>
      </c>
      <c r="H64" s="10"/>
      <c r="I64" s="10">
        <f t="shared" si="8"/>
        <v>747.52270460646321</v>
      </c>
      <c r="J64" s="10">
        <f t="shared" si="6"/>
        <v>1745405.821780618</v>
      </c>
      <c r="K64" s="11">
        <f t="shared" si="7"/>
        <v>0.1294595999999999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26">
        <v>8.27</v>
      </c>
      <c r="H65" s="10"/>
      <c r="I65" s="10">
        <f t="shared" si="8"/>
        <v>674.41600920828512</v>
      </c>
      <c r="J65" s="10">
        <f t="shared" si="6"/>
        <v>1545345.952861544</v>
      </c>
      <c r="K65" s="11">
        <f t="shared" si="7"/>
        <v>0.10359611000000024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3">
        <f>SUM(F2)</f>
        <v>5165</v>
      </c>
      <c r="G66" s="26">
        <v>4.3600000000000003</v>
      </c>
      <c r="H66" s="10"/>
      <c r="I66" s="10">
        <f t="shared" si="8"/>
        <v>622.90201275356526</v>
      </c>
      <c r="J66" s="10">
        <f t="shared" ref="J66:J67" si="9">IF(I66="","",I66*C66)</f>
        <v>1400282.1674149828</v>
      </c>
      <c r="K66" s="11">
        <f t="shared" ref="K66" si="10">IFERROR(J66/J67-1,"")</f>
        <v>6.3950200000000068E-2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26">
        <v>2.2000000000000002</v>
      </c>
      <c r="H67" s="10"/>
      <c r="I67" s="10">
        <f t="shared" ref="I67" si="11">IF(H67&lt;&gt;"",H67,I66/(1+IF(G66="",0,G66)/100))</f>
        <v>596.87812644074859</v>
      </c>
      <c r="J67" s="10">
        <f t="shared" si="9"/>
        <v>1316116.2688018507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topLeftCell="A20" workbookViewId="0">
      <selection activeCell="M46" sqref="M4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4">
        <v>30764253</v>
      </c>
      <c r="G2" s="29">
        <v>4.3899999999999997</v>
      </c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5.4339000000000137E-2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29">
        <v>6.64</v>
      </c>
      <c r="H3" s="10"/>
      <c r="I3" s="10">
        <f t="shared" ref="I3:I34" si="5">IF(H3&lt;&gt;"",H3,I2/(1+IF(G2="",0,G2)/100))</f>
        <v>1589.232685123096</v>
      </c>
      <c r="J3" s="10">
        <f t="shared" si="3"/>
        <v>48407185536.791702</v>
      </c>
      <c r="K3" s="11">
        <f t="shared" si="4"/>
        <v>8.48487200000001E-2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29">
        <v>5.32</v>
      </c>
      <c r="H4" s="10"/>
      <c r="I4" s="10">
        <f t="shared" si="5"/>
        <v>1490.2782118558664</v>
      </c>
      <c r="J4" s="10">
        <f t="shared" si="3"/>
        <v>44621139007.097412</v>
      </c>
      <c r="K4" s="11">
        <f t="shared" si="4"/>
        <v>6.7628840000000023E-2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29">
        <v>10.55</v>
      </c>
      <c r="H5" s="10"/>
      <c r="I5" s="10">
        <f t="shared" si="5"/>
        <v>1415.0002011544498</v>
      </c>
      <c r="J5" s="10">
        <f t="shared" si="3"/>
        <v>41794617506.864471</v>
      </c>
      <c r="K5" s="11">
        <f t="shared" si="4"/>
        <v>0.11832379999999976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29">
        <v>2.36</v>
      </c>
      <c r="H6" s="10"/>
      <c r="I6" s="10">
        <f t="shared" si="5"/>
        <v>1279.9639992351424</v>
      </c>
      <c r="J6" s="10">
        <f t="shared" si="3"/>
        <v>37372554806.456306</v>
      </c>
      <c r="K6" s="11">
        <f t="shared" si="4"/>
        <v>3.9465800000000106E-2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29">
        <v>8.58</v>
      </c>
      <c r="H7" s="10"/>
      <c r="I7" s="10">
        <f t="shared" si="5"/>
        <v>1250.4533013238984</v>
      </c>
      <c r="J7" s="10">
        <f t="shared" si="3"/>
        <v>35953616565.793991</v>
      </c>
      <c r="K7" s="11">
        <f t="shared" si="4"/>
        <v>0.10653878000000017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29">
        <v>1.96</v>
      </c>
      <c r="H8" s="10"/>
      <c r="I8" s="10">
        <f t="shared" si="5"/>
        <v>1151.6423847153235</v>
      </c>
      <c r="J8" s="10">
        <f t="shared" si="3"/>
        <v>32491962519.193394</v>
      </c>
      <c r="K8" s="11">
        <f t="shared" si="4"/>
        <v>4.3458640000000104E-2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29">
        <v>7.73</v>
      </c>
      <c r="H9" s="10"/>
      <c r="I9" s="10">
        <f t="shared" si="5"/>
        <v>1129.5041042716</v>
      </c>
      <c r="J9" s="10">
        <f t="shared" si="3"/>
        <v>31138716259.221725</v>
      </c>
      <c r="K9" s="11">
        <f t="shared" si="4"/>
        <v>0.11877604999999991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29">
        <v>3.14</v>
      </c>
      <c r="H10" s="10"/>
      <c r="I10" s="10">
        <f t="shared" si="5"/>
        <v>1048.4582792830224</v>
      </c>
      <c r="J10" s="10">
        <f t="shared" si="3"/>
        <v>27832841308.34024</v>
      </c>
      <c r="K10" s="11">
        <f t="shared" si="4"/>
        <v>7.4821940000000309E-2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29">
        <v>5.93</v>
      </c>
      <c r="H11" s="10"/>
      <c r="I11" s="10">
        <f t="shared" si="5"/>
        <v>1016.538956062655</v>
      </c>
      <c r="J11" s="10">
        <f t="shared" si="3"/>
        <v>25895304396.503326</v>
      </c>
      <c r="K11" s="11">
        <f t="shared" si="4"/>
        <v>0.10728628999999978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29">
        <v>7.33</v>
      </c>
      <c r="H12" s="10"/>
      <c r="I12" s="10">
        <f t="shared" si="5"/>
        <v>959.63273488403195</v>
      </c>
      <c r="J12" s="10">
        <f t="shared" si="3"/>
        <v>23386277451.790115</v>
      </c>
      <c r="K12" s="11">
        <f t="shared" si="4"/>
        <v>0.12514038999999988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29">
        <v>0.36</v>
      </c>
      <c r="H13" s="10"/>
      <c r="I13" s="10">
        <f t="shared" si="5"/>
        <v>894.09553236190447</v>
      </c>
      <c r="J13" s="10">
        <f t="shared" si="3"/>
        <v>20785208370.121811</v>
      </c>
      <c r="K13" s="11">
        <f t="shared" si="4"/>
        <v>5.4683239999999911E-2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29">
        <v>2.17</v>
      </c>
      <c r="H14" s="10"/>
      <c r="I14" s="10">
        <f t="shared" si="5"/>
        <v>890.88833435821482</v>
      </c>
      <c r="J14" s="10">
        <f t="shared" si="3"/>
        <v>19707536425.933735</v>
      </c>
      <c r="K14" s="11">
        <f t="shared" si="4"/>
        <v>7.5850100000000031E-2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29">
        <v>4.92</v>
      </c>
      <c r="H15" s="10"/>
      <c r="I15" s="10">
        <f t="shared" si="5"/>
        <v>871.9666578821716</v>
      </c>
      <c r="J15" s="10">
        <f t="shared" si="3"/>
        <v>18318106236.113873</v>
      </c>
      <c r="K15" s="11">
        <f t="shared" si="4"/>
        <v>0.10638139999999985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29">
        <v>7.27</v>
      </c>
      <c r="H16" s="10"/>
      <c r="I16" s="10">
        <f t="shared" si="5"/>
        <v>831.07763808823074</v>
      </c>
      <c r="J16" s="10">
        <f t="shared" si="3"/>
        <v>16556773492.498947</v>
      </c>
      <c r="K16" s="11">
        <f t="shared" si="4"/>
        <v>0.1319130399999997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29">
        <v>-1.21</v>
      </c>
      <c r="H17" s="10"/>
      <c r="I17" s="10">
        <f t="shared" si="5"/>
        <v>774.753088550602</v>
      </c>
      <c r="J17" s="10">
        <f t="shared" si="3"/>
        <v>14627248655.514164</v>
      </c>
      <c r="K17" s="11">
        <f t="shared" si="4"/>
        <v>4.2036920000000144E-2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29">
        <v>-0.22</v>
      </c>
      <c r="H18" s="10"/>
      <c r="I18" s="10">
        <f t="shared" si="5"/>
        <v>784.24242185504806</v>
      </c>
      <c r="J18" s="10">
        <f t="shared" si="3"/>
        <v>14037169292.921179</v>
      </c>
      <c r="K18" s="11">
        <f t="shared" si="4"/>
        <v>5.0982739999999804E-2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29">
        <v>9.9700000000000006</v>
      </c>
      <c r="H19" s="10"/>
      <c r="I19" s="10">
        <f t="shared" si="5"/>
        <v>785.97155928547613</v>
      </c>
      <c r="J19" s="10">
        <f t="shared" si="3"/>
        <v>13356231989.995556</v>
      </c>
      <c r="K19" s="11">
        <f t="shared" si="4"/>
        <v>0.15578469999999989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29">
        <v>1.53</v>
      </c>
      <c r="H20" s="10"/>
      <c r="I20" s="10">
        <f t="shared" si="5"/>
        <v>714.71452149265815</v>
      </c>
      <c r="J20" s="10">
        <f t="shared" si="3"/>
        <v>11555986153.818748</v>
      </c>
      <c r="K20" s="11">
        <f t="shared" si="4"/>
        <v>6.4135929999999952E-2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29">
        <v>0.1</v>
      </c>
      <c r="H21" s="10"/>
      <c r="I21" s="10">
        <f t="shared" si="5"/>
        <v>703.94417560588795</v>
      </c>
      <c r="J21" s="10">
        <f t="shared" si="3"/>
        <v>10859501900.117918</v>
      </c>
      <c r="K21" s="11">
        <f t="shared" si="4"/>
        <v>4.5844800000000019E-2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29">
        <v>2.46</v>
      </c>
      <c r="H22" s="10"/>
      <c r="I22" s="10">
        <f t="shared" si="5"/>
        <v>703.24093467121679</v>
      </c>
      <c r="J22" s="10">
        <f t="shared" si="3"/>
        <v>10383473628.322212</v>
      </c>
      <c r="K22" s="11">
        <f t="shared" si="4"/>
        <v>6.6813519999999738E-2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29">
        <v>1.85</v>
      </c>
      <c r="H23" s="10"/>
      <c r="I23" s="10">
        <f t="shared" si="5"/>
        <v>686.35656321610077</v>
      </c>
      <c r="J23" s="10">
        <f t="shared" si="3"/>
        <v>9733166512.8524189</v>
      </c>
      <c r="K23" s="11">
        <f t="shared" si="4"/>
        <v>5.6795599999999835E-2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29">
        <v>0.32</v>
      </c>
      <c r="H24" s="10"/>
      <c r="I24" s="10">
        <f t="shared" si="5"/>
        <v>673.88960551409014</v>
      </c>
      <c r="J24" s="10">
        <f t="shared" si="3"/>
        <v>9210074789.1573544</v>
      </c>
      <c r="K24" s="11">
        <f t="shared" si="4"/>
        <v>3.771008000000009E-2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29">
        <v>2</v>
      </c>
      <c r="H25" s="10"/>
      <c r="I25" s="10">
        <f t="shared" si="5"/>
        <v>671.74003739442787</v>
      </c>
      <c r="J25" s="10">
        <f t="shared" si="3"/>
        <v>8875383372.1624374</v>
      </c>
      <c r="K25" s="11">
        <f t="shared" si="4"/>
        <v>5.2742000000000067E-2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29">
        <v>-0.44</v>
      </c>
      <c r="H26" s="10"/>
      <c r="I26" s="10">
        <f t="shared" si="5"/>
        <v>658.56866411218414</v>
      </c>
      <c r="J26" s="10">
        <f t="shared" si="3"/>
        <v>8430729819.9961967</v>
      </c>
      <c r="K26" s="11">
        <f t="shared" si="4"/>
        <v>2.6563159999999808E-2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29">
        <v>-1.31</v>
      </c>
      <c r="H27" s="10"/>
      <c r="I27" s="10">
        <f t="shared" si="5"/>
        <v>661.47917247105681</v>
      </c>
      <c r="J27" s="10">
        <f t="shared" si="3"/>
        <v>8212577801.833643</v>
      </c>
      <c r="K27" s="11">
        <f t="shared" si="4"/>
        <v>1.7888660000000112E-2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29">
        <v>0.96</v>
      </c>
      <c r="H28" s="10"/>
      <c r="I28" s="10">
        <f t="shared" si="5"/>
        <v>670.25957287572885</v>
      </c>
      <c r="J28" s="10">
        <f t="shared" si="3"/>
        <v>8068247662.6015682</v>
      </c>
      <c r="K28" s="11">
        <f t="shared" si="4"/>
        <v>4.2815840000000049E-2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29">
        <v>6.87</v>
      </c>
      <c r="H29" s="10"/>
      <c r="I29" s="10">
        <f t="shared" si="5"/>
        <v>663.88626473427973</v>
      </c>
      <c r="J29" s="10">
        <f t="shared" si="3"/>
        <v>7736982267.7430449</v>
      </c>
      <c r="K29" s="11">
        <f t="shared" si="4"/>
        <v>0.10621137000000003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29">
        <v>0.09</v>
      </c>
      <c r="H30" s="10"/>
      <c r="I30" s="10">
        <f t="shared" si="5"/>
        <v>621.20919316391848</v>
      </c>
      <c r="J30" s="10">
        <f t="shared" si="3"/>
        <v>6994126509.2430258</v>
      </c>
      <c r="K30" s="11">
        <f t="shared" si="4"/>
        <v>3.823357000000005E-2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29">
        <v>6.35</v>
      </c>
      <c r="H31" s="10"/>
      <c r="I31" s="10">
        <f t="shared" si="5"/>
        <v>620.6506076170632</v>
      </c>
      <c r="J31" s="10">
        <f t="shared" si="3"/>
        <v>6736563632.0573082</v>
      </c>
      <c r="K31" s="11">
        <f t="shared" si="4"/>
        <v>0.10508284999999984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29">
        <v>7.72</v>
      </c>
      <c r="H32" s="10"/>
      <c r="I32" s="10">
        <f t="shared" si="5"/>
        <v>583.59248483033684</v>
      </c>
      <c r="J32" s="10">
        <f t="shared" si="3"/>
        <v>6095980615.4419184</v>
      </c>
      <c r="K32" s="11">
        <f t="shared" si="4"/>
        <v>0.12061115999999994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29">
        <v>6.82</v>
      </c>
      <c r="H33" s="10"/>
      <c r="I33" s="10">
        <f t="shared" si="5"/>
        <v>541.76799557216566</v>
      </c>
      <c r="J33" s="10">
        <f t="shared" si="3"/>
        <v>5439871413.9540777</v>
      </c>
      <c r="K33" s="11">
        <f t="shared" si="4"/>
        <v>0.1117825600000002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29">
        <v>2.56</v>
      </c>
      <c r="H34" s="10"/>
      <c r="I34" s="10">
        <f t="shared" si="5"/>
        <v>507.1784268602936</v>
      </c>
      <c r="J34" s="10">
        <f t="shared" ref="J34:J65" si="6">IF(I34="","",I34*C34)</f>
        <v>4892927456.9247398</v>
      </c>
      <c r="K34" s="11">
        <f t="shared" ref="K34:K65" si="7">IFERROR(J34/J35-1,"")</f>
        <v>8.097487999999986E-2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29">
        <v>-0.53</v>
      </c>
      <c r="H35" s="10"/>
      <c r="I35" s="10">
        <f t="shared" ref="I35:I66" si="8">IF(H35&lt;&gt;"",H35,I34/(1+IF(G34="",0,G34)/100))</f>
        <v>488.32893015626189</v>
      </c>
      <c r="J35" s="10">
        <f t="shared" si="6"/>
        <v>4526402553.3366146</v>
      </c>
      <c r="K35" s="11">
        <f t="shared" si="7"/>
        <v>6.3078850000000131E-2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29">
        <v>-4.98</v>
      </c>
      <c r="H36" s="10"/>
      <c r="I36" s="10">
        <f t="shared" si="8"/>
        <v>477.9572576649328</v>
      </c>
      <c r="J36" s="10">
        <f t="shared" si="6"/>
        <v>4257823917.1408725</v>
      </c>
      <c r="K36" s="11">
        <f t="shared" si="7"/>
        <v>3.7928359999999994E-2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29">
        <v>-7.76</v>
      </c>
      <c r="H37" s="10"/>
      <c r="I37" s="10">
        <f t="shared" si="8"/>
        <v>478.81913210271767</v>
      </c>
      <c r="J37" s="10">
        <f t="shared" si="6"/>
        <v>4102232949.045609</v>
      </c>
      <c r="K37" s="11">
        <f t="shared" si="7"/>
        <v>1.3245520000000122E-2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29">
        <v>-21.85</v>
      </c>
      <c r="H38" s="10"/>
      <c r="I38" s="10">
        <f t="shared" si="8"/>
        <v>490.89515286315117</v>
      </c>
      <c r="J38" s="10">
        <f t="shared" si="6"/>
        <v>4048607043.4790659</v>
      </c>
      <c r="K38" s="11">
        <f t="shared" si="7"/>
        <v>-0.15064254999999993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29">
        <v>13.47</v>
      </c>
      <c r="H39" s="10"/>
      <c r="I39" s="10">
        <f t="shared" si="8"/>
        <v>599.7497286049495</v>
      </c>
      <c r="J39" s="10">
        <f t="shared" si="6"/>
        <v>4766670432.4299097</v>
      </c>
      <c r="K39" s="11">
        <f t="shared" si="7"/>
        <v>0.17611654999999993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29">
        <v>17.760000000000002</v>
      </c>
      <c r="H40" s="10"/>
      <c r="I40" s="10">
        <f t="shared" si="8"/>
        <v>528.5535635894505</v>
      </c>
      <c r="J40" s="10">
        <f t="shared" si="6"/>
        <v>4052889513.739017</v>
      </c>
      <c r="K40" s="11">
        <f t="shared" si="7"/>
        <v>0.21928704000000021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29">
        <v>10.68</v>
      </c>
      <c r="H41" s="10"/>
      <c r="I41" s="10">
        <f t="shared" si="8"/>
        <v>448.8396429937589</v>
      </c>
      <c r="J41" s="10">
        <f t="shared" si="6"/>
        <v>3323983098.9584017</v>
      </c>
      <c r="K41" s="11">
        <f t="shared" si="7"/>
        <v>0.14476324000000007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29">
        <v>-2.79</v>
      </c>
      <c r="H42" s="10"/>
      <c r="I42" s="10">
        <f>IF(H42&lt;&gt;"",H42,I41/(1+IF(G41="",0,G41)/100))</f>
        <v>405.52913172547784</v>
      </c>
      <c r="J42" s="10">
        <f t="shared" si="6"/>
        <v>2903642415.1411443</v>
      </c>
      <c r="K42" s="11">
        <f t="shared" si="7"/>
        <v>4.6653500000000125E-3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29">
        <v>8.7799999999999994</v>
      </c>
      <c r="H43" s="10"/>
      <c r="I43" s="10">
        <f t="shared" si="8"/>
        <v>417.16812233872838</v>
      </c>
      <c r="J43" s="10">
        <f t="shared" si="6"/>
        <v>2890158812.7242017</v>
      </c>
      <c r="K43" s="11">
        <f t="shared" si="7"/>
        <v>0.12369740000000018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29">
        <v>7.05</v>
      </c>
      <c r="H44" s="10"/>
      <c r="I44" s="10">
        <f t="shared" si="8"/>
        <v>383.49707881846695</v>
      </c>
      <c r="J44" s="10">
        <f t="shared" si="6"/>
        <v>2572008098.1981459</v>
      </c>
      <c r="K44" s="11">
        <f t="shared" si="7"/>
        <v>0.10550535000000005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29">
        <v>5.17</v>
      </c>
      <c r="H45" s="10"/>
      <c r="I45" s="10">
        <f t="shared" si="8"/>
        <v>358.24108250207092</v>
      </c>
      <c r="J45" s="10">
        <f t="shared" si="6"/>
        <v>2326545139.0155153</v>
      </c>
      <c r="K45" s="11">
        <f t="shared" si="7"/>
        <v>8.6090589999999967E-2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29">
        <v>5.68</v>
      </c>
      <c r="H46" s="10"/>
      <c r="I46" s="10">
        <f t="shared" si="8"/>
        <v>340.63048635739364</v>
      </c>
      <c r="J46" s="10">
        <f t="shared" si="6"/>
        <v>2142128069.6442785</v>
      </c>
      <c r="K46" s="11">
        <f t="shared" si="7"/>
        <v>9.1568719999999937E-2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29">
        <v>3.06</v>
      </c>
      <c r="H47" s="10"/>
      <c r="I47" s="10">
        <f t="shared" si="8"/>
        <v>322.32256468337778</v>
      </c>
      <c r="J47" s="10">
        <f t="shared" si="6"/>
        <v>1962430793.7701612</v>
      </c>
      <c r="K47" s="11">
        <f t="shared" si="7"/>
        <v>6.5022040000000114E-2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29">
        <v>-5.49</v>
      </c>
      <c r="H48" s="10"/>
      <c r="I48" s="10">
        <f t="shared" si="8"/>
        <v>312.75234298794663</v>
      </c>
      <c r="J48" s="10">
        <f t="shared" si="6"/>
        <v>1842619889.6035626</v>
      </c>
      <c r="K48" s="11">
        <f t="shared" si="7"/>
        <v>-2.276659999999997E-2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29">
        <v>0.38</v>
      </c>
      <c r="H49" s="10"/>
      <c r="I49" s="10">
        <f t="shared" si="8"/>
        <v>330.91984233197189</v>
      </c>
      <c r="J49" s="10">
        <f t="shared" si="6"/>
        <v>1885547392.8782649</v>
      </c>
      <c r="K49" s="11">
        <f t="shared" si="7"/>
        <v>3.8431100000000162E-2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29">
        <v>0.12</v>
      </c>
      <c r="H50" s="10"/>
      <c r="I50" s="10">
        <f t="shared" si="8"/>
        <v>329.66710732414015</v>
      </c>
      <c r="J50" s="10">
        <f t="shared" si="6"/>
        <v>1815765526.3582385</v>
      </c>
      <c r="K50" s="11">
        <f t="shared" si="7"/>
        <v>3.6041759999999812E-2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29">
        <v>-0.38</v>
      </c>
      <c r="H51" s="10"/>
      <c r="I51" s="10">
        <f t="shared" si="8"/>
        <v>329.27198094700373</v>
      </c>
      <c r="J51" s="10">
        <f t="shared" si="6"/>
        <v>1752598781.6921961</v>
      </c>
      <c r="K51" s="11">
        <f t="shared" si="7"/>
        <v>3.08677599999998E-2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29">
        <v>6.92</v>
      </c>
      <c r="H52" s="10"/>
      <c r="I52" s="10">
        <f t="shared" si="8"/>
        <v>330.52798729873894</v>
      </c>
      <c r="J52" s="10">
        <f t="shared" si="6"/>
        <v>1700119888.9876976</v>
      </c>
      <c r="K52" s="11">
        <f t="shared" si="7"/>
        <v>0.10608739999999983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29">
        <v>0.13</v>
      </c>
      <c r="H53" s="10"/>
      <c r="I53" s="10">
        <f t="shared" si="8"/>
        <v>309.13579058991672</v>
      </c>
      <c r="J53" s="10">
        <f t="shared" si="6"/>
        <v>1537057459.4626951</v>
      </c>
      <c r="K53" s="11">
        <f t="shared" si="7"/>
        <v>3.5244070000000072E-2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29">
        <v>9.43</v>
      </c>
      <c r="H54" s="10"/>
      <c r="I54" s="10">
        <f t="shared" si="8"/>
        <v>308.73443582334636</v>
      </c>
      <c r="J54" s="10">
        <f t="shared" si="6"/>
        <v>1484729547.3643186</v>
      </c>
      <c r="K54" s="11">
        <f t="shared" si="7"/>
        <v>0.13052132999999988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29">
        <v>10.28</v>
      </c>
      <c r="H55" s="10"/>
      <c r="I55" s="10">
        <f t="shared" si="8"/>
        <v>282.12961329009079</v>
      </c>
      <c r="J55" s="10">
        <f t="shared" si="6"/>
        <v>1313314050.7524247</v>
      </c>
      <c r="K55" s="11">
        <f t="shared" si="7"/>
        <v>0.13853071999999989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29">
        <v>4.55</v>
      </c>
      <c r="H56" s="10"/>
      <c r="I56" s="10">
        <f t="shared" si="8"/>
        <v>255.83026232325969</v>
      </c>
      <c r="J56" s="10">
        <f t="shared" si="6"/>
        <v>1153516569.8053584</v>
      </c>
      <c r="K56" s="11">
        <f t="shared" si="7"/>
        <v>7.8746900000000064E-2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30">
        <v>6.48</v>
      </c>
      <c r="H57" s="10"/>
      <c r="I57" s="10">
        <f t="shared" si="8"/>
        <v>244.69656845840237</v>
      </c>
      <c r="J57" s="10">
        <f t="shared" si="6"/>
        <v>1069311596.4508063</v>
      </c>
      <c r="K57" s="11">
        <f t="shared" si="7"/>
        <v>9.8447680000000037E-2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30">
        <v>3.64</v>
      </c>
      <c r="H58" s="10"/>
      <c r="I58" s="10">
        <f t="shared" si="8"/>
        <v>229.80519201577985</v>
      </c>
      <c r="J58" s="10">
        <f t="shared" si="6"/>
        <v>973475219.54874194</v>
      </c>
      <c r="K58" s="11">
        <f t="shared" si="7"/>
        <v>6.925387999999999E-2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30">
        <v>3.82</v>
      </c>
      <c r="H59" s="10"/>
      <c r="I59" s="10">
        <f t="shared" si="8"/>
        <v>221.73407180218049</v>
      </c>
      <c r="J59" s="10">
        <f t="shared" si="6"/>
        <v>910424771.66296732</v>
      </c>
      <c r="K59" s="11">
        <f t="shared" si="7"/>
        <v>7.1630040000000061E-2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30">
        <v>3.62</v>
      </c>
      <c r="H60" s="10"/>
      <c r="I60" s="10">
        <f t="shared" si="8"/>
        <v>213.57548815467203</v>
      </c>
      <c r="J60" s="10">
        <f t="shared" si="6"/>
        <v>849570036.00138652</v>
      </c>
      <c r="K60" s="11">
        <f t="shared" si="7"/>
        <v>7.0498219999999723E-2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30">
        <v>3.8</v>
      </c>
      <c r="H61" s="10"/>
      <c r="I61" s="10">
        <f t="shared" si="8"/>
        <v>206.1141557176916</v>
      </c>
      <c r="J61" s="10">
        <f t="shared" si="6"/>
        <v>793621157.07337344</v>
      </c>
      <c r="K61" s="11">
        <f t="shared" si="7"/>
        <v>7.3499600000000109E-2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30">
        <v>3.61</v>
      </c>
      <c r="H62" s="10"/>
      <c r="I62" s="10">
        <f t="shared" si="8"/>
        <v>198.56855078775683</v>
      </c>
      <c r="J62" s="10">
        <f t="shared" si="6"/>
        <v>739284073.39264345</v>
      </c>
      <c r="K62" s="11">
        <f t="shared" si="7"/>
        <v>7.2363500000000025E-2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30">
        <v>3.8</v>
      </c>
      <c r="H63" s="10"/>
      <c r="I63" s="10">
        <f t="shared" si="8"/>
        <v>191.64998628294259</v>
      </c>
      <c r="J63" s="10">
        <f t="shared" si="6"/>
        <v>689396900.76419377</v>
      </c>
      <c r="K63" s="11">
        <f t="shared" si="7"/>
        <v>7.4745200000000178E-2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30">
        <v>3.59</v>
      </c>
      <c r="H64" s="10"/>
      <c r="I64" s="10">
        <f t="shared" si="8"/>
        <v>184.63389815312388</v>
      </c>
      <c r="J64" s="10">
        <f t="shared" si="6"/>
        <v>641451481.48993242</v>
      </c>
      <c r="K64" s="11">
        <f t="shared" si="7"/>
        <v>7.226009000000011E-2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30">
        <v>3.59</v>
      </c>
      <c r="H65" s="10"/>
      <c r="I65" s="10">
        <f t="shared" si="8"/>
        <v>178.2352525853112</v>
      </c>
      <c r="J65" s="10">
        <f t="shared" si="6"/>
        <v>598223777.4884752</v>
      </c>
      <c r="K65" s="11">
        <f t="shared" si="7"/>
        <v>7.0913420000000116E-2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3">
        <f>SUM(F2)</f>
        <v>30764253</v>
      </c>
      <c r="G66" s="30">
        <v>3.79</v>
      </c>
      <c r="H66" s="10"/>
      <c r="I66" s="10">
        <f t="shared" si="8"/>
        <v>172.05835754929163</v>
      </c>
      <c r="J66" s="10">
        <f t="shared" ref="J66:J67" si="9">IF(I66="","",I66*C66)</f>
        <v>558610776.85297394</v>
      </c>
      <c r="K66" s="11">
        <f t="shared" ref="K66" si="10">IFERROR(J66/J67-1,"")</f>
        <v>7.0386269999999973E-2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30">
        <v>3.61</v>
      </c>
      <c r="H67" s="10"/>
      <c r="I67" s="10">
        <f t="shared" ref="I67" si="11">IF(H67&lt;&gt;"",H67,I66/(1+IF(G66="",0,G66)/100))</f>
        <v>165.77546733721132</v>
      </c>
      <c r="J67" s="10">
        <f t="shared" si="9"/>
        <v>521877748.72427499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M67"/>
  <sheetViews>
    <sheetView workbookViewId="0">
      <selection activeCell="I58" sqref="I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4">
        <v>85678806</v>
      </c>
      <c r="G2" s="29">
        <v>5.81</v>
      </c>
      <c r="H2" s="10"/>
      <c r="I2" s="10">
        <f>IF(H2&lt;&gt;"",H2,11230)</f>
        <v>11230</v>
      </c>
      <c r="J2" s="10">
        <f t="shared" ref="J2:J17" si="3">IF(I2="","",I2*C2)</f>
        <v>962167335324.76208</v>
      </c>
      <c r="K2" s="11">
        <f t="shared" ref="K2:K18" si="4">IFERROR(J2/J3-1,"")</f>
        <v>5.3655980000000048E-2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29">
        <v>4.5999999999999996</v>
      </c>
      <c r="H3" s="10"/>
      <c r="I3" s="10">
        <f t="shared" ref="I3:I17" si="5">IF(H3&lt;&gt;"",H3,I2/(1+IF(G2="",0,G2)/100))</f>
        <v>10613.363576221529</v>
      </c>
      <c r="J3" s="10">
        <f t="shared" si="3"/>
        <v>913170288583.90955</v>
      </c>
      <c r="K3" s="11">
        <f t="shared" si="4"/>
        <v>4.5163199999999959E-2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29">
        <v>8.49</v>
      </c>
      <c r="H4" s="10"/>
      <c r="I4" s="10">
        <f t="shared" si="5"/>
        <v>10146.619097726127</v>
      </c>
      <c r="J4" s="10">
        <f t="shared" si="3"/>
        <v>873710716741.56689</v>
      </c>
      <c r="K4" s="11">
        <f t="shared" si="4"/>
        <v>8.663584000000002E-2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29">
        <v>4.8099999999999996</v>
      </c>
      <c r="H5" s="10"/>
      <c r="I5" s="10">
        <f t="shared" si="5"/>
        <v>9352.5846600849181</v>
      </c>
      <c r="J5" s="10">
        <f t="shared" si="3"/>
        <v>804051076339.95117</v>
      </c>
      <c r="K5" s="11">
        <f t="shared" si="4"/>
        <v>5.124430000000002E-2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31">
        <v>2.2000000000000002</v>
      </c>
      <c r="H6" s="10"/>
      <c r="I6" s="10">
        <f t="shared" si="5"/>
        <v>8923.3705372435052</v>
      </c>
      <c r="J6" s="10">
        <f t="shared" si="3"/>
        <v>764856538427.79565</v>
      </c>
      <c r="K6" s="11">
        <f t="shared" si="4"/>
        <v>2.547480000000002E-2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29">
        <v>8.5399999999999991</v>
      </c>
      <c r="H7" s="10"/>
      <c r="I7" s="10">
        <f t="shared" si="5"/>
        <v>8731.2823260699661</v>
      </c>
      <c r="J7" s="10">
        <f t="shared" si="3"/>
        <v>745856005849.96887</v>
      </c>
      <c r="K7" s="11">
        <f t="shared" si="4"/>
        <v>8.8873280000000054E-2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29">
        <v>3.2</v>
      </c>
      <c r="H8" s="10"/>
      <c r="I8" s="10">
        <f t="shared" si="5"/>
        <v>8044.2991764049812</v>
      </c>
      <c r="J8" s="10">
        <f t="shared" si="3"/>
        <v>684979620263.95654</v>
      </c>
      <c r="K8" s="11">
        <f t="shared" si="4"/>
        <v>3.4889600000000076E-2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29">
        <v>0.92</v>
      </c>
      <c r="H9" s="10"/>
      <c r="I9" s="10">
        <f t="shared" si="5"/>
        <v>7794.8635430280819</v>
      </c>
      <c r="J9" s="10">
        <f t="shared" si="3"/>
        <v>661886659469.72168</v>
      </c>
      <c r="K9" s="11">
        <f t="shared" si="4"/>
        <v>1.2025759999999774E-2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29">
        <v>5.1100000000000003</v>
      </c>
      <c r="H10" s="10"/>
      <c r="I10" s="10">
        <f t="shared" si="5"/>
        <v>7723.8045412485944</v>
      </c>
      <c r="J10" s="10">
        <f t="shared" si="3"/>
        <v>654021553235.68225</v>
      </c>
      <c r="K10" s="11">
        <f t="shared" si="4"/>
        <v>5.4568629999999896E-2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29">
        <v>7.07</v>
      </c>
      <c r="H11" s="10"/>
      <c r="I11" s="10">
        <f t="shared" si="5"/>
        <v>7348.3060995610267</v>
      </c>
      <c r="J11" s="10">
        <f t="shared" si="3"/>
        <v>620179222698.55713</v>
      </c>
      <c r="K11" s="11">
        <f t="shared" si="4"/>
        <v>7.5411079999999853E-2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29">
        <v>3.2</v>
      </c>
      <c r="H12" s="10"/>
      <c r="I12" s="10">
        <f t="shared" si="5"/>
        <v>6863.0859246857444</v>
      </c>
      <c r="J12" s="10">
        <f t="shared" si="3"/>
        <v>576690378435.15356</v>
      </c>
      <c r="K12" s="11">
        <f t="shared" si="4"/>
        <v>3.6437600000000181E-2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29">
        <v>4.2</v>
      </c>
      <c r="H13" s="10"/>
      <c r="I13" s="10">
        <f t="shared" si="5"/>
        <v>6650.2770588040157</v>
      </c>
      <c r="J13" s="10">
        <f t="shared" si="3"/>
        <v>556415917789.12061</v>
      </c>
      <c r="K13" s="11">
        <f t="shared" si="4"/>
        <v>4.7731000000000412E-2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29">
        <v>5.8</v>
      </c>
      <c r="H14" s="10"/>
      <c r="I14" s="10">
        <f t="shared" si="5"/>
        <v>6382.2236648790931</v>
      </c>
      <c r="J14" s="10">
        <f t="shared" si="3"/>
        <v>531067533354.5733</v>
      </c>
      <c r="K14" s="11">
        <f t="shared" si="4"/>
        <v>6.4877000000000073E-2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29">
        <v>2.44</v>
      </c>
      <c r="H15" s="10"/>
      <c r="I15" s="10">
        <f t="shared" si="5"/>
        <v>6032.3475093375164</v>
      </c>
      <c r="J15" s="10">
        <f t="shared" si="3"/>
        <v>498712558684.78076</v>
      </c>
      <c r="K15" s="11">
        <f t="shared" si="4"/>
        <v>3.2390319999999972E-2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29">
        <v>3.92</v>
      </c>
      <c r="H16" s="10"/>
      <c r="I16" s="10">
        <f t="shared" si="5"/>
        <v>5888.6641051713359</v>
      </c>
      <c r="J16" s="10">
        <f t="shared" si="3"/>
        <v>483065899615.1579</v>
      </c>
      <c r="K16" s="11">
        <f t="shared" si="4"/>
        <v>4.7929279999999963E-2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G17" s="29">
        <v>1.2</v>
      </c>
      <c r="I17" s="10">
        <f t="shared" si="5"/>
        <v>5666.5358979708781</v>
      </c>
      <c r="J17" s="10">
        <f t="shared" si="3"/>
        <v>460971850710.34369</v>
      </c>
      <c r="K17" s="11">
        <f t="shared" si="4"/>
        <v>2.1816400000000069E-2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29">
        <v>-3.05</v>
      </c>
      <c r="H18" s="10"/>
      <c r="I18" s="10">
        <f t="shared" ref="I18:I49" si="6">IF(H18&lt;&gt;"",H18,I17/(1+IF(G17="",0,G17)/100))</f>
        <v>5599.3437726984957</v>
      </c>
      <c r="J18" s="10">
        <f t="shared" ref="J18:J49" si="7">IF(I18="","",I18*C18)</f>
        <v>451129822060.34631</v>
      </c>
      <c r="K18" s="11">
        <f t="shared" si="4"/>
        <v>-2.1095850000000027E-2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29">
        <v>-5.46</v>
      </c>
      <c r="H19" s="10"/>
      <c r="I19" s="10">
        <f t="shared" si="6"/>
        <v>5775.4964133042758</v>
      </c>
      <c r="J19" s="10">
        <f t="shared" si="7"/>
        <v>460851884283.40643</v>
      </c>
      <c r="K19" s="11">
        <f t="shared" ref="K19:K49" si="8">IFERROR(J19/J20-1,"")</f>
        <v>-4.5524159999999925E-2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29">
        <v>-3.05</v>
      </c>
      <c r="H20" s="10"/>
      <c r="I20" s="10">
        <f t="shared" si="6"/>
        <v>6109.0505746819081</v>
      </c>
      <c r="J20" s="10">
        <f t="shared" si="7"/>
        <v>482832424845.24951</v>
      </c>
      <c r="K20" s="11">
        <f t="shared" si="8"/>
        <v>-2.1289749999999996E-2</v>
      </c>
      <c r="L20" t="s">
        <v>144</v>
      </c>
      <c r="M20" t="s">
        <v>115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29">
        <v>7.16</v>
      </c>
      <c r="H21" s="10"/>
      <c r="I21" s="10">
        <f t="shared" si="6"/>
        <v>6301.2383441793791</v>
      </c>
      <c r="J21" s="10">
        <f t="shared" si="7"/>
        <v>493335412442.29279</v>
      </c>
      <c r="K21" s="11">
        <f t="shared" si="8"/>
        <v>8.1673040000000308E-2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29">
        <v>7.88</v>
      </c>
      <c r="H22" s="10"/>
      <c r="I22" s="10">
        <f t="shared" si="6"/>
        <v>5880.2149535081917</v>
      </c>
      <c r="J22" s="10">
        <f t="shared" si="7"/>
        <v>456085521408.84705</v>
      </c>
      <c r="K22" s="11">
        <f t="shared" si="8"/>
        <v>8.8832840000000024E-2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29">
        <v>4.2</v>
      </c>
      <c r="H23" s="10"/>
      <c r="I23" s="10">
        <f t="shared" si="6"/>
        <v>5450.6998085912046</v>
      </c>
      <c r="J23" s="10">
        <f t="shared" si="7"/>
        <v>418875611254.38409</v>
      </c>
      <c r="K23" s="11">
        <f t="shared" si="8"/>
        <v>5.1586400000000365E-2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29">
        <v>7.65</v>
      </c>
      <c r="H24" s="10"/>
      <c r="I24" s="10">
        <f t="shared" si="6"/>
        <v>5230.9978969205413</v>
      </c>
      <c r="J24" s="10">
        <f t="shared" si="7"/>
        <v>398327337871.98462</v>
      </c>
      <c r="K24" s="11">
        <f t="shared" si="8"/>
        <v>8.5973200000000194E-2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29">
        <v>5.04</v>
      </c>
      <c r="H25" s="10"/>
      <c r="I25" s="10">
        <f t="shared" si="6"/>
        <v>4859.2641866423974</v>
      </c>
      <c r="J25" s="10">
        <f t="shared" si="7"/>
        <v>366792972305.3797</v>
      </c>
      <c r="K25" s="11">
        <f t="shared" si="8"/>
        <v>5.9013279999999835E-2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29">
        <v>0.3</v>
      </c>
      <c r="H26" s="10"/>
      <c r="I26" s="10">
        <f t="shared" si="6"/>
        <v>4626.10832696344</v>
      </c>
      <c r="J26" s="10">
        <f t="shared" si="7"/>
        <v>346353515326.43646</v>
      </c>
      <c r="K26" s="11">
        <f t="shared" si="8"/>
        <v>1.0422200000000048E-2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29">
        <v>0.72</v>
      </c>
      <c r="H27" s="10"/>
      <c r="I27" s="10">
        <f>IF(H27&lt;&gt;"",H27,I26/(1+IF(G26="",0,G26)/100))</f>
        <v>4612.2715124261622</v>
      </c>
      <c r="J27" s="10">
        <f t="shared" si="7"/>
        <v>342780983361.64471</v>
      </c>
      <c r="K27" s="11">
        <f t="shared" si="8"/>
        <v>1.5761200000000031E-2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29">
        <v>5.3</v>
      </c>
      <c r="H28" s="10"/>
      <c r="I28" s="10">
        <f>IF(H28&lt;&gt;"",H28,I27/(1+IF(G27="",0,G27)/100))</f>
        <v>4579.3005484771265</v>
      </c>
      <c r="J28" s="10">
        <f t="shared" si="7"/>
        <v>337462174536.34253</v>
      </c>
      <c r="K28" s="11">
        <f t="shared" si="8"/>
        <v>6.2371699999999919E-2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29">
        <v>2.3199999999999998</v>
      </c>
      <c r="H29" s="10"/>
      <c r="I29" s="10">
        <f t="shared" si="6"/>
        <v>4348.8134363505478</v>
      </c>
      <c r="J29" s="10">
        <f t="shared" si="7"/>
        <v>317649815536.63617</v>
      </c>
      <c r="K29" s="11">
        <f t="shared" si="8"/>
        <v>3.1794880000000081E-2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29">
        <v>9.49</v>
      </c>
      <c r="H30" s="10"/>
      <c r="I30" s="10">
        <f t="shared" si="6"/>
        <v>4250.208596902411</v>
      </c>
      <c r="J30" s="10">
        <f t="shared" si="7"/>
        <v>307861399289.59149</v>
      </c>
      <c r="K30" s="11">
        <f t="shared" si="8"/>
        <v>0.10256429999999983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29">
        <v>7.01</v>
      </c>
      <c r="H31" s="10"/>
      <c r="I31" s="10">
        <f t="shared" si="6"/>
        <v>3881.8235427001655</v>
      </c>
      <c r="J31" s="10">
        <f t="shared" si="7"/>
        <v>279223079587.82227</v>
      </c>
      <c r="K31" s="11">
        <f t="shared" si="8"/>
        <v>7.6306580000000013E-2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29">
        <v>4.24</v>
      </c>
      <c r="H32" s="10"/>
      <c r="I32" s="10">
        <f t="shared" si="6"/>
        <v>3627.5334479956691</v>
      </c>
      <c r="J32" s="10">
        <f t="shared" si="7"/>
        <v>259427085903.18408</v>
      </c>
      <c r="K32" s="11">
        <f t="shared" si="8"/>
        <v>4.7716240000000187E-2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29">
        <v>6.71</v>
      </c>
      <c r="H33" s="10"/>
      <c r="I33" s="10">
        <f t="shared" si="6"/>
        <v>3479.9822026052084</v>
      </c>
      <c r="J33" s="10">
        <f t="shared" si="7"/>
        <v>247611973546.56262</v>
      </c>
      <c r="K33" s="11">
        <f t="shared" si="8"/>
        <v>7.232878999999981E-2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29">
        <v>3.67</v>
      </c>
      <c r="H34" s="10"/>
      <c r="I34" s="10">
        <f t="shared" si="6"/>
        <v>3261.158469314224</v>
      </c>
      <c r="J34" s="10">
        <f t="shared" si="7"/>
        <v>230910496720.47195</v>
      </c>
      <c r="K34" s="11">
        <f t="shared" si="8"/>
        <v>5.4948499999999845E-2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29">
        <v>0.86</v>
      </c>
      <c r="H35" s="10"/>
      <c r="I35" s="10">
        <f t="shared" si="6"/>
        <v>3106.7528525428443</v>
      </c>
      <c r="J35" s="10">
        <f t="shared" si="7"/>
        <v>218883193559.18509</v>
      </c>
      <c r="K35" s="11">
        <f t="shared" si="8"/>
        <v>4.0985120000000208E-2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29">
        <v>0.06</v>
      </c>
      <c r="H36" s="10"/>
      <c r="I36" s="10">
        <f t="shared" si="6"/>
        <v>2999.9544732935919</v>
      </c>
      <c r="J36" s="10">
        <f t="shared" si="7"/>
        <v>210265439297.71545</v>
      </c>
      <c r="K36" s="11">
        <f t="shared" si="8"/>
        <v>5.4052720000000054E-2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29">
        <v>-7.75</v>
      </c>
      <c r="H37" s="10"/>
      <c r="I37" s="10">
        <f t="shared" si="6"/>
        <v>2860.9140504421057</v>
      </c>
      <c r="J37" s="10">
        <f t="shared" si="7"/>
        <v>199482848730.48422</v>
      </c>
      <c r="K37" s="11">
        <f t="shared" si="8"/>
        <v>-1.9524949999999763E-2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29">
        <v>-4.32</v>
      </c>
      <c r="H38" s="10"/>
      <c r="I38" s="10">
        <f t="shared" si="6"/>
        <v>2932.76683797243</v>
      </c>
      <c r="J38" s="10">
        <f t="shared" si="7"/>
        <v>203455303355.73984</v>
      </c>
      <c r="K38" s="11">
        <f t="shared" si="8"/>
        <v>-1.4297600000000577E-3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29">
        <v>1.5</v>
      </c>
      <c r="H39" s="10"/>
      <c r="I39" s="10">
        <f t="shared" si="6"/>
        <v>2951.0634312461561</v>
      </c>
      <c r="J39" s="10">
        <f t="shared" si="7"/>
        <v>203746612111.87292</v>
      </c>
      <c r="K39" s="11">
        <f t="shared" si="8"/>
        <v>1.9668999999999714E-2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29">
        <v>3.41</v>
      </c>
      <c r="H40" s="10"/>
      <c r="I40" s="10">
        <f t="shared" si="6"/>
        <v>2907.4516564001542</v>
      </c>
      <c r="J40" s="10">
        <f t="shared" si="7"/>
        <v>199816422890.04861</v>
      </c>
      <c r="K40" s="11">
        <f t="shared" si="8"/>
        <v>3.8960270000000241E-2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29">
        <v>10.46</v>
      </c>
      <c r="H41" s="10"/>
      <c r="I41" s="10">
        <f t="shared" si="6"/>
        <v>2811.5768846341302</v>
      </c>
      <c r="J41" s="10">
        <f t="shared" si="7"/>
        <v>192323449375.06473</v>
      </c>
      <c r="K41" s="11">
        <f t="shared" si="8"/>
        <v>0.11045438000000019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29">
        <v>-7.42</v>
      </c>
      <c r="H42" s="10"/>
      <c r="I42" s="10">
        <f t="shared" si="6"/>
        <v>2545.3348584411824</v>
      </c>
      <c r="J42" s="10">
        <f t="shared" si="7"/>
        <v>173193471824.62796</v>
      </c>
      <c r="K42" s="11">
        <f t="shared" si="8"/>
        <v>-6.8274880000000038E-2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29">
        <v>5.59</v>
      </c>
      <c r="H43" s="10"/>
      <c r="I43" s="10">
        <f t="shared" si="6"/>
        <v>2749.3355567521953</v>
      </c>
      <c r="J43" s="10">
        <f t="shared" si="7"/>
        <v>185884729419.58243</v>
      </c>
      <c r="K43" s="11">
        <f t="shared" si="8"/>
        <v>6.4136020000000071E-2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29">
        <v>3.26</v>
      </c>
      <c r="H44" s="10"/>
      <c r="I44" s="10">
        <f t="shared" si="6"/>
        <v>2603.7840295029787</v>
      </c>
      <c r="J44" s="10">
        <f t="shared" si="7"/>
        <v>174681362087.1347</v>
      </c>
      <c r="K44" s="11">
        <f t="shared" si="8"/>
        <v>4.2203179999999785E-2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29">
        <v>7.43</v>
      </c>
      <c r="H45" s="10"/>
      <c r="I45" s="10">
        <f t="shared" si="6"/>
        <v>2521.5805050387166</v>
      </c>
      <c r="J45" s="10">
        <f t="shared" si="7"/>
        <v>167607780746.87387</v>
      </c>
      <c r="K45" s="11">
        <f t="shared" si="8"/>
        <v>8.5795010000000005E-2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29">
        <v>5.57</v>
      </c>
      <c r="H46" s="10"/>
      <c r="I46" s="10">
        <f t="shared" si="6"/>
        <v>2347.1846830854665</v>
      </c>
      <c r="J46" s="10">
        <f t="shared" si="7"/>
        <v>154364110355.2998</v>
      </c>
      <c r="K46" s="11">
        <f t="shared" si="8"/>
        <v>6.8157259999999775E-2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29">
        <v>3.23</v>
      </c>
      <c r="H47" s="10"/>
      <c r="I47" s="10">
        <f t="shared" si="6"/>
        <v>2223.3444000051782</v>
      </c>
      <c r="J47" s="10">
        <f t="shared" si="7"/>
        <v>144514404513.15176</v>
      </c>
      <c r="K47" s="11">
        <f t="shared" si="8"/>
        <v>4.5410210000000006E-2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29">
        <v>4.08</v>
      </c>
      <c r="H48" s="10"/>
      <c r="I48" s="10">
        <f t="shared" si="6"/>
        <v>2153.7773902985355</v>
      </c>
      <c r="J48" s="10">
        <f t="shared" si="7"/>
        <v>138237031866.32526</v>
      </c>
      <c r="K48" s="11">
        <f t="shared" si="8"/>
        <v>5.4746720000000249E-2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29">
        <v>6.78</v>
      </c>
      <c r="H49" s="10"/>
      <c r="I49" s="10">
        <f t="shared" si="6"/>
        <v>2069.3479922161177</v>
      </c>
      <c r="J49" s="10">
        <f t="shared" si="7"/>
        <v>131061826735.35617</v>
      </c>
      <c r="K49" s="11">
        <f t="shared" si="8"/>
        <v>8.2962760000000024E-2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29">
        <v>4.7300000000000004</v>
      </c>
      <c r="H50" s="10"/>
      <c r="I50" s="10">
        <f t="shared" ref="I50:I67" si="9">IF(H50&lt;&gt;"",H50,I49/(1+IF(G49="",0,G49)/100))</f>
        <v>1937.9546658701233</v>
      </c>
      <c r="J50" s="10">
        <f t="shared" ref="J50:J67" si="10">IF(I50="","",I50*C50)</f>
        <v>121021545316.4393</v>
      </c>
      <c r="K50" s="11">
        <f t="shared" ref="K50:K66" si="11">IFERROR(J50/J51-1,"")</f>
        <v>6.3218959999999935E-2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29">
        <v>11.21</v>
      </c>
      <c r="H51" s="10"/>
      <c r="I51" s="10">
        <f t="shared" si="9"/>
        <v>1850.4293572711961</v>
      </c>
      <c r="J51" s="10">
        <f t="shared" si="10"/>
        <v>113825608712.28191</v>
      </c>
      <c r="K51" s="11">
        <f t="shared" si="11"/>
        <v>0.13033844000000006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29">
        <v>2.82</v>
      </c>
      <c r="H52" s="10"/>
      <c r="I52" s="10">
        <f t="shared" si="9"/>
        <v>1663.9055456084848</v>
      </c>
      <c r="J52" s="10">
        <f t="shared" si="10"/>
        <v>100700466943.58363</v>
      </c>
      <c r="K52" s="11">
        <f t="shared" si="11"/>
        <v>4.6604780000000012E-2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29">
        <v>5.46</v>
      </c>
      <c r="H53" s="10"/>
      <c r="I53" s="10">
        <f t="shared" si="9"/>
        <v>1618.2703225136013</v>
      </c>
      <c r="J53" s="10">
        <f t="shared" si="10"/>
        <v>96216326227.349762</v>
      </c>
      <c r="K53" s="11">
        <f t="shared" si="11"/>
        <v>7.5164699999999973E-2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29">
        <v>9.07</v>
      </c>
      <c r="H54" s="10"/>
      <c r="I54" s="10">
        <f t="shared" si="9"/>
        <v>1534.4873151086681</v>
      </c>
      <c r="J54" s="10">
        <f t="shared" si="10"/>
        <v>89489848603.985748</v>
      </c>
      <c r="K54" s="11">
        <f t="shared" si="11"/>
        <v>0.11349562999999985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29">
        <v>5.57</v>
      </c>
      <c r="H55" s="10"/>
      <c r="I55" s="10">
        <f t="shared" si="9"/>
        <v>1406.883024762692</v>
      </c>
      <c r="J55" s="10">
        <f t="shared" si="10"/>
        <v>80368387798.689209</v>
      </c>
      <c r="K55" s="11">
        <f t="shared" si="11"/>
        <v>7.9030970000000256E-2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29">
        <v>1.1599999999999999</v>
      </c>
      <c r="H56" s="10"/>
      <c r="I56" s="10">
        <f t="shared" si="9"/>
        <v>1332.6541865707036</v>
      </c>
      <c r="J56" s="10">
        <f t="shared" si="10"/>
        <v>74482002864.745575</v>
      </c>
      <c r="K56" s="11">
        <f t="shared" si="11"/>
        <v>3.4462159999999908E-2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30">
        <v>3.52</v>
      </c>
      <c r="H57" s="10"/>
      <c r="I57" s="10">
        <f t="shared" si="9"/>
        <v>1317.3726636721071</v>
      </c>
      <c r="J57" s="10">
        <f t="shared" si="10"/>
        <v>72000703113.921127</v>
      </c>
      <c r="K57" s="11">
        <f t="shared" si="11"/>
        <v>5.8181439999999807E-2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30">
        <v>5.19</v>
      </c>
      <c r="H58" s="10"/>
      <c r="I58" s="10">
        <f t="shared" si="9"/>
        <v>1272.5779208579088</v>
      </c>
      <c r="J58" s="10">
        <f t="shared" si="10"/>
        <v>68041925885.527855</v>
      </c>
      <c r="K58" s="11">
        <f t="shared" si="11"/>
        <v>7.3779519999999987E-2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30">
        <v>5.13</v>
      </c>
      <c r="H59" s="10"/>
      <c r="I59" s="10">
        <f t="shared" si="9"/>
        <v>1209.7898287459918</v>
      </c>
      <c r="J59" s="10">
        <f t="shared" si="10"/>
        <v>63366756972.164879</v>
      </c>
      <c r="K59" s="11">
        <f t="shared" si="11"/>
        <v>7.0643919999999971E-2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30">
        <v>8.5</v>
      </c>
      <c r="H60" s="10"/>
      <c r="I60" s="10">
        <f t="shared" si="9"/>
        <v>1150.7560437039779</v>
      </c>
      <c r="J60" s="10">
        <f t="shared" si="10"/>
        <v>59185650605.632622</v>
      </c>
      <c r="K60" s="11">
        <f t="shared" si="11"/>
        <v>0.10127499999999978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30">
        <v>3.9</v>
      </c>
      <c r="H61" s="10"/>
      <c r="I61" s="10">
        <f t="shared" si="9"/>
        <v>1060.6046485750949</v>
      </c>
      <c r="J61" s="10">
        <f t="shared" si="10"/>
        <v>53742844072.218689</v>
      </c>
      <c r="K61" s="11">
        <f t="shared" si="11"/>
        <v>5.0532900000000103E-2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30">
        <v>8.6199999999999992</v>
      </c>
      <c r="H62" s="10"/>
      <c r="I62" s="10">
        <f t="shared" si="9"/>
        <v>1020.7936944899856</v>
      </c>
      <c r="J62" s="10">
        <f t="shared" si="10"/>
        <v>51157697271.754822</v>
      </c>
      <c r="K62" s="11">
        <f t="shared" si="11"/>
        <v>9.4237880000000107E-2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30">
        <v>-2.3199999999999998</v>
      </c>
      <c r="H63" s="10"/>
      <c r="I63" s="10">
        <f t="shared" si="9"/>
        <v>939.7842887957886</v>
      </c>
      <c r="J63" s="10">
        <f t="shared" si="10"/>
        <v>46751897559.747078</v>
      </c>
      <c r="K63" s="11">
        <f t="shared" si="11"/>
        <v>-1.8706720000000177E-2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30">
        <v>11.75</v>
      </c>
      <c r="H64" s="10"/>
      <c r="I64" s="10">
        <f t="shared" si="9"/>
        <v>962.10512775981636</v>
      </c>
      <c r="J64" s="10">
        <f t="shared" si="10"/>
        <v>47643144524.282372</v>
      </c>
      <c r="K64" s="11">
        <f t="shared" si="11"/>
        <v>0.12096425000000011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30">
        <v>12.57</v>
      </c>
      <c r="H65" s="10"/>
      <c r="I65" s="10">
        <f t="shared" si="9"/>
        <v>860.94418591482452</v>
      </c>
      <c r="J65" s="10">
        <f t="shared" si="10"/>
        <v>42501930390.984695</v>
      </c>
      <c r="K65" s="11">
        <f t="shared" si="11"/>
        <v>0.1294148100000001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3">
        <f>SUM(F2)</f>
        <v>85678806</v>
      </c>
      <c r="G66" s="30">
        <v>13.45</v>
      </c>
      <c r="H66" s="10"/>
      <c r="I66" s="10">
        <f t="shared" si="9"/>
        <v>764.80784037916374</v>
      </c>
      <c r="J66" s="10">
        <f t="shared" si="10"/>
        <v>37631816064.980316</v>
      </c>
      <c r="K66" s="11">
        <f t="shared" si="11"/>
        <v>0.14062630000000009</v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30">
        <v>9.36</v>
      </c>
      <c r="H67" s="10"/>
      <c r="I67" s="10">
        <f t="shared" si="9"/>
        <v>674.13648336638494</v>
      </c>
      <c r="J67" s="10">
        <f t="shared" si="10"/>
        <v>32992239495.950878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topLeftCell="A9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4">
        <v>12307247</v>
      </c>
      <c r="G2" s="29">
        <v>7.39</v>
      </c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9.0008499999999936E-2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29">
        <v>7.7</v>
      </c>
      <c r="H3" s="10"/>
      <c r="I3" s="10">
        <f t="shared" ref="I3:I34" si="5">IF(H3&lt;&gt;"",H3,I2/(1+IF(G2="",0,G2)/100))</f>
        <v>5616.9103268460749</v>
      </c>
      <c r="J3" s="10">
        <f t="shared" si="3"/>
        <v>68105530365.124962</v>
      </c>
      <c r="K3" s="11">
        <f t="shared" si="4"/>
        <v>9.2831899999999967E-2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29">
        <v>6.57</v>
      </c>
      <c r="H4" s="10"/>
      <c r="I4" s="10">
        <f t="shared" si="5"/>
        <v>5215.3299227911557</v>
      </c>
      <c r="J4" s="10">
        <f t="shared" si="3"/>
        <v>62320225430.027222</v>
      </c>
      <c r="K4" s="11">
        <f t="shared" si="4"/>
        <v>8.1259219999999965E-2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29">
        <v>7.99</v>
      </c>
      <c r="H5" s="10"/>
      <c r="I5" s="10">
        <f t="shared" si="5"/>
        <v>4893.8068150428408</v>
      </c>
      <c r="J5" s="10">
        <f t="shared" si="3"/>
        <v>57636711231.953445</v>
      </c>
      <c r="K5" s="11">
        <f t="shared" si="4"/>
        <v>9.555855000000002E-2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29">
        <v>7.13</v>
      </c>
      <c r="H6" s="10"/>
      <c r="I6" s="10">
        <f t="shared" si="5"/>
        <v>4531.7222104295215</v>
      </c>
      <c r="J6" s="10">
        <f t="shared" si="3"/>
        <v>52609430351.260956</v>
      </c>
      <c r="K6" s="11">
        <f t="shared" si="4"/>
        <v>8.7048110000000012E-2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29">
        <v>6.68</v>
      </c>
      <c r="H7" s="10"/>
      <c r="I7" s="10">
        <f t="shared" si="5"/>
        <v>4230.1150102021111</v>
      </c>
      <c r="J7" s="10">
        <f t="shared" si="3"/>
        <v>48396597967.739403</v>
      </c>
      <c r="K7" s="11">
        <f t="shared" si="4"/>
        <v>8.3015360000000094E-2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29">
        <v>5.93</v>
      </c>
      <c r="H8" s="10"/>
      <c r="I8" s="10">
        <f t="shared" si="5"/>
        <v>3965.237167418552</v>
      </c>
      <c r="J8" s="10">
        <f t="shared" si="3"/>
        <v>44686898963.039085</v>
      </c>
      <c r="K8" s="11">
        <f t="shared" si="4"/>
        <v>7.6142869999999974E-2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29">
        <v>6.88</v>
      </c>
      <c r="H9" s="10"/>
      <c r="I9" s="10">
        <f t="shared" si="5"/>
        <v>3743.2617458874279</v>
      </c>
      <c r="J9" s="10">
        <f t="shared" si="3"/>
        <v>41525061596.179222</v>
      </c>
      <c r="K9" s="11">
        <f t="shared" si="4"/>
        <v>8.6969599999999758E-2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29">
        <v>7.65</v>
      </c>
      <c r="H10" s="10"/>
      <c r="I10" s="10">
        <f t="shared" si="5"/>
        <v>3502.3032802090456</v>
      </c>
      <c r="J10" s="10">
        <f t="shared" si="3"/>
        <v>38202597014.837608</v>
      </c>
      <c r="K10" s="11">
        <f t="shared" si="4"/>
        <v>9.6307599999999827E-2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29">
        <v>9.91</v>
      </c>
      <c r="H11" s="10"/>
      <c r="I11" s="10">
        <f t="shared" si="5"/>
        <v>3253.4168882573576</v>
      </c>
      <c r="J11" s="10">
        <f t="shared" si="3"/>
        <v>34846604196.520767</v>
      </c>
      <c r="K11" s="11">
        <f t="shared" si="4"/>
        <v>0.12119191000000029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29">
        <v>6.31</v>
      </c>
      <c r="H12" s="10"/>
      <c r="I12" s="10">
        <f t="shared" si="5"/>
        <v>2960.0735949935015</v>
      </c>
      <c r="J12" s="10">
        <f t="shared" si="3"/>
        <v>31079963996.993843</v>
      </c>
      <c r="K12" s="11">
        <f t="shared" si="4"/>
        <v>8.6381889999999961E-2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29">
        <v>8.1999999999999993</v>
      </c>
      <c r="H13" s="10"/>
      <c r="I13" s="10">
        <f t="shared" si="5"/>
        <v>2784.3792634686311</v>
      </c>
      <c r="J13" s="10">
        <f t="shared" si="3"/>
        <v>28608691182.245171</v>
      </c>
      <c r="K13" s="11">
        <f t="shared" si="4"/>
        <v>0.10753520000000028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29">
        <v>7.22</v>
      </c>
      <c r="H14" s="10"/>
      <c r="I14" s="10">
        <f t="shared" si="5"/>
        <v>2573.363459767681</v>
      </c>
      <c r="J14" s="10">
        <f t="shared" si="3"/>
        <v>25830954340.995361</v>
      </c>
      <c r="K14" s="11">
        <f t="shared" si="4"/>
        <v>9.9112219999999862E-2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29">
        <v>9.67</v>
      </c>
      <c r="H15" s="10"/>
      <c r="I15" s="10">
        <f t="shared" si="5"/>
        <v>2400.077839738557</v>
      </c>
      <c r="J15" s="10">
        <f t="shared" si="3"/>
        <v>23501653307.971924</v>
      </c>
      <c r="K15" s="11">
        <f t="shared" si="4"/>
        <v>0.12565288000000008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29">
        <v>12.85</v>
      </c>
      <c r="H16" s="10"/>
      <c r="I16" s="10">
        <f t="shared" si="5"/>
        <v>2188.454308141294</v>
      </c>
      <c r="J16" s="10">
        <f t="shared" si="3"/>
        <v>20878242063.372078</v>
      </c>
      <c r="K16" s="11">
        <f t="shared" si="4"/>
        <v>0.15953375000000003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29">
        <v>0.77</v>
      </c>
      <c r="H17" s="10"/>
      <c r="I17" s="10">
        <f t="shared" si="5"/>
        <v>1939.2594666737207</v>
      </c>
      <c r="J17" s="10">
        <f t="shared" si="3"/>
        <v>18005721750.981441</v>
      </c>
      <c r="K17" s="11">
        <f t="shared" si="4"/>
        <v>3.6419449999999909E-2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29">
        <v>11.82</v>
      </c>
      <c r="H18" s="10"/>
      <c r="I18" s="10">
        <f t="shared" si="5"/>
        <v>1924.4412689031662</v>
      </c>
      <c r="J18" s="10">
        <f t="shared" si="3"/>
        <v>17373006412.588497</v>
      </c>
      <c r="K18" s="11">
        <f t="shared" si="4"/>
        <v>0.15096326000000038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29">
        <v>10.37</v>
      </c>
      <c r="H19" s="10"/>
      <c r="I19" s="10">
        <f t="shared" si="5"/>
        <v>1721.0170532133484</v>
      </c>
      <c r="J19" s="10">
        <f t="shared" si="3"/>
        <v>15094318833.937838</v>
      </c>
      <c r="K19" s="11">
        <f t="shared" si="4"/>
        <v>0.13681100000000002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29">
        <v>11.81</v>
      </c>
      <c r="H20" s="10"/>
      <c r="I20" s="10">
        <f t="shared" si="5"/>
        <v>1559.3159855154015</v>
      </c>
      <c r="J20" s="10">
        <f t="shared" si="3"/>
        <v>13277773380.041042</v>
      </c>
      <c r="K20" s="11">
        <f t="shared" si="4"/>
        <v>0.15242566999999996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29">
        <v>10.7</v>
      </c>
      <c r="H21" s="10"/>
      <c r="I21" s="10">
        <f t="shared" si="5"/>
        <v>1394.6122757493974</v>
      </c>
      <c r="J21" s="10">
        <f t="shared" si="3"/>
        <v>11521587661.303173</v>
      </c>
      <c r="K21" s="11">
        <f t="shared" si="4"/>
        <v>0.14164910000000019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29">
        <v>2.12</v>
      </c>
      <c r="H22" s="10"/>
      <c r="I22" s="10">
        <f t="shared" si="5"/>
        <v>1259.8123538838279</v>
      </c>
      <c r="J22" s="10">
        <f t="shared" si="3"/>
        <v>10092056886.221144</v>
      </c>
      <c r="K22" s="11">
        <f t="shared" si="4"/>
        <v>5.3980520000000087E-2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29">
        <v>6.44</v>
      </c>
      <c r="H23" s="10"/>
      <c r="I23" s="10">
        <f t="shared" si="5"/>
        <v>1233.6587875869836</v>
      </c>
      <c r="J23" s="10">
        <f t="shared" si="3"/>
        <v>9575183501.7037525</v>
      </c>
      <c r="K23" s="11">
        <f t="shared" si="4"/>
        <v>9.941876000000005E-2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29">
        <v>10.94</v>
      </c>
      <c r="H24" s="10"/>
      <c r="I24" s="10">
        <f t="shared" si="5"/>
        <v>1159.0180266694697</v>
      </c>
      <c r="J24" s="10">
        <f t="shared" si="3"/>
        <v>8709314275.9395447</v>
      </c>
      <c r="K24" s="11">
        <f t="shared" si="4"/>
        <v>0.14678677999999978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29">
        <v>1</v>
      </c>
      <c r="H25" s="10"/>
      <c r="I25" s="10">
        <f t="shared" si="5"/>
        <v>1044.7251006575354</v>
      </c>
      <c r="J25" s="10">
        <f t="shared" si="3"/>
        <v>7594536689.6708956</v>
      </c>
      <c r="K25" s="11">
        <f t="shared" si="4"/>
        <v>4.494599999999993E-2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29">
        <v>4.93</v>
      </c>
      <c r="H26" s="10"/>
      <c r="I26" s="10">
        <f t="shared" si="5"/>
        <v>1034.3812877797382</v>
      </c>
      <c r="J26" s="10">
        <f t="shared" si="3"/>
        <v>7267874789.387104</v>
      </c>
      <c r="K26" s="11">
        <f t="shared" si="4"/>
        <v>8.64452200000001E-2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29">
        <v>-7.58</v>
      </c>
      <c r="H27" s="10"/>
      <c r="I27" s="10">
        <f t="shared" si="5"/>
        <v>985.78222413012315</v>
      </c>
      <c r="J27" s="10">
        <f t="shared" si="3"/>
        <v>6689591574.0575523</v>
      </c>
      <c r="K27" s="11">
        <f t="shared" si="4"/>
        <v>-4.2343960000000069E-2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29">
        <v>6.5</v>
      </c>
      <c r="H28" s="10"/>
      <c r="I28" s="10">
        <f t="shared" si="5"/>
        <v>1066.6330059836866</v>
      </c>
      <c r="J28" s="10">
        <f t="shared" si="3"/>
        <v>6985380235.3270311</v>
      </c>
      <c r="K28" s="11">
        <f t="shared" si="4"/>
        <v>0.10419199999999984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29">
        <v>8.1999999999999993</v>
      </c>
      <c r="H29" s="10"/>
      <c r="I29" s="10">
        <f t="shared" si="5"/>
        <v>1001.5333389518185</v>
      </c>
      <c r="J29" s="10">
        <f t="shared" si="3"/>
        <v>6326236954.5577507</v>
      </c>
      <c r="K29" s="11">
        <f t="shared" si="4"/>
        <v>0.1223586000000001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29">
        <v>14.7</v>
      </c>
      <c r="H30" s="10"/>
      <c r="I30" s="10">
        <f t="shared" si="5"/>
        <v>925.6315517114773</v>
      </c>
      <c r="J30" s="10">
        <f t="shared" si="3"/>
        <v>5636555869.539156</v>
      </c>
      <c r="K30" s="11">
        <f t="shared" si="4"/>
        <v>0.19024190000000019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29">
        <v>-2.2999999999999998</v>
      </c>
      <c r="H31" s="10"/>
      <c r="I31" s="10">
        <f t="shared" si="5"/>
        <v>807.00222468306652</v>
      </c>
      <c r="J31" s="10">
        <f t="shared" si="3"/>
        <v>4735638923.0955114</v>
      </c>
      <c r="K31" s="11">
        <f t="shared" si="4"/>
        <v>1.4126000000000083E-2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29">
        <v>1</v>
      </c>
      <c r="H32" s="10"/>
      <c r="I32" s="10">
        <f t="shared" si="5"/>
        <v>826.00022997243252</v>
      </c>
      <c r="J32" s="10">
        <f t="shared" si="3"/>
        <v>4669675092.7355289</v>
      </c>
      <c r="K32" s="11">
        <f t="shared" si="4"/>
        <v>4.8582000000000125E-2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29">
        <v>-6.5</v>
      </c>
      <c r="H33" s="10"/>
      <c r="I33" s="10">
        <f t="shared" si="5"/>
        <v>817.82200987369561</v>
      </c>
      <c r="J33" s="10">
        <f t="shared" si="3"/>
        <v>4453323719.7811222</v>
      </c>
      <c r="K33" s="11">
        <f t="shared" si="4"/>
        <v>-2.9096000000000011E-2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29">
        <v>-17</v>
      </c>
      <c r="H34" s="10"/>
      <c r="I34" s="10">
        <f t="shared" si="5"/>
        <v>874.67594638897924</v>
      </c>
      <c r="J34" s="10">
        <f t="shared" ref="J34:J65" si="6">IF(I34="","",I34*C34)</f>
        <v>4586780690.7594595</v>
      </c>
      <c r="K34" s="11">
        <f t="shared" ref="K34:K65" si="7">IFERROR(J34/J35-1,"")</f>
        <v>-0.12454449999999995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29">
        <v>-9.6</v>
      </c>
      <c r="H35" s="10"/>
      <c r="I35" s="10">
        <f t="shared" ref="I35:I66" si="8">IF(H35&lt;&gt;"",H35,I34/(1+IF(G34="",0,G34)/100))</f>
        <v>1037.5752626203787</v>
      </c>
      <c r="J35" s="10">
        <f t="shared" si="6"/>
        <v>5239307641.2901163</v>
      </c>
      <c r="K35" s="11">
        <f t="shared" si="7"/>
        <v>-3.3063399999999965E-2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29">
        <v>-3.8</v>
      </c>
      <c r="H36" s="10"/>
      <c r="I36" s="10">
        <f t="shared" si="8"/>
        <v>1114.4739662947138</v>
      </c>
      <c r="J36" s="10">
        <f t="shared" si="6"/>
        <v>5418460363.678566</v>
      </c>
      <c r="K36" s="11">
        <f t="shared" si="7"/>
        <v>4.8985999999999974E-2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29">
        <v>-4.05</v>
      </c>
      <c r="H37" s="10"/>
      <c r="I37" s="10">
        <f t="shared" si="8"/>
        <v>1103.4395705888255</v>
      </c>
      <c r="J37" s="10">
        <f t="shared" si="6"/>
        <v>5165426768.0203228</v>
      </c>
      <c r="K37" s="11">
        <f t="shared" si="7"/>
        <v>5.1481249999999923E-2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29">
        <v>-3.07</v>
      </c>
      <c r="H38" s="10"/>
      <c r="I38" s="10">
        <f t="shared" si="8"/>
        <v>1089.8168598408154</v>
      </c>
      <c r="J38" s="10">
        <f t="shared" si="6"/>
        <v>4912523897.1406507</v>
      </c>
      <c r="K38" s="11">
        <f t="shared" si="7"/>
        <v>4.4941919999999858E-2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29">
        <v>7</v>
      </c>
      <c r="H39" s="10"/>
      <c r="I39" s="10">
        <f t="shared" si="8"/>
        <v>1082.9939976555852</v>
      </c>
      <c r="J39" s="10">
        <f t="shared" si="6"/>
        <v>4701241095.9076567</v>
      </c>
      <c r="K39" s="11">
        <f t="shared" si="7"/>
        <v>0.1106600000000002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29">
        <v>4.7300000000000004</v>
      </c>
      <c r="H40" s="10"/>
      <c r="I40" s="10">
        <f t="shared" si="8"/>
        <v>1012.143923042603</v>
      </c>
      <c r="J40" s="10">
        <f t="shared" si="6"/>
        <v>4232835517.5370107</v>
      </c>
      <c r="K40" s="11">
        <f t="shared" si="7"/>
        <v>8.6573749999999894E-2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29">
        <v>2.95</v>
      </c>
      <c r="H41" s="10"/>
      <c r="I41" s="10">
        <f t="shared" si="8"/>
        <v>966.43170346854106</v>
      </c>
      <c r="J41" s="10">
        <f t="shared" si="6"/>
        <v>3895580504.8088183</v>
      </c>
      <c r="K41" s="11">
        <f t="shared" si="7"/>
        <v>6.7385600000000156E-2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29">
        <v>-8.15</v>
      </c>
      <c r="H42" s="10"/>
      <c r="I42" s="10">
        <f t="shared" si="8"/>
        <v>938.73890574894699</v>
      </c>
      <c r="J42" s="10">
        <f t="shared" si="6"/>
        <v>3649646861.2737684</v>
      </c>
      <c r="K42" s="11">
        <f t="shared" si="7"/>
        <v>-4.8617699999999875E-2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29">
        <v>3.07</v>
      </c>
      <c r="H43" s="10"/>
      <c r="I43" s="10">
        <f t="shared" si="8"/>
        <v>1022.0347367979825</v>
      </c>
      <c r="J43" s="10">
        <f t="shared" si="6"/>
        <v>3836151735.5050311</v>
      </c>
      <c r="K43" s="11">
        <f t="shared" si="7"/>
        <v>6.6568359999999771E-2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29">
        <v>3.34</v>
      </c>
      <c r="H44" s="10"/>
      <c r="I44" s="10">
        <f t="shared" si="8"/>
        <v>991.59283671095625</v>
      </c>
      <c r="J44" s="10">
        <f t="shared" si="6"/>
        <v>3596723735.0872021</v>
      </c>
      <c r="K44" s="11">
        <f t="shared" si="7"/>
        <v>6.822558000000023E-2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29">
        <v>3.9</v>
      </c>
      <c r="H45" s="10"/>
      <c r="I45" s="10">
        <f t="shared" si="8"/>
        <v>959.54406494189675</v>
      </c>
      <c r="J45" s="10">
        <f t="shared" si="6"/>
        <v>3367007683.0468726</v>
      </c>
      <c r="K45" s="11">
        <f t="shared" si="7"/>
        <v>7.287139999999992E-2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29">
        <v>2.2400000000000002</v>
      </c>
      <c r="H46" s="10"/>
      <c r="I46" s="10">
        <f t="shared" si="8"/>
        <v>923.52653026169082</v>
      </c>
      <c r="J46" s="10">
        <f t="shared" si="6"/>
        <v>3138314324.5750356</v>
      </c>
      <c r="K46" s="11">
        <f t="shared" si="7"/>
        <v>5.4707840000000063E-2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29">
        <v>6.38</v>
      </c>
      <c r="H47" s="10"/>
      <c r="I47" s="10">
        <f t="shared" si="8"/>
        <v>903.29277216519063</v>
      </c>
      <c r="J47" s="10">
        <f t="shared" si="6"/>
        <v>2975529531.0737762</v>
      </c>
      <c r="K47" s="11">
        <f t="shared" si="7"/>
        <v>9.6458659999999918E-2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29">
        <v>-0.15</v>
      </c>
      <c r="H48" s="10"/>
      <c r="I48" s="10">
        <f t="shared" si="8"/>
        <v>849.11898116675184</v>
      </c>
      <c r="J48" s="10">
        <f t="shared" si="6"/>
        <v>2713763536.7609539</v>
      </c>
      <c r="K48" s="11">
        <f t="shared" si="7"/>
        <v>2.8355150000000107E-2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29">
        <v>14.19</v>
      </c>
      <c r="H49" s="10"/>
      <c r="I49" s="10">
        <f t="shared" si="8"/>
        <v>850.39457302629125</v>
      </c>
      <c r="J49" s="10">
        <f t="shared" si="6"/>
        <v>2638936107.589828</v>
      </c>
      <c r="K49" s="11">
        <f t="shared" si="7"/>
        <v>0.17547186000000004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29">
        <v>6.42</v>
      </c>
      <c r="H50" s="10"/>
      <c r="I50" s="10">
        <f t="shared" si="8"/>
        <v>744.71895352157924</v>
      </c>
      <c r="J50" s="10">
        <f t="shared" si="6"/>
        <v>2245001515.8932242</v>
      </c>
      <c r="K50" s="11">
        <f t="shared" si="7"/>
        <v>9.5168220000000137E-2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29">
        <v>2.2200000000000002</v>
      </c>
      <c r="H51" s="10"/>
      <c r="I51" s="10">
        <f t="shared" si="8"/>
        <v>699.79228859385375</v>
      </c>
      <c r="J51" s="10">
        <f t="shared" si="6"/>
        <v>2049914775.5522199</v>
      </c>
      <c r="K51" s="11">
        <f t="shared" si="7"/>
        <v>5.1639359999999801E-2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29">
        <v>3.3</v>
      </c>
      <c r="H52" s="10"/>
      <c r="I52" s="10">
        <f t="shared" si="8"/>
        <v>684.59429523953611</v>
      </c>
      <c r="J52" s="10">
        <f t="shared" si="6"/>
        <v>1949256421.4715397</v>
      </c>
      <c r="K52" s="11">
        <f t="shared" si="7"/>
        <v>6.2543799999999816E-2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29">
        <v>1.35</v>
      </c>
      <c r="H53" s="10"/>
      <c r="I53" s="10">
        <f t="shared" si="8"/>
        <v>662.72439035773107</v>
      </c>
      <c r="J53" s="10">
        <f t="shared" si="6"/>
        <v>1834518653.6983604</v>
      </c>
      <c r="K53" s="11">
        <f t="shared" si="7"/>
        <v>4.228339999999986E-2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29">
        <v>6.24</v>
      </c>
      <c r="H54" s="10"/>
      <c r="I54" s="10">
        <f t="shared" si="8"/>
        <v>653.896783776745</v>
      </c>
      <c r="J54" s="10">
        <f t="shared" si="6"/>
        <v>1760095818.1799314</v>
      </c>
      <c r="K54" s="11">
        <f t="shared" si="7"/>
        <v>9.2359680000000166E-2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29">
        <v>1.34</v>
      </c>
      <c r="H55" s="10"/>
      <c r="I55" s="10">
        <f t="shared" si="8"/>
        <v>615.49019557299039</v>
      </c>
      <c r="J55" s="10">
        <f t="shared" si="6"/>
        <v>1611278638.7171772</v>
      </c>
      <c r="K55" s="11">
        <f t="shared" si="7"/>
        <v>4.1775200000000012E-2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29">
        <v>6.97</v>
      </c>
      <c r="H56" s="10"/>
      <c r="I56" s="10">
        <f t="shared" si="8"/>
        <v>607.35168302051545</v>
      </c>
      <c r="J56" s="10">
        <f t="shared" si="6"/>
        <v>1546666342.9088898</v>
      </c>
      <c r="K56" s="11">
        <f t="shared" si="7"/>
        <v>9.9330690000000166E-2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29">
        <v>3.3</v>
      </c>
      <c r="H57" s="10"/>
      <c r="I57" s="10">
        <f t="shared" si="8"/>
        <v>567.77758532346957</v>
      </c>
      <c r="J57" s="10">
        <f t="shared" si="6"/>
        <v>1406916369.1854081</v>
      </c>
      <c r="K57" s="11">
        <f t="shared" si="7"/>
        <v>6.1097599999999641E-2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29">
        <v>9.5299999999999994</v>
      </c>
      <c r="H58" s="10"/>
      <c r="I58" s="10">
        <f t="shared" si="8"/>
        <v>549.63948240413322</v>
      </c>
      <c r="J58" s="10">
        <f t="shared" si="6"/>
        <v>1325906654.7558005</v>
      </c>
      <c r="K58" s="11">
        <f t="shared" si="7"/>
        <v>0.12443497999999975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29">
        <v>11.7</v>
      </c>
      <c r="H59" s="10"/>
      <c r="I59" s="10">
        <f t="shared" si="8"/>
        <v>501.81638126918034</v>
      </c>
      <c r="J59" s="10">
        <f t="shared" si="6"/>
        <v>1179175922.4315493</v>
      </c>
      <c r="K59" s="11">
        <f t="shared" si="7"/>
        <v>0.14570690000000019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29">
        <v>10.87</v>
      </c>
      <c r="H60" s="10"/>
      <c r="I60" s="10">
        <f t="shared" si="8"/>
        <v>449.2536985400003</v>
      </c>
      <c r="J60" s="10">
        <f t="shared" si="6"/>
        <v>1029212552.0336388</v>
      </c>
      <c r="K60" s="11">
        <f t="shared" si="7"/>
        <v>0.13586314999999982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30">
        <v>0.47</v>
      </c>
      <c r="H61" s="10"/>
      <c r="I61" s="10">
        <f t="shared" si="8"/>
        <v>405.20762924145424</v>
      </c>
      <c r="J61" s="10">
        <f t="shared" si="6"/>
        <v>906106120.29595196</v>
      </c>
      <c r="K61" s="11">
        <f t="shared" si="7"/>
        <v>2.790856999999991E-2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30">
        <v>6.16</v>
      </c>
      <c r="H62" s="10"/>
      <c r="I62" s="10">
        <f t="shared" si="8"/>
        <v>403.3120625474811</v>
      </c>
      <c r="J62" s="10">
        <f t="shared" si="6"/>
        <v>881504587.80195999</v>
      </c>
      <c r="K62" s="11">
        <f t="shared" si="7"/>
        <v>8.4530560000000365E-2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30">
        <v>2.4</v>
      </c>
      <c r="H63" s="10"/>
      <c r="I63" s="10">
        <f t="shared" si="8"/>
        <v>379.90962937780807</v>
      </c>
      <c r="J63" s="10">
        <f t="shared" si="6"/>
        <v>812798292.93326664</v>
      </c>
      <c r="K63" s="11">
        <f t="shared" si="7"/>
        <v>4.4480000000000075E-2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30">
        <v>3.43</v>
      </c>
      <c r="H64" s="10"/>
      <c r="I64" s="10">
        <f t="shared" si="8"/>
        <v>371.0054974392657</v>
      </c>
      <c r="J64" s="10">
        <f t="shared" si="6"/>
        <v>778184640.13984621</v>
      </c>
      <c r="K64" s="11">
        <f t="shared" si="7"/>
        <v>5.3227689999999717E-2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30">
        <v>3.62</v>
      </c>
      <c r="H65" s="10"/>
      <c r="I65" s="10">
        <f t="shared" si="8"/>
        <v>358.70201821450809</v>
      </c>
      <c r="J65" s="10">
        <f t="shared" si="6"/>
        <v>738856989.35606825</v>
      </c>
      <c r="K65" s="11">
        <f t="shared" si="7"/>
        <v>5.319367999999991E-2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3">
        <f>SUM(F2)</f>
        <v>12307247</v>
      </c>
      <c r="G66" s="30">
        <v>3.49</v>
      </c>
      <c r="H66" s="10"/>
      <c r="I66" s="10">
        <f t="shared" si="8"/>
        <v>346.17064100994799</v>
      </c>
      <c r="J66" s="10">
        <f t="shared" ref="J66:J67" si="9">IF(I66="","",I66*C66)</f>
        <v>701539520.59042764</v>
      </c>
      <c r="K66" s="11">
        <f t="shared" ref="K66" si="10">IFERROR(J66/J67-1,"")</f>
        <v>4.9699069999999734E-2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30">
        <v>3.43</v>
      </c>
      <c r="H67" s="10"/>
      <c r="I67" s="10">
        <f t="shared" ref="I67" si="11">IF(H67&lt;&gt;"",H67,I66/(1+IF(G66="",0,G66)/100))</f>
        <v>334.49670597154125</v>
      </c>
      <c r="J67" s="10">
        <f t="shared" si="9"/>
        <v>668324418.53113937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>
      <selection activeCell="L21" sqref="L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4">
        <v>7437017</v>
      </c>
      <c r="G2" s="26">
        <v>6.02</v>
      </c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7.1862199999999765E-2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26">
        <v>6.7</v>
      </c>
      <c r="H3" s="10"/>
      <c r="I3" s="10">
        <f t="shared" ref="I3:I34" si="5">IF(H3&lt;&gt;"",H3,I2/(1+IF(G2="",0,G2)/100))</f>
        <v>999.81135634785892</v>
      </c>
      <c r="J3" s="10">
        <f t="shared" si="3"/>
        <v>7355142737.9378195</v>
      </c>
      <c r="K3" s="11">
        <f t="shared" si="4"/>
        <v>7.9163800000000117E-2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26">
        <v>7.4</v>
      </c>
      <c r="H4" s="10"/>
      <c r="I4" s="10">
        <f t="shared" si="5"/>
        <v>937.0303245996804</v>
      </c>
      <c r="J4" s="10">
        <f t="shared" si="3"/>
        <v>6815594387.0039177</v>
      </c>
      <c r="K4" s="11">
        <f t="shared" si="4"/>
        <v>8.6780599999999986E-2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26">
        <v>7.5</v>
      </c>
      <c r="H5" s="10"/>
      <c r="I5" s="10">
        <f t="shared" si="5"/>
        <v>872.46771377996311</v>
      </c>
      <c r="J5" s="10">
        <f t="shared" si="3"/>
        <v>6271361843.4152374</v>
      </c>
      <c r="K5" s="11">
        <f t="shared" si="4"/>
        <v>8.8437499999999947E-2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26">
        <v>7.4</v>
      </c>
      <c r="H6" s="10"/>
      <c r="I6" s="10">
        <f t="shared" si="5"/>
        <v>811.59787328368668</v>
      </c>
      <c r="J6" s="10">
        <f t="shared" si="3"/>
        <v>5761802440.1173592</v>
      </c>
      <c r="K6" s="11">
        <f t="shared" si="4"/>
        <v>8.8284200000000146E-2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26">
        <v>6.5</v>
      </c>
      <c r="H7" s="10"/>
      <c r="I7" s="10">
        <f t="shared" si="5"/>
        <v>755.67772186563002</v>
      </c>
      <c r="J7" s="10">
        <f t="shared" si="3"/>
        <v>5294391336.4885368</v>
      </c>
      <c r="K7" s="11">
        <f t="shared" si="4"/>
        <v>8.0016500000000157E-2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26">
        <v>3.9</v>
      </c>
      <c r="H8" s="10"/>
      <c r="I8" s="10">
        <f t="shared" si="5"/>
        <v>709.55654635270423</v>
      </c>
      <c r="J8" s="10">
        <f t="shared" si="3"/>
        <v>4902139306.6573858</v>
      </c>
      <c r="K8" s="11">
        <f t="shared" si="4"/>
        <v>5.4481099999999838E-2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26">
        <v>7.9</v>
      </c>
      <c r="H9" s="10"/>
      <c r="I9" s="10">
        <f t="shared" si="5"/>
        <v>682.9225662682428</v>
      </c>
      <c r="J9" s="10">
        <f t="shared" si="3"/>
        <v>4648864077.9406919</v>
      </c>
      <c r="K9" s="11">
        <f t="shared" si="4"/>
        <v>9.572449999999999E-2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26">
        <v>7.8</v>
      </c>
      <c r="H10" s="10"/>
      <c r="I10" s="10">
        <f t="shared" si="5"/>
        <v>632.92174816333909</v>
      </c>
      <c r="J10" s="10">
        <f t="shared" si="3"/>
        <v>4242730794.0460329</v>
      </c>
      <c r="K10" s="11">
        <f t="shared" si="4"/>
        <v>9.5032400000000239E-2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26">
        <v>7</v>
      </c>
      <c r="H11" s="10"/>
      <c r="I11" s="10">
        <f t="shared" si="5"/>
        <v>587.12592594001762</v>
      </c>
      <c r="J11" s="10">
        <f t="shared" si="3"/>
        <v>3874525351.0727463</v>
      </c>
      <c r="K11" s="11">
        <f t="shared" si="4"/>
        <v>8.690600000000015E-2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26">
        <v>6.7</v>
      </c>
      <c r="H12" s="10"/>
      <c r="I12" s="10">
        <f t="shared" si="5"/>
        <v>548.71581863553047</v>
      </c>
      <c r="J12" s="10">
        <f t="shared" si="3"/>
        <v>3564729011.5913849</v>
      </c>
      <c r="K12" s="11">
        <f t="shared" si="4"/>
        <v>8.375189999999999E-2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26">
        <v>10.3</v>
      </c>
      <c r="H13" s="10"/>
      <c r="I13" s="10">
        <f t="shared" si="5"/>
        <v>514.2603736040586</v>
      </c>
      <c r="J13" s="10">
        <f t="shared" si="3"/>
        <v>3289248223.3169651</v>
      </c>
      <c r="K13" s="11">
        <f t="shared" si="4"/>
        <v>0.12020679999999984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26">
        <v>11</v>
      </c>
      <c r="H14" s="10"/>
      <c r="I14" s="10">
        <f t="shared" si="5"/>
        <v>466.23787271446838</v>
      </c>
      <c r="J14" s="10">
        <f t="shared" si="3"/>
        <v>2936286606.4703102</v>
      </c>
      <c r="K14" s="11">
        <f t="shared" si="4"/>
        <v>0.12753800000000037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26">
        <v>10.8</v>
      </c>
      <c r="H15" s="10"/>
      <c r="I15" s="10">
        <f t="shared" si="5"/>
        <v>420.03411956258407</v>
      </c>
      <c r="J15" s="10">
        <f t="shared" si="3"/>
        <v>2604157559.6301937</v>
      </c>
      <c r="K15" s="11">
        <f t="shared" si="4"/>
        <v>0.12606040000000007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26">
        <v>9.58</v>
      </c>
      <c r="H16" s="10"/>
      <c r="I16" s="10">
        <f t="shared" si="5"/>
        <v>379.09216567020218</v>
      </c>
      <c r="J16" s="10">
        <f t="shared" si="3"/>
        <v>2312626888.9574604</v>
      </c>
      <c r="K16" s="11">
        <f t="shared" si="4"/>
        <v>0.11464776000000021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26">
        <v>8.32</v>
      </c>
      <c r="H17" s="10"/>
      <c r="I17" s="10">
        <f t="shared" si="5"/>
        <v>345.95014206077946</v>
      </c>
      <c r="J17" s="10">
        <f t="shared" si="3"/>
        <v>2074760271.314285</v>
      </c>
      <c r="K17" s="11">
        <f t="shared" si="4"/>
        <v>0.10313087999999992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29">
        <v>7.82</v>
      </c>
      <c r="H18" s="10"/>
      <c r="I18" s="10">
        <f t="shared" si="5"/>
        <v>319.37790072080821</v>
      </c>
      <c r="J18" s="10">
        <f t="shared" si="3"/>
        <v>1880792487.0295401</v>
      </c>
      <c r="K18" s="11">
        <f t="shared" si="4"/>
        <v>9.9548360000000224E-2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29">
        <v>7.6</v>
      </c>
      <c r="H19" s="10"/>
      <c r="I19" s="10">
        <f t="shared" si="5"/>
        <v>296.21396839251361</v>
      </c>
      <c r="J19" s="10">
        <f t="shared" si="3"/>
        <v>1710513657.6526201</v>
      </c>
      <c r="K19" s="11">
        <f t="shared" si="4"/>
        <v>9.8811200000000321E-2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29">
        <v>8.6199999999999992</v>
      </c>
      <c r="H20" s="10"/>
      <c r="I20" s="10">
        <f t="shared" si="5"/>
        <v>275.2917921863509</v>
      </c>
      <c r="J20" s="10">
        <f t="shared" si="3"/>
        <v>1556694778.5503275</v>
      </c>
      <c r="K20" s="11">
        <f t="shared" si="4"/>
        <v>0.11074812000000001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29">
        <v>7.11</v>
      </c>
      <c r="H21" s="10"/>
      <c r="I21" s="10">
        <f t="shared" si="5"/>
        <v>253.4448464245543</v>
      </c>
      <c r="J21" s="10">
        <f t="shared" si="3"/>
        <v>1401483154.0298512</v>
      </c>
      <c r="K21" s="11">
        <f t="shared" si="4"/>
        <v>9.6485070000000173E-2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29">
        <v>6.36</v>
      </c>
      <c r="H22" s="10"/>
      <c r="I22" s="10">
        <f t="shared" si="5"/>
        <v>236.62108712963712</v>
      </c>
      <c r="J22" s="10">
        <f t="shared" si="3"/>
        <v>1278159814.8252497</v>
      </c>
      <c r="K22" s="11">
        <f t="shared" si="4"/>
        <v>8.965819999999991E-2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29">
        <v>6.07</v>
      </c>
      <c r="H23" s="10"/>
      <c r="I23" s="10">
        <f t="shared" si="5"/>
        <v>222.47187582703751</v>
      </c>
      <c r="J23" s="10">
        <f t="shared" si="3"/>
        <v>1172991507.6353757</v>
      </c>
      <c r="K23" s="11">
        <f t="shared" si="4"/>
        <v>8.7323569999999906E-2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29">
        <v>5.92</v>
      </c>
      <c r="H24" s="10"/>
      <c r="I24" s="10">
        <f t="shared" si="5"/>
        <v>209.74062018199069</v>
      </c>
      <c r="J24" s="10">
        <f t="shared" si="3"/>
        <v>1078787897.180759</v>
      </c>
      <c r="K24" s="11">
        <f t="shared" si="4"/>
        <v>8.6103679999999905E-2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29">
        <v>5.75</v>
      </c>
      <c r="H25" s="10"/>
      <c r="I25" s="10">
        <f t="shared" si="5"/>
        <v>198.0179571204595</v>
      </c>
      <c r="J25" s="10">
        <f t="shared" si="3"/>
        <v>993264194.79654014</v>
      </c>
      <c r="K25" s="11">
        <f t="shared" si="4"/>
        <v>8.4783500000000345E-2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26">
        <v>-7.1</v>
      </c>
      <c r="H26" s="10"/>
      <c r="I26" s="10">
        <f t="shared" si="5"/>
        <v>187.25102328175836</v>
      </c>
      <c r="J26" s="10">
        <f t="shared" si="3"/>
        <v>915633575.54437351</v>
      </c>
      <c r="K26" s="11">
        <f t="shared" si="4"/>
        <v>-4.6474399999999916E-2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26">
        <v>-0.6</v>
      </c>
      <c r="H27" s="10"/>
      <c r="I27" s="10">
        <f t="shared" si="5"/>
        <v>201.56191957132222</v>
      </c>
      <c r="J27" s="10">
        <f t="shared" si="3"/>
        <v>960261135.66785562</v>
      </c>
      <c r="K27" s="11">
        <f t="shared" si="4"/>
        <v>2.113620000000016E-2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26">
        <v>6.5</v>
      </c>
      <c r="H28" s="10"/>
      <c r="I28" s="10">
        <f t="shared" si="5"/>
        <v>202.77859111803039</v>
      </c>
      <c r="J28" s="10">
        <f t="shared" si="3"/>
        <v>940384970.84703827</v>
      </c>
      <c r="K28" s="11">
        <f t="shared" si="4"/>
        <v>9.5245999999999942E-2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26">
        <v>13.9</v>
      </c>
      <c r="H29" s="10"/>
      <c r="I29" s="10">
        <f t="shared" si="5"/>
        <v>190.40243297467643</v>
      </c>
      <c r="J29" s="10">
        <f t="shared" si="3"/>
        <v>858606167.78973711</v>
      </c>
      <c r="K29" s="11">
        <f t="shared" si="4"/>
        <v>0.17282830000000016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26">
        <v>-1.2</v>
      </c>
      <c r="H30" s="10"/>
      <c r="I30" s="10">
        <f t="shared" si="5"/>
        <v>167.1663151665289</v>
      </c>
      <c r="J30" s="10">
        <f t="shared" si="3"/>
        <v>732081727.38476467</v>
      </c>
      <c r="K30" s="11">
        <f t="shared" si="4"/>
        <v>1.8529199999999912E-2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26">
        <v>3.5</v>
      </c>
      <c r="H31" s="10"/>
      <c r="I31" s="10">
        <f t="shared" si="5"/>
        <v>169.1966752697661</v>
      </c>
      <c r="J31" s="10">
        <f t="shared" si="3"/>
        <v>718763612.65319121</v>
      </c>
      <c r="K31" s="11">
        <f t="shared" si="4"/>
        <v>6.8016499999999924E-2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26">
        <v>1.45</v>
      </c>
      <c r="H32" s="10"/>
      <c r="I32" s="10">
        <f t="shared" si="5"/>
        <v>163.47504856982235</v>
      </c>
      <c r="J32" s="10">
        <f t="shared" si="3"/>
        <v>672989240.01004779</v>
      </c>
      <c r="K32" s="11">
        <f t="shared" si="4"/>
        <v>4.7572700000000134E-2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26">
        <v>2.72</v>
      </c>
      <c r="H33" s="10"/>
      <c r="I33" s="10">
        <f t="shared" si="5"/>
        <v>161.138539743541</v>
      </c>
      <c r="J33" s="10">
        <f t="shared" si="3"/>
        <v>642427241.57478309</v>
      </c>
      <c r="K33" s="11">
        <f t="shared" si="4"/>
        <v>6.0892160000000084E-2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26">
        <v>4.3</v>
      </c>
      <c r="H34" s="10"/>
      <c r="I34" s="10">
        <f t="shared" si="5"/>
        <v>156.87163137026965</v>
      </c>
      <c r="J34" s="10">
        <f t="shared" ref="J34:J65" si="6">IF(I34="","",I34*C34)</f>
        <v>605553764.83768439</v>
      </c>
      <c r="K34" s="11">
        <f t="shared" ref="K34:K65" si="7">IFERROR(J34/J35-1,"")</f>
        <v>9.0531199999999812E-2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26">
        <v>10.05</v>
      </c>
      <c r="H35" s="10"/>
      <c r="I35" s="10">
        <f t="shared" ref="I35:I66" si="8">IF(H35&lt;&gt;"",H35,I34/(1+IF(G34="",0,G34)/100))</f>
        <v>148.55268122184626</v>
      </c>
      <c r="J35" s="10">
        <f t="shared" si="6"/>
        <v>555283301.23675919</v>
      </c>
      <c r="K35" s="11">
        <f t="shared" si="7"/>
        <v>0.16391825000000004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26">
        <v>-4.37</v>
      </c>
      <c r="H36" s="10"/>
      <c r="I36" s="10">
        <f t="shared" si="8"/>
        <v>131.75404099498559</v>
      </c>
      <c r="J36" s="10">
        <f t="shared" si="6"/>
        <v>477081015.98781455</v>
      </c>
      <c r="K36" s="11">
        <f t="shared" si="7"/>
        <v>3.6337169999999919E-2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26">
        <v>9.06</v>
      </c>
      <c r="H37" s="10"/>
      <c r="I37" s="10">
        <f t="shared" si="8"/>
        <v>131.18992432040784</v>
      </c>
      <c r="J37" s="10">
        <f t="shared" si="6"/>
        <v>460353087.58424109</v>
      </c>
      <c r="K37" s="11">
        <f t="shared" si="7"/>
        <v>0.17973776000000008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26">
        <v>17.69</v>
      </c>
      <c r="H38" s="10"/>
      <c r="I38" s="10">
        <f t="shared" si="8"/>
        <v>114.71661797867073</v>
      </c>
      <c r="J38" s="10">
        <f t="shared" si="6"/>
        <v>390216455.88782465</v>
      </c>
      <c r="K38" s="11">
        <f t="shared" si="7"/>
        <v>0.25225924000000011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26">
        <v>3.92</v>
      </c>
      <c r="H39" s="10"/>
      <c r="I39" s="10">
        <f t="shared" si="8"/>
        <v>94.502527373482764</v>
      </c>
      <c r="J39" s="10">
        <f t="shared" si="6"/>
        <v>311609963.35537088</v>
      </c>
      <c r="K39" s="11">
        <f t="shared" si="7"/>
        <v>7.2454399999999808E-2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26">
        <v>13.83</v>
      </c>
      <c r="H40" s="10"/>
      <c r="I40" s="10">
        <f t="shared" si="8"/>
        <v>90.93776691058774</v>
      </c>
      <c r="J40" s="10">
        <f t="shared" si="6"/>
        <v>290557774.16305155</v>
      </c>
      <c r="K40" s="11">
        <f t="shared" si="7"/>
        <v>0.17575007000000009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26">
        <v>5.36</v>
      </c>
      <c r="H41" s="10"/>
      <c r="I41" s="10">
        <f t="shared" si="8"/>
        <v>79.889103848359596</v>
      </c>
      <c r="J41" s="10">
        <f t="shared" si="6"/>
        <v>247125457.6774565</v>
      </c>
      <c r="K41" s="11">
        <f t="shared" si="7"/>
        <v>8.9527760000000178E-2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26">
        <v>-11.23</v>
      </c>
      <c r="H42" s="10"/>
      <c r="I42" s="10">
        <f t="shared" si="8"/>
        <v>75.824889757364829</v>
      </c>
      <c r="J42" s="10">
        <f t="shared" si="6"/>
        <v>226818872.12993678</v>
      </c>
      <c r="K42" s="11">
        <f t="shared" si="7"/>
        <v>-8.0697880000000111E-2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26">
        <v>1.41</v>
      </c>
      <c r="H43" s="10"/>
      <c r="I43" s="10">
        <f>IF(H43&lt;&gt;"",H43,I42/(1+IF(G42="",0,G42)/100))</f>
        <v>85.417246544288432</v>
      </c>
      <c r="J43" s="10">
        <f t="shared" si="6"/>
        <v>246729412.66570431</v>
      </c>
      <c r="K43" s="11">
        <f t="shared" si="7"/>
        <v>5.192593000000012E-2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26">
        <v>8.83</v>
      </c>
      <c r="H44" s="10"/>
      <c r="I44" s="10">
        <f t="shared" si="8"/>
        <v>84.229609056590505</v>
      </c>
      <c r="J44" s="10">
        <f t="shared" si="6"/>
        <v>234550176.61338976</v>
      </c>
      <c r="K44" s="11">
        <f t="shared" si="7"/>
        <v>0.1305260399999999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26">
        <v>28.6</v>
      </c>
      <c r="H45" s="10"/>
      <c r="I45" s="10">
        <f t="shared" si="8"/>
        <v>77.395579395929886</v>
      </c>
      <c r="J45" s="10">
        <f t="shared" si="6"/>
        <v>207469946.12648618</v>
      </c>
      <c r="K45" s="11">
        <f t="shared" si="7"/>
        <v>0.33756859999999977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26">
        <v>-9.43</v>
      </c>
      <c r="H46" s="10"/>
      <c r="I46" s="10">
        <f t="shared" si="8"/>
        <v>60.183187710676428</v>
      </c>
      <c r="J46" s="10">
        <f t="shared" si="6"/>
        <v>155109761.19392022</v>
      </c>
      <c r="K46" s="11">
        <f t="shared" si="7"/>
        <v>-5.7166300000000114E-2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26">
        <v>3.72</v>
      </c>
      <c r="H47" s="10"/>
      <c r="I47" s="10">
        <f t="shared" si="8"/>
        <v>66.449362604257956</v>
      </c>
      <c r="J47" s="10">
        <f t="shared" si="6"/>
        <v>164514443.20872307</v>
      </c>
      <c r="K47" s="11">
        <f t="shared" si="7"/>
        <v>7.9932639999999777E-2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26">
        <v>-0.16</v>
      </c>
      <c r="H48" s="10"/>
      <c r="I48" s="10">
        <f t="shared" si="8"/>
        <v>64.066103552119131</v>
      </c>
      <c r="J48" s="10">
        <f t="shared" si="6"/>
        <v>152337689.51434147</v>
      </c>
      <c r="K48" s="11">
        <f t="shared" si="7"/>
        <v>3.9034879999999994E-2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26">
        <v>4.7</v>
      </c>
      <c r="H49" s="10"/>
      <c r="I49" s="10">
        <f t="shared" si="8"/>
        <v>64.168773589862909</v>
      </c>
      <c r="J49" s="10">
        <f t="shared" si="6"/>
        <v>146614605.96427858</v>
      </c>
      <c r="K49" s="11">
        <f t="shared" si="7"/>
        <v>8.825179999999988E-2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26">
        <v>6.1</v>
      </c>
      <c r="H50" s="10"/>
      <c r="I50" s="10">
        <f t="shared" si="8"/>
        <v>61.28822692441539</v>
      </c>
      <c r="J50" s="10">
        <f t="shared" si="6"/>
        <v>134724891.76151934</v>
      </c>
      <c r="K50" s="11">
        <f t="shared" si="7"/>
        <v>0.10057530000000003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26">
        <v>9.6</v>
      </c>
      <c r="H51" s="10"/>
      <c r="I51" s="10">
        <f t="shared" si="8"/>
        <v>57.764587110664841</v>
      </c>
      <c r="J51" s="10">
        <f t="shared" si="6"/>
        <v>122413152.25002718</v>
      </c>
      <c r="K51" s="11">
        <f t="shared" si="7"/>
        <v>0.13403120000000013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26">
        <v>5.78</v>
      </c>
      <c r="H52" s="10"/>
      <c r="I52" s="10">
        <f t="shared" si="8"/>
        <v>52.704915246956965</v>
      </c>
      <c r="J52" s="10">
        <f t="shared" si="6"/>
        <v>107945136.12149927</v>
      </c>
      <c r="K52" s="11">
        <f t="shared" si="7"/>
        <v>9.1438040000000331E-2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26">
        <v>8.59</v>
      </c>
      <c r="H53" s="10"/>
      <c r="I53" s="10">
        <f t="shared" si="8"/>
        <v>49.825028594211531</v>
      </c>
      <c r="J53" s="10">
        <f t="shared" si="6"/>
        <v>98901753.618097499</v>
      </c>
      <c r="K53" s="11">
        <f t="shared" si="7"/>
        <v>0.11739109999999986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26">
        <v>7.43</v>
      </c>
      <c r="H54" s="10"/>
      <c r="I54" s="10">
        <f t="shared" si="8"/>
        <v>45.883625190359638</v>
      </c>
      <c r="J54" s="10">
        <f t="shared" si="6"/>
        <v>88511313.199199021</v>
      </c>
      <c r="K54" s="11">
        <f t="shared" si="7"/>
        <v>0.10309124000000014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26">
        <v>3.79</v>
      </c>
      <c r="H55" s="10"/>
      <c r="I55" s="10">
        <f t="shared" si="8"/>
        <v>42.710253365316611</v>
      </c>
      <c r="J55" s="10">
        <f t="shared" si="6"/>
        <v>80239340.128563628</v>
      </c>
      <c r="K55" s="11">
        <f t="shared" si="7"/>
        <v>6.4574029999999949E-2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26">
        <v>-1</v>
      </c>
      <c r="H56" s="10"/>
      <c r="I56" s="10">
        <f t="shared" si="8"/>
        <v>41.150643959260634</v>
      </c>
      <c r="J56" s="10">
        <f t="shared" si="6"/>
        <v>75372250.184013635</v>
      </c>
      <c r="K56" s="11">
        <f t="shared" si="7"/>
        <v>1.5641000000000016E-2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26">
        <v>11.29</v>
      </c>
      <c r="H57" s="10"/>
      <c r="I57" s="10">
        <f t="shared" si="8"/>
        <v>41.566307029556199</v>
      </c>
      <c r="J57" s="10">
        <f t="shared" si="6"/>
        <v>74211507.987579897</v>
      </c>
      <c r="K57" s="11">
        <f t="shared" si="7"/>
        <v>0.14317087999999978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26">
        <v>21.92</v>
      </c>
      <c r="H58" s="10"/>
      <c r="I58" s="10">
        <f t="shared" si="8"/>
        <v>37.349543561466618</v>
      </c>
      <c r="J58" s="10">
        <f t="shared" si="6"/>
        <v>64917248.406099975</v>
      </c>
      <c r="K58" s="11">
        <f t="shared" si="7"/>
        <v>0.25492256000000024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26">
        <v>14.02</v>
      </c>
      <c r="H59" s="10"/>
      <c r="I59" s="10">
        <f t="shared" si="8"/>
        <v>30.634468144247553</v>
      </c>
      <c r="J59" s="10">
        <f t="shared" si="6"/>
        <v>51730083.174295604</v>
      </c>
      <c r="K59" s="11">
        <f t="shared" si="7"/>
        <v>0.17623032000000016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26">
        <v>-12.49</v>
      </c>
      <c r="H60" s="10"/>
      <c r="I60" s="10">
        <f t="shared" si="8"/>
        <v>26.867626858662998</v>
      </c>
      <c r="J60" s="10">
        <f t="shared" si="6"/>
        <v>43979552.554210298</v>
      </c>
      <c r="K60" s="11">
        <f t="shared" si="7"/>
        <v>-9.5409129999999953E-2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26">
        <v>-9.31</v>
      </c>
      <c r="H61" s="10"/>
      <c r="I61" s="10">
        <f t="shared" si="8"/>
        <v>30.702350426994627</v>
      </c>
      <c r="J61" s="10">
        <f t="shared" si="6"/>
        <v>48618169.840925209</v>
      </c>
      <c r="K61" s="11">
        <f t="shared" si="7"/>
        <v>-6.1267810000000145E-2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26">
        <v>-8.56</v>
      </c>
      <c r="H62" s="10"/>
      <c r="I62" s="10">
        <f t="shared" si="8"/>
        <v>33.854174029104229</v>
      </c>
      <c r="J62" s="10">
        <f t="shared" si="6"/>
        <v>51791309.980459087</v>
      </c>
      <c r="K62" s="11">
        <f t="shared" si="7"/>
        <v>-5.2955919999999823E-2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26">
        <v>8.2799999999999994</v>
      </c>
      <c r="H63" s="10"/>
      <c r="I63" s="10">
        <f t="shared" si="8"/>
        <v>37.02337492246744</v>
      </c>
      <c r="J63" s="10">
        <f t="shared" si="6"/>
        <v>54687327.732896104</v>
      </c>
      <c r="K63" s="11">
        <f t="shared" si="7"/>
        <v>0.12123940000000011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26">
        <v>14.33</v>
      </c>
      <c r="H64" s="10"/>
      <c r="I64" s="10">
        <f t="shared" si="8"/>
        <v>34.192256116057848</v>
      </c>
      <c r="J64" s="10">
        <f t="shared" si="6"/>
        <v>48773997.536026739</v>
      </c>
      <c r="K64" s="11">
        <f t="shared" si="7"/>
        <v>0.18297250999999992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26">
        <v>14.67</v>
      </c>
      <c r="H65" s="10"/>
      <c r="I65" s="10">
        <f t="shared" si="8"/>
        <v>29.906635280379472</v>
      </c>
      <c r="J65" s="10">
        <f t="shared" si="6"/>
        <v>41230034.615112692</v>
      </c>
      <c r="K65" s="11">
        <f t="shared" si="7"/>
        <v>0.18511445000000015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3">
        <f>SUM(F2)</f>
        <v>7437017</v>
      </c>
      <c r="G66" s="26">
        <v>1.21</v>
      </c>
      <c r="H66" s="10"/>
      <c r="I66" s="10">
        <f t="shared" si="8"/>
        <v>26.080609819812917</v>
      </c>
      <c r="J66" s="10">
        <f t="shared" ref="J66:J67" si="9">IF(I66="","",I66*C66)</f>
        <v>34789918.066658191</v>
      </c>
      <c r="K66" s="11">
        <f t="shared" ref="K66" si="10">IFERROR(J66/J67-1,"")</f>
        <v>4.4790829999999948E-2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26">
        <v>7.12</v>
      </c>
      <c r="H67" s="10"/>
      <c r="I67" s="10">
        <f t="shared" ref="I67" si="11">IF(H67&lt;&gt;"",H67,I66/(1+IF(G66="",0,G66)/100))</f>
        <v>25.768807252062956</v>
      </c>
      <c r="J67" s="10">
        <f t="shared" si="9"/>
        <v>33298452.731115751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topLeftCell="A30" workbookViewId="0">
      <selection activeCell="G38" sqref="G3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4">
        <v>93832500</v>
      </c>
      <c r="G2" s="29">
        <v>0.32</v>
      </c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1.2128480000000108E-2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29">
        <v>0.5</v>
      </c>
      <c r="H3" s="10"/>
      <c r="I3" s="10">
        <f t="shared" ref="I3:I34" si="5">IF(H3&lt;&gt;"",H3,I2/(1+IF(G2="",0,G2)/100))</f>
        <v>10165.470494417861</v>
      </c>
      <c r="J3" s="10">
        <f t="shared" si="3"/>
        <v>945439099905.69165</v>
      </c>
      <c r="K3" s="11">
        <f t="shared" si="4"/>
        <v>1.4949499999999949E-2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29">
        <v>3</v>
      </c>
      <c r="H4" s="10"/>
      <c r="I4" s="10">
        <f t="shared" si="5"/>
        <v>10114.896014346132</v>
      </c>
      <c r="J4" s="10">
        <f t="shared" si="3"/>
        <v>931513439738.32361</v>
      </c>
      <c r="K4" s="11">
        <f t="shared" si="4"/>
        <v>4.1433000000000053E-2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29">
        <v>1.92</v>
      </c>
      <c r="H5" s="10"/>
      <c r="I5" s="10">
        <f t="shared" si="5"/>
        <v>9820.2873925690601</v>
      </c>
      <c r="J5" s="10">
        <f t="shared" si="3"/>
        <v>894453545968.22217</v>
      </c>
      <c r="K5" s="11">
        <f t="shared" si="4"/>
        <v>3.1736159999999902E-2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29">
        <v>3.97</v>
      </c>
      <c r="H6" s="10"/>
      <c r="I6" s="10">
        <f t="shared" si="5"/>
        <v>9635.2898278738812</v>
      </c>
      <c r="J6" s="10">
        <f t="shared" si="3"/>
        <v>866940193283.73853</v>
      </c>
      <c r="K6" s="11">
        <f t="shared" si="4"/>
        <v>5.3839920000000152E-2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29">
        <v>7.53</v>
      </c>
      <c r="H7" s="10"/>
      <c r="I7" s="10">
        <f t="shared" si="5"/>
        <v>9267.3750388322405</v>
      </c>
      <c r="J7" s="10">
        <f t="shared" si="3"/>
        <v>822648845266.4978</v>
      </c>
      <c r="K7" s="11">
        <f t="shared" si="4"/>
        <v>9.1106909999999708E-2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29">
        <v>-0.13</v>
      </c>
      <c r="H8" s="10"/>
      <c r="I8" s="10">
        <f t="shared" si="5"/>
        <v>8618.4088522572692</v>
      </c>
      <c r="J8" s="10">
        <f t="shared" si="3"/>
        <v>753958056471.75122</v>
      </c>
      <c r="K8" s="11">
        <f t="shared" si="4"/>
        <v>1.447946E-2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29">
        <v>5.09</v>
      </c>
      <c r="H9" s="10"/>
      <c r="I9" s="10">
        <f t="shared" si="5"/>
        <v>8629.6273678354555</v>
      </c>
      <c r="J9" s="10">
        <f t="shared" si="3"/>
        <v>743196965734.2804</v>
      </c>
      <c r="K9" s="11">
        <f t="shared" si="4"/>
        <v>6.8450030000000162E-2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29">
        <v>6.07</v>
      </c>
      <c r="H10" s="10"/>
      <c r="I10" s="10">
        <f t="shared" si="5"/>
        <v>8211.654170554244</v>
      </c>
      <c r="J10" s="10">
        <f t="shared" si="3"/>
        <v>695584205968.22888</v>
      </c>
      <c r="K10" s="11">
        <f t="shared" si="4"/>
        <v>7.915618000000002E-2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29">
        <v>3.96</v>
      </c>
      <c r="H11" s="10"/>
      <c r="I11" s="10">
        <f t="shared" si="5"/>
        <v>7741.7310931971761</v>
      </c>
      <c r="J11" s="10">
        <f t="shared" si="3"/>
        <v>644563056635.81421</v>
      </c>
      <c r="K11" s="11">
        <f t="shared" si="4"/>
        <v>5.8312800000000165E-2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29">
        <v>3.2</v>
      </c>
      <c r="H12" s="10"/>
      <c r="I12" s="10">
        <f t="shared" si="5"/>
        <v>7446.8363728329887</v>
      </c>
      <c r="J12" s="10">
        <f t="shared" si="3"/>
        <v>609047775511.94141</v>
      </c>
      <c r="K12" s="11">
        <f t="shared" si="4"/>
        <v>5.0885600000000197E-2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29">
        <v>5.76</v>
      </c>
      <c r="H13" s="10"/>
      <c r="I13" s="10">
        <f t="shared" si="5"/>
        <v>7215.9267178614227</v>
      </c>
      <c r="J13" s="10">
        <f t="shared" si="3"/>
        <v>579556685819.9801</v>
      </c>
      <c r="K13" s="11">
        <f t="shared" si="4"/>
        <v>7.72713599999999E-2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29">
        <v>1.1399999999999999</v>
      </c>
      <c r="H14" s="10"/>
      <c r="I14" s="10">
        <f t="shared" si="5"/>
        <v>6822.9261704438559</v>
      </c>
      <c r="J14" s="10">
        <f t="shared" si="3"/>
        <v>537985792010.64081</v>
      </c>
      <c r="K14" s="11">
        <f t="shared" si="4"/>
        <v>3.0414319999999995E-2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29">
        <v>3.05</v>
      </c>
      <c r="H15" s="10"/>
      <c r="I15" s="10">
        <f t="shared" si="5"/>
        <v>6746.0215250581923</v>
      </c>
      <c r="J15" s="10">
        <f t="shared" si="3"/>
        <v>522106284402.80298</v>
      </c>
      <c r="K15" s="11">
        <f t="shared" si="4"/>
        <v>5.0182549999999715E-2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29">
        <v>1.39</v>
      </c>
      <c r="H16" s="10"/>
      <c r="I16" s="10">
        <f t="shared" si="5"/>
        <v>6546.3576177177993</v>
      </c>
      <c r="J16" s="10">
        <f t="shared" si="3"/>
        <v>497157645975.74304</v>
      </c>
      <c r="K16" s="11">
        <f t="shared" si="4"/>
        <v>3.3671050000000147E-2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29">
        <v>4.3899999999999997</v>
      </c>
      <c r="H17" s="10"/>
      <c r="I17" s="10">
        <f t="shared" si="5"/>
        <v>6456.6107285903927</v>
      </c>
      <c r="J17" s="10">
        <f t="shared" si="3"/>
        <v>480963112951.4007</v>
      </c>
      <c r="K17" s="11">
        <f t="shared" si="4"/>
        <v>6.4882389999999956E-2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29">
        <v>0.47</v>
      </c>
      <c r="H18" s="10"/>
      <c r="I18" s="10">
        <f t="shared" si="5"/>
        <v>6185.0854761858345</v>
      </c>
      <c r="J18" s="10">
        <f t="shared" si="3"/>
        <v>451658434272.16479</v>
      </c>
      <c r="K18" s="11">
        <f t="shared" si="4"/>
        <v>2.579869999999973E-2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29">
        <v>0.34</v>
      </c>
      <c r="H19" s="10"/>
      <c r="I19" s="10">
        <f t="shared" si="5"/>
        <v>6156.1515638358069</v>
      </c>
      <c r="J19" s="10">
        <f t="shared" si="3"/>
        <v>440299285105.51331</v>
      </c>
      <c r="K19" s="11">
        <f t="shared" si="4"/>
        <v>2.5575140000000163E-2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29">
        <v>3.39</v>
      </c>
      <c r="H20" s="10"/>
      <c r="I20" s="10">
        <f t="shared" si="5"/>
        <v>6135.2915724893428</v>
      </c>
      <c r="J20" s="10">
        <f t="shared" si="3"/>
        <v>429319381810.98383</v>
      </c>
      <c r="K20" s="11">
        <f t="shared" si="4"/>
        <v>5.8093259999999924E-2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29">
        <v>2.21</v>
      </c>
      <c r="H21" s="10"/>
      <c r="I21" s="10">
        <f t="shared" si="5"/>
        <v>5934.1247436786371</v>
      </c>
      <c r="J21" s="10">
        <f t="shared" si="3"/>
        <v>405748149091.30396</v>
      </c>
      <c r="K21" s="11">
        <f t="shared" si="4"/>
        <v>4.7345870000000012E-2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29">
        <v>4.22</v>
      </c>
      <c r="H22" s="10"/>
      <c r="I22" s="10">
        <f t="shared" si="5"/>
        <v>5805.8162055362855</v>
      </c>
      <c r="J22" s="10">
        <f t="shared" si="3"/>
        <v>387406071588.65668</v>
      </c>
      <c r="K22" s="11">
        <f t="shared" si="4"/>
        <v>6.9401419999999936E-2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29">
        <v>5.85</v>
      </c>
      <c r="H23" s="10"/>
      <c r="I23" s="10">
        <f t="shared" si="5"/>
        <v>5570.731342867286</v>
      </c>
      <c r="J23" s="10">
        <f t="shared" si="3"/>
        <v>362264407306.15143</v>
      </c>
      <c r="K23" s="11">
        <f t="shared" si="4"/>
        <v>8.7291199999999902E-2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29">
        <v>4.92</v>
      </c>
      <c r="H24" s="10"/>
      <c r="I24" s="10">
        <f t="shared" si="5"/>
        <v>5262.8543626521359</v>
      </c>
      <c r="J24" s="10">
        <f t="shared" si="3"/>
        <v>333180667061.5484</v>
      </c>
      <c r="K24" s="11">
        <f t="shared" si="4"/>
        <v>7.8682520000000089E-2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29">
        <v>-0.54</v>
      </c>
      <c r="H25" s="10"/>
      <c r="I25" s="10">
        <f t="shared" si="5"/>
        <v>5016.0640132025701</v>
      </c>
      <c r="J25" s="10">
        <f t="shared" si="3"/>
        <v>308877413774.67432</v>
      </c>
      <c r="K25" s="11">
        <f t="shared" si="4"/>
        <v>2.3244480000000012E-2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29">
        <v>1.03</v>
      </c>
      <c r="H26" s="10"/>
      <c r="I26" s="10">
        <f t="shared" si="5"/>
        <v>5043.2978214383365</v>
      </c>
      <c r="J26" s="10">
        <f t="shared" si="3"/>
        <v>301860816072.68903</v>
      </c>
      <c r="K26" s="11">
        <f t="shared" si="4"/>
        <v>3.9699729999999711E-2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29">
        <v>-4.3499999999999996</v>
      </c>
      <c r="H27" s="10"/>
      <c r="I27" s="10">
        <f t="shared" si="5"/>
        <v>4991.8814425797655</v>
      </c>
      <c r="J27" s="10">
        <f t="shared" si="3"/>
        <v>290334610429.0025</v>
      </c>
      <c r="K27" s="11">
        <f t="shared" si="4"/>
        <v>-1.5665850000000203E-2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29">
        <v>3.16</v>
      </c>
      <c r="H28" s="10"/>
      <c r="I28" s="10">
        <f t="shared" si="5"/>
        <v>5218.9037559642084</v>
      </c>
      <c r="J28" s="10">
        <f t="shared" si="3"/>
        <v>294955336487.10913</v>
      </c>
      <c r="K28" s="11">
        <f t="shared" si="4"/>
        <v>6.1413239999999814E-2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29">
        <v>9.4</v>
      </c>
      <c r="H29" s="10"/>
      <c r="I29" s="10">
        <f t="shared" si="5"/>
        <v>5059.0381504112138</v>
      </c>
      <c r="J29" s="10">
        <f t="shared" si="3"/>
        <v>277889256862.02026</v>
      </c>
      <c r="K29" s="11">
        <f t="shared" si="4"/>
        <v>0.12506960000000023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29">
        <v>3.53</v>
      </c>
      <c r="H30" s="10"/>
      <c r="I30" s="10">
        <f t="shared" si="5"/>
        <v>4624.3493148182934</v>
      </c>
      <c r="J30" s="10">
        <f t="shared" si="3"/>
        <v>246997391860.93039</v>
      </c>
      <c r="K30" s="11">
        <f t="shared" si="4"/>
        <v>6.4081339999999765E-2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29">
        <v>7.49</v>
      </c>
      <c r="H31" s="10"/>
      <c r="I31" s="10">
        <f t="shared" si="5"/>
        <v>4466.6756638832167</v>
      </c>
      <c r="J31" s="10">
        <f t="shared" si="3"/>
        <v>232122660717.77036</v>
      </c>
      <c r="K31" s="11">
        <f t="shared" si="4"/>
        <v>0.10392230000000002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29">
        <v>7.85</v>
      </c>
      <c r="H32" s="10"/>
      <c r="I32" s="10">
        <f t="shared" si="5"/>
        <v>4155.4336811640305</v>
      </c>
      <c r="J32" s="10">
        <f t="shared" si="3"/>
        <v>210270832211.44308</v>
      </c>
      <c r="K32" s="11">
        <f t="shared" si="4"/>
        <v>0.106541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29">
        <v>5.4</v>
      </c>
      <c r="H33" s="10"/>
      <c r="I33" s="10">
        <f t="shared" si="5"/>
        <v>3852.9751332072606</v>
      </c>
      <c r="J33" s="10">
        <f t="shared" si="3"/>
        <v>190025342225.4061</v>
      </c>
      <c r="K33" s="11">
        <f t="shared" si="4"/>
        <v>8.0244599999999888E-2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29">
        <v>-4.23</v>
      </c>
      <c r="H34" s="10"/>
      <c r="I34" s="10">
        <f t="shared" si="5"/>
        <v>3655.5741301776666</v>
      </c>
      <c r="J34" s="10">
        <f t="shared" ref="J34:J65" si="6">IF(I34="","",I34*C34)</f>
        <v>175909550693.80225</v>
      </c>
      <c r="K34" s="11">
        <f t="shared" ref="K34:K65" si="7">IFERROR(J34/J35-1,"")</f>
        <v>-6.1002699999999077E-3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29">
        <v>-1.87</v>
      </c>
      <c r="H35" s="10"/>
      <c r="I35" s="10">
        <f t="shared" ref="I35:I66" si="8">IF(H35&lt;&gt;"",H35,I34/(1+IF(G34="",0,G34)/100))</f>
        <v>3765.9154529490743</v>
      </c>
      <c r="J35" s="10">
        <f t="shared" si="6"/>
        <v>176989232800.98108</v>
      </c>
      <c r="K35" s="11">
        <f t="shared" si="7"/>
        <v>3.1390070000000048E-2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29">
        <v>-9.05</v>
      </c>
      <c r="H36" s="10"/>
      <c r="I36" s="10">
        <f t="shared" si="8"/>
        <v>3734.9156530289342</v>
      </c>
      <c r="J36" s="10">
        <f t="shared" si="6"/>
        <v>171602614712.95828</v>
      </c>
      <c r="K36" s="11">
        <f t="shared" si="7"/>
        <v>-2.1339250000000032E-2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29">
        <v>-5.51</v>
      </c>
      <c r="H37" s="10"/>
      <c r="I37" s="10">
        <f t="shared" si="8"/>
        <v>3900.6951989858321</v>
      </c>
      <c r="J37" s="10">
        <f t="shared" si="6"/>
        <v>175344331233.22693</v>
      </c>
      <c r="K37" s="11">
        <f t="shared" si="7"/>
        <v>1.9155270000000169E-2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29">
        <v>-2.5</v>
      </c>
      <c r="H38" s="10"/>
      <c r="I38" s="10">
        <f t="shared" si="8"/>
        <v>3908.9038971698888</v>
      </c>
      <c r="J38" s="10">
        <f t="shared" si="6"/>
        <v>172048692083.22586</v>
      </c>
      <c r="K38" s="11">
        <f t="shared" si="7"/>
        <v>3.2847199999999743E-2</v>
      </c>
      <c r="L38" s="32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29">
        <v>4.97</v>
      </c>
      <c r="H39" s="10"/>
      <c r="I39" s="10">
        <f t="shared" si="8"/>
        <v>3862.5532580730128</v>
      </c>
      <c r="J39" s="10">
        <f t="shared" si="6"/>
        <v>166577100739.80536</v>
      </c>
      <c r="K39" s="11">
        <f t="shared" si="7"/>
        <v>7.0798970000000017E-2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29">
        <v>4.93</v>
      </c>
      <c r="H40" s="10"/>
      <c r="I40" s="10">
        <f t="shared" si="8"/>
        <v>3679.6734858273912</v>
      </c>
      <c r="J40" s="10">
        <f t="shared" si="6"/>
        <v>155563374084.87173</v>
      </c>
      <c r="K40" s="11">
        <f t="shared" si="7"/>
        <v>6.9866279999999836E-2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29">
        <v>10.26</v>
      </c>
      <c r="H41" s="10"/>
      <c r="I41" s="10">
        <f t="shared" si="8"/>
        <v>3506.7887980819514</v>
      </c>
      <c r="J41" s="10">
        <f t="shared" si="6"/>
        <v>145404502406.47995</v>
      </c>
      <c r="K41" s="11">
        <f t="shared" si="7"/>
        <v>0.12365965999999995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29">
        <v>2.1</v>
      </c>
      <c r="H42" s="10"/>
      <c r="I42" s="10">
        <f t="shared" si="8"/>
        <v>3180.4723363703533</v>
      </c>
      <c r="J42" s="10">
        <f t="shared" si="6"/>
        <v>129402618588.69255</v>
      </c>
      <c r="K42" s="11">
        <f t="shared" si="7"/>
        <v>3.9888499999999993E-2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29">
        <v>8.15</v>
      </c>
      <c r="H43" s="10"/>
      <c r="I43" s="10">
        <f t="shared" si="8"/>
        <v>3115.0561570718451</v>
      </c>
      <c r="J43" s="10">
        <f t="shared" si="6"/>
        <v>124438936086.60213</v>
      </c>
      <c r="K43" s="11">
        <f t="shared" si="7"/>
        <v>0.10085884999999983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29">
        <v>13.97</v>
      </c>
      <c r="H44" s="10"/>
      <c r="I44" s="10">
        <f t="shared" si="8"/>
        <v>2880.3108248468288</v>
      </c>
      <c r="J44" s="10">
        <f t="shared" si="6"/>
        <v>113038048507.85561</v>
      </c>
      <c r="K44" s="11">
        <f t="shared" si="7"/>
        <v>0.15930284000000006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29">
        <v>11.94</v>
      </c>
      <c r="H45" s="10"/>
      <c r="I45" s="10">
        <f t="shared" si="8"/>
        <v>2527.2535095611379</v>
      </c>
      <c r="J45" s="10">
        <f t="shared" si="6"/>
        <v>97505194162.946762</v>
      </c>
      <c r="K45" s="11">
        <f t="shared" si="7"/>
        <v>0.13775815999999996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29">
        <v>11.34</v>
      </c>
      <c r="H46" s="10"/>
      <c r="I46" s="10">
        <f t="shared" si="8"/>
        <v>2257.6858223701429</v>
      </c>
      <c r="J46" s="10">
        <f t="shared" si="6"/>
        <v>85699402202.438843</v>
      </c>
      <c r="K46" s="11">
        <f t="shared" si="7"/>
        <v>0.13076904000000011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29">
        <v>10.4</v>
      </c>
      <c r="H47" s="10"/>
      <c r="I47" s="10">
        <f t="shared" si="8"/>
        <v>2027.7400955363239</v>
      </c>
      <c r="J47" s="10">
        <f t="shared" si="6"/>
        <v>75788599767.852539</v>
      </c>
      <c r="K47" s="11">
        <f t="shared" si="7"/>
        <v>0.12044959999999993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29">
        <v>9.5</v>
      </c>
      <c r="H48" s="10"/>
      <c r="I48" s="10">
        <f t="shared" si="8"/>
        <v>1836.7211010292788</v>
      </c>
      <c r="J48" s="10">
        <f t="shared" si="6"/>
        <v>67641239523.716675</v>
      </c>
      <c r="K48" s="11">
        <f t="shared" si="7"/>
        <v>0.11054900000000001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29">
        <v>9.8000000000000007</v>
      </c>
      <c r="H49" s="10"/>
      <c r="I49" s="10">
        <f t="shared" si="8"/>
        <v>1677.3708685198894</v>
      </c>
      <c r="J49" s="10">
        <f t="shared" si="6"/>
        <v>60907928892.571762</v>
      </c>
      <c r="K49" s="11">
        <f t="shared" si="7"/>
        <v>0.11282300000000012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29">
        <v>4.2</v>
      </c>
      <c r="H50" s="10"/>
      <c r="I50" s="10">
        <f t="shared" si="8"/>
        <v>1527.6601716938883</v>
      </c>
      <c r="J50" s="10">
        <f t="shared" si="6"/>
        <v>54732809164.235245</v>
      </c>
      <c r="K50" s="11">
        <f t="shared" si="7"/>
        <v>5.5441799999999875E-2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29">
        <v>6.7</v>
      </c>
      <c r="H51" s="10"/>
      <c r="I51" s="10">
        <f t="shared" si="8"/>
        <v>1466.0846177484532</v>
      </c>
      <c r="J51" s="10">
        <f t="shared" si="6"/>
        <v>51857723622.69075</v>
      </c>
      <c r="K51" s="11">
        <f t="shared" si="7"/>
        <v>8.0230799999999824E-2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29">
        <v>2.4</v>
      </c>
      <c r="H52" s="10"/>
      <c r="I52" s="10">
        <f t="shared" si="8"/>
        <v>1374.0249463434427</v>
      </c>
      <c r="J52" s="10">
        <f t="shared" si="6"/>
        <v>48006151669.338402</v>
      </c>
      <c r="K52" s="11">
        <f t="shared" si="7"/>
        <v>3.6287999999999876E-2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29">
        <v>3.4</v>
      </c>
      <c r="H53" s="10"/>
      <c r="I53" s="10">
        <f t="shared" si="8"/>
        <v>1341.8212366635182</v>
      </c>
      <c r="J53" s="10">
        <f t="shared" si="6"/>
        <v>46325106215.008186</v>
      </c>
      <c r="K53" s="11">
        <f t="shared" si="7"/>
        <v>4.5994400000000102E-2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29">
        <v>9.4</v>
      </c>
      <c r="H54" s="10"/>
      <c r="I54" s="10">
        <f t="shared" si="8"/>
        <v>1297.6994551871549</v>
      </c>
      <c r="J54" s="10">
        <f t="shared" si="6"/>
        <v>44288101556.765678</v>
      </c>
      <c r="K54" s="11">
        <f t="shared" si="7"/>
        <v>0.10647160000000033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29">
        <v>0.3</v>
      </c>
      <c r="H55" s="10"/>
      <c r="I55" s="10">
        <f t="shared" si="8"/>
        <v>1186.1969425842365</v>
      </c>
      <c r="J55" s="10">
        <f t="shared" si="6"/>
        <v>40026424136.657158</v>
      </c>
      <c r="K55" s="11">
        <f t="shared" si="7"/>
        <v>1.4133299999999904E-2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29">
        <v>8.6</v>
      </c>
      <c r="H56" s="10"/>
      <c r="I56" s="10">
        <f t="shared" si="8"/>
        <v>1182.6489955974444</v>
      </c>
      <c r="J56" s="10">
        <f t="shared" si="6"/>
        <v>39468602536.429047</v>
      </c>
      <c r="K56" s="11">
        <f t="shared" si="7"/>
        <v>9.7837399999999963E-2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30">
        <v>9.3800000000000008</v>
      </c>
      <c r="H57" s="10"/>
      <c r="I57" s="10">
        <f t="shared" si="8"/>
        <v>1088.9953918945159</v>
      </c>
      <c r="J57" s="10">
        <f t="shared" si="6"/>
        <v>35951227874.391098</v>
      </c>
      <c r="K57" s="11">
        <f t="shared" si="7"/>
        <v>0.10550366000000011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30">
        <v>9.75</v>
      </c>
      <c r="H58" s="10"/>
      <c r="I58" s="10">
        <f t="shared" si="8"/>
        <v>995.60741625024298</v>
      </c>
      <c r="J58" s="10">
        <f t="shared" si="6"/>
        <v>32520225102.096085</v>
      </c>
      <c r="K58" s="11">
        <f t="shared" si="7"/>
        <v>0.10902374999999975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30">
        <v>10.84</v>
      </c>
      <c r="H59" s="10"/>
      <c r="I59" s="10">
        <f t="shared" si="8"/>
        <v>907.1593769933877</v>
      </c>
      <c r="J59" s="10">
        <f t="shared" si="6"/>
        <v>29323290057.671074</v>
      </c>
      <c r="K59" s="11">
        <f t="shared" si="7"/>
        <v>0.11981652000000009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30">
        <v>7.68</v>
      </c>
      <c r="H60" s="10"/>
      <c r="I60" s="10">
        <f t="shared" si="8"/>
        <v>818.44043395289395</v>
      </c>
      <c r="J60" s="10">
        <f t="shared" si="6"/>
        <v>26185798775.027065</v>
      </c>
      <c r="K60" s="11">
        <f t="shared" si="7"/>
        <v>8.7675680000000034E-2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30">
        <v>2.89</v>
      </c>
      <c r="H61" s="10"/>
      <c r="I61" s="10">
        <f t="shared" si="8"/>
        <v>760.06726778686289</v>
      </c>
      <c r="J61" s="10">
        <f t="shared" si="6"/>
        <v>24075006232.581264</v>
      </c>
      <c r="K61" s="11">
        <f t="shared" si="7"/>
        <v>3.908610999999973E-2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30">
        <v>8.83</v>
      </c>
      <c r="H62" s="10"/>
      <c r="I62" s="10">
        <f t="shared" si="8"/>
        <v>738.71830866640391</v>
      </c>
      <c r="J62" s="10">
        <f t="shared" si="6"/>
        <v>23169404345.691109</v>
      </c>
      <c r="K62" s="11">
        <f t="shared" si="7"/>
        <v>9.8856510000000064E-2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30">
        <v>7.77</v>
      </c>
      <c r="H63" s="10"/>
      <c r="I63" s="10">
        <f t="shared" si="8"/>
        <v>678.78186958228787</v>
      </c>
      <c r="J63" s="10">
        <f t="shared" si="6"/>
        <v>21085013497.9781</v>
      </c>
      <c r="K63" s="11">
        <f t="shared" si="7"/>
        <v>8.783038000000043E-2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30">
        <v>4.72</v>
      </c>
      <c r="H64" s="10"/>
      <c r="I64" s="10">
        <f t="shared" si="8"/>
        <v>629.84306354485273</v>
      </c>
      <c r="J64" s="10">
        <f t="shared" si="6"/>
        <v>19382629760.696785</v>
      </c>
      <c r="K64" s="11">
        <f t="shared" si="7"/>
        <v>5.6834239999999925E-2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30">
        <v>7.35</v>
      </c>
      <c r="H65" s="10"/>
      <c r="I65" s="10">
        <f t="shared" si="8"/>
        <v>601.45441514978302</v>
      </c>
      <c r="J65" s="10">
        <f t="shared" si="6"/>
        <v>18340274214.333542</v>
      </c>
      <c r="K65" s="11">
        <f t="shared" si="7"/>
        <v>8.3054149999999938E-2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3">
        <f>SUM(F2)</f>
        <v>93832500</v>
      </c>
      <c r="G66" s="30">
        <v>4.88</v>
      </c>
      <c r="H66" s="10"/>
      <c r="I66" s="10">
        <f t="shared" si="8"/>
        <v>560.27425724246211</v>
      </c>
      <c r="J66" s="10">
        <f t="shared" ref="J66:J67" si="9">IF(I66="","",I66*C66)</f>
        <v>16933847873.011284</v>
      </c>
      <c r="K66" s="11">
        <f t="shared" ref="K66" si="10">IFERROR(J66/J67-1,"")</f>
        <v>5.7819679999999929E-2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30">
        <v>6.8</v>
      </c>
      <c r="H67" s="10"/>
      <c r="I67" s="10">
        <f t="shared" ref="I67" si="11">IF(H67&lt;&gt;"",H67,I66/(1+IF(G66="",0,G66)/100))</f>
        <v>534.20505076512404</v>
      </c>
      <c r="J67" s="10">
        <f t="shared" si="9"/>
        <v>16008255653.75309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>
      <selection activeCell="A2" sqref="A2:A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4">
        <v>33524353</v>
      </c>
      <c r="G2" s="29">
        <v>-1.42</v>
      </c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-9.8624800000001178E-3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29">
        <v>4.9800000000000004</v>
      </c>
      <c r="H3" s="10"/>
      <c r="I3" s="10">
        <f t="shared" ref="I3:I34" si="5">IF(H3&lt;&gt;"",H3,I2/(1+IF(G2="",0,G2)/100))</f>
        <v>1678.839521201055</v>
      </c>
      <c r="J3" s="10">
        <f t="shared" si="3"/>
        <v>56038085741.802238</v>
      </c>
      <c r="K3" s="11">
        <f t="shared" si="4"/>
        <v>5.5678880000000097E-2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29">
        <v>-1.52</v>
      </c>
      <c r="H4" s="10"/>
      <c r="I4" s="10">
        <f t="shared" si="5"/>
        <v>1599.1993915041483</v>
      </c>
      <c r="J4" s="10">
        <f t="shared" si="3"/>
        <v>53082510982.697914</v>
      </c>
      <c r="K4" s="11">
        <f t="shared" si="4"/>
        <v>-8.1094399999998013E-3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29">
        <v>-3.75</v>
      </c>
      <c r="H5" s="10"/>
      <c r="I5" s="10">
        <f t="shared" si="5"/>
        <v>1623.882404045642</v>
      </c>
      <c r="J5" s="10">
        <f t="shared" si="3"/>
        <v>53516499827.05542</v>
      </c>
      <c r="K5" s="11">
        <f t="shared" si="4"/>
        <v>-2.8837500000000182E-2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29">
        <v>2.65</v>
      </c>
      <c r="H6" s="10"/>
      <c r="I6" s="10">
        <f t="shared" si="5"/>
        <v>1687.15054965781</v>
      </c>
      <c r="J6" s="10">
        <f t="shared" si="3"/>
        <v>55105607791.750023</v>
      </c>
      <c r="K6" s="11">
        <f t="shared" si="4"/>
        <v>3.7688849999999885E-2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29">
        <v>5.8</v>
      </c>
      <c r="H7" s="10"/>
      <c r="I7" s="10">
        <f t="shared" si="5"/>
        <v>1643.5952748736581</v>
      </c>
      <c r="J7" s="10">
        <f t="shared" si="3"/>
        <v>53104172596.390556</v>
      </c>
      <c r="K7" s="11">
        <f t="shared" si="4"/>
        <v>7.1436599999999961E-2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29">
        <v>1.01</v>
      </c>
      <c r="H8" s="10"/>
      <c r="I8" s="10">
        <f t="shared" si="5"/>
        <v>1553.4926983682969</v>
      </c>
      <c r="J8" s="10">
        <f t="shared" si="3"/>
        <v>49563523027.298637</v>
      </c>
      <c r="K8" s="11">
        <f t="shared" si="4"/>
        <v>2.4645440000000018E-2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29">
        <v>0.25</v>
      </c>
      <c r="H9" s="10"/>
      <c r="I9" s="10">
        <f t="shared" si="5"/>
        <v>1537.9593093439232</v>
      </c>
      <c r="J9" s="10">
        <f t="shared" si="3"/>
        <v>48371388865.302162</v>
      </c>
      <c r="K9" s="11">
        <f t="shared" si="4"/>
        <v>1.8539999999999779E-2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29">
        <v>8.16</v>
      </c>
      <c r="H10" s="10"/>
      <c r="I10" s="10">
        <f t="shared" si="5"/>
        <v>1534.1239993455595</v>
      </c>
      <c r="J10" s="10">
        <f t="shared" si="3"/>
        <v>47490907441.339729</v>
      </c>
      <c r="K10" s="11">
        <f t="shared" si="4"/>
        <v>0.10041983999999982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29">
        <v>5</v>
      </c>
      <c r="H11" s="10"/>
      <c r="I11" s="10">
        <f t="shared" si="5"/>
        <v>1418.3838751345781</v>
      </c>
      <c r="J11" s="10">
        <f t="shared" si="3"/>
        <v>43157080338.845703</v>
      </c>
      <c r="K11" s="11">
        <f t="shared" si="4"/>
        <v>6.9845000000000157E-2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29">
        <v>3.19</v>
      </c>
      <c r="H12" s="10"/>
      <c r="I12" s="10">
        <f t="shared" si="5"/>
        <v>1350.8417858424552</v>
      </c>
      <c r="J12" s="10">
        <f t="shared" si="3"/>
        <v>40339563524.4785</v>
      </c>
      <c r="K12" s="11">
        <f t="shared" si="4"/>
        <v>5.2847569999999955E-2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29">
        <v>4.34</v>
      </c>
      <c r="H13" s="10"/>
      <c r="I13" s="10">
        <f t="shared" si="5"/>
        <v>1309.0820678771734</v>
      </c>
      <c r="J13" s="10">
        <f t="shared" si="3"/>
        <v>38314723492.669029</v>
      </c>
      <c r="K13" s="11">
        <f t="shared" si="4"/>
        <v>6.6041780000000161E-2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29">
        <v>8.64</v>
      </c>
      <c r="H14" s="10"/>
      <c r="I14" s="10">
        <f t="shared" si="5"/>
        <v>1254.6310790465529</v>
      </c>
      <c r="J14" s="10">
        <f t="shared" si="3"/>
        <v>35941108699.012741</v>
      </c>
      <c r="K14" s="11">
        <f t="shared" si="4"/>
        <v>0.11138720000000002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29">
        <v>8.08</v>
      </c>
      <c r="H15" s="10"/>
      <c r="I15" s="10">
        <f t="shared" si="5"/>
        <v>1154.8518768837932</v>
      </c>
      <c r="J15" s="10">
        <f t="shared" si="3"/>
        <v>32338962243.773136</v>
      </c>
      <c r="K15" s="11">
        <f t="shared" si="4"/>
        <v>0.10727960000000003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29">
        <v>2.39</v>
      </c>
      <c r="H16" s="10"/>
      <c r="I16" s="10">
        <f t="shared" si="5"/>
        <v>1068.5158002255673</v>
      </c>
      <c r="J16" s="10">
        <f t="shared" si="3"/>
        <v>29205778056.213745</v>
      </c>
      <c r="K16" s="11">
        <f t="shared" si="4"/>
        <v>5.0521400000000272E-2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29">
        <v>5.85</v>
      </c>
      <c r="H17" s="10"/>
      <c r="I17" s="10">
        <f t="shared" si="5"/>
        <v>1043.5743727176161</v>
      </c>
      <c r="J17" s="10">
        <f t="shared" si="3"/>
        <v>27801221427.963047</v>
      </c>
      <c r="K17" s="11">
        <f t="shared" si="4"/>
        <v>8.7926299999999902E-2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29">
        <v>2</v>
      </c>
      <c r="H18" s="10"/>
      <c r="I18" s="10">
        <f t="shared" si="5"/>
        <v>985.89926567559394</v>
      </c>
      <c r="J18" s="10">
        <f t="shared" si="3"/>
        <v>25554324247.849369</v>
      </c>
      <c r="K18" s="11">
        <f t="shared" si="4"/>
        <v>5.0294000000000061E-2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29">
        <v>2.08</v>
      </c>
      <c r="H19" s="10"/>
      <c r="I19" s="10">
        <f t="shared" si="5"/>
        <v>966.5679075250921</v>
      </c>
      <c r="J19" s="10">
        <f t="shared" si="3"/>
        <v>24330639085.674458</v>
      </c>
      <c r="K19" s="11">
        <f t="shared" si="4"/>
        <v>5.3159359999999989E-2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29">
        <v>1.35</v>
      </c>
      <c r="H20" s="10"/>
      <c r="I20" s="10">
        <f t="shared" si="5"/>
        <v>946.87295016172823</v>
      </c>
      <c r="J20" s="10">
        <f t="shared" si="3"/>
        <v>23102523710.822319</v>
      </c>
      <c r="K20" s="11">
        <f t="shared" si="4"/>
        <v>4.7654949999999863E-2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29">
        <v>6.35</v>
      </c>
      <c r="H21" s="10"/>
      <c r="I21" s="10">
        <f t="shared" si="5"/>
        <v>934.26043429869583</v>
      </c>
      <c r="J21" s="10">
        <f t="shared" si="3"/>
        <v>22051653276.512768</v>
      </c>
      <c r="K21" s="11">
        <f t="shared" si="4"/>
        <v>0.10136060000000002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29">
        <v>2.4</v>
      </c>
      <c r="H22" s="10"/>
      <c r="I22" s="10">
        <f t="shared" si="5"/>
        <v>878.47713615298164</v>
      </c>
      <c r="J22" s="10">
        <f t="shared" si="3"/>
        <v>20022191892.930225</v>
      </c>
      <c r="K22" s="11">
        <f t="shared" si="4"/>
        <v>6.2195200000000117E-2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29">
        <v>-1.7</v>
      </c>
      <c r="H23" s="10"/>
      <c r="I23" s="10">
        <f t="shared" si="5"/>
        <v>857.88782827439616</v>
      </c>
      <c r="J23" s="10">
        <f t="shared" si="3"/>
        <v>18849823359.143616</v>
      </c>
      <c r="K23" s="11">
        <f t="shared" si="4"/>
        <v>2.084549999999985E-2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29">
        <v>-1.47</v>
      </c>
      <c r="H24" s="10"/>
      <c r="I24" s="10">
        <f t="shared" si="5"/>
        <v>872.72413863112536</v>
      </c>
      <c r="J24" s="10">
        <f t="shared" si="3"/>
        <v>18464913014.891693</v>
      </c>
      <c r="K24" s="11">
        <f t="shared" si="4"/>
        <v>2.382522999999992E-2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29">
        <v>3.3</v>
      </c>
      <c r="H25" s="10"/>
      <c r="I25" s="10">
        <f t="shared" si="5"/>
        <v>885.744584016163</v>
      </c>
      <c r="J25" s="10">
        <f t="shared" si="3"/>
        <v>18035219756.10202</v>
      </c>
      <c r="K25" s="11">
        <f t="shared" si="4"/>
        <v>7.3080399999999823E-2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29">
        <v>12.72</v>
      </c>
      <c r="H26" s="10"/>
      <c r="I26" s="10">
        <f t="shared" si="5"/>
        <v>857.44877445901557</v>
      </c>
      <c r="J26" s="10">
        <f t="shared" si="3"/>
        <v>16806960369.513805</v>
      </c>
      <c r="K26" s="11">
        <f t="shared" si="4"/>
        <v>0.16980815999999987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29">
        <v>13.59</v>
      </c>
      <c r="H27" s="10"/>
      <c r="I27" s="10">
        <f t="shared" si="5"/>
        <v>760.68911857613159</v>
      </c>
      <c r="J27" s="10">
        <f t="shared" si="3"/>
        <v>14367279135.336008</v>
      </c>
      <c r="K27" s="11">
        <f t="shared" si="4"/>
        <v>0.17701958000000007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29">
        <v>6.13</v>
      </c>
      <c r="H28" s="10"/>
      <c r="I28" s="10">
        <f t="shared" si="5"/>
        <v>669.67965364568329</v>
      </c>
      <c r="J28" s="10">
        <f t="shared" si="3"/>
        <v>12206491191.366594</v>
      </c>
      <c r="K28" s="11">
        <f t="shared" si="4"/>
        <v>9.7808719999999738E-2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29">
        <v>6.08</v>
      </c>
      <c r="H29" s="10"/>
      <c r="I29" s="10">
        <f t="shared" si="5"/>
        <v>630.99939097868969</v>
      </c>
      <c r="J29" s="10">
        <f t="shared" si="3"/>
        <v>11118959950.843346</v>
      </c>
      <c r="K29" s="11">
        <f t="shared" si="4"/>
        <v>9.5382079999999814E-2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29">
        <v>-0.17</v>
      </c>
      <c r="H30" s="10"/>
      <c r="I30" s="10">
        <f t="shared" si="5"/>
        <v>594.83351336603482</v>
      </c>
      <c r="J30" s="10">
        <f t="shared" si="3"/>
        <v>10150759405.196173</v>
      </c>
      <c r="K30" s="11">
        <f t="shared" si="4"/>
        <v>2.94469599999998E-2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29">
        <v>9.7799999999999994</v>
      </c>
      <c r="H31" s="10"/>
      <c r="I31" s="10">
        <f t="shared" si="5"/>
        <v>595.8464523350043</v>
      </c>
      <c r="J31" s="10">
        <f t="shared" si="3"/>
        <v>9860400583.6261578</v>
      </c>
      <c r="K31" s="11">
        <f t="shared" si="4"/>
        <v>0.1315024600000001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29">
        <v>1.87</v>
      </c>
      <c r="H32" s="10"/>
      <c r="I32" s="10">
        <f t="shared" si="5"/>
        <v>542.76412127437084</v>
      </c>
      <c r="J32" s="10">
        <f t="shared" si="3"/>
        <v>8714431415.0462894</v>
      </c>
      <c r="K32" s="11">
        <f t="shared" si="4"/>
        <v>5.0585309999999994E-2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29">
        <v>-7.14</v>
      </c>
      <c r="H33" s="10"/>
      <c r="I33" s="10">
        <f t="shared" si="5"/>
        <v>532.80074729986347</v>
      </c>
      <c r="J33" s="10">
        <f t="shared" si="3"/>
        <v>8294834633.7017508</v>
      </c>
      <c r="K33" s="11">
        <f t="shared" si="4"/>
        <v>-4.0756199999999909E-2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29">
        <v>9.79</v>
      </c>
      <c r="H34" s="10"/>
      <c r="I34" s="10">
        <f t="shared" si="5"/>
        <v>573.76776577629062</v>
      </c>
      <c r="J34" s="10">
        <f t="shared" ref="J34:J65" si="6">IF(I34="","",I34*C34)</f>
        <v>8647264265.561842</v>
      </c>
      <c r="K34" s="11">
        <f t="shared" ref="K34:K65" si="7">IFERROR(J34/J35-1,"")</f>
        <v>0.15011476999999984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29">
        <v>20.47</v>
      </c>
      <c r="H35" s="10"/>
      <c r="I35" s="10">
        <f t="shared" ref="I35:I66" si="8">IF(H35&lt;&gt;"",H35,I34/(1+IF(G34="",0,G34)/100))</f>
        <v>516.48912213186657</v>
      </c>
      <c r="J35" s="10">
        <f t="shared" si="6"/>
        <v>7518609873.6579504</v>
      </c>
      <c r="K35" s="11">
        <f t="shared" si="7"/>
        <v>0.27776558000000007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29">
        <v>-10.5</v>
      </c>
      <c r="H36" s="10"/>
      <c r="I36" s="10">
        <f t="shared" si="8"/>
        <v>419.33029319791063</v>
      </c>
      <c r="J36" s="10">
        <f t="shared" si="6"/>
        <v>5884185637.2887659</v>
      </c>
      <c r="K36" s="11">
        <f t="shared" si="7"/>
        <v>-2.0317300000000094E-2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29">
        <v>-7.9</v>
      </c>
      <c r="H37" s="10"/>
      <c r="I37" s="10">
        <f t="shared" si="8"/>
        <v>444.67687507731779</v>
      </c>
      <c r="J37" s="10">
        <f t="shared" si="6"/>
        <v>6006215724.0183649</v>
      </c>
      <c r="K37" s="11">
        <f t="shared" si="7"/>
        <v>1.2278199999999906E-2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29">
        <v>-8.7</v>
      </c>
      <c r="H38" s="10"/>
      <c r="I38" s="10">
        <f t="shared" si="8"/>
        <v>456.54709966870411</v>
      </c>
      <c r="J38" s="10">
        <f t="shared" si="6"/>
        <v>5933364685.7339869</v>
      </c>
      <c r="K38" s="11">
        <f t="shared" si="7"/>
        <v>-1.3330000000000175E-2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29">
        <v>-2.84</v>
      </c>
      <c r="H39" s="10"/>
      <c r="I39" s="10">
        <f t="shared" si="8"/>
        <v>480.57589438810959</v>
      </c>
      <c r="J39" s="10">
        <f t="shared" si="6"/>
        <v>6013524973.6325092</v>
      </c>
      <c r="K39" s="11">
        <f t="shared" si="7"/>
        <v>7.7435200000000037E-3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29">
        <v>-2.77</v>
      </c>
      <c r="H40" s="10"/>
      <c r="I40" s="10">
        <f t="shared" si="8"/>
        <v>494.62319307133549</v>
      </c>
      <c r="J40" s="10">
        <f t="shared" si="6"/>
        <v>5967316935.5953875</v>
      </c>
      <c r="K40" s="11">
        <f t="shared" si="7"/>
        <v>6.4277299999999649E-3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29">
        <v>18.260000000000002</v>
      </c>
      <c r="H41" s="10"/>
      <c r="I41" s="10">
        <f t="shared" si="8"/>
        <v>508.71458713497424</v>
      </c>
      <c r="J41" s="10">
        <f t="shared" si="6"/>
        <v>5929205602.8656797</v>
      </c>
      <c r="K41" s="11">
        <f t="shared" si="7"/>
        <v>0.2212710200000001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29">
        <v>-0.33</v>
      </c>
      <c r="H42" s="10"/>
      <c r="I42" s="10">
        <f t="shared" si="8"/>
        <v>430.16623299084574</v>
      </c>
      <c r="J42" s="10">
        <f t="shared" si="6"/>
        <v>4854946613.6236324</v>
      </c>
      <c r="K42" s="11">
        <f t="shared" si="7"/>
        <v>2.6900010000000085E-2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29">
        <v>5.8</v>
      </c>
      <c r="H43" s="10"/>
      <c r="I43" s="10">
        <f t="shared" si="8"/>
        <v>431.59048158005993</v>
      </c>
      <c r="J43" s="10">
        <f t="shared" si="6"/>
        <v>4727769565.0461941</v>
      </c>
      <c r="K43" s="11">
        <f t="shared" si="7"/>
        <v>8.7518200000000101E-2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29">
        <v>7.44</v>
      </c>
      <c r="H44" s="10"/>
      <c r="I44" s="10">
        <f t="shared" si="8"/>
        <v>407.9305118904158</v>
      </c>
      <c r="J44" s="10">
        <f t="shared" si="6"/>
        <v>4347301557.8462906</v>
      </c>
      <c r="K44" s="11">
        <f t="shared" si="7"/>
        <v>0.10179720000000025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29">
        <v>14.5</v>
      </c>
      <c r="H45" s="10"/>
      <c r="I45" s="10">
        <f t="shared" si="8"/>
        <v>379.68215924275484</v>
      </c>
      <c r="J45" s="10">
        <f t="shared" si="6"/>
        <v>3945645857.3740158</v>
      </c>
      <c r="K45" s="11">
        <f t="shared" si="7"/>
        <v>0.17167850000000007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29">
        <v>13.7</v>
      </c>
      <c r="H46" s="10"/>
      <c r="I46" s="10">
        <f t="shared" si="8"/>
        <v>331.60013907664177</v>
      </c>
      <c r="J46" s="10">
        <f t="shared" si="6"/>
        <v>3367515796.674613</v>
      </c>
      <c r="K46" s="11">
        <f t="shared" si="7"/>
        <v>0.16121810000000014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29">
        <v>10.93</v>
      </c>
      <c r="H47" s="10"/>
      <c r="I47" s="10">
        <f t="shared" si="8"/>
        <v>291.64480129871748</v>
      </c>
      <c r="J47" s="10">
        <f t="shared" si="6"/>
        <v>2899985624.2979789</v>
      </c>
      <c r="K47" s="11">
        <f t="shared" si="7"/>
        <v>0.13093135000000022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29">
        <v>15.52</v>
      </c>
      <c r="H48" s="10"/>
      <c r="I48" s="10">
        <f t="shared" si="8"/>
        <v>262.90886261490806</v>
      </c>
      <c r="J48" s="10">
        <f t="shared" si="6"/>
        <v>2564245499.3382034</v>
      </c>
      <c r="K48" s="11">
        <f t="shared" si="7"/>
        <v>0.17587807999999994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29">
        <v>14.4</v>
      </c>
      <c r="H49" s="10"/>
      <c r="I49" s="10">
        <f t="shared" si="8"/>
        <v>227.5873118203844</v>
      </c>
      <c r="J49" s="10">
        <f t="shared" si="6"/>
        <v>2180706948.2392287</v>
      </c>
      <c r="K49" s="11">
        <f t="shared" si="7"/>
        <v>0.16287600000000002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29">
        <v>11.25</v>
      </c>
      <c r="H50" s="10"/>
      <c r="I50" s="10">
        <f t="shared" si="8"/>
        <v>198.93995788495138</v>
      </c>
      <c r="J50" s="10">
        <f t="shared" si="6"/>
        <v>1875270405.6487782</v>
      </c>
      <c r="K50" s="11">
        <f t="shared" si="7"/>
        <v>0.12941000000000003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29">
        <v>11.5</v>
      </c>
      <c r="H51" s="10"/>
      <c r="I51" s="10">
        <f t="shared" si="8"/>
        <v>178.82243405388888</v>
      </c>
      <c r="J51" s="10">
        <f t="shared" si="6"/>
        <v>1660398266.0404797</v>
      </c>
      <c r="K51" s="11">
        <f t="shared" si="7"/>
        <v>0.13072150000000016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29">
        <v>17.04</v>
      </c>
      <c r="H52" s="10"/>
      <c r="I52" s="10">
        <f t="shared" si="8"/>
        <v>160.37886462232186</v>
      </c>
      <c r="J52" s="10">
        <f t="shared" si="6"/>
        <v>1468441403.1576116</v>
      </c>
      <c r="K52" s="11">
        <f t="shared" si="7"/>
        <v>0.1857322400000001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29">
        <v>8.48</v>
      </c>
      <c r="H53" s="10"/>
      <c r="I53" s="10">
        <f t="shared" si="8"/>
        <v>137.02910511134814</v>
      </c>
      <c r="J53" s="10">
        <f t="shared" si="6"/>
        <v>1238425804.4274917</v>
      </c>
      <c r="K53" s="11">
        <f t="shared" si="7"/>
        <v>9.814304000000007E-2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29">
        <v>7.04</v>
      </c>
      <c r="H54" s="10"/>
      <c r="I54" s="10">
        <f t="shared" si="8"/>
        <v>126.31739040500382</v>
      </c>
      <c r="J54" s="10">
        <f t="shared" si="6"/>
        <v>1127745438.7248964</v>
      </c>
      <c r="K54" s="11">
        <f t="shared" si="7"/>
        <v>8.3030720000000002E-2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29">
        <v>7.91</v>
      </c>
      <c r="H55" s="10"/>
      <c r="I55" s="10">
        <f t="shared" si="8"/>
        <v>118.00952018404692</v>
      </c>
      <c r="J55" s="10">
        <f t="shared" si="6"/>
        <v>1041286657.8012638</v>
      </c>
      <c r="K55" s="11">
        <f t="shared" si="7"/>
        <v>9.1617559999999987E-2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29">
        <v>10.39</v>
      </c>
      <c r="H56" s="10"/>
      <c r="I56" s="10">
        <f t="shared" si="8"/>
        <v>109.35920691691867</v>
      </c>
      <c r="J56" s="10">
        <f t="shared" si="6"/>
        <v>953893282.73655093</v>
      </c>
      <c r="K56" s="11">
        <f t="shared" si="7"/>
        <v>0.11681563000000006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30">
        <v>9.67</v>
      </c>
      <c r="H57" s="10"/>
      <c r="I57" s="10">
        <f t="shared" si="8"/>
        <v>99.066226032175607</v>
      </c>
      <c r="J57" s="10">
        <f t="shared" si="6"/>
        <v>854118851.05561328</v>
      </c>
      <c r="K57" s="11">
        <f t="shared" si="7"/>
        <v>0.1098604000000003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30">
        <v>8.6</v>
      </c>
      <c r="H58" s="10"/>
      <c r="I58" s="10">
        <f t="shared" si="8"/>
        <v>90.331199081039117</v>
      </c>
      <c r="J58" s="10">
        <f t="shared" si="6"/>
        <v>769573228.35882163</v>
      </c>
      <c r="K58" s="11">
        <f t="shared" si="7"/>
        <v>9.9357799999999941E-2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30">
        <v>11.63</v>
      </c>
      <c r="H59" s="10"/>
      <c r="I59" s="10">
        <f t="shared" si="8"/>
        <v>83.177899706297524</v>
      </c>
      <c r="J59" s="10">
        <f t="shared" si="6"/>
        <v>700020710.59924412</v>
      </c>
      <c r="K59" s="11">
        <f t="shared" si="7"/>
        <v>0.13047701000000012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30">
        <v>13.97</v>
      </c>
      <c r="H60" s="10"/>
      <c r="I60" s="10">
        <f t="shared" si="8"/>
        <v>74.512138050969739</v>
      </c>
      <c r="J60" s="10">
        <f t="shared" si="6"/>
        <v>619225958.9597882</v>
      </c>
      <c r="K60" s="11">
        <f t="shared" si="7"/>
        <v>0.15451609999999971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30">
        <v>8.94</v>
      </c>
      <c r="H61" s="10"/>
      <c r="I61" s="10">
        <f t="shared" si="8"/>
        <v>65.378729534938799</v>
      </c>
      <c r="J61" s="10">
        <f t="shared" si="6"/>
        <v>536351081.60015124</v>
      </c>
      <c r="K61" s="11">
        <f t="shared" si="7"/>
        <v>0.10367114000000011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30">
        <v>-0.05</v>
      </c>
      <c r="H62" s="10"/>
      <c r="I62" s="10">
        <f t="shared" si="8"/>
        <v>60.013520777436021</v>
      </c>
      <c r="J62" s="10">
        <f t="shared" si="6"/>
        <v>485970016.03226769</v>
      </c>
      <c r="K62" s="11">
        <f t="shared" si="7"/>
        <v>1.2693400000000299E-2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30">
        <v>-0.01</v>
      </c>
      <c r="H63" s="10"/>
      <c r="I63" s="10">
        <f t="shared" si="8"/>
        <v>60.04354254871037</v>
      </c>
      <c r="J63" s="10">
        <f t="shared" si="6"/>
        <v>479878723.44410217</v>
      </c>
      <c r="K63" s="11">
        <f t="shared" si="7"/>
        <v>1.3098679999999918E-2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30">
        <v>0.1</v>
      </c>
      <c r="H64" s="10"/>
      <c r="I64" s="10">
        <f t="shared" si="8"/>
        <v>60.049547503460715</v>
      </c>
      <c r="J64" s="10">
        <f t="shared" si="6"/>
        <v>473674216.45846206</v>
      </c>
      <c r="K64" s="11">
        <f t="shared" si="7"/>
        <v>1.4113099999999879E-2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30">
        <v>0.01</v>
      </c>
      <c r="H65" s="10"/>
      <c r="I65" s="10">
        <f t="shared" si="8"/>
        <v>59.989557945515209</v>
      </c>
      <c r="J65" s="10">
        <f t="shared" si="6"/>
        <v>467082238.12359989</v>
      </c>
      <c r="K65" s="11">
        <f t="shared" si="7"/>
        <v>1.3101299999999982E-2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3">
        <f>SUM(F2)</f>
        <v>33524353</v>
      </c>
      <c r="G66" s="30">
        <v>-0.02</v>
      </c>
      <c r="H66" s="10"/>
      <c r="I66" s="10">
        <f t="shared" si="8"/>
        <v>59.983559589556251</v>
      </c>
      <c r="J66" s="10">
        <f t="shared" ref="J66:J67" si="9">IF(I66="","",I66*C66)</f>
        <v>461041988.71682417</v>
      </c>
      <c r="K66" s="11">
        <f t="shared" ref="K66" si="10">IFERROR(J66/J67-1,"")</f>
        <v>1.259743999999996E-2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30">
        <v>13.97</v>
      </c>
      <c r="H67" s="10"/>
      <c r="I67" s="10">
        <f t="shared" ref="I67" si="11">IF(H67&lt;&gt;"",H67,I66/(1+IF(G66="",0,G66)/100))</f>
        <v>59.99555870129651</v>
      </c>
      <c r="J67" s="10">
        <f t="shared" si="9"/>
        <v>455306294.9841392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>
      <selection activeCell="J17" sqref="J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149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1:A66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4">
        <v>1914198</v>
      </c>
      <c r="G2" s="29">
        <v>1.84</v>
      </c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2.5528799999999796E-2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29">
        <v>3.32</v>
      </c>
      <c r="H3" s="10"/>
      <c r="I3" s="10">
        <f t="shared" ref="I3:I34" si="5">IF(H3&lt;&gt;"",H3,I2/(1+IF(G2="",0,G2)/100))</f>
        <v>1753.7313432835822</v>
      </c>
      <c r="J3" s="10">
        <f t="shared" si="3"/>
        <v>3333589608.3105235</v>
      </c>
      <c r="K3" s="11">
        <f t="shared" si="4"/>
        <v>4.1672240000000027E-2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29">
        <v>1.76</v>
      </c>
      <c r="H4" s="10"/>
      <c r="I4" s="10">
        <f t="shared" si="5"/>
        <v>1697.3783810332775</v>
      </c>
      <c r="J4" s="10">
        <f t="shared" si="3"/>
        <v>3200228901.4733882</v>
      </c>
      <c r="K4" s="11">
        <f t="shared" si="4"/>
        <v>2.736896000000022E-2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29">
        <v>3.67</v>
      </c>
      <c r="H5" s="10"/>
      <c r="I5" s="10">
        <f t="shared" si="5"/>
        <v>1668.0212077764124</v>
      </c>
      <c r="J5" s="10">
        <f t="shared" si="3"/>
        <v>3114975267.9635053</v>
      </c>
      <c r="K5" s="11">
        <f t="shared" si="4"/>
        <v>4.8207370000000083E-2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29">
        <v>7.61</v>
      </c>
      <c r="H6" s="10"/>
      <c r="I6" s="10">
        <f t="shared" si="5"/>
        <v>1608.9719376641385</v>
      </c>
      <c r="J6" s="10">
        <f t="shared" si="3"/>
        <v>2971716625.0829787</v>
      </c>
      <c r="K6" s="11">
        <f t="shared" si="4"/>
        <v>8.9766470000000043E-2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29">
        <v>2.4500000000000002</v>
      </c>
      <c r="H7" s="10"/>
      <c r="I7" s="10">
        <f t="shared" si="5"/>
        <v>1495.1881216096444</v>
      </c>
      <c r="J7" s="10">
        <f t="shared" si="3"/>
        <v>2726929766.0470123</v>
      </c>
      <c r="K7" s="11">
        <f t="shared" si="4"/>
        <v>3.9047899999999913E-2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29">
        <v>-4.63</v>
      </c>
      <c r="H8" s="10"/>
      <c r="I8" s="10">
        <f t="shared" si="5"/>
        <v>1459.4320367102434</v>
      </c>
      <c r="J8" s="10">
        <f t="shared" si="3"/>
        <v>2624450485.9179373</v>
      </c>
      <c r="K8" s="11">
        <f t="shared" si="4"/>
        <v>-3.1517649999999842E-2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29">
        <v>-5.13</v>
      </c>
      <c r="H9" s="10"/>
      <c r="I9" s="10">
        <f t="shared" si="5"/>
        <v>1530.2841949357696</v>
      </c>
      <c r="J9" s="10">
        <f t="shared" si="3"/>
        <v>2709858869.3102531</v>
      </c>
      <c r="K9" s="11">
        <f t="shared" si="4"/>
        <v>-3.5456710000000169E-2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29">
        <v>7.57</v>
      </c>
      <c r="H10" s="10"/>
      <c r="I10" s="10">
        <f t="shared" si="5"/>
        <v>1613.0327763632019</v>
      </c>
      <c r="J10" s="10">
        <f t="shared" si="3"/>
        <v>2809473558.5276361</v>
      </c>
      <c r="K10" s="11">
        <f t="shared" si="4"/>
        <v>9.4739890000000049E-2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29">
        <v>9.76</v>
      </c>
      <c r="H11" s="10"/>
      <c r="I11" s="10">
        <f t="shared" si="5"/>
        <v>1499.5191748286713</v>
      </c>
      <c r="J11" s="10">
        <f t="shared" si="3"/>
        <v>2566338894.0067177</v>
      </c>
      <c r="K11" s="11">
        <f t="shared" si="4"/>
        <v>0.1177958400000001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29">
        <v>9.52</v>
      </c>
      <c r="H12" s="10"/>
      <c r="I12" s="10">
        <f t="shared" si="5"/>
        <v>1366.1800062214572</v>
      </c>
      <c r="J12" s="10">
        <f t="shared" si="3"/>
        <v>2295892328.6086998</v>
      </c>
      <c r="K12" s="11">
        <f t="shared" si="4"/>
        <v>0.11578975999999974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29">
        <v>6.8</v>
      </c>
      <c r="H13" s="10"/>
      <c r="I13" s="10">
        <f t="shared" si="5"/>
        <v>1247.4251335111919</v>
      </c>
      <c r="J13" s="10">
        <f t="shared" si="3"/>
        <v>2057638823.1136844</v>
      </c>
      <c r="K13" s="11">
        <f t="shared" si="4"/>
        <v>8.83988E-2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29">
        <v>7.6</v>
      </c>
      <c r="H14" s="10"/>
      <c r="I14" s="10">
        <f t="shared" si="5"/>
        <v>1168.0010613400673</v>
      </c>
      <c r="J14" s="10">
        <f t="shared" si="3"/>
        <v>1890519194.9069445</v>
      </c>
      <c r="K14" s="11">
        <f t="shared" si="4"/>
        <v>9.6982000000000124E-2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29">
        <v>6.93</v>
      </c>
      <c r="H15" s="10"/>
      <c r="I15" s="10">
        <f t="shared" si="5"/>
        <v>1085.5028451115866</v>
      </c>
      <c r="J15" s="10">
        <f t="shared" si="3"/>
        <v>1723382147.4800355</v>
      </c>
      <c r="K15" s="11">
        <f t="shared" si="4"/>
        <v>9.0792929999999883E-2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29">
        <v>5.88</v>
      </c>
      <c r="H16" s="10"/>
      <c r="I16" s="10">
        <f t="shared" si="5"/>
        <v>1015.1527589185324</v>
      </c>
      <c r="J16" s="10">
        <f t="shared" si="3"/>
        <v>1579935201.3402174</v>
      </c>
      <c r="K16" s="11">
        <f t="shared" si="4"/>
        <v>8.1246560000000079E-2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29">
        <v>10.09</v>
      </c>
      <c r="H17" s="10"/>
      <c r="I17" s="10">
        <f t="shared" si="5"/>
        <v>958.77668957171556</v>
      </c>
      <c r="J17" s="10">
        <f t="shared" si="3"/>
        <v>1461216395.7684336</v>
      </c>
      <c r="K17" s="11">
        <f t="shared" si="4"/>
        <v>0.12578033999999993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29">
        <v>-0.43</v>
      </c>
      <c r="H18" s="10"/>
      <c r="I18" s="10">
        <f t="shared" si="5"/>
        <v>870.9026156523895</v>
      </c>
      <c r="J18" s="10">
        <f t="shared" si="3"/>
        <v>1297958708.1512132</v>
      </c>
      <c r="K18" s="11">
        <f t="shared" si="4"/>
        <v>2.0094649999999881E-2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29">
        <v>4.34</v>
      </c>
      <c r="H19" s="10"/>
      <c r="I19" s="10">
        <f t="shared" si="5"/>
        <v>874.66366943094249</v>
      </c>
      <c r="J19" s="10">
        <f t="shared" si="3"/>
        <v>1272390467.0524576</v>
      </c>
      <c r="K19" s="11">
        <f t="shared" si="4"/>
        <v>7.094576000000008E-2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29">
        <v>13.05</v>
      </c>
      <c r="H20" s="10"/>
      <c r="I20" s="10">
        <f t="shared" si="5"/>
        <v>838.28222103789767</v>
      </c>
      <c r="J20" s="10">
        <f t="shared" si="3"/>
        <v>1188099822.2099104</v>
      </c>
      <c r="K20" s="11">
        <f t="shared" si="4"/>
        <v>0.16260619999999992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29">
        <v>4.9400000000000004</v>
      </c>
      <c r="H21" s="10"/>
      <c r="I21" s="10">
        <f t="shared" si="5"/>
        <v>741.51456969296567</v>
      </c>
      <c r="J21" s="10">
        <f t="shared" si="3"/>
        <v>1021927994.371534</v>
      </c>
      <c r="K21" s="11">
        <f t="shared" si="4"/>
        <v>8.0986940000000063E-2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29">
        <v>4.53</v>
      </c>
      <c r="H22" s="10"/>
      <c r="I22" s="10">
        <f t="shared" si="5"/>
        <v>706.60812816177395</v>
      </c>
      <c r="J22" s="10">
        <f t="shared" si="3"/>
        <v>945365717.71305013</v>
      </c>
      <c r="K22" s="11">
        <f t="shared" si="4"/>
        <v>7.833148000000012E-2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29">
        <v>-1.64</v>
      </c>
      <c r="H23" s="10"/>
      <c r="I23" s="10">
        <f t="shared" si="5"/>
        <v>675.98596399289579</v>
      </c>
      <c r="J23" s="10">
        <f t="shared" si="3"/>
        <v>876693053.3392663</v>
      </c>
      <c r="K23" s="11">
        <f t="shared" si="4"/>
        <v>1.5763720000000037E-2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29">
        <v>-5.74</v>
      </c>
      <c r="H24" s="10"/>
      <c r="I24" s="10">
        <f t="shared" si="5"/>
        <v>687.25697843930027</v>
      </c>
      <c r="J24" s="10">
        <f t="shared" si="3"/>
        <v>863087582.3555367</v>
      </c>
      <c r="K24" s="11">
        <f t="shared" si="4"/>
        <v>-2.5822899999999871E-2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29">
        <v>-1.17</v>
      </c>
      <c r="H25" s="10"/>
      <c r="I25" s="10">
        <f t="shared" si="5"/>
        <v>729.10776409855748</v>
      </c>
      <c r="J25" s="10">
        <f t="shared" si="3"/>
        <v>885965788.31049979</v>
      </c>
      <c r="K25" s="11">
        <f t="shared" si="4"/>
        <v>2.2001029999999977E-2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29">
        <v>-8</v>
      </c>
      <c r="H26" s="10"/>
      <c r="I26" s="10">
        <f t="shared" si="5"/>
        <v>737.73931407321413</v>
      </c>
      <c r="J26" s="10">
        <f t="shared" si="3"/>
        <v>866893244.04154444</v>
      </c>
      <c r="K26" s="11">
        <f t="shared" si="4"/>
        <v>-4.8260000000000081E-2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29">
        <v>3.78</v>
      </c>
      <c r="H27" s="10"/>
      <c r="I27" s="10">
        <f t="shared" si="5"/>
        <v>801.89055877523276</v>
      </c>
      <c r="J27" s="10">
        <f t="shared" si="3"/>
        <v>910850908.90531504</v>
      </c>
      <c r="K27" s="11">
        <f t="shared" si="4"/>
        <v>7.3915439999999943E-2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29">
        <v>3.78</v>
      </c>
      <c r="H28" s="10"/>
      <c r="I28" s="10">
        <f t="shared" si="5"/>
        <v>772.68313622589392</v>
      </c>
      <c r="J28" s="10">
        <f t="shared" si="3"/>
        <v>848158872.64393461</v>
      </c>
      <c r="K28" s="11">
        <f t="shared" si="4"/>
        <v>7.4122999999999939E-2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29">
        <v>2.09</v>
      </c>
      <c r="H29" s="10"/>
      <c r="I29" s="10">
        <f t="shared" si="5"/>
        <v>744.53954155511065</v>
      </c>
      <c r="J29" s="10">
        <f t="shared" si="3"/>
        <v>789629188.318223</v>
      </c>
      <c r="K29" s="11">
        <f t="shared" si="4"/>
        <v>5.6733589999999667E-2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29">
        <v>2.1</v>
      </c>
      <c r="H30" s="10"/>
      <c r="I30" s="10">
        <f t="shared" si="5"/>
        <v>729.2972294594091</v>
      </c>
      <c r="J30" s="10">
        <f t="shared" si="3"/>
        <v>747235817.79795909</v>
      </c>
      <c r="K30" s="11">
        <f t="shared" si="4"/>
        <v>5.7041299999999628E-2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29">
        <v>7.31</v>
      </c>
      <c r="H31" s="10"/>
      <c r="I31" s="10">
        <f t="shared" si="5"/>
        <v>714.29699261450457</v>
      </c>
      <c r="J31" s="10">
        <f t="shared" si="3"/>
        <v>706912603.88592136</v>
      </c>
      <c r="K31" s="11">
        <f t="shared" si="4"/>
        <v>0.11119504999999985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29">
        <v>3.04</v>
      </c>
      <c r="H32" s="10"/>
      <c r="I32" s="10">
        <f t="shared" si="5"/>
        <v>665.63879658419967</v>
      </c>
      <c r="J32" s="10">
        <f t="shared" si="3"/>
        <v>636173283.7866056</v>
      </c>
      <c r="K32" s="11">
        <f t="shared" si="4"/>
        <v>6.7494400000000176E-2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29">
        <v>-3.66</v>
      </c>
      <c r="H33" s="10"/>
      <c r="I33" s="10">
        <f t="shared" si="5"/>
        <v>646.00038488373411</v>
      </c>
      <c r="J33" s="10">
        <f t="shared" si="3"/>
        <v>595949996.35277295</v>
      </c>
      <c r="K33" s="11">
        <f t="shared" si="4"/>
        <v>-1.0505399999999332E-3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29">
        <v>-1.7</v>
      </c>
      <c r="H34" s="10"/>
      <c r="I34" s="10">
        <f t="shared" si="5"/>
        <v>670.54223052079521</v>
      </c>
      <c r="J34" s="10">
        <f t="shared" ref="J34:J65" si="6">IF(I34="","",I34*C34)</f>
        <v>596576724.0644716</v>
      </c>
      <c r="K34" s="11">
        <f t="shared" ref="K34:K65" si="7">IFERROR(J34/J35-1,"")</f>
        <v>3.3947600000000078E-2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29">
        <v>-6.09</v>
      </c>
      <c r="H35" s="10"/>
      <c r="I35" s="10">
        <f t="shared" ref="I35:I66" si="8">IF(H35&lt;&gt;"",H35,I34/(1+IF(G34="",0,G34)/100))</f>
        <v>673.23517120561769</v>
      </c>
      <c r="J35" s="10">
        <f t="shared" si="6"/>
        <v>576989321.37805784</v>
      </c>
      <c r="K35" s="11">
        <f t="shared" si="7"/>
        <v>4.1643399999999886E-3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29">
        <v>5.61</v>
      </c>
      <c r="H36" s="10"/>
      <c r="I36" s="10">
        <f t="shared" si="8"/>
        <v>696.85868047367535</v>
      </c>
      <c r="J36" s="10">
        <f t="shared" si="6"/>
        <v>574596506.16358066</v>
      </c>
      <c r="K36" s="11">
        <f t="shared" si="7"/>
        <v>0.14903686999999999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29">
        <v>7.53</v>
      </c>
      <c r="H37" s="10"/>
      <c r="I37" s="10">
        <f t="shared" si="8"/>
        <v>631.15540301935994</v>
      </c>
      <c r="J37" s="10">
        <f t="shared" si="6"/>
        <v>500067944.87245709</v>
      </c>
      <c r="K37" s="11">
        <f t="shared" si="7"/>
        <v>0.17535011000000011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29">
        <v>7.92</v>
      </c>
      <c r="H38" s="10"/>
      <c r="I38" s="10">
        <f t="shared" si="8"/>
        <v>559.38615884016656</v>
      </c>
      <c r="J38" s="10">
        <f t="shared" si="6"/>
        <v>425462966.83671308</v>
      </c>
      <c r="K38" s="11">
        <f t="shared" si="7"/>
        <v>0.16330364000000008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29">
        <v>8.73</v>
      </c>
      <c r="H39" s="10"/>
      <c r="I39" s="10">
        <f t="shared" si="8"/>
        <v>501.1522655797944</v>
      </c>
      <c r="J39" s="10">
        <f t="shared" si="6"/>
        <v>365736813.85258371</v>
      </c>
      <c r="K39" s="11">
        <f t="shared" si="7"/>
        <v>0.13307533000000005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29">
        <v>8.43</v>
      </c>
      <c r="H40" s="10"/>
      <c r="I40" s="10">
        <f t="shared" si="8"/>
        <v>460.91443537183341</v>
      </c>
      <c r="J40" s="10">
        <f t="shared" si="6"/>
        <v>322782434.82062548</v>
      </c>
      <c r="K40" s="11">
        <f t="shared" si="7"/>
        <v>0.12919002000000024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29">
        <v>7.67</v>
      </c>
      <c r="H41" s="10"/>
      <c r="I41" s="10">
        <f t="shared" si="8"/>
        <v>425.08017649343668</v>
      </c>
      <c r="J41" s="10">
        <f t="shared" si="6"/>
        <v>285853070.87696844</v>
      </c>
      <c r="K41" s="11">
        <f t="shared" si="7"/>
        <v>0.11976799999999987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29">
        <v>-6.46</v>
      </c>
      <c r="H42" s="10"/>
      <c r="I42" s="10">
        <f t="shared" si="8"/>
        <v>394.79908655469183</v>
      </c>
      <c r="J42" s="10">
        <f t="shared" si="6"/>
        <v>255278835.32746825</v>
      </c>
      <c r="K42" s="11">
        <f t="shared" si="7"/>
        <v>-2.886771999999993E-2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29">
        <v>5.84</v>
      </c>
      <c r="H43" s="10"/>
      <c r="I43" s="10">
        <f t="shared" si="8"/>
        <v>422.06445002639708</v>
      </c>
      <c r="J43" s="10">
        <f t="shared" si="6"/>
        <v>262867212.41257498</v>
      </c>
      <c r="K43" s="11">
        <f t="shared" si="7"/>
        <v>9.6608240000000123E-2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29">
        <v>2.82</v>
      </c>
      <c r="H44" s="10"/>
      <c r="I44" s="10">
        <f t="shared" si="8"/>
        <v>398.7759353990902</v>
      </c>
      <c r="J44" s="10">
        <f t="shared" si="6"/>
        <v>239709317.16925177</v>
      </c>
      <c r="K44" s="11">
        <f t="shared" si="7"/>
        <v>6.30559799999999E-2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29">
        <v>6.55</v>
      </c>
      <c r="H45" s="10"/>
      <c r="I45" s="10">
        <f t="shared" si="8"/>
        <v>387.83887901098058</v>
      </c>
      <c r="J45" s="10">
        <f t="shared" si="6"/>
        <v>225490775.34868088</v>
      </c>
      <c r="K45" s="11">
        <f t="shared" si="7"/>
        <v>9.9276350000000235E-2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29">
        <v>9.17</v>
      </c>
      <c r="H46" s="10"/>
      <c r="I46" s="10">
        <f t="shared" si="8"/>
        <v>363.99707086905727</v>
      </c>
      <c r="J46" s="10">
        <f t="shared" si="6"/>
        <v>205126559.25753415</v>
      </c>
      <c r="K46" s="11">
        <f t="shared" si="7"/>
        <v>0.12412349000000011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29">
        <v>2.2999999999999998</v>
      </c>
      <c r="H47" s="10"/>
      <c r="I47" s="10">
        <f t="shared" si="8"/>
        <v>333.42225049835787</v>
      </c>
      <c r="J47" s="10">
        <f t="shared" si="6"/>
        <v>182476890.73513991</v>
      </c>
      <c r="K47" s="11">
        <f t="shared" si="7"/>
        <v>5.1746299999999801E-2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29">
        <v>-0.94</v>
      </c>
      <c r="H48" s="10"/>
      <c r="I48" s="10">
        <f t="shared" si="8"/>
        <v>325.92595356633228</v>
      </c>
      <c r="J48" s="10">
        <f t="shared" si="6"/>
        <v>173498961.42742783</v>
      </c>
      <c r="K48" s="11">
        <f t="shared" si="7"/>
        <v>1.7445259999999907E-2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29">
        <v>2.19</v>
      </c>
      <c r="H49" s="10"/>
      <c r="I49" s="10">
        <f t="shared" si="8"/>
        <v>329.01872962480542</v>
      </c>
      <c r="J49" s="10">
        <f t="shared" si="6"/>
        <v>170524123.75229684</v>
      </c>
      <c r="K49" s="11">
        <f t="shared" si="7"/>
        <v>4.9082539999999897E-2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29">
        <v>-4.9800000000000004</v>
      </c>
      <c r="H50" s="10"/>
      <c r="I50" s="10">
        <f t="shared" si="8"/>
        <v>321.96763834504884</v>
      </c>
      <c r="J50" s="10">
        <f t="shared" si="6"/>
        <v>162545955.39479366</v>
      </c>
      <c r="K50" s="11">
        <f t="shared" si="7"/>
        <v>-2.4429660000000131E-2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29">
        <v>-2.12</v>
      </c>
      <c r="H51" s="10"/>
      <c r="I51" s="10">
        <f t="shared" si="8"/>
        <v>338.84196836986825</v>
      </c>
      <c r="J51" s="10">
        <f t="shared" si="6"/>
        <v>166616335.82955554</v>
      </c>
      <c r="K51" s="11">
        <f t="shared" si="7"/>
        <v>5.5212400000002049E-3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29">
        <v>-12.6</v>
      </c>
      <c r="H52" s="10"/>
      <c r="I52" s="10">
        <f t="shared" si="8"/>
        <v>346.18100569050699</v>
      </c>
      <c r="J52" s="10">
        <f t="shared" si="6"/>
        <v>165701458.30987668</v>
      </c>
      <c r="K52" s="11">
        <f t="shared" si="7"/>
        <v>-0.1011784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29">
        <v>2.54</v>
      </c>
      <c r="H53" s="10"/>
      <c r="I53" s="10">
        <f t="shared" si="8"/>
        <v>396.08810719737642</v>
      </c>
      <c r="J53" s="10">
        <f t="shared" si="6"/>
        <v>184354112.43997326</v>
      </c>
      <c r="K53" s="11">
        <f t="shared" si="7"/>
        <v>5.5854380000000203E-2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29">
        <v>6.25</v>
      </c>
      <c r="H54" s="10"/>
      <c r="I54" s="10">
        <f t="shared" si="8"/>
        <v>386.27667953713319</v>
      </c>
      <c r="J54" s="10">
        <f t="shared" si="6"/>
        <v>174601835.18864906</v>
      </c>
      <c r="K54" s="11">
        <f t="shared" si="7"/>
        <v>9.5331249999999867E-2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29">
        <v>8.2899999999999991</v>
      </c>
      <c r="H55" s="10"/>
      <c r="I55" s="10">
        <f t="shared" si="8"/>
        <v>363.55452191730183</v>
      </c>
      <c r="J55" s="10">
        <f t="shared" si="6"/>
        <v>159405508.77978611</v>
      </c>
      <c r="K55" s="11">
        <f t="shared" si="7"/>
        <v>0.11766109000000013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29">
        <v>6.47</v>
      </c>
      <c r="H56" s="10"/>
      <c r="I56" s="10">
        <f t="shared" si="8"/>
        <v>335.72307869360219</v>
      </c>
      <c r="J56" s="10">
        <f t="shared" si="6"/>
        <v>142624191.00568858</v>
      </c>
      <c r="K56" s="11">
        <f t="shared" si="7"/>
        <v>9.9622160000000015E-2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29">
        <v>6.77</v>
      </c>
      <c r="H57" s="10"/>
      <c r="I57" s="10">
        <f t="shared" si="8"/>
        <v>315.32176077167486</v>
      </c>
      <c r="J57" s="10">
        <f t="shared" si="6"/>
        <v>129702907.22923279</v>
      </c>
      <c r="K57" s="11">
        <f t="shared" si="7"/>
        <v>0.10282733000000022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29">
        <v>6.98</v>
      </c>
      <c r="H58" s="10"/>
      <c r="I58" s="10">
        <f t="shared" si="8"/>
        <v>295.32805167338654</v>
      </c>
      <c r="J58" s="10">
        <f t="shared" si="6"/>
        <v>117609442.29522565</v>
      </c>
      <c r="K58" s="11">
        <f t="shared" si="7"/>
        <v>0.10435454000000011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29">
        <v>6.3</v>
      </c>
      <c r="H59" s="10"/>
      <c r="I59" s="10">
        <f t="shared" si="8"/>
        <v>276.05912476480324</v>
      </c>
      <c r="J59" s="10">
        <f t="shared" si="6"/>
        <v>106496091.64030388</v>
      </c>
      <c r="K59" s="11">
        <f t="shared" si="7"/>
        <v>9.6059299999999626E-2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29">
        <v>3.35</v>
      </c>
      <c r="H60" s="10"/>
      <c r="I60" s="10">
        <f t="shared" si="8"/>
        <v>259.69814182954212</v>
      </c>
      <c r="J60" s="10">
        <f t="shared" si="6"/>
        <v>97162709.755123571</v>
      </c>
      <c r="K60" s="11">
        <f t="shared" si="7"/>
        <v>6.3678200000000018E-2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29">
        <v>2.4900000000000002</v>
      </c>
      <c r="H61" s="10"/>
      <c r="I61" s="10">
        <f t="shared" si="8"/>
        <v>251.28025334256614</v>
      </c>
      <c r="J61" s="10">
        <f t="shared" si="6"/>
        <v>91345963.238809973</v>
      </c>
      <c r="K61" s="11">
        <f t="shared" si="7"/>
        <v>5.2777279999999704E-2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29">
        <v>5.3</v>
      </c>
      <c r="H62" s="10"/>
      <c r="I62" s="10">
        <f t="shared" si="8"/>
        <v>245.17538622554997</v>
      </c>
      <c r="J62" s="10">
        <f t="shared" si="6"/>
        <v>86766655.183525607</v>
      </c>
      <c r="K62" s="11">
        <f t="shared" si="7"/>
        <v>7.9746200000000211E-2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29">
        <v>4.3</v>
      </c>
      <c r="H63" s="10"/>
      <c r="I63" s="10">
        <f t="shared" si="8"/>
        <v>232.83512462065525</v>
      </c>
      <c r="J63" s="10">
        <f t="shared" si="6"/>
        <v>80358379.759544969</v>
      </c>
      <c r="K63" s="11">
        <f t="shared" si="7"/>
        <v>6.8136299999999927E-2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29">
        <v>4.79</v>
      </c>
      <c r="H64" s="10"/>
      <c r="I64" s="10">
        <f t="shared" si="8"/>
        <v>223.23597758452087</v>
      </c>
      <c r="J64" s="10">
        <f t="shared" si="6"/>
        <v>75232327.334577963</v>
      </c>
      <c r="K64" s="11">
        <f t="shared" si="7"/>
        <v>7.2316069999999844E-2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29">
        <v>3.09</v>
      </c>
      <c r="H65" s="10"/>
      <c r="I65" s="10">
        <f t="shared" si="8"/>
        <v>213.03175645054</v>
      </c>
      <c r="J65" s="10">
        <f t="shared" si="6"/>
        <v>70158724.129330605</v>
      </c>
      <c r="K65" s="11">
        <f t="shared" si="7"/>
        <v>5.4713789999999873E-2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3">
        <f>SUM(F2)</f>
        <v>1914198</v>
      </c>
      <c r="G66" s="26">
        <v>4.2</v>
      </c>
      <c r="H66" s="10"/>
      <c r="I66" s="10">
        <f t="shared" si="8"/>
        <v>206.64638320937047</v>
      </c>
      <c r="J66" s="10">
        <f t="shared" ref="J66:J67" si="9">IF(I66="","",I66*C66)</f>
        <v>66519206.247725852</v>
      </c>
      <c r="K66" s="11">
        <f t="shared" ref="K66" si="10">IFERROR(J66/J67-1,"")</f>
        <v>6.6174399999999967E-2</v>
      </c>
    </row>
    <row r="67" spans="1:11" ht="22.5" customHeight="1">
      <c r="A67" s="3">
        <f t="shared" ref="A2:A67" si="11">SUM(B67+250)</f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26">
        <v>5</v>
      </c>
      <c r="H67" s="10"/>
      <c r="I67" s="10">
        <f t="shared" ref="I67" si="12">IF(H67&lt;&gt;"",H67,I66/(1+IF(G66="",0,G66)/100))</f>
        <v>198.31706641974134</v>
      </c>
      <c r="J67" s="10">
        <f t="shared" si="9"/>
        <v>62390549.095650628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topLeftCell="A39" workbookViewId="0">
      <selection activeCell="C67" sqref="C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4999444.4918691581</v>
      </c>
      <c r="D2" s="11">
        <v>-5.3E-3</v>
      </c>
      <c r="E2" s="10">
        <f t="shared" ref="E2:E66" si="2">SUM(C2-C3)</f>
        <v>-26638.238470802084</v>
      </c>
      <c r="F2" s="14">
        <v>5001934</v>
      </c>
      <c r="G2" s="26">
        <v>3.9</v>
      </c>
      <c r="H2" s="10"/>
      <c r="I2" s="10">
        <f>IF(H2&lt;&gt;"",H2,7302)</f>
        <v>7302</v>
      </c>
      <c r="J2" s="10">
        <f t="shared" ref="J2:J33" si="3">IF(I2="","",I2*C2)</f>
        <v>36505943679.628593</v>
      </c>
      <c r="K2" s="11">
        <f t="shared" ref="K2:K33" si="4">IFERROR(J2/J3-1,"")</f>
        <v>3.3493299999999948E-2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5026082.7303399602</v>
      </c>
      <c r="D3" s="11">
        <v>-5.5999999999999999E-3</v>
      </c>
      <c r="E3" s="10">
        <f t="shared" si="2"/>
        <v>-28304.568875607103</v>
      </c>
      <c r="F3" s="3"/>
      <c r="G3" s="26">
        <v>7.01</v>
      </c>
      <c r="H3" s="10"/>
      <c r="I3" s="10">
        <f t="shared" ref="I3:I34" si="5">IF(H3&lt;&gt;"",H3,I2/(1+IF(G2="",0,G2)/100))</f>
        <v>7027.9114533205011</v>
      </c>
      <c r="J3" s="10">
        <f t="shared" si="3"/>
        <v>35322864385.892578</v>
      </c>
      <c r="K3" s="11">
        <f t="shared" si="4"/>
        <v>6.4107439999999905E-2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5054387.2992155673</v>
      </c>
      <c r="D4" s="11">
        <v>-6.4999999999999997E-3</v>
      </c>
      <c r="E4" s="10">
        <f t="shared" si="2"/>
        <v>-33068.462450831197</v>
      </c>
      <c r="F4" s="3"/>
      <c r="G4" s="26">
        <v>4.1399999999999997</v>
      </c>
      <c r="H4" s="10"/>
      <c r="I4" s="10">
        <f t="shared" si="5"/>
        <v>6567.5277575184573</v>
      </c>
      <c r="J4" s="10">
        <f t="shared" si="3"/>
        <v>33194828884.846985</v>
      </c>
      <c r="K4" s="11">
        <f t="shared" si="4"/>
        <v>3.463090000000002E-2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5087455.7616663985</v>
      </c>
      <c r="D5" s="11">
        <v>-7.7999999999999996E-3</v>
      </c>
      <c r="E5" s="10">
        <f t="shared" si="2"/>
        <v>-39994.108991129324</v>
      </c>
      <c r="F5" s="3"/>
      <c r="G5" s="26">
        <v>4.5</v>
      </c>
      <c r="H5" s="10"/>
      <c r="I5" s="10">
        <f t="shared" si="5"/>
        <v>6306.4410961383301</v>
      </c>
      <c r="J5" s="10">
        <f t="shared" si="3"/>
        <v>32083740090.158707</v>
      </c>
      <c r="K5" s="11">
        <f t="shared" si="4"/>
        <v>3.684899999999991E-2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5127449.8706575278</v>
      </c>
      <c r="D6" s="11">
        <v>-6.8999999999999999E-3</v>
      </c>
      <c r="E6" s="10">
        <f t="shared" si="2"/>
        <v>-35625.218112513423</v>
      </c>
      <c r="F6" s="3"/>
      <c r="G6" s="26">
        <v>0.12</v>
      </c>
      <c r="H6" s="10"/>
      <c r="I6" s="10">
        <f t="shared" si="5"/>
        <v>6034.8718623333307</v>
      </c>
      <c r="J6" s="10">
        <f t="shared" si="3"/>
        <v>30943502949.955791</v>
      </c>
      <c r="K6" s="11">
        <f t="shared" si="4"/>
        <v>-5.708279999999899E-3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5163075.0887700412</v>
      </c>
      <c r="D7" s="11">
        <v>-7.1000000000000004E-3</v>
      </c>
      <c r="E7" s="10">
        <f t="shared" si="2"/>
        <v>-36919.964880921878</v>
      </c>
      <c r="F7" s="3"/>
      <c r="G7" s="26">
        <v>3.61</v>
      </c>
      <c r="H7" s="10"/>
      <c r="I7" s="10">
        <f t="shared" si="5"/>
        <v>6027.6386958982521</v>
      </c>
      <c r="J7" s="10">
        <f t="shared" si="3"/>
        <v>31121151194.898605</v>
      </c>
      <c r="K7" s="11">
        <f t="shared" si="4"/>
        <v>2.8743689999999988E-2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5199995.0536509631</v>
      </c>
      <c r="D8" s="11">
        <v>-6.1000000000000004E-3</v>
      </c>
      <c r="E8" s="10">
        <f t="shared" si="2"/>
        <v>-31914.649187313393</v>
      </c>
      <c r="F8" s="3"/>
      <c r="G8" s="26">
        <v>1.31</v>
      </c>
      <c r="H8" s="10"/>
      <c r="I8" s="10">
        <f t="shared" si="5"/>
        <v>5817.6225228242947</v>
      </c>
      <c r="J8" s="10">
        <f t="shared" si="3"/>
        <v>30251608342.694771</v>
      </c>
      <c r="K8" s="11">
        <f t="shared" si="4"/>
        <v>6.9200900000001564E-3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5231909.7028382765</v>
      </c>
      <c r="D9" s="11">
        <v>-4.4999999999999997E-3</v>
      </c>
      <c r="E9" s="10">
        <f t="shared" si="2"/>
        <v>-23650.018747134134</v>
      </c>
      <c r="F9" s="3"/>
      <c r="G9" s="26">
        <v>-3.37</v>
      </c>
      <c r="H9" s="10"/>
      <c r="I9" s="10">
        <f t="shared" si="5"/>
        <v>5742.3971205451526</v>
      </c>
      <c r="J9" s="10">
        <f t="shared" si="3"/>
        <v>30043703212.530766</v>
      </c>
      <c r="K9" s="11">
        <f t="shared" si="4"/>
        <v>-3.8048349999999953E-2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5255559.7215854106</v>
      </c>
      <c r="D10" s="11">
        <v>-3.3999999999999998E-3</v>
      </c>
      <c r="E10" s="10">
        <f t="shared" si="2"/>
        <v>-17929.86459300667</v>
      </c>
      <c r="F10" s="3"/>
      <c r="G10" s="26">
        <v>-0.22</v>
      </c>
      <c r="H10" s="10"/>
      <c r="I10" s="10">
        <f t="shared" si="5"/>
        <v>5942.6649286403317</v>
      </c>
      <c r="J10" s="10">
        <f t="shared" si="3"/>
        <v>31232030437.840366</v>
      </c>
      <c r="K10" s="11">
        <f t="shared" si="4"/>
        <v>-5.5925199999999897E-3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5273489.5861784173</v>
      </c>
      <c r="D11" s="11">
        <v>-2.8999999999999998E-3</v>
      </c>
      <c r="E11" s="10">
        <f t="shared" si="2"/>
        <v>-15337.598836543038</v>
      </c>
      <c r="F11" s="3"/>
      <c r="G11" s="26">
        <v>1.17</v>
      </c>
      <c r="H11" s="10"/>
      <c r="I11" s="10">
        <f t="shared" si="5"/>
        <v>5955.7676173986083</v>
      </c>
      <c r="J11" s="10">
        <f t="shared" si="3"/>
        <v>31407678508.050205</v>
      </c>
      <c r="K11" s="11">
        <f t="shared" si="4"/>
        <v>8.7660700000000702E-3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5288827.1850149604</v>
      </c>
      <c r="D12" s="11">
        <v>-3.3999999999999998E-3</v>
      </c>
      <c r="E12" s="10">
        <f t="shared" si="2"/>
        <v>-18043.35985254962</v>
      </c>
      <c r="F12" s="3"/>
      <c r="G12" s="26">
        <v>0.26</v>
      </c>
      <c r="H12" s="10"/>
      <c r="I12" s="10">
        <f t="shared" si="5"/>
        <v>5886.8909927830464</v>
      </c>
      <c r="J12" s="10">
        <f t="shared" si="3"/>
        <v>31134749117.850685</v>
      </c>
      <c r="K12" s="11">
        <f t="shared" si="4"/>
        <v>-8.0884000000003287E-4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5306870.54486751</v>
      </c>
      <c r="D13" s="11">
        <v>-1.8100000000000002E-2</v>
      </c>
      <c r="E13" s="10">
        <f t="shared" si="2"/>
        <v>-97824.989166006446</v>
      </c>
      <c r="F13" s="3"/>
      <c r="G13" s="26">
        <v>-0.09</v>
      </c>
      <c r="H13" s="10"/>
      <c r="I13" s="10">
        <f t="shared" si="5"/>
        <v>5871.6247683852453</v>
      </c>
      <c r="J13" s="10">
        <f t="shared" si="3"/>
        <v>31159952533.858173</v>
      </c>
      <c r="K13" s="11">
        <f t="shared" si="4"/>
        <v>-1.8983709999999987E-2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5404695.5340335164</v>
      </c>
      <c r="D14" s="11">
        <v>-1.34E-2</v>
      </c>
      <c r="E14" s="10">
        <f t="shared" si="2"/>
        <v>-73406.568169520237</v>
      </c>
      <c r="F14" s="3"/>
      <c r="G14" s="26">
        <v>8.5500000000000007</v>
      </c>
      <c r="H14" s="10"/>
      <c r="I14" s="10">
        <f t="shared" si="5"/>
        <v>5876.9139909771247</v>
      </c>
      <c r="J14" s="10">
        <f t="shared" si="3"/>
        <v>31762930800.933155</v>
      </c>
      <c r="K14" s="11">
        <f t="shared" si="4"/>
        <v>7.0954299999999915E-2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5478102.1022030367</v>
      </c>
      <c r="D15" s="11">
        <v>-8.9999999999999993E-3</v>
      </c>
      <c r="E15" s="10">
        <f t="shared" si="2"/>
        <v>-49750.674994780682</v>
      </c>
      <c r="F15" s="3"/>
      <c r="G15" s="26">
        <v>6.27</v>
      </c>
      <c r="H15" s="10"/>
      <c r="I15" s="10">
        <f t="shared" si="5"/>
        <v>5414.0156526735382</v>
      </c>
      <c r="J15" s="10">
        <f t="shared" si="3"/>
        <v>29658530528.271053</v>
      </c>
      <c r="K15" s="11">
        <f t="shared" si="4"/>
        <v>5.3135699999999675E-2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5527852.7771978173</v>
      </c>
      <c r="D16" s="11">
        <v>-6.7999999999999996E-3</v>
      </c>
      <c r="E16" s="10">
        <f t="shared" si="2"/>
        <v>-37846.756831399165</v>
      </c>
      <c r="F16" s="3"/>
      <c r="G16" s="26">
        <v>3.29</v>
      </c>
      <c r="H16" s="10"/>
      <c r="I16" s="10">
        <f t="shared" si="5"/>
        <v>5094.5851629561857</v>
      </c>
      <c r="J16" s="10">
        <f t="shared" si="3"/>
        <v>28162116741.718147</v>
      </c>
      <c r="K16" s="11">
        <f t="shared" si="4"/>
        <v>2.5876279999999863E-2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5565699.5340292165</v>
      </c>
      <c r="D17" s="11">
        <v>-5.7000000000000002E-3</v>
      </c>
      <c r="E17" s="10">
        <f t="shared" si="2"/>
        <v>-31906.353559254669</v>
      </c>
      <c r="F17" s="3"/>
      <c r="G17" s="26">
        <v>4.13</v>
      </c>
      <c r="H17" s="10"/>
      <c r="I17" s="10">
        <f t="shared" si="5"/>
        <v>4932.3120950297089</v>
      </c>
      <c r="J17" s="10">
        <f t="shared" si="3"/>
        <v>27451767128.993519</v>
      </c>
      <c r="K17" s="11">
        <f t="shared" si="4"/>
        <v>3.5364589999999918E-2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5597605.8875884712</v>
      </c>
      <c r="D18" s="11">
        <v>-5.1000000000000004E-3</v>
      </c>
      <c r="E18" s="10">
        <f t="shared" si="2"/>
        <v>-28694.130090161227</v>
      </c>
      <c r="F18" s="3"/>
      <c r="G18" s="26">
        <v>-2.15</v>
      </c>
      <c r="H18" s="10"/>
      <c r="I18" s="10">
        <f t="shared" si="5"/>
        <v>4736.6869250261298</v>
      </c>
      <c r="J18" s="10">
        <f t="shared" si="3"/>
        <v>26514106619.189594</v>
      </c>
      <c r="K18" s="11">
        <f t="shared" si="4"/>
        <v>-2.6490350000000107E-2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5626300.0176786324</v>
      </c>
      <c r="D19" s="11">
        <v>-4.8999999999999998E-3</v>
      </c>
      <c r="E19" s="10">
        <f t="shared" si="2"/>
        <v>-27704.622738041915</v>
      </c>
      <c r="F19" s="3"/>
      <c r="G19" s="26">
        <v>2.15</v>
      </c>
      <c r="H19" s="10"/>
      <c r="I19" s="10">
        <f t="shared" si="5"/>
        <v>4840.7633367666122</v>
      </c>
      <c r="J19" s="10">
        <f t="shared" si="3"/>
        <v>27235586847.228065</v>
      </c>
      <c r="K19" s="11">
        <f t="shared" si="4"/>
        <v>1.6494650000000055E-2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5654004.6404166743</v>
      </c>
      <c r="D20" s="11">
        <v>-4.7000000000000002E-3</v>
      </c>
      <c r="E20" s="10">
        <f t="shared" si="2"/>
        <v>-26699.308560191654</v>
      </c>
      <c r="F20" s="3"/>
      <c r="G20" s="26">
        <v>4.2699999999999996</v>
      </c>
      <c r="H20" s="10"/>
      <c r="I20" s="10">
        <f t="shared" si="5"/>
        <v>4738.8774711371625</v>
      </c>
      <c r="J20" s="10">
        <f t="shared" si="3"/>
        <v>26793635212.175552</v>
      </c>
      <c r="K20" s="11">
        <f t="shared" si="4"/>
        <v>3.7799309999999808E-2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5680703.948976866</v>
      </c>
      <c r="D21" s="11">
        <v>-4.4999999999999997E-3</v>
      </c>
      <c r="E21" s="10">
        <f t="shared" si="2"/>
        <v>-25678.722019483335</v>
      </c>
      <c r="F21" s="3"/>
      <c r="G21" s="26">
        <v>5.75</v>
      </c>
      <c r="H21" s="10"/>
      <c r="I21" s="10">
        <f t="shared" si="5"/>
        <v>4544.8139168861253</v>
      </c>
      <c r="J21" s="10">
        <f t="shared" si="3"/>
        <v>25817742365.020031</v>
      </c>
      <c r="K21" s="11">
        <f t="shared" si="4"/>
        <v>5.2741250000000184E-2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5706382.6709963493</v>
      </c>
      <c r="D22" s="11">
        <v>-4.1000000000000003E-3</v>
      </c>
      <c r="E22" s="10">
        <f t="shared" si="2"/>
        <v>-23492.488152510487</v>
      </c>
      <c r="F22" s="3"/>
      <c r="G22" s="26">
        <v>4.8600000000000003</v>
      </c>
      <c r="H22" s="10"/>
      <c r="I22" s="10">
        <f t="shared" si="5"/>
        <v>4297.6963753060281</v>
      </c>
      <c r="J22" s="10">
        <f t="shared" si="3"/>
        <v>24524300121.250141</v>
      </c>
      <c r="K22" s="11">
        <f t="shared" si="4"/>
        <v>4.4300739999999728E-2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5729875.1591488598</v>
      </c>
      <c r="D23" s="11">
        <v>-3.2000000000000002E-3</v>
      </c>
      <c r="E23" s="10">
        <f t="shared" si="2"/>
        <v>-18394.462790205143</v>
      </c>
      <c r="F23" s="3"/>
      <c r="G23" s="26">
        <v>6.02</v>
      </c>
      <c r="H23" s="10"/>
      <c r="I23" s="10">
        <f t="shared" si="5"/>
        <v>4098.5088454186807</v>
      </c>
      <c r="J23" s="10">
        <f t="shared" si="3"/>
        <v>23483944022.916374</v>
      </c>
      <c r="K23" s="11">
        <f t="shared" si="4"/>
        <v>5.6807360000000084E-2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5748269.6219390649</v>
      </c>
      <c r="D24" s="11">
        <v>-2.3E-3</v>
      </c>
      <c r="E24" s="10">
        <f t="shared" si="2"/>
        <v>-13251.498577186838</v>
      </c>
      <c r="F24" s="3"/>
      <c r="G24" s="26">
        <v>8.82</v>
      </c>
      <c r="H24" s="10"/>
      <c r="I24" s="10">
        <f t="shared" si="5"/>
        <v>3865.7883846620266</v>
      </c>
      <c r="J24" s="10">
        <f t="shared" si="3"/>
        <v>22221593936.397617</v>
      </c>
      <c r="K24" s="11">
        <f t="shared" si="4"/>
        <v>8.5697140000000394E-2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5761521.1205162518</v>
      </c>
      <c r="D25" s="11">
        <v>1.6000000000000001E-3</v>
      </c>
      <c r="E25" s="10">
        <f t="shared" si="2"/>
        <v>9203.707860250026</v>
      </c>
      <c r="F25" s="3"/>
      <c r="G25" s="26">
        <v>5.96</v>
      </c>
      <c r="H25" s="10"/>
      <c r="I25" s="10">
        <f t="shared" si="5"/>
        <v>3552.4612981639648</v>
      </c>
      <c r="J25" s="10">
        <f t="shared" si="3"/>
        <v>20467580799.188263</v>
      </c>
      <c r="K25" s="11">
        <f t="shared" si="4"/>
        <v>6.1295360000000132E-2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5752317.4126560017</v>
      </c>
      <c r="D26" s="11">
        <v>3.3999999999999998E-3</v>
      </c>
      <c r="E26" s="10">
        <f t="shared" si="2"/>
        <v>19491.607736726291</v>
      </c>
      <c r="F26" s="3"/>
      <c r="G26" s="26">
        <v>0.65</v>
      </c>
      <c r="H26" s="10"/>
      <c r="I26" s="10">
        <f t="shared" si="5"/>
        <v>3352.6437317515706</v>
      </c>
      <c r="J26" s="10">
        <f t="shared" si="3"/>
        <v>19285470916.586555</v>
      </c>
      <c r="K26" s="11">
        <f t="shared" si="4"/>
        <v>9.9221000000000448E-3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5732825.8049192755</v>
      </c>
      <c r="D27" s="11">
        <v>3.8E-3</v>
      </c>
      <c r="E27" s="10">
        <f t="shared" si="2"/>
        <v>21702.26943484135</v>
      </c>
      <c r="F27" s="3"/>
      <c r="G27" s="26">
        <v>-19.71</v>
      </c>
      <c r="H27" s="10"/>
      <c r="I27" s="10">
        <f t="shared" si="5"/>
        <v>3330.9922819190965</v>
      </c>
      <c r="J27" s="10">
        <f t="shared" si="3"/>
        <v>19095998509.772739</v>
      </c>
      <c r="K27" s="11">
        <f t="shared" si="4"/>
        <v>-0.19404897999999993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5711123.5354844341</v>
      </c>
      <c r="D28" s="11">
        <v>3.8E-3</v>
      </c>
      <c r="E28" s="10">
        <f t="shared" si="2"/>
        <v>21620.113005420193</v>
      </c>
      <c r="F28" s="3"/>
      <c r="G28" s="26">
        <v>6.81</v>
      </c>
      <c r="H28" s="10"/>
      <c r="I28" s="10">
        <f t="shared" si="5"/>
        <v>4148.7013101495786</v>
      </c>
      <c r="J28" s="10">
        <f t="shared" si="3"/>
        <v>23693745694.090366</v>
      </c>
      <c r="K28" s="11">
        <f t="shared" si="4"/>
        <v>7.2158780000000089E-2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5689503.4224790139</v>
      </c>
      <c r="D29" s="11">
        <v>4.1000000000000003E-3</v>
      </c>
      <c r="E29" s="10">
        <f t="shared" si="2"/>
        <v>23231.714004744776</v>
      </c>
      <c r="F29" s="3"/>
      <c r="G29" s="26">
        <v>6.18</v>
      </c>
      <c r="H29" s="10"/>
      <c r="I29" s="10">
        <f t="shared" si="5"/>
        <v>3884.188100505176</v>
      </c>
      <c r="J29" s="10">
        <f t="shared" si="3"/>
        <v>22099101491.376457</v>
      </c>
      <c r="K29" s="11">
        <f t="shared" si="4"/>
        <v>6.6153380000000039E-2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5666271.7084742691</v>
      </c>
      <c r="D30" s="11">
        <v>4.7999999999999996E-3</v>
      </c>
      <c r="E30" s="10">
        <f t="shared" si="2"/>
        <v>27068.176951309666</v>
      </c>
      <c r="F30" s="3"/>
      <c r="G30" s="26">
        <v>13.06</v>
      </c>
      <c r="H30" s="10"/>
      <c r="I30" s="10">
        <f t="shared" si="5"/>
        <v>3658.1165007583122</v>
      </c>
      <c r="J30" s="10">
        <f t="shared" si="3"/>
        <v>20727882034.549717</v>
      </c>
      <c r="K30" s="11">
        <f t="shared" si="4"/>
        <v>0.13602687999999996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5639203.5315229595</v>
      </c>
      <c r="D31" s="11">
        <v>5.7999999999999996E-3</v>
      </c>
      <c r="E31" s="10">
        <f t="shared" si="2"/>
        <v>32518.771607509814</v>
      </c>
      <c r="F31" s="3"/>
      <c r="G31" s="26">
        <v>7.46</v>
      </c>
      <c r="H31" s="10"/>
      <c r="I31" s="10">
        <f t="shared" si="5"/>
        <v>3235.5532467347534</v>
      </c>
      <c r="J31" s="10">
        <f t="shared" si="3"/>
        <v>18245943295.417198</v>
      </c>
      <c r="K31" s="11">
        <f t="shared" si="4"/>
        <v>8.0832680000000101E-2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5606684.7599154497</v>
      </c>
      <c r="D32" s="11">
        <v>7.1999999999999998E-3</v>
      </c>
      <c r="E32" s="10">
        <f t="shared" si="2"/>
        <v>40079.557457696646</v>
      </c>
      <c r="F32" s="3"/>
      <c r="G32" s="26">
        <v>2.39</v>
      </c>
      <c r="H32" s="10"/>
      <c r="I32" s="10">
        <f t="shared" si="5"/>
        <v>3010.9373224779019</v>
      </c>
      <c r="J32" s="10">
        <f t="shared" si="3"/>
        <v>16881376398.997482</v>
      </c>
      <c r="K32" s="11">
        <f t="shared" si="4"/>
        <v>3.1272080000000146E-2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5566605.202457753</v>
      </c>
      <c r="D33" s="11">
        <v>8.3999999999999995E-3</v>
      </c>
      <c r="E33" s="10">
        <f t="shared" si="2"/>
        <v>46369.975903059356</v>
      </c>
      <c r="F33" s="3"/>
      <c r="G33" s="26">
        <v>-5.5</v>
      </c>
      <c r="H33" s="10"/>
      <c r="I33" s="10">
        <f t="shared" si="5"/>
        <v>2940.6556523858794</v>
      </c>
      <c r="J33" s="10">
        <f t="shared" si="3"/>
        <v>16369469053.208035</v>
      </c>
      <c r="K33" s="11">
        <f t="shared" si="4"/>
        <v>-4.7062000000000048E-2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5520235.2265546937</v>
      </c>
      <c r="D34" s="11">
        <v>9.2999999999999992E-3</v>
      </c>
      <c r="E34" s="10">
        <f t="shared" si="2"/>
        <v>50865.141788328066</v>
      </c>
      <c r="F34" s="3"/>
      <c r="G34" s="26">
        <v>-2.56</v>
      </c>
      <c r="H34" s="10"/>
      <c r="I34" s="10">
        <f t="shared" si="5"/>
        <v>3111.804923159661</v>
      </c>
      <c r="J34" s="10">
        <f t="shared" ref="J34:J65" si="6">IF(I34="","",I34*C34)</f>
        <v>17177895154.992283</v>
      </c>
      <c r="K34" s="11">
        <f t="shared" ref="K34:K65" si="7">IFERROR(J34/J35-1,"")</f>
        <v>-3.4171799999997976E-3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5469370.0847663656</v>
      </c>
      <c r="D35" s="11">
        <v>9.2999999999999992E-3</v>
      </c>
      <c r="E35" s="10">
        <f t="shared" si="2"/>
        <v>50396.454759068787</v>
      </c>
      <c r="F35" s="3"/>
      <c r="G35" s="26">
        <v>6.05</v>
      </c>
      <c r="H35" s="10"/>
      <c r="I35" s="10">
        <f t="shared" ref="I35:I66" si="8">IF(H35&lt;&gt;"",H35,I34/(1+IF(G34="",0,G34)/100))</f>
        <v>3151.5139995540417</v>
      </c>
      <c r="J35" s="10">
        <f t="shared" si="6"/>
        <v>17236796390.883278</v>
      </c>
      <c r="K35" s="11">
        <f t="shared" si="7"/>
        <v>9.7613750000000055E-2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5418973.6300072968</v>
      </c>
      <c r="D36" s="11">
        <v>8.8999999999999999E-3</v>
      </c>
      <c r="E36" s="10">
        <f t="shared" si="2"/>
        <v>47803.414914326742</v>
      </c>
      <c r="F36" s="3"/>
      <c r="G36" s="26">
        <v>2.5</v>
      </c>
      <c r="H36" s="10"/>
      <c r="I36" s="10">
        <f t="shared" si="8"/>
        <v>2897.9439076359008</v>
      </c>
      <c r="J36" s="10">
        <f t="shared" si="6"/>
        <v>15703881616.719248</v>
      </c>
      <c r="K36" s="11">
        <f t="shared" si="7"/>
        <v>8.2549699999999948E-2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5371170.2150929701</v>
      </c>
      <c r="D37" s="11">
        <v>8.6E-3</v>
      </c>
      <c r="E37" s="10">
        <f t="shared" si="2"/>
        <v>45798.199335513636</v>
      </c>
      <c r="F37" s="3"/>
      <c r="G37" s="26">
        <v>4.58</v>
      </c>
      <c r="H37" s="10"/>
      <c r="I37" s="10">
        <f t="shared" si="8"/>
        <v>2700.78649360289</v>
      </c>
      <c r="J37" s="10">
        <f t="shared" si="6"/>
        <v>14506383971.765223</v>
      </c>
      <c r="K37" s="11">
        <f t="shared" si="7"/>
        <v>0.1082496799999999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5325372.0157574564</v>
      </c>
      <c r="D38" s="11">
        <v>9.2999999999999992E-3</v>
      </c>
      <c r="E38" s="10">
        <f t="shared" si="2"/>
        <v>49069.612351674587</v>
      </c>
      <c r="F38" s="3"/>
      <c r="G38" s="26">
        <v>6.58</v>
      </c>
      <c r="H38" s="10"/>
      <c r="I38" s="10">
        <f t="shared" si="8"/>
        <v>2457.941839827894</v>
      </c>
      <c r="J38" s="10">
        <f t="shared" si="6"/>
        <v>13089454690.178864</v>
      </c>
      <c r="K38" s="11">
        <f t="shared" si="7"/>
        <v>0.11305604000000025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5276302.4034057818</v>
      </c>
      <c r="D39" s="11">
        <v>1.09E-2</v>
      </c>
      <c r="E39" s="10">
        <f t="shared" si="2"/>
        <v>56891.577996956185</v>
      </c>
      <c r="F39" s="3"/>
      <c r="G39" s="26">
        <v>8.31</v>
      </c>
      <c r="H39" s="10"/>
      <c r="I39" s="10">
        <f t="shared" si="8"/>
        <v>2228.8192236379164</v>
      </c>
      <c r="J39" s="10">
        <f t="shared" si="6"/>
        <v>11759924226.437746</v>
      </c>
      <c r="K39" s="11">
        <f t="shared" si="7"/>
        <v>9.4905789999999879E-2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5219410.8254088257</v>
      </c>
      <c r="D40" s="11">
        <v>1.23E-2</v>
      </c>
      <c r="E40" s="10">
        <f t="shared" si="2"/>
        <v>63418.703104345128</v>
      </c>
      <c r="F40" s="3"/>
      <c r="G40" s="26">
        <v>-7.0000000000000007E-2</v>
      </c>
      <c r="H40" s="10"/>
      <c r="I40" s="10">
        <f t="shared" si="8"/>
        <v>2057.814812702351</v>
      </c>
      <c r="J40" s="10">
        <f t="shared" si="6"/>
        <v>10740580910.105286</v>
      </c>
      <c r="K40" s="11">
        <f t="shared" si="7"/>
        <v>1.1591389999999979E-2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5155992.1223044805</v>
      </c>
      <c r="D41" s="11">
        <v>1.2800000000000001E-2</v>
      </c>
      <c r="E41" s="10">
        <f t="shared" si="2"/>
        <v>65162.617659456097</v>
      </c>
      <c r="F41" s="3"/>
      <c r="G41" s="26">
        <v>4.51</v>
      </c>
      <c r="H41" s="10"/>
      <c r="I41" s="10">
        <f t="shared" si="8"/>
        <v>2059.2562921068256</v>
      </c>
      <c r="J41" s="10">
        <f t="shared" si="6"/>
        <v>10617509219.908728</v>
      </c>
      <c r="K41" s="11">
        <f t="shared" si="7"/>
        <v>5.8477279999999965E-2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5090829.5046450244</v>
      </c>
      <c r="D42" s="11">
        <v>1.14E-2</v>
      </c>
      <c r="E42" s="10">
        <f t="shared" si="2"/>
        <v>57381.309425503016</v>
      </c>
      <c r="F42" s="3"/>
      <c r="G42" s="26">
        <v>-3.39</v>
      </c>
      <c r="H42" s="10"/>
      <c r="I42" s="10">
        <f t="shared" si="8"/>
        <v>1970.3916296113537</v>
      </c>
      <c r="J42" s="10">
        <f t="shared" si="6"/>
        <v>10030927843.73107</v>
      </c>
      <c r="K42" s="11">
        <f t="shared" si="7"/>
        <v>-2.2886460000000053E-2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5033448.1952195214</v>
      </c>
      <c r="D43" s="11">
        <v>1.11E-2</v>
      </c>
      <c r="E43" s="10">
        <f t="shared" si="2"/>
        <v>55257.912142159417</v>
      </c>
      <c r="F43" s="3"/>
      <c r="G43" s="26">
        <v>7.18</v>
      </c>
      <c r="H43" s="10"/>
      <c r="I43" s="10">
        <f t="shared" si="8"/>
        <v>2039.5317561446577</v>
      </c>
      <c r="J43" s="10">
        <f t="shared" si="6"/>
        <v>10265877437.059229</v>
      </c>
      <c r="K43" s="11">
        <f t="shared" si="7"/>
        <v>8.3696980000000254E-2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4978190.283077362</v>
      </c>
      <c r="D44" s="11">
        <v>1.1599999999999999E-2</v>
      </c>
      <c r="E44" s="10">
        <f t="shared" si="2"/>
        <v>57084.823333034292</v>
      </c>
      <c r="F44" s="3"/>
      <c r="G44" s="26">
        <v>-0.09</v>
      </c>
      <c r="H44" s="10"/>
      <c r="I44" s="10">
        <f t="shared" si="8"/>
        <v>1902.9032992579375</v>
      </c>
      <c r="J44" s="10">
        <f t="shared" si="6"/>
        <v>9473014714.0017185</v>
      </c>
      <c r="K44" s="11">
        <f t="shared" si="7"/>
        <v>1.0689559999999876E-2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4921105.4597443277</v>
      </c>
      <c r="D45" s="11">
        <v>1.2699999999999999E-2</v>
      </c>
      <c r="E45" s="10">
        <f t="shared" si="2"/>
        <v>61714.26813345775</v>
      </c>
      <c r="F45" s="3"/>
      <c r="G45" s="26">
        <v>4.3899999999999997</v>
      </c>
      <c r="H45" s="10"/>
      <c r="I45" s="10">
        <f t="shared" si="8"/>
        <v>1904.6174549674083</v>
      </c>
      <c r="J45" s="10">
        <f t="shared" si="6"/>
        <v>9372823356.36446</v>
      </c>
      <c r="K45" s="11">
        <f t="shared" si="7"/>
        <v>5.7157530000000234E-2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4859391.19161087</v>
      </c>
      <c r="D46" s="11">
        <v>1.66E-2</v>
      </c>
      <c r="E46" s="10">
        <f t="shared" si="2"/>
        <v>79348.705273205414</v>
      </c>
      <c r="F46" s="3"/>
      <c r="G46" s="26">
        <v>9.2899999999999991</v>
      </c>
      <c r="H46" s="10"/>
      <c r="I46" s="10">
        <f t="shared" si="8"/>
        <v>1824.5209837794887</v>
      </c>
      <c r="J46" s="10">
        <f t="shared" si="6"/>
        <v>8866061197.4872456</v>
      </c>
      <c r="K46" s="11">
        <f t="shared" si="7"/>
        <v>0.1110421399999999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4780042.4863376645</v>
      </c>
      <c r="D47" s="11">
        <v>3.0999999999999999E-3</v>
      </c>
      <c r="E47" s="10">
        <f t="shared" si="2"/>
        <v>14772.337461516261</v>
      </c>
      <c r="F47" s="3"/>
      <c r="G47" s="26">
        <v>8.7799999999999994</v>
      </c>
      <c r="H47" s="10"/>
      <c r="I47" s="10">
        <f t="shared" si="8"/>
        <v>1669.4308571502322</v>
      </c>
      <c r="J47" s="10">
        <f t="shared" si="6"/>
        <v>7979950425.1812143</v>
      </c>
      <c r="K47" s="11">
        <f t="shared" si="7"/>
        <v>9.1172180000000269E-2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4765270.1488761483</v>
      </c>
      <c r="D48" s="11">
        <v>3.7000000000000002E-3</v>
      </c>
      <c r="E48" s="10">
        <f t="shared" si="2"/>
        <v>17566.503487936221</v>
      </c>
      <c r="F48" s="3"/>
      <c r="G48" s="26">
        <v>2.81</v>
      </c>
      <c r="H48" s="10"/>
      <c r="I48" s="10">
        <f t="shared" si="8"/>
        <v>1534.6854726514359</v>
      </c>
      <c r="J48" s="10">
        <f t="shared" si="6"/>
        <v>7313190870.7397699</v>
      </c>
      <c r="K48" s="11">
        <f t="shared" si="7"/>
        <v>3.1903969999999893E-2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4747703.6453882121</v>
      </c>
      <c r="D49" s="11">
        <v>4.1000000000000003E-3</v>
      </c>
      <c r="E49" s="10">
        <f t="shared" si="2"/>
        <v>19386.101928185672</v>
      </c>
      <c r="F49" s="3"/>
      <c r="G49" s="26">
        <v>10.96</v>
      </c>
      <c r="H49" s="10"/>
      <c r="I49" s="10">
        <f t="shared" si="8"/>
        <v>1492.7394929009201</v>
      </c>
      <c r="J49" s="10">
        <f t="shared" si="6"/>
        <v>7087084732.0606499</v>
      </c>
      <c r="K49" s="11">
        <f t="shared" si="7"/>
        <v>0.11414935999999987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4728317.5434600264</v>
      </c>
      <c r="D50" s="11">
        <v>4.7999999999999996E-3</v>
      </c>
      <c r="E50" s="10">
        <f t="shared" si="2"/>
        <v>22587.504188503139</v>
      </c>
      <c r="F50" s="3"/>
      <c r="G50" s="26">
        <v>-3.15</v>
      </c>
      <c r="H50" s="10"/>
      <c r="I50" s="10">
        <f t="shared" si="8"/>
        <v>1345.2951450080391</v>
      </c>
      <c r="J50" s="10">
        <f t="shared" si="6"/>
        <v>6360982635.2731113</v>
      </c>
      <c r="K50" s="11">
        <f t="shared" si="7"/>
        <v>-2.6851199999999964E-2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4705730.0392715232</v>
      </c>
      <c r="D51" s="11">
        <v>6.0000000000000001E-3</v>
      </c>
      <c r="E51" s="10">
        <f t="shared" si="2"/>
        <v>28065.98432965111</v>
      </c>
      <c r="F51" s="3"/>
      <c r="G51" s="26">
        <v>8.81</v>
      </c>
      <c r="H51" s="10"/>
      <c r="I51" s="10">
        <f t="shared" si="8"/>
        <v>1389.0502271636954</v>
      </c>
      <c r="J51" s="10">
        <f t="shared" si="6"/>
        <v>6536495380.0211344</v>
      </c>
      <c r="K51" s="11">
        <f t="shared" si="7"/>
        <v>9.4628600000000063E-2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4677664.0549418721</v>
      </c>
      <c r="D52" s="11">
        <v>6.8999999999999999E-3</v>
      </c>
      <c r="E52" s="10">
        <f t="shared" si="2"/>
        <v>32054.704517925158</v>
      </c>
      <c r="F52" s="3"/>
      <c r="G52" s="26">
        <v>6.48</v>
      </c>
      <c r="H52" s="10"/>
      <c r="I52" s="10">
        <f t="shared" si="8"/>
        <v>1276.5832434185234</v>
      </c>
      <c r="J52" s="10">
        <f t="shared" si="6"/>
        <v>5971427550.8799372</v>
      </c>
      <c r="K52" s="11">
        <f t="shared" si="7"/>
        <v>7.2147119999999898E-2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4645609.350423947</v>
      </c>
      <c r="D53" s="11">
        <v>7.7999999999999996E-3</v>
      </c>
      <c r="E53" s="10">
        <f t="shared" si="2"/>
        <v>35955.301580975763</v>
      </c>
      <c r="F53" s="3"/>
      <c r="G53" s="26">
        <v>2.84</v>
      </c>
      <c r="H53" s="10"/>
      <c r="I53" s="10">
        <f t="shared" si="8"/>
        <v>1198.8948567040979</v>
      </c>
      <c r="J53" s="10">
        <f t="shared" si="6"/>
        <v>5569597156.4797354</v>
      </c>
      <c r="K53" s="11">
        <f t="shared" si="7"/>
        <v>3.6421520000000207E-2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4609654.0488429712</v>
      </c>
      <c r="D54" s="11">
        <v>8.8999999999999999E-3</v>
      </c>
      <c r="E54" s="10">
        <f t="shared" si="2"/>
        <v>40664.011333830655</v>
      </c>
      <c r="F54" s="3"/>
      <c r="G54" s="26">
        <v>2.4700000000000002</v>
      </c>
      <c r="H54" s="10"/>
      <c r="I54" s="10">
        <f t="shared" si="8"/>
        <v>1165.7865195489089</v>
      </c>
      <c r="J54" s="10">
        <f t="shared" si="6"/>
        <v>5373872549.9251833</v>
      </c>
      <c r="K54" s="11">
        <f t="shared" si="7"/>
        <v>3.3819829999999884E-2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4568990.0375091406</v>
      </c>
      <c r="D55" s="11">
        <v>1.11E-2</v>
      </c>
      <c r="E55" s="10">
        <f t="shared" si="2"/>
        <v>50159.024247207679</v>
      </c>
      <c r="F55" s="3"/>
      <c r="G55" s="26">
        <v>12.05</v>
      </c>
      <c r="H55" s="10"/>
      <c r="I55" s="10">
        <f t="shared" si="8"/>
        <v>1137.6856831744988</v>
      </c>
      <c r="J55" s="10">
        <f t="shared" si="6"/>
        <v>5198074552.241065</v>
      </c>
      <c r="K55" s="11">
        <f t="shared" si="7"/>
        <v>0.13293755000000007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4518831.0132619329</v>
      </c>
      <c r="D56" s="11">
        <v>1.24E-2</v>
      </c>
      <c r="E56" s="10">
        <f t="shared" si="2"/>
        <v>55347.199293212034</v>
      </c>
      <c r="F56" s="3"/>
      <c r="G56" s="26">
        <v>4.78</v>
      </c>
      <c r="H56" s="10"/>
      <c r="I56" s="10">
        <f t="shared" si="8"/>
        <v>1015.3375128732697</v>
      </c>
      <c r="J56" s="10">
        <f t="shared" si="6"/>
        <v>4588138642.099968</v>
      </c>
      <c r="K56" s="11">
        <f t="shared" si="7"/>
        <v>6.07927199999998E-2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4463483.8139687208</v>
      </c>
      <c r="D57" s="11">
        <v>1.21E-2</v>
      </c>
      <c r="E57" s="10">
        <f t="shared" si="2"/>
        <v>53362.468282799236</v>
      </c>
      <c r="F57" s="3"/>
      <c r="G57" s="26">
        <v>4.46</v>
      </c>
      <c r="H57" s="10"/>
      <c r="I57" s="10">
        <f t="shared" si="8"/>
        <v>969.01843183171377</v>
      </c>
      <c r="J57" s="10">
        <f t="shared" si="6"/>
        <v>4325198085.9182072</v>
      </c>
      <c r="K57" s="11">
        <f t="shared" si="7"/>
        <v>5.7239660000000026E-2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4410121.3456859216</v>
      </c>
      <c r="D58" s="11">
        <v>1.23E-2</v>
      </c>
      <c r="E58" s="10">
        <f t="shared" si="2"/>
        <v>53585.39222753793</v>
      </c>
      <c r="F58" s="3"/>
      <c r="G58" s="26">
        <v>6.25</v>
      </c>
      <c r="H58" s="10"/>
      <c r="I58" s="10">
        <f t="shared" si="8"/>
        <v>927.64544498536645</v>
      </c>
      <c r="J58" s="10">
        <f t="shared" si="6"/>
        <v>4091028978.1582799</v>
      </c>
      <c r="K58" s="11">
        <f t="shared" si="7"/>
        <v>7.5568749999999962E-2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4356535.9534583837</v>
      </c>
      <c r="D59" s="11">
        <v>1.26E-2</v>
      </c>
      <c r="E59" s="10">
        <f t="shared" si="2"/>
        <v>54209.315636554733</v>
      </c>
      <c r="F59" s="3"/>
      <c r="G59" s="26">
        <v>7.54</v>
      </c>
      <c r="H59" s="10"/>
      <c r="I59" s="10">
        <f t="shared" si="8"/>
        <v>873.07806586858021</v>
      </c>
      <c r="J59" s="10">
        <f t="shared" si="6"/>
        <v>3803595984.1323767</v>
      </c>
      <c r="K59" s="11">
        <f t="shared" si="7"/>
        <v>8.8950039999999841E-2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4302326.6378218289</v>
      </c>
      <c r="D60" s="11">
        <v>1.3299999999999999E-2</v>
      </c>
      <c r="E60" s="10">
        <f t="shared" si="2"/>
        <v>56469.894683737308</v>
      </c>
      <c r="F60" s="3"/>
      <c r="G60" s="26">
        <v>10.56</v>
      </c>
      <c r="H60" s="10"/>
      <c r="I60" s="10">
        <f t="shared" si="8"/>
        <v>811.8635539042034</v>
      </c>
      <c r="J60" s="10">
        <f t="shared" si="6"/>
        <v>3492902194.2387524</v>
      </c>
      <c r="K60" s="11">
        <f t="shared" si="7"/>
        <v>0.12030447999999994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4245856.7431380916</v>
      </c>
      <c r="D61" s="11">
        <v>1.3899999999999999E-2</v>
      </c>
      <c r="E61" s="10">
        <f t="shared" si="2"/>
        <v>58208.313176466618</v>
      </c>
      <c r="F61" s="3"/>
      <c r="G61" s="26">
        <v>5.43</v>
      </c>
      <c r="H61" s="10"/>
      <c r="I61" s="10">
        <f t="shared" si="8"/>
        <v>734.31942285112473</v>
      </c>
      <c r="J61" s="10">
        <f t="shared" si="6"/>
        <v>3117815073.1297197</v>
      </c>
      <c r="K61" s="11">
        <f t="shared" si="7"/>
        <v>6.8954770000000165E-2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4187648.429961625</v>
      </c>
      <c r="D62" s="11">
        <v>2.2800000000000001E-2</v>
      </c>
      <c r="E62" s="10">
        <f t="shared" si="2"/>
        <v>93350.004109429661</v>
      </c>
      <c r="F62" s="3"/>
      <c r="G62" s="26">
        <v>8.75</v>
      </c>
      <c r="H62" s="10"/>
      <c r="I62" s="10">
        <f t="shared" si="8"/>
        <v>696.49950000106674</v>
      </c>
      <c r="J62" s="10">
        <f t="shared" si="6"/>
        <v>2916695037.6485238</v>
      </c>
      <c r="K62" s="11">
        <f t="shared" si="7"/>
        <v>0.11229499999999981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4094298.4258521954</v>
      </c>
      <c r="D63" s="11">
        <v>2.1399999999999999E-2</v>
      </c>
      <c r="E63" s="10">
        <f t="shared" si="2"/>
        <v>85782.246243623551</v>
      </c>
      <c r="F63" s="3"/>
      <c r="G63" s="26">
        <v>7.3</v>
      </c>
      <c r="H63" s="10"/>
      <c r="I63" s="10">
        <f t="shared" si="8"/>
        <v>640.45931034580849</v>
      </c>
      <c r="J63" s="10">
        <f t="shared" si="6"/>
        <v>2622231546.1712265</v>
      </c>
      <c r="K63" s="11">
        <f t="shared" si="7"/>
        <v>9.5962199999999998E-2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4008516.1796085718</v>
      </c>
      <c r="D64" s="11">
        <v>1.9199999999999998E-2</v>
      </c>
      <c r="E64" s="10">
        <f t="shared" si="2"/>
        <v>75513.648595452309</v>
      </c>
      <c r="F64" s="3"/>
      <c r="G64" s="26">
        <v>9.8800000000000008</v>
      </c>
      <c r="H64" s="10"/>
      <c r="I64" s="10">
        <f t="shared" si="8"/>
        <v>596.88658932507781</v>
      </c>
      <c r="J64" s="10">
        <f t="shared" si="6"/>
        <v>2392629550.7009516</v>
      </c>
      <c r="K64" s="11">
        <f t="shared" si="7"/>
        <v>0.11989696000000039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3933002.5310131195</v>
      </c>
      <c r="D65" s="11">
        <v>1.6799999999999999E-2</v>
      </c>
      <c r="E65" s="10">
        <f t="shared" si="2"/>
        <v>64982.732613119762</v>
      </c>
      <c r="F65" s="3"/>
      <c r="G65" s="26">
        <v>10.28</v>
      </c>
      <c r="H65" s="10"/>
      <c r="I65" s="10">
        <f t="shared" si="8"/>
        <v>543.21677222886581</v>
      </c>
      <c r="J65" s="10">
        <f t="shared" si="6"/>
        <v>2136472940.0649064</v>
      </c>
      <c r="K65" s="11">
        <f t="shared" si="7"/>
        <v>0.12132703999999994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3868019.7983999997</v>
      </c>
      <c r="D66" s="11">
        <v>1.44E-2</v>
      </c>
      <c r="E66" s="10">
        <f t="shared" si="2"/>
        <v>54908.798399999738</v>
      </c>
      <c r="F66" s="23">
        <f>SUM(F2)</f>
        <v>5001934</v>
      </c>
      <c r="G66" s="26">
        <v>8.31</v>
      </c>
      <c r="H66" s="10"/>
      <c r="I66" s="10">
        <f t="shared" si="8"/>
        <v>492.57959034173541</v>
      </c>
      <c r="J66" s="10">
        <f t="shared" ref="J66:J67" si="9">IF(I66="","",I66*C66)</f>
        <v>1905307607.7295938</v>
      </c>
      <c r="K66" s="11">
        <f t="shared" ref="K66" si="10">IFERROR(J66/J67-1,"")</f>
        <v>9.869663999999978E-2</v>
      </c>
    </row>
    <row r="67" spans="1:11" ht="22.5" customHeight="1">
      <c r="A67" s="3">
        <f t="shared" si="0"/>
        <v>1950</v>
      </c>
      <c r="B67" s="3">
        <v>1700</v>
      </c>
      <c r="C67" s="10">
        <v>3813111</v>
      </c>
      <c r="D67" s="11">
        <v>1.23E-2</v>
      </c>
      <c r="E67" s="3" t="s">
        <v>72</v>
      </c>
      <c r="F67" s="10">
        <f>SUM(C2)</f>
        <v>4999444.4918691581</v>
      </c>
      <c r="G67" s="26">
        <v>-7.0000000000000007E-2</v>
      </c>
      <c r="H67" s="10"/>
      <c r="I67" s="10">
        <f t="shared" ref="I67" si="11">IF(H67&lt;&gt;"",H67,I66/(1+IF(G66="",0,G66)/100))</f>
        <v>454.78680670458448</v>
      </c>
      <c r="J67" s="10">
        <f t="shared" si="9"/>
        <v>1734152575.3001249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>
      <selection activeCell="L27" sqref="L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4">
        <v>74436761</v>
      </c>
      <c r="G2" s="29">
        <v>7.09</v>
      </c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9.1354189999999891E-2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29">
        <v>4.63</v>
      </c>
      <c r="H3" s="10"/>
      <c r="I3" s="10">
        <f t="shared" ref="I3:I34" si="5">IF(H3&lt;&gt;"",H3,I2/(1+IF(G2="",0,G2)/100))</f>
        <v>8189.3734242226164</v>
      </c>
      <c r="J3" s="10">
        <f t="shared" si="3"/>
        <v>598172573243.0686</v>
      </c>
      <c r="K3" s="11">
        <f t="shared" si="4"/>
        <v>6.7330630000000058E-2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29">
        <v>4.92</v>
      </c>
      <c r="H4" s="10"/>
      <c r="I4" s="10">
        <f t="shared" si="5"/>
        <v>7826.9840621452895</v>
      </c>
      <c r="J4" s="10">
        <f t="shared" si="3"/>
        <v>560437934066.47437</v>
      </c>
      <c r="K4" s="11">
        <f t="shared" si="4"/>
        <v>7.1023359999999647E-2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29">
        <v>4.68</v>
      </c>
      <c r="H5" s="10"/>
      <c r="I5" s="10">
        <f t="shared" si="5"/>
        <v>7459.9543100889159</v>
      </c>
      <c r="J5" s="10">
        <f t="shared" si="3"/>
        <v>523273305697.52893</v>
      </c>
      <c r="K5" s="11">
        <f t="shared" si="4"/>
        <v>6.8154719999999669E-2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29">
        <v>6.74</v>
      </c>
      <c r="H6" s="10"/>
      <c r="I6" s="10">
        <f t="shared" si="5"/>
        <v>7126.4370558740129</v>
      </c>
      <c r="J6" s="10">
        <f t="shared" si="3"/>
        <v>489885309590.28955</v>
      </c>
      <c r="K6" s="11">
        <f t="shared" si="4"/>
        <v>8.9281699999999908E-2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29">
        <v>1.6</v>
      </c>
      <c r="H7" s="10"/>
      <c r="I7" s="10">
        <f t="shared" si="5"/>
        <v>6676.4446841615263</v>
      </c>
      <c r="J7" s="10">
        <f t="shared" si="3"/>
        <v>449732433391.922</v>
      </c>
      <c r="K7" s="11">
        <f t="shared" si="4"/>
        <v>3.6624800000000013E-2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29">
        <v>5.24</v>
      </c>
      <c r="H8" s="10"/>
      <c r="I8" s="10">
        <f t="shared" si="5"/>
        <v>6571.3038229936283</v>
      </c>
      <c r="J8" s="10">
        <f t="shared" si="3"/>
        <v>433843019568.81799</v>
      </c>
      <c r="K8" s="11">
        <f t="shared" si="4"/>
        <v>7.3237519999999945E-2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29">
        <v>3.19</v>
      </c>
      <c r="H9" s="10"/>
      <c r="I9" s="10">
        <f t="shared" si="5"/>
        <v>6244.1123365579897</v>
      </c>
      <c r="J9" s="10">
        <f t="shared" si="3"/>
        <v>404237656142.34027</v>
      </c>
      <c r="K9" s="11">
        <f t="shared" si="4"/>
        <v>5.0990150000000067E-2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29">
        <v>3.18</v>
      </c>
      <c r="H10" s="10"/>
      <c r="I10" s="10">
        <f t="shared" si="5"/>
        <v>6051.0827953852013</v>
      </c>
      <c r="J10" s="10">
        <f t="shared" si="3"/>
        <v>384625542058.92438</v>
      </c>
      <c r="K10" s="11">
        <f t="shared" si="4"/>
        <v>4.9134240000000107E-2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29">
        <v>9.84</v>
      </c>
      <c r="H11" s="10"/>
      <c r="I11" s="10">
        <f t="shared" si="5"/>
        <v>5864.588869340183</v>
      </c>
      <c r="J11" s="10">
        <f t="shared" si="3"/>
        <v>366612324137.78082</v>
      </c>
      <c r="K11" s="11">
        <f t="shared" si="4"/>
        <v>0.11509568000000003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29">
        <v>4.8600000000000003</v>
      </c>
      <c r="H12" s="10"/>
      <c r="I12" s="10">
        <f t="shared" si="5"/>
        <v>5339.210551110873</v>
      </c>
      <c r="J12" s="10">
        <f t="shared" si="3"/>
        <v>328772078229.00079</v>
      </c>
      <c r="K12" s="11">
        <f t="shared" si="4"/>
        <v>6.317554000000003E-2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29">
        <v>9.57</v>
      </c>
      <c r="H13" s="10"/>
      <c r="I13" s="10">
        <f t="shared" si="5"/>
        <v>5091.7514315381204</v>
      </c>
      <c r="J13" s="10">
        <f t="shared" si="3"/>
        <v>309235931282.80658</v>
      </c>
      <c r="K13" s="11">
        <f t="shared" si="4"/>
        <v>0.10972495999999965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29">
        <v>8.8000000000000007</v>
      </c>
      <c r="H14" s="10"/>
      <c r="I14" s="10">
        <f t="shared" si="5"/>
        <v>4647.0306028457799</v>
      </c>
      <c r="J14" s="10">
        <f t="shared" si="3"/>
        <v>278659976506.9776</v>
      </c>
      <c r="K14" s="11">
        <f t="shared" si="4"/>
        <v>0.10160000000000013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29">
        <v>2.4300000000000002</v>
      </c>
      <c r="H15" s="10"/>
      <c r="I15" s="10">
        <f t="shared" si="5"/>
        <v>4271.1678334979588</v>
      </c>
      <c r="J15" s="10">
        <f t="shared" si="3"/>
        <v>252959310554.62741</v>
      </c>
      <c r="K15" s="11">
        <f t="shared" si="4"/>
        <v>3.7206180000000089E-2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29">
        <v>-1.4</v>
      </c>
      <c r="H16" s="10"/>
      <c r="I16" s="10">
        <f t="shared" si="5"/>
        <v>4169.8407043814886</v>
      </c>
      <c r="J16" s="10">
        <f t="shared" si="3"/>
        <v>243885271253.03806</v>
      </c>
      <c r="K16" s="11">
        <f t="shared" si="4"/>
        <v>-1.0833999999998456E-3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29">
        <v>-0.85</v>
      </c>
      <c r="H17" s="10"/>
      <c r="I17" s="10">
        <f t="shared" si="5"/>
        <v>4229.0473675268649</v>
      </c>
      <c r="J17" s="10">
        <f t="shared" si="3"/>
        <v>244149783128.07898</v>
      </c>
      <c r="K17" s="11">
        <f t="shared" si="4"/>
        <v>4.8852500000000632E-3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29">
        <v>2.9</v>
      </c>
      <c r="H18" s="10"/>
      <c r="I18" s="10">
        <f t="shared" si="5"/>
        <v>4265.3024382520071</v>
      </c>
      <c r="J18" s="10">
        <f t="shared" si="3"/>
        <v>242962848870.6337</v>
      </c>
      <c r="K18" s="11">
        <f t="shared" si="4"/>
        <v>4.2891500000000082E-2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29">
        <v>0.28999999999999998</v>
      </c>
      <c r="H19" s="10"/>
      <c r="I19" s="10">
        <f t="shared" si="5"/>
        <v>4145.0946921788218</v>
      </c>
      <c r="J19" s="10">
        <f t="shared" si="3"/>
        <v>232970399001.84601</v>
      </c>
      <c r="K19" s="11">
        <f t="shared" si="4"/>
        <v>1.6639729999999853E-2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29">
        <v>8.19</v>
      </c>
      <c r="H20" s="10"/>
      <c r="I20" s="10">
        <f t="shared" si="5"/>
        <v>4133.108677015477</v>
      </c>
      <c r="J20" s="10">
        <f t="shared" si="3"/>
        <v>229157283673.97763</v>
      </c>
      <c r="K20" s="11">
        <f t="shared" si="4"/>
        <v>9.7803930000000205E-2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29">
        <v>5.8</v>
      </c>
      <c r="H21" s="10"/>
      <c r="I21" s="10">
        <f t="shared" si="5"/>
        <v>3820.2317007260158</v>
      </c>
      <c r="J21" s="10">
        <f t="shared" si="3"/>
        <v>208741540644.67377</v>
      </c>
      <c r="K21" s="11">
        <f t="shared" si="4"/>
        <v>7.577440000000002E-2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29">
        <v>6.69</v>
      </c>
      <c r="H22" s="10"/>
      <c r="I22" s="10">
        <f t="shared" si="5"/>
        <v>3610.8050101380109</v>
      </c>
      <c r="J22" s="10">
        <f t="shared" si="3"/>
        <v>194038397497.35052</v>
      </c>
      <c r="K22" s="11">
        <f t="shared" si="4"/>
        <v>8.7704549999999992E-2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29">
        <v>6.9</v>
      </c>
      <c r="H23" s="10"/>
      <c r="I23" s="10">
        <f t="shared" si="5"/>
        <v>3384.3893618314846</v>
      </c>
      <c r="J23" s="10">
        <f t="shared" si="3"/>
        <v>178392558436.34241</v>
      </c>
      <c r="K23" s="11">
        <f t="shared" si="4"/>
        <v>9.2945599999999962E-2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29">
        <v>1.26</v>
      </c>
      <c r="H24" s="10"/>
      <c r="I24" s="10">
        <f t="shared" si="5"/>
        <v>3165.9395339864218</v>
      </c>
      <c r="J24" s="10">
        <f t="shared" si="3"/>
        <v>163221809426.14383</v>
      </c>
      <c r="K24" s="11">
        <f t="shared" si="4"/>
        <v>3.8016259999999802E-2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29">
        <v>3.35</v>
      </c>
      <c r="H25" s="10"/>
      <c r="I25" s="10">
        <f t="shared" si="5"/>
        <v>3126.5450661528953</v>
      </c>
      <c r="J25" s="10">
        <f t="shared" si="3"/>
        <v>157243981347.79108</v>
      </c>
      <c r="K25" s="11">
        <f t="shared" si="4"/>
        <v>6.1611199999999977E-2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29">
        <v>0.86</v>
      </c>
      <c r="H26" s="10"/>
      <c r="I26" s="10">
        <f t="shared" si="5"/>
        <v>3025.2008380773054</v>
      </c>
      <c r="J26" s="10">
        <f t="shared" si="3"/>
        <v>148118238906.85318</v>
      </c>
      <c r="K26" s="11">
        <f t="shared" si="4"/>
        <v>3.7546819999999759E-2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29">
        <v>18.329999999999998</v>
      </c>
      <c r="H27" s="10"/>
      <c r="I27" s="10">
        <f t="shared" si="5"/>
        <v>2999.4059469336762</v>
      </c>
      <c r="J27" s="10">
        <f t="shared" si="3"/>
        <v>142758125273.66544</v>
      </c>
      <c r="K27" s="11">
        <f t="shared" si="4"/>
        <v>0.21879900000000019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29">
        <v>12.34</v>
      </c>
      <c r="H28" s="10"/>
      <c r="I28" s="10">
        <f t="shared" si="5"/>
        <v>2534.7806532017885</v>
      </c>
      <c r="J28" s="10">
        <f t="shared" si="3"/>
        <v>117130162786.20627</v>
      </c>
      <c r="K28" s="11">
        <f t="shared" si="4"/>
        <v>0.15800071999999976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29">
        <v>-2.62</v>
      </c>
      <c r="H29" s="10"/>
      <c r="I29" s="10">
        <f t="shared" si="5"/>
        <v>2256.3473857947201</v>
      </c>
      <c r="J29" s="10">
        <f t="shared" si="3"/>
        <v>101148609636.6212</v>
      </c>
      <c r="K29" s="11">
        <f t="shared" si="4"/>
        <v>4.2799399999999821E-3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29">
        <v>3.38</v>
      </c>
      <c r="H30" s="10"/>
      <c r="I30" s="10">
        <f t="shared" si="5"/>
        <v>2317.0542059917029</v>
      </c>
      <c r="J30" s="10">
        <f t="shared" si="3"/>
        <v>100717544588.83366</v>
      </c>
      <c r="K30" s="11">
        <f t="shared" si="4"/>
        <v>6.6468080000000151E-2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29">
        <v>-4.96</v>
      </c>
      <c r="H31" s="10"/>
      <c r="I31" s="10">
        <f t="shared" si="5"/>
        <v>2241.2983226849515</v>
      </c>
      <c r="J31" s="10">
        <f t="shared" si="3"/>
        <v>94440280471.248276</v>
      </c>
      <c r="K31" s="11">
        <f t="shared" si="4"/>
        <v>-1.9092160000000025E-2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29">
        <v>-3.59</v>
      </c>
      <c r="H32" s="10"/>
      <c r="I32" s="10">
        <f t="shared" si="5"/>
        <v>2358.2684371685095</v>
      </c>
      <c r="J32" s="10">
        <f t="shared" si="3"/>
        <v>96278443927.25853</v>
      </c>
      <c r="K32" s="11">
        <f t="shared" si="4"/>
        <v>-4.855979999999871E-3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29">
        <v>4.0199999999999996</v>
      </c>
      <c r="H33" s="10"/>
      <c r="I33" s="10">
        <f t="shared" si="5"/>
        <v>2446.0828100492786</v>
      </c>
      <c r="J33" s="10">
        <f t="shared" si="3"/>
        <v>96748251501.58519</v>
      </c>
      <c r="K33" s="11">
        <f t="shared" si="4"/>
        <v>7.3486400000000174E-2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29">
        <v>-0.55</v>
      </c>
      <c r="H34" s="10"/>
      <c r="I34" s="10">
        <f t="shared" si="5"/>
        <v>2351.5504807241668</v>
      </c>
      <c r="J34" s="10">
        <f t="shared" ref="J34:J65" si="6">IF(I34="","",I34*C34)</f>
        <v>90125269869.82338</v>
      </c>
      <c r="K34" s="11">
        <f t="shared" ref="K34:K65" si="7">IFERROR(J34/J35-1,"")</f>
        <v>3.9336999999999955E-2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29">
        <v>-4.42</v>
      </c>
      <c r="H35" s="10"/>
      <c r="I35" s="10">
        <f t="shared" ref="I35:I66" si="8">IF(H35&lt;&gt;"",H35,I34/(1+IF(G34="",0,G34)/100))</f>
        <v>2334.0451421579819</v>
      </c>
      <c r="J35" s="10">
        <f t="shared" si="6"/>
        <v>86714193634.810822</v>
      </c>
      <c r="K35" s="11">
        <f t="shared" si="7"/>
        <v>1.3561640000000041E-2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29">
        <v>-0.14</v>
      </c>
      <c r="H36" s="10"/>
      <c r="I36" s="10">
        <f t="shared" si="8"/>
        <v>2374.8933070390535</v>
      </c>
      <c r="J36" s="10">
        <f t="shared" si="6"/>
        <v>85553941874.527542</v>
      </c>
      <c r="K36" s="11">
        <f t="shared" si="7"/>
        <v>7.9463240000000157E-2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29">
        <v>18.57</v>
      </c>
      <c r="H37" s="10"/>
      <c r="I37" s="10">
        <f t="shared" si="8"/>
        <v>2269.1508762077715</v>
      </c>
      <c r="J37" s="10">
        <f t="shared" si="6"/>
        <v>79256003080.315674</v>
      </c>
      <c r="K37" s="11">
        <f t="shared" si="7"/>
        <v>0.27796679000000024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29">
        <v>17.22</v>
      </c>
      <c r="H38" s="10"/>
      <c r="I38" s="10">
        <f t="shared" si="8"/>
        <v>1831.8809043414637</v>
      </c>
      <c r="J38" s="10">
        <f t="shared" si="6"/>
        <v>62017263437.898613</v>
      </c>
      <c r="K38" s="11">
        <f t="shared" si="7"/>
        <v>0.24765255999999991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29">
        <v>-1.59</v>
      </c>
      <c r="H39" s="10"/>
      <c r="I39" s="10">
        <f t="shared" si="8"/>
        <v>1514.9527822870193</v>
      </c>
      <c r="J39" s="10">
        <f t="shared" si="6"/>
        <v>49707158407.865257</v>
      </c>
      <c r="K39" s="11">
        <f t="shared" si="7"/>
        <v>1.4902330000000186E-2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29">
        <v>21.44</v>
      </c>
      <c r="H40" s="10"/>
      <c r="I40" s="10">
        <f t="shared" si="8"/>
        <v>1539.4297147515692</v>
      </c>
      <c r="J40" s="10">
        <f t="shared" si="6"/>
        <v>48977282777.412926</v>
      </c>
      <c r="K40" s="11">
        <f t="shared" si="7"/>
        <v>0.25107487999999978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29">
        <v>16.53</v>
      </c>
      <c r="H41" s="10"/>
      <c r="I41" s="10">
        <f t="shared" si="8"/>
        <v>1267.6463395516876</v>
      </c>
      <c r="J41" s="10">
        <f t="shared" si="6"/>
        <v>39148162560.352051</v>
      </c>
      <c r="K41" s="11">
        <f t="shared" si="7"/>
        <v>0.19932675999999994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29">
        <v>16.23</v>
      </c>
      <c r="H42" s="10"/>
      <c r="I42" s="10">
        <f t="shared" si="8"/>
        <v>1087.8283185031216</v>
      </c>
      <c r="J42" s="10">
        <f t="shared" si="6"/>
        <v>32641781928.014393</v>
      </c>
      <c r="K42" s="11">
        <f t="shared" si="7"/>
        <v>0.19554178000000011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29">
        <v>2.92</v>
      </c>
      <c r="H43" s="10"/>
      <c r="I43" s="10">
        <f t="shared" si="8"/>
        <v>935.92731523971565</v>
      </c>
      <c r="J43" s="10">
        <f t="shared" si="6"/>
        <v>27302920294.441227</v>
      </c>
      <c r="K43" s="11">
        <f t="shared" si="7"/>
        <v>5.8326359999999688E-2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29">
        <v>5.34</v>
      </c>
      <c r="H44" s="10"/>
      <c r="I44" s="10">
        <f t="shared" si="8"/>
        <v>909.37360594608992</v>
      </c>
      <c r="J44" s="10">
        <f t="shared" si="6"/>
        <v>25798204907.644211</v>
      </c>
      <c r="K44" s="11">
        <f t="shared" si="7"/>
        <v>8.2895200000000058E-2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29">
        <v>4.8600000000000003</v>
      </c>
      <c r="H45" s="10"/>
      <c r="I45" s="10">
        <f t="shared" si="8"/>
        <v>863.27473509216827</v>
      </c>
      <c r="J45" s="10">
        <f t="shared" si="6"/>
        <v>23823362507.88092</v>
      </c>
      <c r="K45" s="11">
        <f t="shared" si="7"/>
        <v>7.7331640000000146E-2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29">
        <v>6.12</v>
      </c>
      <c r="H46" s="10"/>
      <c r="I46" s="10">
        <f t="shared" si="8"/>
        <v>823.26409983994688</v>
      </c>
      <c r="J46" s="10">
        <f t="shared" si="6"/>
        <v>22113304411.890213</v>
      </c>
      <c r="K46" s="11">
        <f t="shared" si="7"/>
        <v>8.964016000000008E-2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29">
        <v>3.86</v>
      </c>
      <c r="H47" s="10"/>
      <c r="I47" s="10">
        <f t="shared" si="8"/>
        <v>775.78599683372306</v>
      </c>
      <c r="J47" s="10">
        <f t="shared" si="6"/>
        <v>20294134911.373138</v>
      </c>
      <c r="K47" s="11">
        <f t="shared" si="7"/>
        <v>6.5603599999999984E-2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29">
        <v>16.100000000000001</v>
      </c>
      <c r="H48" s="10"/>
      <c r="I48" s="10">
        <f t="shared" si="8"/>
        <v>746.95358832440115</v>
      </c>
      <c r="J48" s="10">
        <f t="shared" si="6"/>
        <v>19044731935.377415</v>
      </c>
      <c r="K48" s="11">
        <f t="shared" si="7"/>
        <v>0.19048940000000014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29">
        <v>5.32</v>
      </c>
      <c r="H49" s="10"/>
      <c r="I49" s="10">
        <f t="shared" si="8"/>
        <v>643.37087710973401</v>
      </c>
      <c r="J49" s="10">
        <f t="shared" si="6"/>
        <v>15997397318.596378</v>
      </c>
      <c r="K49" s="11">
        <f t="shared" si="7"/>
        <v>7.9951279999999736E-2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29">
        <v>9.41</v>
      </c>
      <c r="H50" s="10"/>
      <c r="I50" s="10">
        <f t="shared" si="8"/>
        <v>610.87246212470006</v>
      </c>
      <c r="J50" s="10">
        <f t="shared" si="6"/>
        <v>14813073158.815443</v>
      </c>
      <c r="K50" s="11">
        <f t="shared" si="7"/>
        <v>0.12178073000000023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29">
        <v>4.4400000000000004</v>
      </c>
      <c r="H51" s="10"/>
      <c r="I51" s="10">
        <f t="shared" si="8"/>
        <v>558.33329871556532</v>
      </c>
      <c r="J51" s="10">
        <f t="shared" si="6"/>
        <v>13204963111.476732</v>
      </c>
      <c r="K51" s="11">
        <f t="shared" si="7"/>
        <v>7.0823319999999912E-2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29">
        <v>3.91</v>
      </c>
      <c r="H52" s="10"/>
      <c r="I52" s="10">
        <f t="shared" si="8"/>
        <v>534.59718375676493</v>
      </c>
      <c r="J52" s="10">
        <f t="shared" si="6"/>
        <v>12331598373.741741</v>
      </c>
      <c r="K52" s="11">
        <f t="shared" si="7"/>
        <v>6.1440650000000208E-2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29">
        <v>4.6500000000000004</v>
      </c>
      <c r="H53" s="10"/>
      <c r="I53" s="10">
        <f t="shared" si="8"/>
        <v>514.48097753514094</v>
      </c>
      <c r="J53" s="10">
        <f t="shared" si="6"/>
        <v>11617793584.353247</v>
      </c>
      <c r="K53" s="11">
        <f t="shared" si="7"/>
        <v>6.2197499999999906E-2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29">
        <v>4.9400000000000004</v>
      </c>
      <c r="H54" s="10"/>
      <c r="I54" s="10">
        <f t="shared" si="8"/>
        <v>491.62061876267649</v>
      </c>
      <c r="J54" s="10">
        <f t="shared" si="6"/>
        <v>10937507934.591494</v>
      </c>
      <c r="K54" s="11">
        <f t="shared" si="7"/>
        <v>6.2307620000000119E-2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29">
        <v>0.88</v>
      </c>
      <c r="H55" s="10"/>
      <c r="I55" s="10">
        <f t="shared" si="8"/>
        <v>468.47781471571989</v>
      </c>
      <c r="J55" s="10">
        <f t="shared" si="6"/>
        <v>10295989343.078884</v>
      </c>
      <c r="K55" s="11">
        <f t="shared" si="7"/>
        <v>2.5344319999999865E-2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29">
        <v>3.91</v>
      </c>
      <c r="H56" s="10"/>
      <c r="I56" s="10">
        <f t="shared" si="8"/>
        <v>464.39117239861213</v>
      </c>
      <c r="J56" s="10">
        <f t="shared" si="6"/>
        <v>10041494493.360909</v>
      </c>
      <c r="K56" s="11">
        <f t="shared" si="7"/>
        <v>6.2271929999999864E-2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30">
        <v>10.24</v>
      </c>
      <c r="H57" s="10"/>
      <c r="I57" s="10">
        <f t="shared" si="8"/>
        <v>446.91672832125124</v>
      </c>
      <c r="J57" s="10">
        <f t="shared" si="6"/>
        <v>9452847439.3189602</v>
      </c>
      <c r="K57" s="11">
        <f t="shared" si="7"/>
        <v>0.12819616000000011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30">
        <v>10.28</v>
      </c>
      <c r="H58" s="10"/>
      <c r="I58" s="10">
        <f t="shared" si="8"/>
        <v>405.40341828850802</v>
      </c>
      <c r="J58" s="10">
        <f t="shared" si="6"/>
        <v>8378726833.5667439</v>
      </c>
      <c r="K58" s="11">
        <f t="shared" si="7"/>
        <v>0.12981860000000012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30">
        <v>4.93</v>
      </c>
      <c r="H59" s="10"/>
      <c r="I59" s="10">
        <f t="shared" si="8"/>
        <v>367.6128203559195</v>
      </c>
      <c r="J59" s="10">
        <f t="shared" si="6"/>
        <v>7415993004.1572542</v>
      </c>
      <c r="K59" s="11">
        <f t="shared" si="7"/>
        <v>7.6057149999999796E-2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30">
        <v>3.62</v>
      </c>
      <c r="H60" s="10"/>
      <c r="I60" s="10">
        <f t="shared" si="8"/>
        <v>350.34100863043892</v>
      </c>
      <c r="J60" s="10">
        <f t="shared" si="6"/>
        <v>6891820758.9227543</v>
      </c>
      <c r="K60" s="11">
        <f t="shared" si="7"/>
        <v>6.3348440000000172E-2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30">
        <v>7.43</v>
      </c>
      <c r="H61" s="10"/>
      <c r="I61" s="10">
        <f t="shared" si="8"/>
        <v>338.10172614402518</v>
      </c>
      <c r="J61" s="10">
        <f t="shared" si="6"/>
        <v>6481244058.5540838</v>
      </c>
      <c r="K61" s="11">
        <f t="shared" si="7"/>
        <v>0.10298381000000001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30">
        <v>2.41</v>
      </c>
      <c r="H62" s="10"/>
      <c r="I62" s="10">
        <f t="shared" si="8"/>
        <v>314.71816638185345</v>
      </c>
      <c r="J62" s="10">
        <f t="shared" si="6"/>
        <v>5876100809.2712479</v>
      </c>
      <c r="K62" s="11">
        <f t="shared" si="7"/>
        <v>5.1238650000000163E-2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30">
        <v>11.4</v>
      </c>
      <c r="H63" s="10"/>
      <c r="I63" s="10">
        <f t="shared" si="8"/>
        <v>307.3119484248154</v>
      </c>
      <c r="J63" s="10">
        <f t="shared" si="6"/>
        <v>5589692511.0879889</v>
      </c>
      <c r="K63" s="11">
        <f t="shared" si="7"/>
        <v>0.14251840000000016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30">
        <v>9.93</v>
      </c>
      <c r="H64" s="10"/>
      <c r="I64" s="10">
        <f t="shared" si="8"/>
        <v>275.86350846033696</v>
      </c>
      <c r="J64" s="10">
        <f t="shared" si="6"/>
        <v>4892431063.7692909</v>
      </c>
      <c r="K64" s="11">
        <f t="shared" si="7"/>
        <v>0.1263427800000001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30">
        <v>6</v>
      </c>
      <c r="H65" s="10"/>
      <c r="I65" s="10">
        <f t="shared" si="8"/>
        <v>250.94469977288909</v>
      </c>
      <c r="J65" s="10">
        <f t="shared" si="6"/>
        <v>4343643117.0351982</v>
      </c>
      <c r="K65" s="11">
        <f t="shared" si="7"/>
        <v>8.5122000000000142E-2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3">
        <f>SUM(F2)</f>
        <v>74436761</v>
      </c>
      <c r="G66" s="30">
        <v>8.4</v>
      </c>
      <c r="H66" s="10"/>
      <c r="I66" s="10">
        <f t="shared" si="8"/>
        <v>236.74028280461235</v>
      </c>
      <c r="J66" s="10">
        <f t="shared" ref="J66:J67" si="9">IF(I66="","",I66*C66)</f>
        <v>4002907615.0287228</v>
      </c>
      <c r="K66" s="11">
        <f t="shared" ref="K66" si="10">IFERROR(J66/J67-1,"")</f>
        <v>0.1088235999999998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29">
        <v>3.91</v>
      </c>
      <c r="H67" s="10"/>
      <c r="I67" s="10">
        <f t="shared" ref="I67" si="11">IF(H67&lt;&gt;"",H67,I66/(1+IF(G66="",0,G66)/100))</f>
        <v>218.39509483820325</v>
      </c>
      <c r="J67" s="10">
        <f t="shared" si="9"/>
        <v>3610049078.1660161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topLeftCell="A24" zoomScaleNormal="100" workbookViewId="0">
      <selection activeCell="J50" sqref="J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4">
        <v>828597</v>
      </c>
      <c r="G2" s="26">
        <v>13.02</v>
      </c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0.13652912000000006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26">
        <v>30.48</v>
      </c>
      <c r="H3" s="10"/>
      <c r="I3" s="10">
        <f t="shared" ref="I3:I34" si="5">IF(H3&lt;&gt;"",H3,I2/(1+IF(G2="",0,G2)/100))</f>
        <v>1505.9281543089721</v>
      </c>
      <c r="J3" s="10">
        <f t="shared" si="3"/>
        <v>1240750724.8813319</v>
      </c>
      <c r="K3" s="11">
        <f t="shared" si="4"/>
        <v>0.31236783999999984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26">
        <v>-8.83</v>
      </c>
      <c r="H4" s="10"/>
      <c r="I4" s="10">
        <f t="shared" si="5"/>
        <v>1154.1448147677593</v>
      </c>
      <c r="J4" s="10">
        <f t="shared" si="3"/>
        <v>945429084.02977324</v>
      </c>
      <c r="K4" s="11">
        <f t="shared" si="4"/>
        <v>-8.2829800000000064E-2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26">
        <v>8.4700000000000006</v>
      </c>
      <c r="H5" s="10"/>
      <c r="I5" s="10">
        <f t="shared" si="5"/>
        <v>1265.9260883709107</v>
      </c>
      <c r="J5" s="10">
        <f t="shared" si="3"/>
        <v>1030810948.752776</v>
      </c>
      <c r="K5" s="11">
        <f t="shared" si="4"/>
        <v>9.1316669999999878E-2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26">
        <v>13.92</v>
      </c>
      <c r="H6" s="10"/>
      <c r="I6" s="10">
        <f t="shared" si="5"/>
        <v>1167.0748486871123</v>
      </c>
      <c r="J6" s="10">
        <f t="shared" si="3"/>
        <v>944557136.42931533</v>
      </c>
      <c r="K6" s="11">
        <f t="shared" si="4"/>
        <v>0.14603520000000003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26">
        <v>11.07</v>
      </c>
      <c r="H7" s="10"/>
      <c r="I7" s="10">
        <f t="shared" si="5"/>
        <v>1024.4687927379848</v>
      </c>
      <c r="J7" s="10">
        <f t="shared" si="3"/>
        <v>824195571.33089387</v>
      </c>
      <c r="K7" s="11">
        <f t="shared" si="4"/>
        <v>0.11703099000000017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26">
        <v>1.61</v>
      </c>
      <c r="H8" s="10"/>
      <c r="I8" s="10">
        <f t="shared" si="5"/>
        <v>922.36318784368848</v>
      </c>
      <c r="J8" s="10">
        <f t="shared" si="3"/>
        <v>737844857.22360647</v>
      </c>
      <c r="K8" s="11">
        <f t="shared" si="4"/>
        <v>2.1282110000000243E-2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26">
        <v>2.5099999999999998</v>
      </c>
      <c r="H9" s="10"/>
      <c r="I9" s="10">
        <f t="shared" si="5"/>
        <v>907.74843799201699</v>
      </c>
      <c r="J9" s="10">
        <f t="shared" si="3"/>
        <v>722469188.48270667</v>
      </c>
      <c r="K9" s="11">
        <f t="shared" si="4"/>
        <v>2.971294999999996E-2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26">
        <v>4.3099999999999996</v>
      </c>
      <c r="H10" s="10"/>
      <c r="I10" s="10">
        <f t="shared" si="5"/>
        <v>885.52183981271787</v>
      </c>
      <c r="J10" s="10">
        <f t="shared" si="3"/>
        <v>701621931.1243068</v>
      </c>
      <c r="K10" s="11">
        <f t="shared" si="4"/>
        <v>4.7168089999999996E-2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26">
        <v>5.29</v>
      </c>
      <c r="H11" s="10"/>
      <c r="I11" s="10">
        <f t="shared" si="5"/>
        <v>848.9328346397449</v>
      </c>
      <c r="J11" s="10">
        <f t="shared" si="3"/>
        <v>670018440.9976691</v>
      </c>
      <c r="K11" s="11">
        <f t="shared" si="4"/>
        <v>5.669044000000012E-2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26">
        <v>3.8</v>
      </c>
      <c r="H12" s="10"/>
      <c r="I12" s="10">
        <f t="shared" si="5"/>
        <v>806.28059135696162</v>
      </c>
      <c r="J12" s="10">
        <f t="shared" si="3"/>
        <v>634072587.04608798</v>
      </c>
      <c r="K12" s="11">
        <f t="shared" si="4"/>
        <v>4.1840599999999784E-2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26">
        <v>1.93</v>
      </c>
      <c r="H13" s="10"/>
      <c r="I13" s="10">
        <f t="shared" si="5"/>
        <v>776.76357548840235</v>
      </c>
      <c r="J13" s="10">
        <f t="shared" si="3"/>
        <v>608608060.62471366</v>
      </c>
      <c r="K13" s="11">
        <f t="shared" si="4"/>
        <v>2.3377200000000098E-2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26">
        <v>4.33</v>
      </c>
      <c r="H14" s="10"/>
      <c r="I14" s="10">
        <f t="shared" si="5"/>
        <v>762.05589668243135</v>
      </c>
      <c r="J14" s="10">
        <f t="shared" si="3"/>
        <v>594705510.95403886</v>
      </c>
      <c r="K14" s="11">
        <f t="shared" si="4"/>
        <v>4.778618999999984E-2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26">
        <v>2.54</v>
      </c>
      <c r="H15" s="10"/>
      <c r="I15" s="10">
        <f t="shared" si="5"/>
        <v>730.42834916364552</v>
      </c>
      <c r="J15" s="10">
        <f t="shared" si="3"/>
        <v>567582887.26256156</v>
      </c>
      <c r="K15" s="11">
        <f t="shared" si="4"/>
        <v>2.980921999999997E-2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26">
        <v>6.25</v>
      </c>
      <c r="H16" s="10"/>
      <c r="I16" s="10">
        <f t="shared" si="5"/>
        <v>712.33503916875895</v>
      </c>
      <c r="J16" s="10">
        <f t="shared" si="3"/>
        <v>551153433.31511593</v>
      </c>
      <c r="K16" s="11">
        <f t="shared" si="4"/>
        <v>6.6643750000000113E-2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26">
        <v>8.2899999999999991</v>
      </c>
      <c r="H17" s="10"/>
      <c r="I17" s="10">
        <f t="shared" si="5"/>
        <v>670.43297804118492</v>
      </c>
      <c r="J17" s="10">
        <f t="shared" si="3"/>
        <v>516717445.08428037</v>
      </c>
      <c r="K17" s="11">
        <f t="shared" si="4"/>
        <v>8.6473570000000111E-2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26">
        <v>6.47</v>
      </c>
      <c r="H18" s="10"/>
      <c r="I18" s="10">
        <f t="shared" si="5"/>
        <v>619.10885404117175</v>
      </c>
      <c r="J18" s="10">
        <f t="shared" si="3"/>
        <v>475591362.13896149</v>
      </c>
      <c r="K18" s="11">
        <f t="shared" si="4"/>
        <v>6.7255279999999917E-2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26">
        <v>6.77</v>
      </c>
      <c r="H19" s="10"/>
      <c r="I19" s="10">
        <f t="shared" si="5"/>
        <v>581.48666670533646</v>
      </c>
      <c r="J19" s="10">
        <f t="shared" si="3"/>
        <v>445620997.19849735</v>
      </c>
      <c r="K19" s="11">
        <f t="shared" si="4"/>
        <v>6.9515090000000113E-2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26">
        <v>-0.29799999999999999</v>
      </c>
      <c r="H20" s="10"/>
      <c r="I20" s="10">
        <f t="shared" si="5"/>
        <v>544.6161531379006</v>
      </c>
      <c r="J20" s="10">
        <f t="shared" si="3"/>
        <v>416657045.2021367</v>
      </c>
      <c r="K20" s="11">
        <f t="shared" si="4"/>
        <v>-1.6838740000001406E-3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26">
        <v>6.3</v>
      </c>
      <c r="H21" s="10"/>
      <c r="I21" s="10">
        <f t="shared" si="5"/>
        <v>546.24396013911519</v>
      </c>
      <c r="J21" s="10">
        <f t="shared" si="3"/>
        <v>417359826.56273025</v>
      </c>
      <c r="K21" s="11">
        <f t="shared" si="4"/>
        <v>6.4594499999999888E-2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26">
        <v>3.35</v>
      </c>
      <c r="H22" s="10"/>
      <c r="I22" s="10">
        <f t="shared" si="5"/>
        <v>513.87014124093628</v>
      </c>
      <c r="J22" s="10">
        <f t="shared" si="3"/>
        <v>392036429.42240477</v>
      </c>
      <c r="K22" s="11">
        <f t="shared" si="4"/>
        <v>3.5670349999999962E-2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26">
        <v>2.4900000000000002</v>
      </c>
      <c r="H23" s="10"/>
      <c r="I23" s="10">
        <f t="shared" si="5"/>
        <v>497.21348934778541</v>
      </c>
      <c r="J23" s="10">
        <f t="shared" si="3"/>
        <v>378533989.52900869</v>
      </c>
      <c r="K23" s="11">
        <f t="shared" si="4"/>
        <v>2.817968000000004E-2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26">
        <v>5.3</v>
      </c>
      <c r="H24" s="10"/>
      <c r="I24" s="10">
        <f t="shared" si="5"/>
        <v>485.13366118429644</v>
      </c>
      <c r="J24" s="10">
        <f t="shared" si="3"/>
        <v>368159376.12092143</v>
      </c>
      <c r="K24" s="11">
        <f t="shared" si="4"/>
        <v>5.742259999999999E-2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26">
        <v>4.3</v>
      </c>
      <c r="H25" s="10"/>
      <c r="I25" s="10">
        <f t="shared" si="5"/>
        <v>460.7157276204145</v>
      </c>
      <c r="J25" s="10">
        <f t="shared" si="3"/>
        <v>348166736.85707253</v>
      </c>
      <c r="K25" s="11">
        <f t="shared" si="4"/>
        <v>4.8214999999999897E-2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26">
        <v>4.79</v>
      </c>
      <c r="H26" s="10"/>
      <c r="I26" s="10">
        <f t="shared" si="5"/>
        <v>441.72169474632267</v>
      </c>
      <c r="J26" s="10">
        <f t="shared" si="3"/>
        <v>332152026.88100493</v>
      </c>
      <c r="K26" s="11">
        <f t="shared" si="4"/>
        <v>5.3244290000000083E-2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26">
        <v>-4.09</v>
      </c>
      <c r="H27" s="10"/>
      <c r="I27" s="10">
        <f t="shared" si="5"/>
        <v>421.53038910804719</v>
      </c>
      <c r="J27" s="10">
        <f t="shared" si="3"/>
        <v>315360861.70569688</v>
      </c>
      <c r="K27" s="11">
        <f t="shared" si="4"/>
        <v>-3.658405000000009E-2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26">
        <v>4.1100000000000003</v>
      </c>
      <c r="H28" s="10"/>
      <c r="I28" s="10">
        <f t="shared" si="5"/>
        <v>439.50619237623522</v>
      </c>
      <c r="J28" s="10">
        <f t="shared" si="3"/>
        <v>327336143.54806656</v>
      </c>
      <c r="K28" s="11">
        <f t="shared" si="4"/>
        <v>4.4535629999999937E-2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26">
        <v>3.93</v>
      </c>
      <c r="H29" s="10"/>
      <c r="I29" s="10">
        <f t="shared" si="5"/>
        <v>422.15559732613127</v>
      </c>
      <c r="J29" s="10">
        <f t="shared" si="3"/>
        <v>313379586.24548459</v>
      </c>
      <c r="K29" s="11">
        <f t="shared" si="4"/>
        <v>4.1170740000000094E-2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26">
        <v>-0.19</v>
      </c>
      <c r="H30" s="10"/>
      <c r="I30" s="10">
        <f t="shared" si="5"/>
        <v>406.19224220738124</v>
      </c>
      <c r="J30" s="10">
        <f t="shared" si="3"/>
        <v>300987699.90931994</v>
      </c>
      <c r="K30" s="11">
        <f t="shared" si="4"/>
        <v>-1.6005700000000234E-3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26">
        <v>4.82</v>
      </c>
      <c r="H31" s="10"/>
      <c r="I31" s="10">
        <f t="shared" si="5"/>
        <v>406.96547661294585</v>
      </c>
      <c r="J31" s="10">
        <f t="shared" si="3"/>
        <v>301470224.10591716</v>
      </c>
      <c r="K31" s="11">
        <f t="shared" si="4"/>
        <v>4.6942159999999955E-2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26">
        <v>2.39</v>
      </c>
      <c r="H32" s="10"/>
      <c r="I32" s="10">
        <f t="shared" si="5"/>
        <v>388.25174261872337</v>
      </c>
      <c r="J32" s="10">
        <f t="shared" si="3"/>
        <v>287953084.34796166</v>
      </c>
      <c r="K32" s="11">
        <f t="shared" si="4"/>
        <v>2.1442640000000068E-2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26">
        <v>-12.71</v>
      </c>
      <c r="H33" s="10"/>
      <c r="I33" s="10">
        <f t="shared" si="5"/>
        <v>379.18912258884984</v>
      </c>
      <c r="J33" s="10">
        <f t="shared" si="3"/>
        <v>281908227.70817715</v>
      </c>
      <c r="K33" s="11">
        <f t="shared" si="4"/>
        <v>-0.13006786000000004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26">
        <v>1.4</v>
      </c>
      <c r="H34" s="10"/>
      <c r="I34" s="10">
        <f t="shared" si="5"/>
        <v>434.40156099077768</v>
      </c>
      <c r="J34" s="10">
        <f t="shared" ref="J34:J65" si="6">IF(I34="","",I34*C34)</f>
        <v>324057722.14391017</v>
      </c>
      <c r="K34" s="11">
        <f t="shared" ref="K34:K65" si="7">IFERROR(J34/J35-1,"")</f>
        <v>2.2994700000000146E-2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26">
        <v>-1.83</v>
      </c>
      <c r="H35" s="10"/>
      <c r="I35" s="10">
        <f t="shared" ref="I35:I66" si="8">IF(H35&lt;&gt;"",H35,I34/(1+IF(G34="",0,G34)/100))</f>
        <v>422.98107204554793</v>
      </c>
      <c r="J35" s="10">
        <f t="shared" si="6"/>
        <v>316773608.05868316</v>
      </c>
      <c r="K35" s="11">
        <f t="shared" si="7"/>
        <v>4.7660699999996226E-3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26">
        <v>-2.8</v>
      </c>
      <c r="H36" s="10"/>
      <c r="I36" s="10">
        <f t="shared" si="8"/>
        <v>419.33287602413799</v>
      </c>
      <c r="J36" s="10">
        <f t="shared" si="6"/>
        <v>315271004.38282442</v>
      </c>
      <c r="K36" s="11">
        <f t="shared" si="7"/>
        <v>1.6634000000000038E-2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26">
        <v>-4.96</v>
      </c>
      <c r="H37" s="10"/>
      <c r="I37" s="10">
        <f t="shared" si="8"/>
        <v>411.11066276876272</v>
      </c>
      <c r="J37" s="10">
        <f t="shared" si="6"/>
        <v>310112591.53522742</v>
      </c>
      <c r="K37" s="11">
        <f t="shared" si="7"/>
        <v>9.9184000000018813E-4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26">
        <v>-2.53</v>
      </c>
      <c r="H38" s="10"/>
      <c r="I38" s="10">
        <f t="shared" si="8"/>
        <v>409.71762285106905</v>
      </c>
      <c r="J38" s="10">
        <f t="shared" si="6"/>
        <v>309805314.23235911</v>
      </c>
      <c r="K38" s="11">
        <f t="shared" si="7"/>
        <v>1.0789469999999968E-2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26">
        <v>-0.59</v>
      </c>
      <c r="H39" s="10"/>
      <c r="I39" s="10">
        <f t="shared" si="8"/>
        <v>404.97936428888903</v>
      </c>
      <c r="J39" s="10">
        <f t="shared" si="6"/>
        <v>306498359.37879241</v>
      </c>
      <c r="K39" s="11">
        <f t="shared" si="7"/>
        <v>-4.9059000000001296E-3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26">
        <v>0.97</v>
      </c>
      <c r="H40" s="10"/>
      <c r="I40" s="10">
        <f t="shared" si="8"/>
        <v>407.38292353776183</v>
      </c>
      <c r="J40" s="10">
        <f t="shared" si="6"/>
        <v>308009422.80613708</v>
      </c>
      <c r="K40" s="11">
        <f t="shared" si="7"/>
        <v>1.3032010000000094E-2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26">
        <v>1.75</v>
      </c>
      <c r="H41" s="10"/>
      <c r="I41" s="10">
        <f t="shared" si="8"/>
        <v>403.46927160321064</v>
      </c>
      <c r="J41" s="10">
        <f t="shared" si="6"/>
        <v>304047078.24201632</v>
      </c>
      <c r="K41" s="11">
        <f t="shared" si="7"/>
        <v>2.3503250000000087E-2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26">
        <v>-2.94</v>
      </c>
      <c r="H42" s="10"/>
      <c r="I42" s="10">
        <f t="shared" si="8"/>
        <v>396.52999666163203</v>
      </c>
      <c r="J42" s="10">
        <f t="shared" si="6"/>
        <v>297065083.32241863</v>
      </c>
      <c r="K42" s="11">
        <f t="shared" si="7"/>
        <v>-2.1246959999999815E-2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26">
        <v>3.8</v>
      </c>
      <c r="H43" s="10"/>
      <c r="I43" s="10">
        <f t="shared" si="8"/>
        <v>408.54110515313414</v>
      </c>
      <c r="J43" s="10">
        <f t="shared" si="6"/>
        <v>303513829.5176264</v>
      </c>
      <c r="K43" s="11">
        <f t="shared" si="7"/>
        <v>4.9314199999999975E-2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26">
        <v>6.18</v>
      </c>
      <c r="H44" s="10"/>
      <c r="I44" s="10">
        <f t="shared" si="8"/>
        <v>393.58487972363594</v>
      </c>
      <c r="J44" s="10">
        <f t="shared" si="6"/>
        <v>289249711.3997184</v>
      </c>
      <c r="K44" s="11">
        <f t="shared" si="7"/>
        <v>7.6028119999999921E-2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26">
        <v>3.78</v>
      </c>
      <c r="H45" s="10"/>
      <c r="I45" s="10">
        <f t="shared" si="8"/>
        <v>370.67703873011482</v>
      </c>
      <c r="J45" s="10">
        <f t="shared" si="6"/>
        <v>268812409.28881896</v>
      </c>
      <c r="K45" s="11">
        <f t="shared" si="7"/>
        <v>5.4197240000000146E-2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26">
        <v>6.01</v>
      </c>
      <c r="H46" s="10"/>
      <c r="I46" s="10">
        <f t="shared" si="8"/>
        <v>357.17579372722565</v>
      </c>
      <c r="J46" s="10">
        <f t="shared" si="6"/>
        <v>254992518.56210411</v>
      </c>
      <c r="K46" s="11">
        <f t="shared" si="7"/>
        <v>7.960584000000015E-2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26">
        <v>5.23</v>
      </c>
      <c r="H47" s="10"/>
      <c r="I47" s="10">
        <f t="shared" si="8"/>
        <v>336.92651044922707</v>
      </c>
      <c r="J47" s="10">
        <f t="shared" si="6"/>
        <v>236190384.59638575</v>
      </c>
      <c r="K47" s="11">
        <f t="shared" si="7"/>
        <v>7.4398299999999917E-2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26">
        <v>4.63</v>
      </c>
      <c r="H48" s="10"/>
      <c r="I48" s="10">
        <f t="shared" si="8"/>
        <v>320.18104195498154</v>
      </c>
      <c r="J48" s="10">
        <f t="shared" si="6"/>
        <v>219835031.93963149</v>
      </c>
      <c r="K48" s="11">
        <f t="shared" si="7"/>
        <v>7.0678790000000102E-2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26">
        <v>5.67</v>
      </c>
      <c r="H49" s="10"/>
      <c r="I49" s="10">
        <f t="shared" si="8"/>
        <v>306.01265598297005</v>
      </c>
      <c r="J49" s="10">
        <f t="shared" si="6"/>
        <v>205323047.39092803</v>
      </c>
      <c r="K49" s="11">
        <f t="shared" si="7"/>
        <v>8.3223170000000124E-2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26">
        <v>6.72</v>
      </c>
      <c r="H50" s="10"/>
      <c r="I50" s="10">
        <f t="shared" si="8"/>
        <v>289.59274721583233</v>
      </c>
      <c r="J50" s="10">
        <f t="shared" si="6"/>
        <v>189548241.83730119</v>
      </c>
      <c r="K50" s="11">
        <f t="shared" si="7"/>
        <v>9.5374080000000028E-2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26">
        <v>4</v>
      </c>
      <c r="H51" s="10"/>
      <c r="I51" s="10">
        <f t="shared" si="8"/>
        <v>271.35752175396584</v>
      </c>
      <c r="J51" s="10">
        <f t="shared" si="6"/>
        <v>173044300.84496903</v>
      </c>
      <c r="K51" s="11">
        <f t="shared" si="7"/>
        <v>6.8287999999999904E-2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26">
        <v>8.2100000000000009</v>
      </c>
      <c r="H52" s="10"/>
      <c r="I52" s="10">
        <f t="shared" si="8"/>
        <v>260.9206939941979</v>
      </c>
      <c r="J52" s="10">
        <f t="shared" si="6"/>
        <v>161982818.15855747</v>
      </c>
      <c r="K52" s="11">
        <f t="shared" si="7"/>
        <v>0.11174954000000015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26">
        <v>6.29</v>
      </c>
      <c r="H53" s="10"/>
      <c r="I53" s="10">
        <f t="shared" si="8"/>
        <v>241.12438221439598</v>
      </c>
      <c r="J53" s="10">
        <f t="shared" si="6"/>
        <v>145700818.69209269</v>
      </c>
      <c r="K53" s="11">
        <f t="shared" si="7"/>
        <v>9.1810879999999928E-2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26">
        <v>17.329999999999998</v>
      </c>
      <c r="H54" s="10"/>
      <c r="I54" s="10">
        <f t="shared" si="8"/>
        <v>226.85519071821994</v>
      </c>
      <c r="J54" s="10">
        <f t="shared" si="6"/>
        <v>133448769.71009181</v>
      </c>
      <c r="K54" s="11">
        <f t="shared" si="7"/>
        <v>0.20486176999999994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26">
        <v>33.630000000000003</v>
      </c>
      <c r="H55" s="10"/>
      <c r="I55" s="10">
        <f t="shared" si="8"/>
        <v>193.34798492987295</v>
      </c>
      <c r="J55" s="10">
        <f t="shared" si="6"/>
        <v>110758572.5042067</v>
      </c>
      <c r="K55" s="11">
        <f t="shared" si="7"/>
        <v>0.37184558000000023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26">
        <v>14.72</v>
      </c>
      <c r="H56" s="10"/>
      <c r="I56" s="10">
        <f t="shared" si="8"/>
        <v>144.6890555488086</v>
      </c>
      <c r="J56" s="10">
        <f t="shared" si="6"/>
        <v>80736909.54648605</v>
      </c>
      <c r="K56" s="11">
        <f t="shared" si="7"/>
        <v>0.1776008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26">
        <v>8.49</v>
      </c>
      <c r="H57" s="10"/>
      <c r="I57" s="10">
        <f t="shared" si="8"/>
        <v>126.12365372106747</v>
      </c>
      <c r="J57" s="10">
        <f t="shared" si="6"/>
        <v>68560508.405298337</v>
      </c>
      <c r="K57" s="11">
        <f t="shared" si="7"/>
        <v>0.11375833999999974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26">
        <v>11.66</v>
      </c>
      <c r="H58" s="10"/>
      <c r="I58" s="10">
        <f t="shared" si="8"/>
        <v>116.25371344922802</v>
      </c>
      <c r="J58" s="10">
        <f t="shared" si="6"/>
        <v>61557795.747054383</v>
      </c>
      <c r="K58" s="11">
        <f t="shared" si="7"/>
        <v>0.14685986000000018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26">
        <v>-0.88</v>
      </c>
      <c r="H59" s="10"/>
      <c r="I59" s="10">
        <f t="shared" si="8"/>
        <v>104.11401885118038</v>
      </c>
      <c r="J59" s="10">
        <f t="shared" si="6"/>
        <v>53675080.883077011</v>
      </c>
      <c r="K59" s="11">
        <f t="shared" si="7"/>
        <v>1.8854480000000118E-2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26">
        <v>-0.68</v>
      </c>
      <c r="H60" s="10"/>
      <c r="I60" s="10">
        <f t="shared" si="8"/>
        <v>105.0383563873894</v>
      </c>
      <c r="J60" s="10">
        <f t="shared" si="6"/>
        <v>52681793.069287978</v>
      </c>
      <c r="K60" s="11">
        <f t="shared" si="7"/>
        <v>2.2002799999999878E-2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26">
        <v>6.95</v>
      </c>
      <c r="H61" s="10"/>
      <c r="I61" s="10">
        <f t="shared" si="8"/>
        <v>105.75750743796758</v>
      </c>
      <c r="J61" s="10">
        <f t="shared" si="6"/>
        <v>51547601.50293912</v>
      </c>
      <c r="K61" s="11">
        <f t="shared" si="7"/>
        <v>0.10190585000000008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26">
        <v>5.65</v>
      </c>
      <c r="H62" s="10"/>
      <c r="I62" s="10">
        <f t="shared" si="8"/>
        <v>98.884999941998657</v>
      </c>
      <c r="J62" s="10">
        <f t="shared" si="6"/>
        <v>46780404.608015388</v>
      </c>
      <c r="K62" s="11">
        <f t="shared" si="7"/>
        <v>8.9991050000000294E-2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26">
        <v>2.21</v>
      </c>
      <c r="H63" s="10"/>
      <c r="I63" s="10">
        <f t="shared" si="8"/>
        <v>93.596781771887038</v>
      </c>
      <c r="J63" s="10">
        <f t="shared" si="6"/>
        <v>42918154.794037417</v>
      </c>
      <c r="K63" s="11">
        <f t="shared" si="7"/>
        <v>5.5420460000000116E-2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26">
        <v>1.24</v>
      </c>
      <c r="H64" s="10"/>
      <c r="I64" s="10">
        <f t="shared" si="8"/>
        <v>91.573018072485112</v>
      </c>
      <c r="J64" s="10">
        <f t="shared" si="6"/>
        <v>40664508.999605156</v>
      </c>
      <c r="K64" s="11">
        <f t="shared" si="7"/>
        <v>4.5809199999999883E-2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26">
        <v>10.14</v>
      </c>
      <c r="H65" s="10"/>
      <c r="I65" s="10">
        <f t="shared" si="8"/>
        <v>90.451420458796051</v>
      </c>
      <c r="J65" s="10">
        <f t="shared" si="6"/>
        <v>38883296.302619219</v>
      </c>
      <c r="K65" s="11">
        <f t="shared" si="7"/>
        <v>0.13741577999999999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3">
        <f>SUM(F2)</f>
        <v>828597</v>
      </c>
      <c r="G66" s="26">
        <v>-15.71</v>
      </c>
      <c r="H66" s="10"/>
      <c r="I66" s="10">
        <f t="shared" si="8"/>
        <v>82.124042544757629</v>
      </c>
      <c r="J66" s="10">
        <f t="shared" ref="J66:J67" si="9">IF(I66="","",I66*C66)</f>
        <v>34185648.719080739</v>
      </c>
      <c r="K66" s="11">
        <f t="shared" ref="K66" si="10">IFERROR(J66/J67-1,"")</f>
        <v>-0.13021148999999999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26">
        <v>8</v>
      </c>
      <c r="H67" s="10"/>
      <c r="I67" s="10">
        <f t="shared" ref="I67" si="11">IF(H67&lt;&gt;"",H67,I66/(1+IF(G66="",0,G66)/100))</f>
        <v>97.43035062849404</v>
      </c>
      <c r="J67" s="10">
        <f t="shared" si="9"/>
        <v>39303403.443534493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topLeftCell="A3" workbookViewId="0">
      <selection activeCell="G28" sqref="G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4">
        <v>53302916</v>
      </c>
      <c r="G2" s="26">
        <v>2.7</v>
      </c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3.6345700000000036E-2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26">
        <v>3.1</v>
      </c>
      <c r="H3" s="10"/>
      <c r="I3" s="10">
        <f t="shared" ref="I3:I34" si="5">IF(H3&lt;&gt;"",H3,I2/(1+IF(G2="",0,G2)/100))</f>
        <v>9852.9698149951328</v>
      </c>
      <c r="J3" s="10">
        <f t="shared" si="3"/>
        <v>520462427895.06305</v>
      </c>
      <c r="K3" s="11">
        <f t="shared" si="4"/>
        <v>4.0897600000000089E-2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26">
        <v>1</v>
      </c>
      <c r="H4" s="10"/>
      <c r="I4" s="10">
        <f t="shared" si="5"/>
        <v>9556.7117507227285</v>
      </c>
      <c r="J4" s="10">
        <f t="shared" si="3"/>
        <v>500013092445.46539</v>
      </c>
      <c r="K4" s="11">
        <f t="shared" si="4"/>
        <v>2.0302000000000042E-2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26">
        <v>7.2</v>
      </c>
      <c r="H5" s="10"/>
      <c r="I5" s="10">
        <f t="shared" si="5"/>
        <v>9462.0908422997309</v>
      </c>
      <c r="J5" s="10">
        <f t="shared" si="3"/>
        <v>490063816836.05969</v>
      </c>
      <c r="K5" s="11">
        <f t="shared" si="4"/>
        <v>8.3684799999999893E-2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26">
        <v>7.5</v>
      </c>
      <c r="H6" s="10"/>
      <c r="I6" s="10">
        <f t="shared" si="5"/>
        <v>8826.5772782646745</v>
      </c>
      <c r="J6" s="10">
        <f t="shared" si="3"/>
        <v>452219886110.8504</v>
      </c>
      <c r="K6" s="11">
        <f t="shared" si="4"/>
        <v>8.7470000000000159E-2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26">
        <v>-0.8</v>
      </c>
      <c r="H7" s="10"/>
      <c r="I7" s="10">
        <f t="shared" si="5"/>
        <v>8210.7695611764411</v>
      </c>
      <c r="J7" s="10">
        <f t="shared" si="3"/>
        <v>415845849642.61115</v>
      </c>
      <c r="K7" s="11">
        <f t="shared" si="4"/>
        <v>4.2016000000000275E-3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26">
        <v>1.7</v>
      </c>
      <c r="H8" s="10"/>
      <c r="I8" s="10">
        <f t="shared" si="5"/>
        <v>8276.985444734315</v>
      </c>
      <c r="J8" s="10">
        <f t="shared" si="3"/>
        <v>414105942116.21564</v>
      </c>
      <c r="K8" s="11">
        <f t="shared" si="4"/>
        <v>2.9712499999999809E-2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26">
        <v>0.7</v>
      </c>
      <c r="H9" s="10"/>
      <c r="I9" s="10">
        <f t="shared" si="5"/>
        <v>8138.6287558842832</v>
      </c>
      <c r="J9" s="10">
        <f t="shared" si="3"/>
        <v>402156856516.95569</v>
      </c>
      <c r="K9" s="11">
        <f t="shared" si="4"/>
        <v>1.9285400000000008E-2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26">
        <v>5</v>
      </c>
      <c r="H10" s="10"/>
      <c r="I10" s="10">
        <f t="shared" si="5"/>
        <v>8082.0543752574813</v>
      </c>
      <c r="J10" s="10">
        <f t="shared" si="3"/>
        <v>394547843535.24115</v>
      </c>
      <c r="K10" s="11">
        <f t="shared" si="4"/>
        <v>6.2390000000000168E-2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26">
        <v>5.4</v>
      </c>
      <c r="H11" s="10"/>
      <c r="I11" s="10">
        <f t="shared" si="5"/>
        <v>7697.1946431023625</v>
      </c>
      <c r="J11" s="10">
        <f t="shared" si="3"/>
        <v>371377595360.68781</v>
      </c>
      <c r="K11" s="11">
        <f t="shared" si="4"/>
        <v>6.6121000000000096E-2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26">
        <v>6.3</v>
      </c>
      <c r="H12" s="10"/>
      <c r="I12" s="10">
        <f t="shared" si="5"/>
        <v>7302.8412173646702</v>
      </c>
      <c r="J12" s="10">
        <f t="shared" si="3"/>
        <v>348344695734.05627</v>
      </c>
      <c r="K12" s="11">
        <f t="shared" si="4"/>
        <v>7.5330800000000142E-2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26">
        <v>4.2</v>
      </c>
      <c r="H13" s="10"/>
      <c r="I13" s="10">
        <f t="shared" si="5"/>
        <v>6870.0293672292291</v>
      </c>
      <c r="J13" s="10">
        <f t="shared" si="3"/>
        <v>323941893726.15033</v>
      </c>
      <c r="K13" s="11">
        <f t="shared" si="4"/>
        <v>5.4504000000000108E-2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26">
        <v>6.2</v>
      </c>
      <c r="H14" s="10"/>
      <c r="I14" s="10">
        <f t="shared" si="5"/>
        <v>6593.1183946537703</v>
      </c>
      <c r="J14" s="10">
        <f t="shared" si="3"/>
        <v>307198354606.66846</v>
      </c>
      <c r="K14" s="11">
        <f t="shared" si="4"/>
        <v>7.5168800000000147E-2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26">
        <v>3.4</v>
      </c>
      <c r="H15" s="10"/>
      <c r="I15" s="10">
        <f t="shared" si="5"/>
        <v>6208.2094111617416</v>
      </c>
      <c r="J15" s="10">
        <f t="shared" si="3"/>
        <v>285721046413.05481</v>
      </c>
      <c r="K15" s="11">
        <f t="shared" si="4"/>
        <v>4.7338599999999786E-2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26">
        <v>7.2</v>
      </c>
      <c r="H16" s="10"/>
      <c r="I16" s="10">
        <f t="shared" si="5"/>
        <v>6004.0709972550694</v>
      </c>
      <c r="J16" s="10">
        <f t="shared" si="3"/>
        <v>272806756490.2648</v>
      </c>
      <c r="K16" s="11">
        <f t="shared" si="4"/>
        <v>8.6793600000000026E-2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26">
        <v>4.5999999999999996</v>
      </c>
      <c r="H17" s="10"/>
      <c r="I17" s="10">
        <f t="shared" si="5"/>
        <v>5600.8124974394304</v>
      </c>
      <c r="J17" s="10">
        <f t="shared" si="3"/>
        <v>251019840832.94638</v>
      </c>
      <c r="K17" s="11">
        <f t="shared" si="4"/>
        <v>6.1899200000000265E-2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26">
        <v>4.5</v>
      </c>
      <c r="H18" s="10"/>
      <c r="I18" s="10">
        <f t="shared" si="5"/>
        <v>5354.5052556782312</v>
      </c>
      <c r="J18" s="10">
        <f t="shared" si="3"/>
        <v>236387635316.93622</v>
      </c>
      <c r="K18" s="11">
        <f t="shared" si="4"/>
        <v>6.2660500000000008E-2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26">
        <v>2.8</v>
      </c>
      <c r="H19" s="10"/>
      <c r="I19" s="10">
        <f t="shared" si="5"/>
        <v>5123.9284743332355</v>
      </c>
      <c r="J19" s="10">
        <f t="shared" si="3"/>
        <v>222448877432.57251</v>
      </c>
      <c r="K19" s="11">
        <f t="shared" si="4"/>
        <v>4.6915199999999935E-2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26">
        <v>7.6</v>
      </c>
      <c r="H20" s="10"/>
      <c r="I20" s="10">
        <f t="shared" si="5"/>
        <v>4984.3662201685165</v>
      </c>
      <c r="J20" s="10">
        <f t="shared" si="3"/>
        <v>212480320691.2771</v>
      </c>
      <c r="K20" s="11">
        <f t="shared" si="4"/>
        <v>9.6766800000000153E-2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26">
        <v>5.7</v>
      </c>
      <c r="H21" s="10"/>
      <c r="I21" s="10">
        <f t="shared" si="5"/>
        <v>4632.3106135395128</v>
      </c>
      <c r="J21" s="10">
        <f t="shared" si="3"/>
        <v>193733363091.65912</v>
      </c>
      <c r="K21" s="11">
        <f t="shared" si="4"/>
        <v>7.7611499999999944E-2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26">
        <v>8.1</v>
      </c>
      <c r="H22" s="10"/>
      <c r="I22" s="10">
        <f t="shared" si="5"/>
        <v>4382.5076760071079</v>
      </c>
      <c r="J22" s="10">
        <f t="shared" si="3"/>
        <v>179780341144.8923</v>
      </c>
      <c r="K22" s="11">
        <f t="shared" si="4"/>
        <v>0.10218760000000016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26">
        <v>8.3000000000000007</v>
      </c>
      <c r="H23" s="10"/>
      <c r="I23" s="10">
        <f t="shared" si="5"/>
        <v>4054.1236595810433</v>
      </c>
      <c r="J23" s="10">
        <f t="shared" si="3"/>
        <v>163112287912.59515</v>
      </c>
      <c r="K23" s="11">
        <f t="shared" si="4"/>
        <v>0.10455170000000003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26">
        <v>8.1</v>
      </c>
      <c r="H24" s="10"/>
      <c r="I24" s="10">
        <f t="shared" si="5"/>
        <v>3743.4198149409449</v>
      </c>
      <c r="J24" s="10">
        <f t="shared" si="3"/>
        <v>147672841309.82294</v>
      </c>
      <c r="K24" s="11">
        <f t="shared" si="4"/>
        <v>0.1029443000000001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26">
        <v>8.6</v>
      </c>
      <c r="H25" s="10"/>
      <c r="I25" s="10">
        <f t="shared" si="5"/>
        <v>3462.9230480489778</v>
      </c>
      <c r="J25" s="10">
        <f t="shared" si="3"/>
        <v>133889663612.04544</v>
      </c>
      <c r="K25" s="11">
        <f t="shared" si="4"/>
        <v>0.1083715999999999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26">
        <v>8.1</v>
      </c>
      <c r="H26" s="10"/>
      <c r="I26" s="10">
        <f t="shared" si="5"/>
        <v>3188.6952560303662</v>
      </c>
      <c r="J26" s="10">
        <f t="shared" si="3"/>
        <v>120798533282.56105</v>
      </c>
      <c r="K26" s="11">
        <f t="shared" si="4"/>
        <v>0.10348480000000015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26">
        <v>-2.2000000000000002</v>
      </c>
      <c r="H27" s="10"/>
      <c r="I27" s="10">
        <f t="shared" si="5"/>
        <v>2949.7643441539003</v>
      </c>
      <c r="J27" s="10">
        <f t="shared" si="3"/>
        <v>109470047328.75436</v>
      </c>
      <c r="K27" s="11">
        <f t="shared" si="4"/>
        <v>-1.5598000000001111E-3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26">
        <v>11.2</v>
      </c>
      <c r="H28" s="10"/>
      <c r="I28" s="10">
        <f t="shared" si="5"/>
        <v>3016.1189613025567</v>
      </c>
      <c r="J28" s="10">
        <f t="shared" si="3"/>
        <v>109641065462.66304</v>
      </c>
      <c r="K28" s="11">
        <f t="shared" si="4"/>
        <v>0.13535199999999969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26">
        <v>9.5</v>
      </c>
      <c r="H29" s="10"/>
      <c r="I29" s="10">
        <f t="shared" si="5"/>
        <v>2712.3371954159679</v>
      </c>
      <c r="J29" s="10">
        <f t="shared" si="3"/>
        <v>96570108180.249878</v>
      </c>
      <c r="K29" s="11">
        <f t="shared" si="4"/>
        <v>0.11821399999999982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26">
        <v>13.3</v>
      </c>
      <c r="H30" s="10"/>
      <c r="I30" s="10">
        <f t="shared" si="5"/>
        <v>2477.0202697862724</v>
      </c>
      <c r="J30" s="10">
        <f t="shared" si="3"/>
        <v>86361025868.25946</v>
      </c>
      <c r="K30" s="11">
        <f t="shared" si="4"/>
        <v>0.15713290000000013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26">
        <v>4.7</v>
      </c>
      <c r="H31" s="10"/>
      <c r="I31" s="10">
        <f t="shared" si="5"/>
        <v>2186.2491348510789</v>
      </c>
      <c r="J31" s="10">
        <f t="shared" si="3"/>
        <v>74633627536.006836</v>
      </c>
      <c r="K31" s="11">
        <f t="shared" si="4"/>
        <v>6.9301100000000115E-2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26">
        <v>5.5</v>
      </c>
      <c r="H32" s="10"/>
      <c r="I32" s="10">
        <f t="shared" si="5"/>
        <v>2088.1080562092448</v>
      </c>
      <c r="J32" s="10">
        <f t="shared" si="3"/>
        <v>69796643373.888641</v>
      </c>
      <c r="K32" s="11">
        <f t="shared" si="4"/>
        <v>7.7365999999999824E-2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26">
        <v>5.6</v>
      </c>
      <c r="H33" s="10"/>
      <c r="I33" s="10">
        <f t="shared" si="5"/>
        <v>1979.2493423784313</v>
      </c>
      <c r="J33" s="10">
        <f t="shared" si="3"/>
        <v>64784523897.996269</v>
      </c>
      <c r="K33" s="11">
        <f t="shared" si="4"/>
        <v>7.8281599999999951E-2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26">
        <v>4.5</v>
      </c>
      <c r="H34" s="10"/>
      <c r="I34" s="10">
        <f t="shared" si="5"/>
        <v>1874.2891499795751</v>
      </c>
      <c r="J34" s="10">
        <f t="shared" ref="J34:J65" si="6">IF(I34="","",I34*C34)</f>
        <v>60081266246.216454</v>
      </c>
      <c r="K34" s="11">
        <f t="shared" ref="K34:K65" si="7">IFERROR(J34/J35-1,"")</f>
        <v>8.0429600000000212E-2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26">
        <v>3.2</v>
      </c>
      <c r="H35" s="10"/>
      <c r="I35" s="10">
        <f t="shared" ref="I35:I66" si="8">IF(H35&lt;&gt;"",H35,I34/(1+IF(G34="",0,G34)/100))</f>
        <v>1771.5398393001653</v>
      </c>
      <c r="J35" s="10">
        <f t="shared" si="6"/>
        <v>55608682181.80661</v>
      </c>
      <c r="K35" s="11">
        <f t="shared" si="7"/>
        <v>8.2086199999999998E-2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26">
        <v>0.6</v>
      </c>
      <c r="H36" s="10"/>
      <c r="I36" s="10">
        <f t="shared" si="8"/>
        <v>1672.8421523136594</v>
      </c>
      <c r="J36" s="10">
        <f t="shared" si="6"/>
        <v>51390251702.504486</v>
      </c>
      <c r="K36" s="11">
        <f t="shared" si="7"/>
        <v>7.8031199999999856E-2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26">
        <v>0.1</v>
      </c>
      <c r="H37" s="10"/>
      <c r="I37" s="10">
        <f t="shared" si="8"/>
        <v>1587.1367669010051</v>
      </c>
      <c r="J37" s="10">
        <f t="shared" si="6"/>
        <v>47670467888.595886</v>
      </c>
      <c r="K37" s="11">
        <f t="shared" si="7"/>
        <v>7.91906E-2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26">
        <v>6.6</v>
      </c>
      <c r="H38" s="10"/>
      <c r="I38" s="10">
        <f t="shared" si="8"/>
        <v>1505.8223594886197</v>
      </c>
      <c r="J38" s="10">
        <f t="shared" si="6"/>
        <v>44172426899.007355</v>
      </c>
      <c r="K38" s="11">
        <f t="shared" si="7"/>
        <v>0.13057499999999989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26">
        <v>5.2</v>
      </c>
      <c r="H39" s="10"/>
      <c r="I39" s="10">
        <f t="shared" si="8"/>
        <v>1365.2061282761738</v>
      </c>
      <c r="J39" s="10">
        <f t="shared" si="6"/>
        <v>39070762133.434189</v>
      </c>
      <c r="K39" s="11">
        <f t="shared" si="7"/>
        <v>7.9246800000000173E-2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26">
        <v>9.3000000000000007</v>
      </c>
      <c r="H40" s="10"/>
      <c r="I40" s="10">
        <f t="shared" si="8"/>
        <v>1297.7244565362869</v>
      </c>
      <c r="J40" s="10">
        <f t="shared" si="6"/>
        <v>36201879063.65271</v>
      </c>
      <c r="K40" s="11">
        <f t="shared" si="7"/>
        <v>0.12229239999999963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26">
        <v>9.8000000000000007</v>
      </c>
      <c r="H41" s="10"/>
      <c r="I41" s="10">
        <f t="shared" si="8"/>
        <v>1187.3050837477465</v>
      </c>
      <c r="J41" s="10">
        <f t="shared" si="6"/>
        <v>32257082970.2248</v>
      </c>
      <c r="K41" s="11">
        <f t="shared" si="7"/>
        <v>0.12852440000000009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26">
        <v>-7.5</v>
      </c>
      <c r="H42" s="10"/>
      <c r="I42" s="10">
        <f t="shared" si="8"/>
        <v>1081.3343203531388</v>
      </c>
      <c r="J42" s="10">
        <f t="shared" si="6"/>
        <v>28583416512.948055</v>
      </c>
      <c r="K42" s="11">
        <f t="shared" si="7"/>
        <v>-4.854500000000006E-2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26">
        <v>5</v>
      </c>
      <c r="H43" s="10"/>
      <c r="I43" s="10">
        <f t="shared" si="8"/>
        <v>1169.0100760574473</v>
      </c>
      <c r="J43" s="10">
        <f t="shared" si="6"/>
        <v>30041795474.245296</v>
      </c>
      <c r="K43" s="11">
        <f t="shared" si="7"/>
        <v>8.0765000000000198E-2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26">
        <v>4.3</v>
      </c>
      <c r="H44" s="10"/>
      <c r="I44" s="10">
        <f t="shared" si="8"/>
        <v>1113.3429295785213</v>
      </c>
      <c r="J44" s="10">
        <f t="shared" si="6"/>
        <v>27796787899.539024</v>
      </c>
      <c r="K44" s="11">
        <f t="shared" si="7"/>
        <v>7.4185700000000132E-2</v>
      </c>
      <c r="L44" t="s">
        <v>145</v>
      </c>
      <c r="M44" t="s">
        <v>146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26">
        <v>10.199999999999999</v>
      </c>
      <c r="H45" s="10"/>
      <c r="I45" s="10">
        <f t="shared" si="8"/>
        <v>1067.442885501938</v>
      </c>
      <c r="J45" s="10">
        <f t="shared" si="6"/>
        <v>25877078702.070808</v>
      </c>
      <c r="K45" s="11">
        <f t="shared" si="7"/>
        <v>0.13539060000000003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26">
        <v>11.4</v>
      </c>
      <c r="H46" s="10"/>
      <c r="I46" s="10">
        <f t="shared" si="8"/>
        <v>968.64145689831025</v>
      </c>
      <c r="J46" s="10">
        <f t="shared" si="6"/>
        <v>22791344848.258217</v>
      </c>
      <c r="K46" s="11">
        <f t="shared" si="7"/>
        <v>0.14819980000000021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26">
        <v>4.9000000000000004</v>
      </c>
      <c r="H47" s="10"/>
      <c r="I47" s="10">
        <f t="shared" si="8"/>
        <v>869.51656813133764</v>
      </c>
      <c r="J47" s="10">
        <f t="shared" si="6"/>
        <v>19849633180.791542</v>
      </c>
      <c r="K47" s="11">
        <f t="shared" si="7"/>
        <v>8.162389999999986E-2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26">
        <v>8.1</v>
      </c>
      <c r="H48" s="10"/>
      <c r="I48" s="10">
        <f t="shared" si="8"/>
        <v>828.90044626438294</v>
      </c>
      <c r="J48" s="10">
        <f t="shared" si="6"/>
        <v>18351696167.948532</v>
      </c>
      <c r="K48" s="11">
        <f t="shared" si="7"/>
        <v>0.11515960000000014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26">
        <v>8.6</v>
      </c>
      <c r="H49" s="10"/>
      <c r="I49" s="10">
        <f t="shared" si="8"/>
        <v>766.79042207621001</v>
      </c>
      <c r="J49" s="10">
        <f t="shared" si="6"/>
        <v>16456564753.555035</v>
      </c>
      <c r="K49" s="11">
        <f t="shared" si="7"/>
        <v>0.12086059999999987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26">
        <v>8.1999999999999993</v>
      </c>
      <c r="H50" s="10"/>
      <c r="I50" s="10">
        <f t="shared" si="8"/>
        <v>706.06852861529467</v>
      </c>
      <c r="J50" s="10">
        <f t="shared" si="6"/>
        <v>14682079781.870321</v>
      </c>
      <c r="K50" s="11">
        <f t="shared" si="7"/>
        <v>0.11716499999999996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26">
        <v>11.1</v>
      </c>
      <c r="H51" s="10"/>
      <c r="I51" s="10">
        <f t="shared" si="8"/>
        <v>652.55871406219467</v>
      </c>
      <c r="J51" s="10">
        <f t="shared" si="6"/>
        <v>13142266166.475248</v>
      </c>
      <c r="K51" s="11">
        <f t="shared" si="7"/>
        <v>0.14721859999999998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26">
        <v>6.6</v>
      </c>
      <c r="H52" s="10"/>
      <c r="I52" s="10">
        <f t="shared" si="8"/>
        <v>587.36157881385657</v>
      </c>
      <c r="J52" s="10">
        <f t="shared" si="6"/>
        <v>11455764547.816126</v>
      </c>
      <c r="K52" s="11">
        <f t="shared" si="7"/>
        <v>0.10043180000000018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26">
        <v>8</v>
      </c>
      <c r="H53" s="10"/>
      <c r="I53" s="10">
        <f t="shared" si="8"/>
        <v>550.99585254583167</v>
      </c>
      <c r="J53" s="10">
        <f t="shared" si="6"/>
        <v>10410244912.784349</v>
      </c>
      <c r="K53" s="11">
        <f t="shared" si="7"/>
        <v>0.11412800000000023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26">
        <v>6.8</v>
      </c>
      <c r="H54" s="10"/>
      <c r="I54" s="10">
        <f t="shared" si="8"/>
        <v>510.18134494984412</v>
      </c>
      <c r="J54" s="10">
        <f t="shared" si="6"/>
        <v>9343849999.9859505</v>
      </c>
      <c r="K54" s="11">
        <f t="shared" si="7"/>
        <v>0.10078759999999987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26">
        <v>5.4</v>
      </c>
      <c r="H55" s="10"/>
      <c r="I55" s="10">
        <f t="shared" si="8"/>
        <v>477.69788852981657</v>
      </c>
      <c r="J55" s="10">
        <f t="shared" si="6"/>
        <v>8488331445.5812836</v>
      </c>
      <c r="K55" s="11">
        <f t="shared" si="7"/>
        <v>8.5409200000000185E-2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26">
        <v>7.6</v>
      </c>
      <c r="H56" s="10"/>
      <c r="I56" s="10">
        <f t="shared" si="8"/>
        <v>453.22380315921873</v>
      </c>
      <c r="J56" s="10">
        <f t="shared" si="6"/>
        <v>7820397547.3777838</v>
      </c>
      <c r="K56" s="11">
        <f t="shared" si="7"/>
        <v>0.10709639999999987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26">
        <v>12</v>
      </c>
      <c r="H57" s="10"/>
      <c r="I57" s="10">
        <f t="shared" si="8"/>
        <v>421.21171297325157</v>
      </c>
      <c r="J57" s="10">
        <f t="shared" si="6"/>
        <v>7063881291.0761738</v>
      </c>
      <c r="K57" s="11">
        <f t="shared" si="7"/>
        <v>0.15169600000000005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26">
        <v>12.1</v>
      </c>
      <c r="H58" s="10"/>
      <c r="I58" s="10">
        <f t="shared" si="8"/>
        <v>376.08188658326031</v>
      </c>
      <c r="J58" s="10">
        <f t="shared" si="6"/>
        <v>6133459950.434988</v>
      </c>
      <c r="K58" s="11">
        <f t="shared" si="7"/>
        <v>0.15227590000000024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26">
        <v>1.1000000000000001</v>
      </c>
      <c r="H59" s="10"/>
      <c r="I59" s="10">
        <f t="shared" si="8"/>
        <v>335.48785600647665</v>
      </c>
      <c r="J59" s="10">
        <f t="shared" si="6"/>
        <v>5322909166.489542</v>
      </c>
      <c r="K59" s="11">
        <f t="shared" si="7"/>
        <v>3.9004700000000003E-2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26">
        <v>3.6</v>
      </c>
      <c r="H60" s="10"/>
      <c r="I60" s="10">
        <f t="shared" si="8"/>
        <v>331.8376419450808</v>
      </c>
      <c r="J60" s="10">
        <f t="shared" si="6"/>
        <v>5123084781.5120974</v>
      </c>
      <c r="K60" s="11">
        <f t="shared" si="7"/>
        <v>6.4489999999999936E-2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26">
        <v>8.8000000000000007</v>
      </c>
      <c r="H61" s="10"/>
      <c r="I61" s="10">
        <f t="shared" si="8"/>
        <v>320.30660419409344</v>
      </c>
      <c r="J61" s="10">
        <f t="shared" si="6"/>
        <v>4812712924.9801292</v>
      </c>
      <c r="K61" s="11">
        <f t="shared" si="7"/>
        <v>0.11759360000000019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26">
        <v>1.7</v>
      </c>
      <c r="H62" s="10"/>
      <c r="I62" s="10">
        <f t="shared" si="8"/>
        <v>294.39945238427703</v>
      </c>
      <c r="J62" s="10">
        <f t="shared" si="6"/>
        <v>4306317542.4234076</v>
      </c>
      <c r="K62" s="11">
        <f t="shared" si="7"/>
        <v>4.425559999999984E-2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26">
        <v>11</v>
      </c>
      <c r="H63" s="10"/>
      <c r="I63" s="10">
        <f t="shared" si="8"/>
        <v>289.47832092849268</v>
      </c>
      <c r="J63" s="10">
        <f t="shared" si="6"/>
        <v>4123815608.3849664</v>
      </c>
      <c r="K63" s="11">
        <f t="shared" si="7"/>
        <v>0.13930400000000009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26">
        <v>5.4</v>
      </c>
      <c r="H64" s="10"/>
      <c r="I64" s="10">
        <f t="shared" si="8"/>
        <v>260.79128011575915</v>
      </c>
      <c r="J64" s="10">
        <f t="shared" si="6"/>
        <v>3619591968.7677445</v>
      </c>
      <c r="K64" s="11">
        <f t="shared" si="7"/>
        <v>8.1193200000000187E-2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26">
        <v>7.6</v>
      </c>
      <c r="H65" s="10"/>
      <c r="I65" s="10">
        <f t="shared" si="8"/>
        <v>247.4300570358246</v>
      </c>
      <c r="J65" s="10">
        <f t="shared" si="6"/>
        <v>3347775373.3261957</v>
      </c>
      <c r="K65" s="11">
        <f t="shared" si="7"/>
        <v>0.10311519999999996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3">
        <f>SUM(F2)</f>
        <v>53302916</v>
      </c>
      <c r="G66" s="26">
        <v>12</v>
      </c>
      <c r="H66" s="10"/>
      <c r="I66" s="10">
        <f t="shared" si="8"/>
        <v>229.95358460578493</v>
      </c>
      <c r="J66" s="10">
        <f t="shared" ref="J66:J67" si="9">IF(I66="","",I66*C66)</f>
        <v>3034837497.7755685</v>
      </c>
      <c r="K66" s="11">
        <f t="shared" ref="K66" si="10">IFERROR(J66/J67-1,"")</f>
        <v>0.14743999999999979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26">
        <v>12.1</v>
      </c>
      <c r="H67" s="10"/>
      <c r="I67" s="10">
        <f t="shared" ref="I67" si="11">IF(H67&lt;&gt;"",H67,I66/(1+IF(G66="",0,G66)/100))</f>
        <v>205.31570054087939</v>
      </c>
      <c r="J67" s="10">
        <f t="shared" si="9"/>
        <v>2644876854.3676085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topLeftCell="A35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4">
        <v>69480631</v>
      </c>
      <c r="G2" s="26">
        <v>1.66</v>
      </c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2.1276359999999883E-2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26">
        <v>2.1800000000000002</v>
      </c>
      <c r="H3" s="10"/>
      <c r="I3" s="10">
        <f t="shared" ref="I3:I34" si="5">IF(H3&lt;&gt;"",H3,I2/(1+IF(G2="",0,G2)/100))</f>
        <v>21937.831988982885</v>
      </c>
      <c r="J3" s="10">
        <f t="shared" si="3"/>
        <v>1517278650143.8281</v>
      </c>
      <c r="K3" s="11">
        <f t="shared" si="4"/>
        <v>2.6295920000000139E-2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26">
        <v>0.4</v>
      </c>
      <c r="H4" s="10"/>
      <c r="I4" s="10">
        <f t="shared" si="5"/>
        <v>21469.79055488636</v>
      </c>
      <c r="J4" s="10">
        <f t="shared" si="3"/>
        <v>1478402691247.0117</v>
      </c>
      <c r="K4" s="11">
        <f t="shared" si="4"/>
        <v>7.1124000000002408E-3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26">
        <v>0.46</v>
      </c>
      <c r="H5" s="10"/>
      <c r="I5" s="10">
        <f t="shared" si="5"/>
        <v>21384.253540723465</v>
      </c>
      <c r="J5" s="10">
        <f t="shared" si="3"/>
        <v>1467961958612.5754</v>
      </c>
      <c r="K5" s="11">
        <f t="shared" si="4"/>
        <v>7.7142599999999728E-3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26">
        <v>3.76</v>
      </c>
      <c r="H6" s="10"/>
      <c r="I6" s="10">
        <f t="shared" si="5"/>
        <v>21286.336393314221</v>
      </c>
      <c r="J6" s="10">
        <f t="shared" si="3"/>
        <v>1456724407782.5945</v>
      </c>
      <c r="K6" s="11">
        <f t="shared" si="4"/>
        <v>4.2476719999999801E-2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26">
        <v>4.13</v>
      </c>
      <c r="H7" s="10"/>
      <c r="I7" s="10">
        <f t="shared" si="5"/>
        <v>20514.973393710698</v>
      </c>
      <c r="J7" s="10">
        <f t="shared" si="3"/>
        <v>1397368765973.5891</v>
      </c>
      <c r="K7" s="11">
        <f t="shared" si="4"/>
        <v>4.6298239999999824E-2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26">
        <v>-5.54</v>
      </c>
      <c r="H8" s="10"/>
      <c r="I8" s="10">
        <f t="shared" si="5"/>
        <v>19701.309318842505</v>
      </c>
      <c r="J8" s="10">
        <f t="shared" si="3"/>
        <v>1335535808579.3867</v>
      </c>
      <c r="K8" s="11">
        <f t="shared" si="4"/>
        <v>-5.1054840000000046E-2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26">
        <v>0.89</v>
      </c>
      <c r="H9" s="10"/>
      <c r="I9" s="10">
        <f t="shared" si="5"/>
        <v>20856.774633540655</v>
      </c>
      <c r="J9" s="10">
        <f t="shared" si="3"/>
        <v>1407389873382.5532</v>
      </c>
      <c r="K9" s="11">
        <f t="shared" si="4"/>
        <v>1.3238269999999996E-2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26">
        <v>2.89</v>
      </c>
      <c r="H10" s="10"/>
      <c r="I10" s="10">
        <f t="shared" si="5"/>
        <v>20672.786830747009</v>
      </c>
      <c r="J10" s="10">
        <f t="shared" si="3"/>
        <v>1389001891314.8171</v>
      </c>
      <c r="K10" s="11">
        <f t="shared" si="4"/>
        <v>3.0546239999999836E-2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26">
        <v>3.87</v>
      </c>
      <c r="H11" s="10"/>
      <c r="I11" s="10">
        <f t="shared" si="5"/>
        <v>20092.124434587433</v>
      </c>
      <c r="J11" s="10">
        <f t="shared" si="3"/>
        <v>1347830730346.2844</v>
      </c>
      <c r="K11" s="11">
        <f t="shared" si="4"/>
        <v>4.0881269999999859E-2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26">
        <v>0.89</v>
      </c>
      <c r="H12" s="10"/>
      <c r="I12" s="10">
        <f t="shared" si="5"/>
        <v>19343.529830160234</v>
      </c>
      <c r="J12" s="10">
        <f t="shared" si="3"/>
        <v>1294893826215.4382</v>
      </c>
      <c r="K12" s="11">
        <f t="shared" si="4"/>
        <v>1.1926699999999846E-2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26">
        <v>1.1599999999999999</v>
      </c>
      <c r="H13" s="10"/>
      <c r="I13" s="10">
        <f t="shared" si="5"/>
        <v>19172.891099375793</v>
      </c>
      <c r="J13" s="10">
        <f t="shared" si="3"/>
        <v>1279632038778.5386</v>
      </c>
      <c r="K13" s="11">
        <f t="shared" si="4"/>
        <v>1.5444080000000193E-2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26">
        <v>0.53</v>
      </c>
      <c r="H14" s="10"/>
      <c r="I14" s="10">
        <f t="shared" si="5"/>
        <v>18953.035883131466</v>
      </c>
      <c r="J14" s="10">
        <f t="shared" si="3"/>
        <v>1260169874424.3389</v>
      </c>
      <c r="K14" s="11">
        <f t="shared" si="4"/>
        <v>9.9243799999999549E-3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26">
        <v>2.23</v>
      </c>
      <c r="H15" s="10"/>
      <c r="I15" s="10">
        <f t="shared" si="5"/>
        <v>18853.114376933714</v>
      </c>
      <c r="J15" s="10">
        <f t="shared" si="3"/>
        <v>1247786368346.0527</v>
      </c>
      <c r="K15" s="11">
        <f t="shared" si="4"/>
        <v>2.8433799999999954E-2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26">
        <v>1.64</v>
      </c>
      <c r="H16" s="10"/>
      <c r="I16" s="10">
        <f t="shared" si="5"/>
        <v>18441.860879324773</v>
      </c>
      <c r="J16" s="10">
        <f t="shared" si="3"/>
        <v>1213287980564.2839</v>
      </c>
      <c r="K16" s="11">
        <f t="shared" si="4"/>
        <v>2.3718079999999864E-2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26">
        <v>2.88</v>
      </c>
      <c r="H17" s="10"/>
      <c r="I17" s="10">
        <f t="shared" si="5"/>
        <v>18144.29445033921</v>
      </c>
      <c r="J17" s="10">
        <f t="shared" si="3"/>
        <v>1185177837793.2761</v>
      </c>
      <c r="K17" s="11">
        <f t="shared" si="4"/>
        <v>3.5075680000000053E-2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26">
        <v>2.13</v>
      </c>
      <c r="H18" s="10"/>
      <c r="I18" s="10">
        <f t="shared" si="5"/>
        <v>17636.367078479016</v>
      </c>
      <c r="J18" s="10">
        <f t="shared" si="3"/>
        <v>1145015635758.4172</v>
      </c>
      <c r="K18" s="11">
        <f t="shared" si="4"/>
        <v>2.7938449999999948E-2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26">
        <v>2.1</v>
      </c>
      <c r="H19" s="10"/>
      <c r="I19" s="10">
        <f t="shared" si="5"/>
        <v>17268.547026808003</v>
      </c>
      <c r="J19" s="10">
        <f t="shared" si="3"/>
        <v>1113895132299.4263</v>
      </c>
      <c r="K19" s="11">
        <f t="shared" si="4"/>
        <v>2.8249100000000027E-2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26">
        <v>1.85</v>
      </c>
      <c r="H20" s="10"/>
      <c r="I20" s="10">
        <f t="shared" si="5"/>
        <v>16913.36633379824</v>
      </c>
      <c r="J20" s="10">
        <f t="shared" si="3"/>
        <v>1083293077814.9246</v>
      </c>
      <c r="K20" s="11">
        <f t="shared" si="4"/>
        <v>2.6342450000000239E-2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26">
        <v>1.04</v>
      </c>
      <c r="H21" s="10"/>
      <c r="I21" s="10">
        <f t="shared" si="5"/>
        <v>16606.152512320314</v>
      </c>
      <c r="J21" s="10">
        <f t="shared" si="3"/>
        <v>1055488913875.6021</v>
      </c>
      <c r="K21" s="11">
        <f t="shared" si="4"/>
        <v>1.8685280000000137E-2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26">
        <v>1.5</v>
      </c>
      <c r="H22" s="10"/>
      <c r="I22" s="10">
        <f t="shared" si="5"/>
        <v>16435.226160253675</v>
      </c>
      <c r="J22" s="10">
        <f t="shared" si="3"/>
        <v>1036128561586.3635</v>
      </c>
      <c r="K22" s="11">
        <f t="shared" si="4"/>
        <v>2.3525999999999936E-2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26">
        <v>2.6</v>
      </c>
      <c r="H23" s="10"/>
      <c r="I23" s="10">
        <f t="shared" si="5"/>
        <v>16192.341044584902</v>
      </c>
      <c r="J23" s="10">
        <f t="shared" si="3"/>
        <v>1012312888569.8689</v>
      </c>
      <c r="K23" s="11">
        <f t="shared" si="4"/>
        <v>3.3797599999999983E-2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26">
        <v>4.3</v>
      </c>
      <c r="H24" s="10"/>
      <c r="I24" s="10">
        <f t="shared" si="5"/>
        <v>15782.008815384894</v>
      </c>
      <c r="J24" s="10">
        <f t="shared" si="3"/>
        <v>979217681072.0675</v>
      </c>
      <c r="K24" s="11">
        <f t="shared" si="4"/>
        <v>5.0405299999999986E-2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26">
        <v>2.0099999999999998</v>
      </c>
      <c r="H25" s="10"/>
      <c r="I25" s="10">
        <f t="shared" si="5"/>
        <v>15131.360321557904</v>
      </c>
      <c r="J25" s="10">
        <f t="shared" si="3"/>
        <v>932228427514.66272</v>
      </c>
      <c r="K25" s="11">
        <f t="shared" si="4"/>
        <v>2.713868999999991E-2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26">
        <v>5.1100000000000003</v>
      </c>
      <c r="H26" s="10"/>
      <c r="I26" s="10">
        <f t="shared" si="5"/>
        <v>14833.212745375849</v>
      </c>
      <c r="J26" s="10">
        <f t="shared" si="3"/>
        <v>907597422422.73315</v>
      </c>
      <c r="K26" s="11">
        <f t="shared" si="4"/>
        <v>5.7511709999999772E-2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26">
        <v>-4.2</v>
      </c>
      <c r="H27" s="10"/>
      <c r="I27" s="10">
        <f t="shared" si="5"/>
        <v>14112.085192061508</v>
      </c>
      <c r="J27" s="10">
        <f t="shared" si="3"/>
        <v>858238650069.16406</v>
      </c>
      <c r="K27" s="11">
        <f t="shared" si="4"/>
        <v>-3.7018400000000007E-2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26">
        <v>3.9</v>
      </c>
      <c r="H28" s="10"/>
      <c r="I28" s="10">
        <f t="shared" si="5"/>
        <v>14730.777862277149</v>
      </c>
      <c r="J28" s="10">
        <f t="shared" si="3"/>
        <v>891230580178.44165</v>
      </c>
      <c r="K28" s="11">
        <f t="shared" si="4"/>
        <v>4.4194999999999762E-2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26">
        <v>3.71</v>
      </c>
      <c r="H29" s="10"/>
      <c r="I29" s="10">
        <f t="shared" si="5"/>
        <v>14177.842023365882</v>
      </c>
      <c r="J29" s="10">
        <f t="shared" si="3"/>
        <v>853509718183.32959</v>
      </c>
      <c r="K29" s="11">
        <f t="shared" si="4"/>
        <v>4.1766949999999969E-2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26">
        <v>1.4</v>
      </c>
      <c r="H30" s="10"/>
      <c r="I30" s="10">
        <f t="shared" si="5"/>
        <v>13670.660518142786</v>
      </c>
      <c r="J30" s="10">
        <f t="shared" si="3"/>
        <v>819290454725.33911</v>
      </c>
      <c r="K30" s="11">
        <f t="shared" si="4"/>
        <v>1.8360199999999827E-2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26">
        <v>2.29</v>
      </c>
      <c r="H31" s="10"/>
      <c r="I31" s="10">
        <f t="shared" si="5"/>
        <v>13481.913725979079</v>
      </c>
      <c r="J31" s="10">
        <f t="shared" si="3"/>
        <v>804519319122.38831</v>
      </c>
      <c r="K31" s="11">
        <f t="shared" si="4"/>
        <v>2.780991999999971E-2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26">
        <v>2.33</v>
      </c>
      <c r="H32" s="10"/>
      <c r="I32" s="10">
        <f t="shared" si="5"/>
        <v>13180.089672479304</v>
      </c>
      <c r="J32" s="10">
        <f t="shared" si="3"/>
        <v>782751074364.40051</v>
      </c>
      <c r="K32" s="11">
        <f t="shared" si="4"/>
        <v>2.9132810000000342E-2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26">
        <v>2.82</v>
      </c>
      <c r="H33" s="10"/>
      <c r="I33" s="10">
        <f t="shared" si="5"/>
        <v>12879.985998709373</v>
      </c>
      <c r="J33" s="10">
        <f t="shared" si="3"/>
        <v>760592866886.05359</v>
      </c>
      <c r="K33" s="11">
        <f t="shared" si="4"/>
        <v>3.4883300000000173E-2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26">
        <v>0.27</v>
      </c>
      <c r="H34" s="10"/>
      <c r="I34" s="10">
        <f t="shared" si="5"/>
        <v>12526.732152022343</v>
      </c>
      <c r="J34" s="10">
        <f t="shared" ref="J34:J65" si="6">IF(I34="","",I34*C34)</f>
        <v>734955204017.74146</v>
      </c>
      <c r="K34" s="11">
        <f t="shared" ref="K34:K65" si="7">IFERROR(J34/J35-1,"")</f>
        <v>2.321617999999992E-2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26">
        <v>-3.09</v>
      </c>
      <c r="H35" s="10"/>
      <c r="I35" s="10">
        <f t="shared" ref="I35:I66" si="8">IF(H35&lt;&gt;"",H35,I34/(1+IF(G34="",0,G34)/100))</f>
        <v>12333.10244365693</v>
      </c>
      <c r="J35" s="10">
        <f t="shared" si="6"/>
        <v>718279497904.09045</v>
      </c>
      <c r="K35" s="11">
        <f t="shared" si="7"/>
        <v>4.3676299999999557E-3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26">
        <v>-4.27</v>
      </c>
      <c r="H36" s="10"/>
      <c r="I36" s="10">
        <f t="shared" si="8"/>
        <v>12381.389864127024</v>
      </c>
      <c r="J36" s="10">
        <f t="shared" si="6"/>
        <v>715155961272.95593</v>
      </c>
      <c r="K36" s="11">
        <f t="shared" si="7"/>
        <v>1.4347700000000074E-2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26">
        <v>-6.71</v>
      </c>
      <c r="H37" s="10"/>
      <c r="I37" s="10">
        <f t="shared" si="8"/>
        <v>12316.114457502261</v>
      </c>
      <c r="J37" s="10">
        <f t="shared" si="6"/>
        <v>705040255203.37439</v>
      </c>
      <c r="K37" s="11">
        <f t="shared" si="7"/>
        <v>-4.8325399999999963E-3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26">
        <v>-3.55</v>
      </c>
      <c r="H38" s="10"/>
      <c r="I38" s="10">
        <f t="shared" si="8"/>
        <v>12492.255256620612</v>
      </c>
      <c r="J38" s="10">
        <f t="shared" si="6"/>
        <v>708463935510.28528</v>
      </c>
      <c r="K38" s="11">
        <f t="shared" si="7"/>
        <v>1.1715300000000095E-2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26">
        <v>3.01</v>
      </c>
      <c r="H39" s="10"/>
      <c r="I39" s="10">
        <f t="shared" si="8"/>
        <v>12473.544939211793</v>
      </c>
      <c r="J39" s="10">
        <f t="shared" si="6"/>
        <v>700260177453.36572</v>
      </c>
      <c r="K39" s="11">
        <f t="shared" si="7"/>
        <v>4.1534110000000179E-2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26">
        <v>3.35</v>
      </c>
      <c r="H40" s="10"/>
      <c r="I40" s="10">
        <f t="shared" si="8"/>
        <v>12109.062167956308</v>
      </c>
      <c r="J40" s="10">
        <f t="shared" si="6"/>
        <v>672335327983.99243</v>
      </c>
      <c r="K40" s="11">
        <f t="shared" si="7"/>
        <v>4.5591950000000159E-2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26">
        <v>4.95</v>
      </c>
      <c r="H41" s="10"/>
      <c r="I41" s="10">
        <f t="shared" si="8"/>
        <v>11716.55749197514</v>
      </c>
      <c r="J41" s="10">
        <f t="shared" si="6"/>
        <v>643018844955.71362</v>
      </c>
      <c r="K41" s="11">
        <f t="shared" si="7"/>
        <v>6.1779150000000227E-2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26">
        <v>-4.87</v>
      </c>
      <c r="H42" s="10"/>
      <c r="I42" s="10">
        <f t="shared" si="8"/>
        <v>11163.942345855301</v>
      </c>
      <c r="J42" s="10">
        <f t="shared" si="6"/>
        <v>605605078001.12061</v>
      </c>
      <c r="K42" s="11">
        <f t="shared" si="7"/>
        <v>-3.7950309999999821E-2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26">
        <v>0.89</v>
      </c>
      <c r="H43" s="10"/>
      <c r="I43" s="10">
        <f t="shared" si="8"/>
        <v>11735.459209350678</v>
      </c>
      <c r="J43" s="10">
        <f t="shared" si="6"/>
        <v>629494592946.77441</v>
      </c>
      <c r="K43" s="11">
        <f t="shared" si="7"/>
        <v>2.130946999999983E-2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26">
        <v>4.78</v>
      </c>
      <c r="H44" s="10"/>
      <c r="I44" s="10">
        <f t="shared" si="8"/>
        <v>11631.934987957855</v>
      </c>
      <c r="J44" s="10">
        <f t="shared" si="6"/>
        <v>616360282008.13074</v>
      </c>
      <c r="K44" s="11">
        <f t="shared" si="7"/>
        <v>6.1840520000000065E-2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26">
        <v>4.3</v>
      </c>
      <c r="H45" s="10"/>
      <c r="I45" s="10">
        <f t="shared" si="8"/>
        <v>11101.293174229675</v>
      </c>
      <c r="J45" s="10">
        <f t="shared" si="6"/>
        <v>580464081374.60291</v>
      </c>
      <c r="K45" s="11">
        <f t="shared" si="7"/>
        <v>5.8332099999999887E-2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26">
        <v>3.13</v>
      </c>
      <c r="H46" s="10"/>
      <c r="I46" s="10">
        <f t="shared" si="8"/>
        <v>10643.617616711099</v>
      </c>
      <c r="J46" s="10">
        <f t="shared" si="6"/>
        <v>548470637311.86359</v>
      </c>
      <c r="K46" s="11">
        <f t="shared" si="7"/>
        <v>4.6356980000000103E-2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26">
        <v>5.0999999999999996</v>
      </c>
      <c r="H47" s="10"/>
      <c r="I47" s="10">
        <f t="shared" si="8"/>
        <v>10320.583357617665</v>
      </c>
      <c r="J47" s="10">
        <f t="shared" si="6"/>
        <v>524171623829.43494</v>
      </c>
      <c r="K47" s="11">
        <f t="shared" si="7"/>
        <v>6.4978300000000155E-2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26">
        <v>7.42</v>
      </c>
      <c r="H48" s="10"/>
      <c r="I48" s="10">
        <f t="shared" si="8"/>
        <v>9819.7748407399285</v>
      </c>
      <c r="J48" s="10">
        <f t="shared" si="6"/>
        <v>492189957137.56317</v>
      </c>
      <c r="K48" s="11">
        <f t="shared" si="7"/>
        <v>8.7734920000000161E-2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26">
        <v>5.67</v>
      </c>
      <c r="H49" s="10"/>
      <c r="I49" s="10">
        <f t="shared" si="8"/>
        <v>9141.4772302550064</v>
      </c>
      <c r="J49" s="10">
        <f t="shared" si="6"/>
        <v>452490720016.19946</v>
      </c>
      <c r="K49" s="11">
        <f t="shared" si="7"/>
        <v>7.0225760000000026E-2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26">
        <v>-0.33</v>
      </c>
      <c r="H50" s="10"/>
      <c r="I50" s="10">
        <f t="shared" si="8"/>
        <v>8650.9673798192543</v>
      </c>
      <c r="J50" s="10">
        <f t="shared" si="6"/>
        <v>422799316675.2027</v>
      </c>
      <c r="K50" s="11">
        <f t="shared" si="7"/>
        <v>9.8564400000000774E-3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26">
        <v>2.81</v>
      </c>
      <c r="H51" s="10"/>
      <c r="I51" s="10">
        <f t="shared" si="8"/>
        <v>8679.6100931265719</v>
      </c>
      <c r="J51" s="10">
        <f t="shared" si="6"/>
        <v>418672694383.37463</v>
      </c>
      <c r="K51" s="11">
        <f t="shared" si="7"/>
        <v>4.1259680000000021E-2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26">
        <v>5.24</v>
      </c>
      <c r="H52" s="10"/>
      <c r="I52" s="10">
        <f t="shared" si="8"/>
        <v>8442.3792365787103</v>
      </c>
      <c r="J52" s="10">
        <f t="shared" si="6"/>
        <v>402082883285.53607</v>
      </c>
      <c r="K52" s="11">
        <f t="shared" si="7"/>
        <v>6.4502599999999966E-2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26">
        <v>6.64</v>
      </c>
      <c r="H53" s="10"/>
      <c r="I53" s="10">
        <f t="shared" si="8"/>
        <v>8022.0251202762356</v>
      </c>
      <c r="J53" s="10">
        <f t="shared" si="6"/>
        <v>377719024157.8894</v>
      </c>
      <c r="K53" s="11">
        <f t="shared" si="7"/>
        <v>8.0369840000000137E-2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26">
        <v>2.74</v>
      </c>
      <c r="H54" s="10"/>
      <c r="I54" s="10">
        <f t="shared" si="8"/>
        <v>7522.5291825546092</v>
      </c>
      <c r="J54" s="10">
        <f t="shared" si="6"/>
        <v>349620111718.30688</v>
      </c>
      <c r="K54" s="11">
        <f t="shared" si="7"/>
        <v>4.1475380000000284E-2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26">
        <v>4.62</v>
      </c>
      <c r="H55" s="10"/>
      <c r="I55" s="10">
        <f t="shared" si="8"/>
        <v>7321.9088792628072</v>
      </c>
      <c r="J55" s="10">
        <f t="shared" si="6"/>
        <v>335696953026.68298</v>
      </c>
      <c r="K55" s="11">
        <f t="shared" si="7"/>
        <v>6.1265279999999978E-2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26">
        <v>4.3</v>
      </c>
      <c r="H56" s="10"/>
      <c r="I56" s="10">
        <f t="shared" si="8"/>
        <v>6998.5747268809091</v>
      </c>
      <c r="J56" s="10">
        <f t="shared" si="6"/>
        <v>316317662843.62286</v>
      </c>
      <c r="K56" s="11">
        <f t="shared" si="7"/>
        <v>5.885359999999995E-2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26">
        <v>8.06</v>
      </c>
      <c r="H57" s="10"/>
      <c r="I57" s="10">
        <f t="shared" si="8"/>
        <v>6710.0428829155417</v>
      </c>
      <c r="J57" s="10">
        <f t="shared" si="6"/>
        <v>298735975250.6134</v>
      </c>
      <c r="K57" s="11">
        <f t="shared" si="7"/>
        <v>9.6592879999999992E-2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26">
        <v>7.31</v>
      </c>
      <c r="H58" s="10"/>
      <c r="I58" s="10">
        <f t="shared" si="8"/>
        <v>6209.5529177452727</v>
      </c>
      <c r="J58" s="10">
        <f t="shared" si="6"/>
        <v>272421954126.32388</v>
      </c>
      <c r="K58" s="11">
        <f t="shared" si="7"/>
        <v>8.737222999999994E-2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26">
        <v>4.46</v>
      </c>
      <c r="H59" s="10"/>
      <c r="I59" s="10">
        <f t="shared" si="8"/>
        <v>5786.555696342627</v>
      </c>
      <c r="J59" s="10">
        <f t="shared" si="6"/>
        <v>250532381286.14328</v>
      </c>
      <c r="K59" s="11">
        <f t="shared" si="7"/>
        <v>5.7866419999999863E-2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26">
        <v>5.72</v>
      </c>
      <c r="H60" s="10"/>
      <c r="I60" s="10">
        <f t="shared" si="8"/>
        <v>5539.4942526733939</v>
      </c>
      <c r="J60" s="10">
        <f t="shared" si="6"/>
        <v>236827993165.85104</v>
      </c>
      <c r="K60" s="11">
        <f t="shared" si="7"/>
        <v>7.0520719999999981E-2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26">
        <v>7.18</v>
      </c>
      <c r="H61" s="10"/>
      <c r="I61" s="10">
        <f t="shared" si="8"/>
        <v>5239.778899615394</v>
      </c>
      <c r="J61" s="10">
        <f t="shared" si="6"/>
        <v>221226912045.05698</v>
      </c>
      <c r="K61" s="11">
        <f t="shared" si="7"/>
        <v>8.5304679999999911E-2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26">
        <v>10.99</v>
      </c>
      <c r="H62" s="10"/>
      <c r="I62" s="10">
        <f t="shared" si="8"/>
        <v>4888.7655342558255</v>
      </c>
      <c r="J62" s="10">
        <f t="shared" si="6"/>
        <v>203838531356.05844</v>
      </c>
      <c r="K62" s="11">
        <f t="shared" si="7"/>
        <v>0.12377375000000024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26">
        <v>7.47</v>
      </c>
      <c r="H63" s="10"/>
      <c r="I63" s="10">
        <f t="shared" si="8"/>
        <v>4404.6900930316469</v>
      </c>
      <c r="J63" s="10">
        <f t="shared" si="6"/>
        <v>181387518044.4982</v>
      </c>
      <c r="K63" s="11">
        <f t="shared" si="7"/>
        <v>8.8886040000000222E-2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26">
        <v>8.36</v>
      </c>
      <c r="H64" s="10"/>
      <c r="I64" s="10">
        <f t="shared" si="8"/>
        <v>4098.5299088412085</v>
      </c>
      <c r="J64" s="10">
        <f t="shared" si="6"/>
        <v>166580809544.12656</v>
      </c>
      <c r="K64" s="11">
        <f t="shared" si="7"/>
        <v>9.9095479999999903E-2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26">
        <v>8.67</v>
      </c>
      <c r="H65" s="10"/>
      <c r="I65" s="10">
        <f t="shared" si="8"/>
        <v>3782.3273429690003</v>
      </c>
      <c r="J65" s="10">
        <f t="shared" si="6"/>
        <v>151561727416.19006</v>
      </c>
      <c r="K65" s="11">
        <f t="shared" si="7"/>
        <v>0.10332651000000026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3">
        <f>SUM(F2)</f>
        <v>69480631</v>
      </c>
      <c r="G66" s="26">
        <v>9.17</v>
      </c>
      <c r="H66" s="10"/>
      <c r="I66" s="10">
        <f t="shared" si="8"/>
        <v>3480.5625682975983</v>
      </c>
      <c r="J66" s="10">
        <f t="shared" ref="J66:J67" si="9">IF(I66="","",I66*C66)</f>
        <v>137367974069.78831</v>
      </c>
      <c r="K66" s="11">
        <f t="shared" ref="K66" si="10">IFERROR(J66/J67-1,"")</f>
        <v>0.10938553999999989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26">
        <v>18.920000000000002</v>
      </c>
      <c r="H67" s="10"/>
      <c r="I67" s="10">
        <f t="shared" ref="I67" si="11">IF(H67&lt;&gt;"",H67,I66/(1+IF(G66="",0,G66)/100))</f>
        <v>3188.2042395324711</v>
      </c>
      <c r="J67" s="10">
        <f t="shared" si="9"/>
        <v>123823476254.96211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topLeftCell="A20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4">
        <v>121753072</v>
      </c>
      <c r="G2" s="26">
        <v>4.5999999999999996</v>
      </c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7.6961600000000185E-2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26">
        <v>5.8</v>
      </c>
      <c r="H3" s="10"/>
      <c r="I3" s="10">
        <f t="shared" ref="I3:I34" si="5">IF(H3&lt;&gt;"",H3,I2/(1+IF(G2="",0,G2)/100))</f>
        <v>2962.7151051625237</v>
      </c>
      <c r="J3" s="10">
        <f t="shared" si="3"/>
        <v>350351544149.2464</v>
      </c>
      <c r="K3" s="11">
        <f t="shared" si="4"/>
        <v>8.8364599999999793E-2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26">
        <v>4.8</v>
      </c>
      <c r="H4" s="10"/>
      <c r="I4" s="10">
        <f t="shared" si="5"/>
        <v>2800.2978309664686</v>
      </c>
      <c r="J4" s="10">
        <f t="shared" si="3"/>
        <v>321906412749.2262</v>
      </c>
      <c r="K4" s="11">
        <f t="shared" si="4"/>
        <v>7.7344000000000301E-2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29">
        <v>4.09</v>
      </c>
      <c r="H5" s="10"/>
      <c r="I5" s="10">
        <f t="shared" si="5"/>
        <v>2672.03991504434</v>
      </c>
      <c r="J5" s="10">
        <f t="shared" si="3"/>
        <v>298796310880.48584</v>
      </c>
      <c r="K5" s="11">
        <f t="shared" si="4"/>
        <v>6.9212479999999799E-2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29">
        <v>2.41</v>
      </c>
      <c r="H6" s="10"/>
      <c r="I6" s="10">
        <f t="shared" si="5"/>
        <v>2567.0476655243924</v>
      </c>
      <c r="J6" s="10">
        <f t="shared" si="3"/>
        <v>279454567234.83612</v>
      </c>
      <c r="K6" s="11">
        <f t="shared" si="4"/>
        <v>5.1033829999999947E-2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29">
        <v>5.51</v>
      </c>
      <c r="H7" s="10"/>
      <c r="I7" s="10">
        <f t="shared" si="5"/>
        <v>2506.6376970260644</v>
      </c>
      <c r="J7" s="10">
        <f t="shared" si="3"/>
        <v>265885416109.61859</v>
      </c>
      <c r="K7" s="11">
        <f t="shared" si="4"/>
        <v>8.1899539999999993E-2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29">
        <v>5.54</v>
      </c>
      <c r="H8" s="10"/>
      <c r="I8" s="10">
        <f t="shared" si="5"/>
        <v>2375.7347142697986</v>
      </c>
      <c r="J8" s="10">
        <f t="shared" si="3"/>
        <v>245757952822.14337</v>
      </c>
      <c r="K8" s="11">
        <f t="shared" si="4"/>
        <v>8.1468379999999785E-2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29">
        <v>1.22</v>
      </c>
      <c r="H9" s="10"/>
      <c r="I9" s="10">
        <f t="shared" si="5"/>
        <v>2251.0277755067264</v>
      </c>
      <c r="J9" s="10">
        <f t="shared" si="3"/>
        <v>227244695607.41425</v>
      </c>
      <c r="K9" s="11">
        <f t="shared" si="4"/>
        <v>3.6391579999999868E-2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29">
        <v>3.22</v>
      </c>
      <c r="H10" s="10"/>
      <c r="I10" s="10">
        <f t="shared" si="5"/>
        <v>2223.8962413621089</v>
      </c>
      <c r="J10" s="10">
        <f t="shared" si="3"/>
        <v>219265285431.41412</v>
      </c>
      <c r="K10" s="11">
        <f t="shared" si="4"/>
        <v>5.6456700000000026E-2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29">
        <v>6.31</v>
      </c>
      <c r="H11" s="10"/>
      <c r="I11" s="10">
        <f t="shared" si="5"/>
        <v>2154.5206756075459</v>
      </c>
      <c r="J11" s="10">
        <f t="shared" si="3"/>
        <v>207547820399.4675</v>
      </c>
      <c r="K11" s="11">
        <f t="shared" si="4"/>
        <v>8.8082850000000157E-2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29">
        <v>5.59</v>
      </c>
      <c r="H12" s="10"/>
      <c r="I12" s="10">
        <f t="shared" si="5"/>
        <v>2026.6397099120929</v>
      </c>
      <c r="J12" s="10">
        <f t="shared" si="3"/>
        <v>190746339214.39667</v>
      </c>
      <c r="K12" s="11">
        <f t="shared" si="4"/>
        <v>8.0713650000000081E-2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29">
        <v>4.3499999999999996</v>
      </c>
      <c r="H13" s="10"/>
      <c r="I13" s="10">
        <f t="shared" si="5"/>
        <v>1919.3481484156575</v>
      </c>
      <c r="J13" s="10">
        <f t="shared" si="3"/>
        <v>176500351609.69479</v>
      </c>
      <c r="K13" s="11">
        <f t="shared" si="4"/>
        <v>6.833530000000021E-2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26">
        <v>5.8</v>
      </c>
      <c r="H14" s="10"/>
      <c r="I14" s="10">
        <f t="shared" si="5"/>
        <v>1839.3369893777262</v>
      </c>
      <c r="J14" s="10">
        <f t="shared" si="3"/>
        <v>165210633412.27679</v>
      </c>
      <c r="K14" s="11">
        <f t="shared" si="4"/>
        <v>8.3603600000000222E-2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26">
        <v>-5.5</v>
      </c>
      <c r="H15" s="10"/>
      <c r="I15" s="10">
        <f t="shared" si="5"/>
        <v>1738.5037706783801</v>
      </c>
      <c r="J15" s="10">
        <f t="shared" si="3"/>
        <v>152464086878.51974</v>
      </c>
      <c r="K15" s="11">
        <f t="shared" si="4"/>
        <v>-3.1375000000000153E-2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26">
        <v>6.4</v>
      </c>
      <c r="H16" s="10"/>
      <c r="I16" s="10">
        <f t="shared" si="5"/>
        <v>1839.6865298183918</v>
      </c>
      <c r="J16" s="10">
        <f t="shared" si="3"/>
        <v>157402593241.47092</v>
      </c>
      <c r="K16" s="11">
        <f t="shared" si="4"/>
        <v>9.1025600000000262E-2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26">
        <v>7</v>
      </c>
      <c r="H17" s="10"/>
      <c r="I17" s="10">
        <f t="shared" si="5"/>
        <v>1729.028693438338</v>
      </c>
      <c r="J17" s="10">
        <f t="shared" si="3"/>
        <v>144270302403.05167</v>
      </c>
      <c r="K17" s="11">
        <f t="shared" si="4"/>
        <v>9.7606000000000082E-2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26">
        <v>1.9</v>
      </c>
      <c r="H18" s="10"/>
      <c r="I18" s="10">
        <f t="shared" si="5"/>
        <v>1615.9146667648017</v>
      </c>
      <c r="J18" s="10">
        <f t="shared" si="3"/>
        <v>131440883525.64732</v>
      </c>
      <c r="K18" s="11">
        <f t="shared" si="4"/>
        <v>4.56977999999999E-2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26">
        <v>13.1</v>
      </c>
      <c r="H19" s="10"/>
      <c r="I19" s="10">
        <f t="shared" si="5"/>
        <v>1585.7847563933287</v>
      </c>
      <c r="J19" s="10">
        <f t="shared" si="3"/>
        <v>125696815586.34564</v>
      </c>
      <c r="K19" s="11">
        <f t="shared" si="4"/>
        <v>0.16097149999999982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29">
        <v>5.09</v>
      </c>
      <c r="H20" s="10"/>
      <c r="I20" s="10">
        <f t="shared" si="5"/>
        <v>1402.108537925136</v>
      </c>
      <c r="J20" s="10">
        <f t="shared" si="3"/>
        <v>108268648787.97253</v>
      </c>
      <c r="K20" s="11">
        <f t="shared" si="4"/>
        <v>7.8959030000000041E-2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29">
        <v>3.52</v>
      </c>
      <c r="H21" s="10"/>
      <c r="I21" s="10">
        <f t="shared" si="5"/>
        <v>1334.1978665193035</v>
      </c>
      <c r="J21" s="10">
        <f t="shared" si="3"/>
        <v>100345467972.00681</v>
      </c>
      <c r="K21" s="11">
        <f t="shared" si="4"/>
        <v>6.2839839999999647E-2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29">
        <v>1.9</v>
      </c>
      <c r="H22" s="10"/>
      <c r="I22" s="10">
        <f t="shared" si="5"/>
        <v>1288.8310147984</v>
      </c>
      <c r="J22" s="10">
        <f t="shared" si="3"/>
        <v>94412595572.26123</v>
      </c>
      <c r="K22" s="11">
        <f t="shared" si="4"/>
        <v>4.6716799999999781E-2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29">
        <v>1.23</v>
      </c>
      <c r="H23" s="10"/>
      <c r="I23" s="10">
        <f t="shared" si="5"/>
        <v>1264.7998182516194</v>
      </c>
      <c r="J23" s="10">
        <f t="shared" si="3"/>
        <v>90198796438.789597</v>
      </c>
      <c r="K23" s="11">
        <f t="shared" si="4"/>
        <v>4.1049319999999945E-2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29">
        <v>4.66</v>
      </c>
      <c r="H24" s="10"/>
      <c r="I24" s="10">
        <f t="shared" si="5"/>
        <v>1249.4318070252093</v>
      </c>
      <c r="J24" s="10">
        <f t="shared" si="3"/>
        <v>86642193319.707077</v>
      </c>
      <c r="K24" s="11">
        <f t="shared" si="4"/>
        <v>7.7684020000000187E-2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29">
        <v>4.7</v>
      </c>
      <c r="H25" s="10"/>
      <c r="I25" s="10">
        <f t="shared" si="5"/>
        <v>1193.800694654318</v>
      </c>
      <c r="J25" s="10">
        <f t="shared" si="3"/>
        <v>80396657751.041962</v>
      </c>
      <c r="K25" s="11">
        <f t="shared" si="4"/>
        <v>7.8724099999999853E-2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26">
        <v>9.3000000000000007</v>
      </c>
      <c r="H26" s="10"/>
      <c r="I26" s="10">
        <f t="shared" si="5"/>
        <v>1140.2107876354519</v>
      </c>
      <c r="J26" s="10">
        <f t="shared" si="3"/>
        <v>74529397972.143173</v>
      </c>
      <c r="K26" s="11">
        <f t="shared" si="4"/>
        <v>0.12589930000000016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26">
        <v>-4.7</v>
      </c>
      <c r="H27" s="10"/>
      <c r="I27" s="10">
        <f t="shared" si="5"/>
        <v>1043.1937672785471</v>
      </c>
      <c r="J27" s="10">
        <f t="shared" si="3"/>
        <v>66195438590.416718</v>
      </c>
      <c r="K27" s="11">
        <f t="shared" si="4"/>
        <v>-1.8981799999999938E-2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26">
        <v>2.2999999999999998</v>
      </c>
      <c r="H28" s="10"/>
      <c r="I28" s="10">
        <f t="shared" si="5"/>
        <v>1094.6419383825257</v>
      </c>
      <c r="J28" s="10">
        <f t="shared" si="3"/>
        <v>67476259452.08429</v>
      </c>
      <c r="K28" s="11">
        <f t="shared" si="4"/>
        <v>5.2769299999999797E-2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26">
        <v>0.3</v>
      </c>
      <c r="H29" s="10"/>
      <c r="I29" s="10">
        <f t="shared" si="5"/>
        <v>1070.0312203152746</v>
      </c>
      <c r="J29" s="10">
        <f t="shared" si="3"/>
        <v>64094060733.044083</v>
      </c>
      <c r="K29" s="11">
        <f t="shared" si="4"/>
        <v>3.2488199999999967E-2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26">
        <v>7</v>
      </c>
      <c r="H30" s="10"/>
      <c r="I30" s="10">
        <f t="shared" si="5"/>
        <v>1066.8307281308821</v>
      </c>
      <c r="J30" s="10">
        <f t="shared" si="3"/>
        <v>62077281593.188263</v>
      </c>
      <c r="K30" s="11">
        <f t="shared" si="4"/>
        <v>0.10242099999999987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26">
        <v>9.5</v>
      </c>
      <c r="H31" s="10"/>
      <c r="I31" s="10">
        <f t="shared" si="5"/>
        <v>997.03806367372158</v>
      </c>
      <c r="J31" s="10">
        <f t="shared" si="3"/>
        <v>56309959256.208168</v>
      </c>
      <c r="K31" s="11">
        <f t="shared" si="4"/>
        <v>0.12927350000000026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26">
        <v>4.2</v>
      </c>
      <c r="H32" s="10"/>
      <c r="I32" s="10">
        <f t="shared" si="5"/>
        <v>910.53704445088727</v>
      </c>
      <c r="J32" s="10">
        <f t="shared" si="3"/>
        <v>49863880854.556633</v>
      </c>
      <c r="K32" s="11">
        <f t="shared" si="4"/>
        <v>7.5031400000000081E-2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26">
        <v>5</v>
      </c>
      <c r="H33" s="10"/>
      <c r="I33" s="10">
        <f t="shared" si="5"/>
        <v>873.83593517359623</v>
      </c>
      <c r="J33" s="10">
        <f t="shared" si="3"/>
        <v>46383650612.025497</v>
      </c>
      <c r="K33" s="11">
        <f t="shared" si="4"/>
        <v>8.307500000000001E-2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26">
        <v>5.4</v>
      </c>
      <c r="H34" s="10"/>
      <c r="I34" s="10">
        <f t="shared" si="5"/>
        <v>832.22470016532975</v>
      </c>
      <c r="J34" s="10">
        <f t="shared" ref="J34:J65" si="6">IF(I34="","",I34*C34)</f>
        <v>42825889815.594948</v>
      </c>
      <c r="K34" s="11">
        <f t="shared" ref="K34:K65" si="7">IFERROR(J34/J35-1,"")</f>
        <v>0.1002904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26">
        <v>2.2</v>
      </c>
      <c r="H35" s="10"/>
      <c r="I35" s="10">
        <f t="shared" ref="I35:I66" si="8">IF(H35&lt;&gt;"",H35,I34/(1+IF(G34="",0,G34)/100))</f>
        <v>779.96691674351428</v>
      </c>
      <c r="J35" s="10">
        <f t="shared" si="6"/>
        <v>38922351604.262794</v>
      </c>
      <c r="K35" s="11">
        <f t="shared" si="7"/>
        <v>8.162389999999986E-2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26">
        <v>-1.2</v>
      </c>
      <c r="H36" s="10"/>
      <c r="I36" s="10">
        <f t="shared" si="8"/>
        <v>743.53376238657233</v>
      </c>
      <c r="J36" s="10">
        <f t="shared" si="6"/>
        <v>35985106841.909462</v>
      </c>
      <c r="K36" s="11">
        <f t="shared" si="7"/>
        <v>6.8426800000000121E-2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26">
        <v>-5.9</v>
      </c>
      <c r="H37" s="10"/>
      <c r="I37" s="10">
        <f t="shared" si="8"/>
        <v>717.69668184032071</v>
      </c>
      <c r="J37" s="10">
        <f t="shared" si="6"/>
        <v>33680460694.087288</v>
      </c>
      <c r="K37" s="11">
        <f t="shared" si="7"/>
        <v>2.511220000000014E-2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26">
        <v>-13.2</v>
      </c>
      <c r="H38" s="10"/>
      <c r="I38" s="10">
        <f t="shared" si="8"/>
        <v>722.02885497014154</v>
      </c>
      <c r="J38" s="10">
        <f t="shared" si="6"/>
        <v>32855389579.879433</v>
      </c>
      <c r="K38" s="11">
        <f t="shared" si="7"/>
        <v>-6.6764000000000046E-2</v>
      </c>
      <c r="L38" t="s">
        <v>147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26">
        <v>13.4</v>
      </c>
      <c r="H39" s="10"/>
      <c r="I39" s="10">
        <f t="shared" si="8"/>
        <v>797.82193919352653</v>
      </c>
      <c r="J39" s="10">
        <f t="shared" si="6"/>
        <v>35205874591.078178</v>
      </c>
      <c r="K39" s="11">
        <f t="shared" si="7"/>
        <v>0.16904059999999999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26">
        <v>12.5</v>
      </c>
      <c r="H40" s="10"/>
      <c r="I40" s="10">
        <f t="shared" si="8"/>
        <v>703.5466835921751</v>
      </c>
      <c r="J40" s="10">
        <f t="shared" si="6"/>
        <v>30115185555.641251</v>
      </c>
      <c r="K40" s="11">
        <f t="shared" si="7"/>
        <v>0.15908750000000005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26">
        <v>17.2</v>
      </c>
      <c r="H41" s="10"/>
      <c r="I41" s="10">
        <f t="shared" si="8"/>
        <v>625.37482985971121</v>
      </c>
      <c r="J41" s="10">
        <f t="shared" si="6"/>
        <v>25981805131.744801</v>
      </c>
      <c r="K41" s="11">
        <f t="shared" si="7"/>
        <v>0.20680840000000011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26">
        <v>-3.5</v>
      </c>
      <c r="H42" s="10"/>
      <c r="I42" s="10">
        <f t="shared" si="8"/>
        <v>533.5962712113577</v>
      </c>
      <c r="J42" s="10">
        <f t="shared" si="6"/>
        <v>21529353898.883034</v>
      </c>
      <c r="K42" s="11">
        <f t="shared" si="7"/>
        <v>-6.5325000000000522E-3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26">
        <v>5.6</v>
      </c>
      <c r="H43" s="10"/>
      <c r="I43" s="10">
        <f t="shared" si="8"/>
        <v>552.94950384596655</v>
      </c>
      <c r="J43" s="10">
        <f t="shared" si="6"/>
        <v>21670919178.416039</v>
      </c>
      <c r="K43" s="11">
        <f t="shared" si="7"/>
        <v>8.7468800000000124E-2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26">
        <v>7.4</v>
      </c>
      <c r="H44" s="10"/>
      <c r="I44" s="10">
        <f t="shared" si="8"/>
        <v>523.62642409655916</v>
      </c>
      <c r="J44" s="10">
        <f t="shared" si="6"/>
        <v>19927853726.392918</v>
      </c>
      <c r="K44" s="11">
        <f t="shared" si="7"/>
        <v>0.10600520000000002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26">
        <v>3.3</v>
      </c>
      <c r="H45" s="10"/>
      <c r="I45" s="10">
        <f t="shared" si="8"/>
        <v>487.54788090927292</v>
      </c>
      <c r="J45" s="10">
        <f t="shared" si="6"/>
        <v>18017866214.727486</v>
      </c>
      <c r="K45" s="11">
        <f t="shared" si="7"/>
        <v>6.3680100000000017E-2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26">
        <v>3.2</v>
      </c>
      <c r="H46" s="10"/>
      <c r="I46" s="10">
        <f t="shared" si="8"/>
        <v>471.9727791958112</v>
      </c>
      <c r="J46" s="10">
        <f t="shared" si="6"/>
        <v>16939177685.779291</v>
      </c>
      <c r="K46" s="11">
        <f t="shared" si="7"/>
        <v>6.2237600000000004E-2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26">
        <v>5.6</v>
      </c>
      <c r="H47" s="10"/>
      <c r="I47" s="10">
        <f t="shared" si="8"/>
        <v>457.33796433702634</v>
      </c>
      <c r="J47" s="10">
        <f t="shared" si="6"/>
        <v>15946693739.497915</v>
      </c>
      <c r="K47" s="11">
        <f t="shared" si="7"/>
        <v>8.6412799999999956E-2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26">
        <v>6.8</v>
      </c>
      <c r="H48" s="10"/>
      <c r="I48" s="10">
        <f t="shared" si="8"/>
        <v>433.08519350097191</v>
      </c>
      <c r="J48" s="10">
        <f t="shared" si="6"/>
        <v>14678300678.616743</v>
      </c>
      <c r="K48" s="11">
        <f t="shared" si="7"/>
        <v>9.8544799999999988E-2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26">
        <v>4.0999999999999996</v>
      </c>
      <c r="H49" s="10"/>
      <c r="I49" s="10">
        <f t="shared" si="8"/>
        <v>405.51048080615345</v>
      </c>
      <c r="J49" s="10">
        <f t="shared" si="6"/>
        <v>13361585871.251444</v>
      </c>
      <c r="K49" s="11">
        <f t="shared" si="7"/>
        <v>7.0772599999999741E-2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26">
        <v>11.2</v>
      </c>
      <c r="H50" s="10"/>
      <c r="I50" s="10">
        <f t="shared" si="8"/>
        <v>389.5393667686393</v>
      </c>
      <c r="J50" s="10">
        <f t="shared" si="6"/>
        <v>12478453288.075775</v>
      </c>
      <c r="K50" s="11">
        <f t="shared" si="7"/>
        <v>0.14380320000000002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26">
        <v>4.7</v>
      </c>
      <c r="H51" s="10"/>
      <c r="I51" s="10">
        <f t="shared" si="8"/>
        <v>350.30518594302094</v>
      </c>
      <c r="J51" s="10">
        <f t="shared" si="6"/>
        <v>10909615647.233522</v>
      </c>
      <c r="K51" s="11">
        <f t="shared" si="7"/>
        <v>7.6839499999999727E-2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26">
        <v>5.5</v>
      </c>
      <c r="H52" s="10"/>
      <c r="I52" s="10">
        <f t="shared" si="8"/>
        <v>334.57992926745078</v>
      </c>
      <c r="J52" s="10">
        <f t="shared" si="6"/>
        <v>10131143635.828297</v>
      </c>
      <c r="K52" s="11">
        <f t="shared" si="7"/>
        <v>8.4961999999999982E-2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26">
        <v>2.8</v>
      </c>
      <c r="H53" s="10"/>
      <c r="I53" s="10">
        <f t="shared" si="8"/>
        <v>317.1373737132235</v>
      </c>
      <c r="J53" s="10">
        <f t="shared" si="6"/>
        <v>9337786609.8796978</v>
      </c>
      <c r="K53" s="11">
        <f t="shared" si="7"/>
        <v>5.6886800000000237E-2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26">
        <v>5.6</v>
      </c>
      <c r="H54" s="10"/>
      <c r="I54" s="10">
        <f t="shared" si="8"/>
        <v>308.49939077161815</v>
      </c>
      <c r="J54" s="10">
        <f t="shared" si="6"/>
        <v>8835181411.9352188</v>
      </c>
      <c r="K54" s="11">
        <f t="shared" si="7"/>
        <v>8.5462399999999938E-2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26">
        <v>9.1</v>
      </c>
      <c r="H55" s="10"/>
      <c r="I55" s="10">
        <f t="shared" si="8"/>
        <v>292.13957459433539</v>
      </c>
      <c r="J55" s="10">
        <f t="shared" si="6"/>
        <v>8139555466.8086338</v>
      </c>
      <c r="K55" s="11">
        <f t="shared" si="7"/>
        <v>0.12122070000000007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26">
        <v>3.5</v>
      </c>
      <c r="H56" s="10"/>
      <c r="I56" s="10">
        <f t="shared" si="8"/>
        <v>267.77229568683356</v>
      </c>
      <c r="J56" s="10">
        <f t="shared" si="6"/>
        <v>7259547979.0987034</v>
      </c>
      <c r="K56" s="11">
        <f t="shared" si="7"/>
        <v>6.3151999999999653E-2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26">
        <v>1.2</v>
      </c>
      <c r="H57" s="10"/>
      <c r="I57" s="10">
        <f t="shared" si="8"/>
        <v>258.71719390032229</v>
      </c>
      <c r="J57" s="10">
        <f t="shared" si="6"/>
        <v>6828325563.1355677</v>
      </c>
      <c r="K57" s="11">
        <f t="shared" si="7"/>
        <v>3.9121599999999868E-2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26">
        <v>5.0999999999999996</v>
      </c>
      <c r="H58" s="10"/>
      <c r="I58" s="10">
        <f t="shared" si="8"/>
        <v>255.64940108727498</v>
      </c>
      <c r="J58" s="10">
        <f t="shared" si="6"/>
        <v>6571247833.877737</v>
      </c>
      <c r="K58" s="11">
        <f t="shared" si="7"/>
        <v>7.8641299999999914E-2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26">
        <v>5.2</v>
      </c>
      <c r="H59" s="10"/>
      <c r="I59" s="10">
        <f t="shared" si="8"/>
        <v>243.24395916962416</v>
      </c>
      <c r="J59" s="10">
        <f t="shared" si="6"/>
        <v>6092153002.001441</v>
      </c>
      <c r="K59" s="11">
        <f t="shared" si="7"/>
        <v>7.9036400000000118E-2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26">
        <v>3.9</v>
      </c>
      <c r="H60" s="10"/>
      <c r="I60" s="10">
        <f t="shared" si="8"/>
        <v>231.22049350724728</v>
      </c>
      <c r="J60" s="10">
        <f t="shared" si="6"/>
        <v>5645919824.3928013</v>
      </c>
      <c r="K60" s="11">
        <f t="shared" si="7"/>
        <v>6.5182799999999874E-2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26">
        <v>8.5</v>
      </c>
      <c r="H61" s="10"/>
      <c r="I61" s="10">
        <f t="shared" si="8"/>
        <v>222.54137969898682</v>
      </c>
      <c r="J61" s="10">
        <f t="shared" si="6"/>
        <v>5300423386.8522863</v>
      </c>
      <c r="K61" s="11">
        <f t="shared" si="7"/>
        <v>0.11201649999999974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26">
        <v>8.6</v>
      </c>
      <c r="H62" s="10"/>
      <c r="I62" s="10">
        <f t="shared" si="8"/>
        <v>205.10726239537956</v>
      </c>
      <c r="J62" s="10">
        <f t="shared" si="6"/>
        <v>4766497068.0311737</v>
      </c>
      <c r="K62" s="11">
        <f t="shared" si="7"/>
        <v>0.11271560000000003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26">
        <v>12.6</v>
      </c>
      <c r="H63" s="10"/>
      <c r="I63" s="10">
        <f t="shared" si="8"/>
        <v>188.86488250034949</v>
      </c>
      <c r="J63" s="10">
        <f t="shared" si="6"/>
        <v>4283661582.5563812</v>
      </c>
      <c r="K63" s="11">
        <f t="shared" si="7"/>
        <v>0.1534743999999999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26">
        <v>-2.2999999999999998</v>
      </c>
      <c r="H64" s="10"/>
      <c r="I64" s="10">
        <f t="shared" si="8"/>
        <v>167.73080151007949</v>
      </c>
      <c r="J64" s="10">
        <f t="shared" si="6"/>
        <v>3713703210.5405908</v>
      </c>
      <c r="K64" s="11">
        <f t="shared" si="7"/>
        <v>7.4110000000016107E-4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26">
        <v>13.5</v>
      </c>
      <c r="H65" s="10"/>
      <c r="I65" s="10">
        <f t="shared" si="8"/>
        <v>171.67942836241502</v>
      </c>
      <c r="J65" s="10">
        <f t="shared" si="6"/>
        <v>3710953023.2550559</v>
      </c>
      <c r="K65" s="11">
        <f t="shared" si="7"/>
        <v>0.16246700000000014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3">
        <f>SUM(F2)</f>
        <v>121753072</v>
      </c>
      <c r="G66" s="26">
        <v>11.8</v>
      </c>
      <c r="H66" s="10"/>
      <c r="I66" s="10">
        <f t="shared" si="8"/>
        <v>151.2594082488238</v>
      </c>
      <c r="J66" s="10">
        <f t="shared" ref="J66:J67" si="9">IF(I66="","",I66*C66)</f>
        <v>3192308274.7768803</v>
      </c>
      <c r="K66" s="11">
        <f t="shared" ref="K66" si="10">IFERROR(J66/J67-1,"")</f>
        <v>0.14494380000000029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26">
        <v>9.4</v>
      </c>
      <c r="H67" s="10"/>
      <c r="I67" s="10">
        <f t="shared" ref="I67" si="11">IF(H67&lt;&gt;"",H67,I66/(1+IF(G66="",0,G66)/100))</f>
        <v>135.29464065189964</v>
      </c>
      <c r="J67" s="10">
        <f t="shared" si="9"/>
        <v>2788179013.4824781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4">
        <v>17339111</v>
      </c>
      <c r="G2" s="29">
        <v>0.42</v>
      </c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2.7095759999999691E-2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29">
        <v>6.65</v>
      </c>
      <c r="H3" s="10"/>
      <c r="I3" s="10">
        <f t="shared" ref="I3:I34" si="5">IF(H3&lt;&gt;"",H3,I2/(1+IF(G2="",0,G2)/100))</f>
        <v>1331.4080860386377</v>
      </c>
      <c r="J3" s="10">
        <f t="shared" si="3"/>
        <v>22571587306.25819</v>
      </c>
      <c r="K3" s="11">
        <f t="shared" si="4"/>
        <v>9.1882700000000206E-2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29">
        <v>-0.71</v>
      </c>
      <c r="H4" s="10"/>
      <c r="I4" s="10">
        <f t="shared" si="5"/>
        <v>1248.3901416208512</v>
      </c>
      <c r="J4" s="10">
        <f t="shared" si="3"/>
        <v>20672172300.429512</v>
      </c>
      <c r="K4" s="11">
        <f t="shared" si="4"/>
        <v>1.7226049999999882E-2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29">
        <v>9.9499999999999993</v>
      </c>
      <c r="H5" s="10"/>
      <c r="I5" s="10">
        <f t="shared" si="5"/>
        <v>1257.3170929810165</v>
      </c>
      <c r="J5" s="10">
        <f t="shared" si="3"/>
        <v>20322102742.482376</v>
      </c>
      <c r="K5" s="11">
        <f t="shared" si="4"/>
        <v>0.12709744999999972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29">
        <v>2.21</v>
      </c>
      <c r="H6" s="10"/>
      <c r="I6" s="10">
        <f t="shared" si="5"/>
        <v>1143.5353278590419</v>
      </c>
      <c r="J6" s="10">
        <f t="shared" si="3"/>
        <v>18030475308.485863</v>
      </c>
      <c r="K6" s="11">
        <f t="shared" si="4"/>
        <v>4.8674600000000012E-2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29">
        <v>9.93</v>
      </c>
      <c r="H7" s="10"/>
      <c r="I7" s="10">
        <f t="shared" si="5"/>
        <v>1118.8096349271518</v>
      </c>
      <c r="J7" s="10">
        <f t="shared" si="3"/>
        <v>17193584462.221039</v>
      </c>
      <c r="K7" s="11">
        <f t="shared" si="4"/>
        <v>0.12920095999999992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29">
        <v>11.64</v>
      </c>
      <c r="H8" s="10"/>
      <c r="I8" s="10">
        <f t="shared" si="5"/>
        <v>1017.7473255045501</v>
      </c>
      <c r="J8" s="10">
        <f t="shared" si="3"/>
        <v>15226328236.756935</v>
      </c>
      <c r="K8" s="11">
        <f t="shared" si="4"/>
        <v>0.14777083999999996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29">
        <v>6.31</v>
      </c>
      <c r="H9" s="10"/>
      <c r="I9" s="10">
        <f t="shared" si="5"/>
        <v>911.6332188324526</v>
      </c>
      <c r="J9" s="10">
        <f t="shared" si="3"/>
        <v>13266000238.128489</v>
      </c>
      <c r="K9" s="11">
        <f t="shared" si="4"/>
        <v>9.2866799999999916E-2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29">
        <v>-6.61</v>
      </c>
      <c r="H10" s="10"/>
      <c r="I10" s="10">
        <f t="shared" si="5"/>
        <v>857.52348681446017</v>
      </c>
      <c r="J10" s="10">
        <f t="shared" si="3"/>
        <v>12138716482.309179</v>
      </c>
      <c r="K10" s="11">
        <f t="shared" si="4"/>
        <v>-4.0511139999999779E-2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29">
        <v>7.99</v>
      </c>
      <c r="H11" s="10"/>
      <c r="I11" s="10">
        <f t="shared" si="5"/>
        <v>918.21767514130011</v>
      </c>
      <c r="J11" s="10">
        <f t="shared" si="3"/>
        <v>12651232326.250433</v>
      </c>
      <c r="K11" s="11">
        <f t="shared" si="4"/>
        <v>0.10884132000000002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29">
        <v>7.76</v>
      </c>
      <c r="H12" s="10"/>
      <c r="I12" s="10">
        <f t="shared" si="5"/>
        <v>850.28028071238077</v>
      </c>
      <c r="J12" s="10">
        <f t="shared" si="3"/>
        <v>11409416386.332386</v>
      </c>
      <c r="K12" s="11">
        <f t="shared" si="4"/>
        <v>0.10604864000000003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29">
        <v>3.48</v>
      </c>
      <c r="H13" s="10"/>
      <c r="I13" s="10">
        <f t="shared" si="5"/>
        <v>789.05000066108096</v>
      </c>
      <c r="J13" s="10">
        <f t="shared" si="3"/>
        <v>10315474359.547503</v>
      </c>
      <c r="K13" s="11">
        <f t="shared" si="4"/>
        <v>6.2325679999999828E-2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29">
        <v>0.81</v>
      </c>
      <c r="H14" s="10"/>
      <c r="I14" s="10">
        <f t="shared" si="5"/>
        <v>762.5144961935456</v>
      </c>
      <c r="J14" s="10">
        <f t="shared" si="3"/>
        <v>9710274874.9776096</v>
      </c>
      <c r="K14" s="11">
        <f t="shared" si="4"/>
        <v>3.5923560000000077E-2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29">
        <v>4.58</v>
      </c>
      <c r="H15" s="10"/>
      <c r="I15" s="10">
        <f t="shared" si="5"/>
        <v>756.38775537500806</v>
      </c>
      <c r="J15" s="10">
        <f t="shared" si="3"/>
        <v>9373543811.4542046</v>
      </c>
      <c r="K15" s="11">
        <f t="shared" si="4"/>
        <v>7.612820000000009E-2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29">
        <v>3.8</v>
      </c>
      <c r="H16" s="10"/>
      <c r="I16" s="10">
        <f t="shared" si="5"/>
        <v>723.26234019411743</v>
      </c>
      <c r="J16" s="10">
        <f t="shared" si="3"/>
        <v>8710434139.2170601</v>
      </c>
      <c r="K16" s="11">
        <f t="shared" si="4"/>
        <v>6.9451399999999941E-2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29">
        <v>7.58</v>
      </c>
      <c r="H17" s="10"/>
      <c r="I17" s="10">
        <f t="shared" si="5"/>
        <v>696.78452812535397</v>
      </c>
      <c r="J17" s="10">
        <f t="shared" si="3"/>
        <v>8144768560.0458899</v>
      </c>
      <c r="K17" s="11">
        <f t="shared" si="4"/>
        <v>0.10947254000000028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29">
        <v>-2.58</v>
      </c>
      <c r="H18" s="10"/>
      <c r="I18" s="10">
        <f t="shared" si="5"/>
        <v>647.68965246825985</v>
      </c>
      <c r="J18" s="10">
        <f t="shared" si="3"/>
        <v>7341117753.1675444</v>
      </c>
      <c r="K18" s="11">
        <f t="shared" si="4"/>
        <v>5.4718200000001271E-3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29">
        <v>3.74</v>
      </c>
      <c r="H19" s="10"/>
      <c r="I19" s="10">
        <f t="shared" si="5"/>
        <v>664.84259132443015</v>
      </c>
      <c r="J19" s="10">
        <f t="shared" si="3"/>
        <v>7301167081.109786</v>
      </c>
      <c r="K19" s="11">
        <f t="shared" si="4"/>
        <v>7.1530460000000184E-2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29">
        <v>-0.62</v>
      </c>
      <c r="H20" s="10"/>
      <c r="I20" s="10">
        <f t="shared" si="5"/>
        <v>640.87390719532493</v>
      </c>
      <c r="J20" s="10">
        <f t="shared" si="3"/>
        <v>6813774646.3220329</v>
      </c>
      <c r="K20" s="11">
        <f t="shared" si="4"/>
        <v>2.6694779999999918E-2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29">
        <v>4.29</v>
      </c>
      <c r="H21" s="10"/>
      <c r="I21" s="10">
        <f t="shared" si="5"/>
        <v>644.87211430400976</v>
      </c>
      <c r="J21" s="10">
        <f t="shared" si="3"/>
        <v>6636611755.5618944</v>
      </c>
      <c r="K21" s="11">
        <f t="shared" si="4"/>
        <v>7.6377089999999814E-2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29">
        <v>3.99</v>
      </c>
      <c r="H22" s="10"/>
      <c r="I22" s="10">
        <f t="shared" si="5"/>
        <v>618.34510912264818</v>
      </c>
      <c r="J22" s="10">
        <f t="shared" si="3"/>
        <v>6165693990.7201996</v>
      </c>
      <c r="K22" s="11">
        <f t="shared" si="4"/>
        <v>7.1408970000000238E-2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29">
        <v>-5.49</v>
      </c>
      <c r="H23" s="10"/>
      <c r="I23" s="10">
        <f t="shared" si="5"/>
        <v>594.61977990446019</v>
      </c>
      <c r="J23" s="10">
        <f t="shared" si="3"/>
        <v>5754753005.9601784</v>
      </c>
      <c r="K23" s="11">
        <f t="shared" si="4"/>
        <v>-2.8626219999999925E-2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29">
        <v>-0.98</v>
      </c>
      <c r="H24" s="10"/>
      <c r="I24" s="10">
        <f t="shared" si="5"/>
        <v>629.16070247006678</v>
      </c>
      <c r="J24" s="10">
        <f t="shared" si="3"/>
        <v>5924344597.7718048</v>
      </c>
      <c r="K24" s="11">
        <f t="shared" si="4"/>
        <v>1.5450100000000022E-2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29">
        <v>2.61</v>
      </c>
      <c r="H25" s="10"/>
      <c r="I25" s="10">
        <f t="shared" si="5"/>
        <v>635.3874999697706</v>
      </c>
      <c r="J25" s="10">
        <f t="shared" si="3"/>
        <v>5834205538.7771435</v>
      </c>
      <c r="K25" s="11">
        <f t="shared" si="4"/>
        <v>5.0315960000000048E-2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29">
        <v>2.4</v>
      </c>
      <c r="H26" s="10"/>
      <c r="I26" s="10">
        <f t="shared" si="5"/>
        <v>619.22570896576417</v>
      </c>
      <c r="J26" s="10">
        <f t="shared" si="3"/>
        <v>5554714734.3901577</v>
      </c>
      <c r="K26" s="11">
        <f t="shared" si="4"/>
        <v>4.6937599999999913E-2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29">
        <v>-3</v>
      </c>
      <c r="H27" s="10"/>
      <c r="I27" s="10">
        <f t="shared" si="5"/>
        <v>604.71260641187905</v>
      </c>
      <c r="J27" s="10">
        <f t="shared" si="3"/>
        <v>5305678900.4331856</v>
      </c>
      <c r="K27" s="11">
        <f t="shared" si="4"/>
        <v>-8.4660000000001956E-3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29">
        <v>2.6</v>
      </c>
      <c r="H28" s="10"/>
      <c r="I28" s="10">
        <f t="shared" si="5"/>
        <v>623.41505815657638</v>
      </c>
      <c r="J28" s="10">
        <f t="shared" si="3"/>
        <v>5350980299.6500235</v>
      </c>
      <c r="K28" s="11">
        <f t="shared" si="4"/>
        <v>4.9598000000000031E-2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29">
        <v>1.77</v>
      </c>
      <c r="H29" s="10"/>
      <c r="I29" s="10">
        <f t="shared" si="5"/>
        <v>607.6170157471505</v>
      </c>
      <c r="J29" s="10">
        <f t="shared" si="3"/>
        <v>5098123566.9751883</v>
      </c>
      <c r="K29" s="11">
        <f t="shared" si="4"/>
        <v>4.2735419999999857E-2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29">
        <v>0.19</v>
      </c>
      <c r="H30" s="10"/>
      <c r="I30" s="10">
        <f t="shared" si="5"/>
        <v>597.0492441261182</v>
      </c>
      <c r="J30" s="10">
        <f t="shared" si="3"/>
        <v>4889182307.6031971</v>
      </c>
      <c r="K30" s="11">
        <f t="shared" si="4"/>
        <v>2.8650730000000069E-2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29">
        <v>-6.86</v>
      </c>
      <c r="H31" s="10"/>
      <c r="I31" s="10">
        <f t="shared" si="5"/>
        <v>595.91700182265515</v>
      </c>
      <c r="J31" s="10">
        <f t="shared" si="3"/>
        <v>4753005237.8451109</v>
      </c>
      <c r="K31" s="11">
        <f t="shared" si="4"/>
        <v>-4.158940000000011E-2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29">
        <v>-1.19</v>
      </c>
      <c r="H32" s="10"/>
      <c r="I32" s="10">
        <f t="shared" si="5"/>
        <v>639.80781814757904</v>
      </c>
      <c r="J32" s="10">
        <f t="shared" si="3"/>
        <v>4959257793.9404173</v>
      </c>
      <c r="K32" s="11">
        <f t="shared" si="4"/>
        <v>1.8632289999999774E-2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29">
        <v>6.98</v>
      </c>
      <c r="H33" s="10"/>
      <c r="I33" s="10">
        <f t="shared" si="5"/>
        <v>647.51322553140278</v>
      </c>
      <c r="J33" s="10">
        <f t="shared" si="3"/>
        <v>4868545639.7032318</v>
      </c>
      <c r="K33" s="11">
        <f t="shared" si="4"/>
        <v>0.10435454000000033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29">
        <v>4.55</v>
      </c>
      <c r="H34" s="10"/>
      <c r="I34" s="10">
        <f t="shared" si="5"/>
        <v>605.26568099775909</v>
      </c>
      <c r="J34" s="10">
        <f t="shared" ref="J34:J65" si="6">IF(I34="","",I34*C34)</f>
        <v>4408498777.6690178</v>
      </c>
      <c r="K34" s="11">
        <f t="shared" ref="K34:K65" si="7">IFERROR(J34/J35-1,"")</f>
        <v>9.3853900000000046E-2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29">
        <v>20.9</v>
      </c>
      <c r="H35" s="10"/>
      <c r="I35" s="10">
        <f t="shared" ref="I35:I66" si="8">IF(H35&lt;&gt;"",H35,I34/(1+IF(G34="",0,G34)/100))</f>
        <v>571.81453093789241</v>
      </c>
      <c r="J35" s="10">
        <f t="shared" si="6"/>
        <v>4030244603.6614375</v>
      </c>
      <c r="K35" s="11">
        <f t="shared" si="7"/>
        <v>0.27802400000000005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29">
        <v>12.82</v>
      </c>
      <c r="H36" s="10"/>
      <c r="I36" s="10">
        <f t="shared" si="8"/>
        <v>462.63311564554402</v>
      </c>
      <c r="J36" s="10">
        <f t="shared" si="6"/>
        <v>3153496807.306778</v>
      </c>
      <c r="K36" s="11">
        <f t="shared" si="7"/>
        <v>0.21654366000000014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29">
        <v>12.34</v>
      </c>
      <c r="H37" s="10"/>
      <c r="I37" s="10">
        <f t="shared" si="8"/>
        <v>393.32861387990476</v>
      </c>
      <c r="J37" s="10">
        <f t="shared" si="6"/>
        <v>2592177256.7593484</v>
      </c>
      <c r="K37" s="11">
        <f t="shared" si="7"/>
        <v>0.21627996000000005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29">
        <v>6.11</v>
      </c>
      <c r="H38" s="10"/>
      <c r="I38" s="10">
        <f t="shared" si="8"/>
        <v>334.34938276088468</v>
      </c>
      <c r="J38" s="10">
        <f t="shared" si="6"/>
        <v>2131234043.1551204</v>
      </c>
      <c r="K38" s="11">
        <f t="shared" si="7"/>
        <v>0.13444710999999998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29">
        <v>6.36</v>
      </c>
      <c r="H39" s="10"/>
      <c r="I39" s="10">
        <f t="shared" si="8"/>
        <v>304.47990416253953</v>
      </c>
      <c r="J39" s="10">
        <f t="shared" si="6"/>
        <v>1878654389.7627103</v>
      </c>
      <c r="K39" s="11">
        <f t="shared" si="7"/>
        <v>9.8060640000000143E-2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29">
        <v>-8.9499999999999993</v>
      </c>
      <c r="H40" s="10"/>
      <c r="I40" s="10">
        <f t="shared" si="8"/>
        <v>286.27294486887882</v>
      </c>
      <c r="J40" s="10">
        <f t="shared" si="6"/>
        <v>1710884008.8856206</v>
      </c>
      <c r="K40" s="11">
        <f t="shared" si="7"/>
        <v>-6.018190000000001E-2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29">
        <v>12.92</v>
      </c>
      <c r="H41" s="10"/>
      <c r="I41" s="10">
        <f t="shared" si="8"/>
        <v>314.41289936175599</v>
      </c>
      <c r="J41" s="10">
        <f t="shared" si="6"/>
        <v>1820441645.9798131</v>
      </c>
      <c r="K41" s="11">
        <f t="shared" si="7"/>
        <v>0.16589900000000002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29">
        <v>-9.73</v>
      </c>
      <c r="H42" s="10"/>
      <c r="I42" s="10">
        <f t="shared" si="8"/>
        <v>278.43862855274176</v>
      </c>
      <c r="J42" s="10">
        <f t="shared" si="6"/>
        <v>1561405958.8178849</v>
      </c>
      <c r="K42" s="11">
        <f t="shared" si="7"/>
        <v>-6.7871979999999943E-2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29">
        <v>7.89</v>
      </c>
      <c r="H43" s="10"/>
      <c r="I43" s="10">
        <f t="shared" si="8"/>
        <v>308.45090124375957</v>
      </c>
      <c r="J43" s="10">
        <f t="shared" si="6"/>
        <v>1675098189.6433978</v>
      </c>
      <c r="K43" s="11">
        <f t="shared" si="7"/>
        <v>0.11342479999999977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29">
        <v>8.23</v>
      </c>
      <c r="H44" s="10"/>
      <c r="I44" s="10">
        <f t="shared" si="8"/>
        <v>285.89387454236686</v>
      </c>
      <c r="J44" s="10">
        <f t="shared" si="6"/>
        <v>1504455612.6676881</v>
      </c>
      <c r="K44" s="11">
        <f t="shared" si="7"/>
        <v>0.11563484000000002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29">
        <v>8.6199999999999992</v>
      </c>
      <c r="H45" s="10"/>
      <c r="I45" s="10">
        <f t="shared" si="8"/>
        <v>264.15400031633266</v>
      </c>
      <c r="J45" s="10">
        <f t="shared" si="6"/>
        <v>1348519747.4360769</v>
      </c>
      <c r="K45" s="11">
        <f t="shared" si="7"/>
        <v>0.11813428000000026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29">
        <v>7.75</v>
      </c>
      <c r="H46" s="10"/>
      <c r="I46" s="10">
        <f t="shared" si="8"/>
        <v>243.19094118609155</v>
      </c>
      <c r="J46" s="10">
        <f t="shared" si="6"/>
        <v>1206044543.6267965</v>
      </c>
      <c r="K46" s="11">
        <f t="shared" si="7"/>
        <v>0.10810099999999978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29">
        <v>6.36</v>
      </c>
      <c r="H47" s="10"/>
      <c r="I47" s="10">
        <f t="shared" si="8"/>
        <v>225.69924936064183</v>
      </c>
      <c r="J47" s="10">
        <f t="shared" si="6"/>
        <v>1088388642.9366968</v>
      </c>
      <c r="K47" s="11">
        <f t="shared" si="7"/>
        <v>9.3380800000000042E-2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29">
        <v>7.55</v>
      </c>
      <c r="H48" s="10"/>
      <c r="I48" s="10">
        <f t="shared" si="8"/>
        <v>212.20313027514274</v>
      </c>
      <c r="J48" s="10">
        <f t="shared" si="6"/>
        <v>995434200.90850019</v>
      </c>
      <c r="K48" s="11">
        <f t="shared" si="7"/>
        <v>0.10582909999999979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29">
        <v>7.63</v>
      </c>
      <c r="H49" s="10"/>
      <c r="I49" s="10">
        <f t="shared" si="8"/>
        <v>197.30649026047678</v>
      </c>
      <c r="J49" s="10">
        <f t="shared" si="6"/>
        <v>900170018.05116212</v>
      </c>
      <c r="K49" s="11">
        <f t="shared" si="7"/>
        <v>0.10718980999999994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29">
        <v>2.12</v>
      </c>
      <c r="H50" s="10"/>
      <c r="I50" s="10">
        <f t="shared" si="8"/>
        <v>183.31923279799014</v>
      </c>
      <c r="J50" s="10">
        <f t="shared" si="6"/>
        <v>813022311.00840986</v>
      </c>
      <c r="K50" s="11">
        <f t="shared" si="7"/>
        <v>5.1121159999999888E-2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29">
        <v>1.36</v>
      </c>
      <c r="H51" s="10"/>
      <c r="I51" s="10">
        <f t="shared" si="8"/>
        <v>179.51354563062097</v>
      </c>
      <c r="J51" s="10">
        <f t="shared" si="6"/>
        <v>773481061.88672853</v>
      </c>
      <c r="K51" s="11">
        <f t="shared" si="7"/>
        <v>4.3805280000000169E-2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29">
        <v>3.68</v>
      </c>
      <c r="H52" s="10"/>
      <c r="I52" s="10">
        <f t="shared" si="8"/>
        <v>177.1049187358139</v>
      </c>
      <c r="J52" s="10">
        <f t="shared" si="6"/>
        <v>741020453.43814349</v>
      </c>
      <c r="K52" s="11">
        <f t="shared" si="7"/>
        <v>6.8007679999999793E-2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29">
        <v>3.82</v>
      </c>
      <c r="H53" s="10"/>
      <c r="I53" s="10">
        <f t="shared" si="8"/>
        <v>170.81878736093162</v>
      </c>
      <c r="J53" s="10">
        <f t="shared" si="6"/>
        <v>693834386.50754237</v>
      </c>
      <c r="K53" s="11">
        <f t="shared" si="7"/>
        <v>6.9657459999999949E-2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29">
        <v>-4.03</v>
      </c>
      <c r="H54" s="10"/>
      <c r="I54" s="10">
        <f t="shared" si="8"/>
        <v>164.53360369960666</v>
      </c>
      <c r="J54" s="10">
        <f t="shared" si="6"/>
        <v>648651005.06805456</v>
      </c>
      <c r="K54" s="11">
        <f t="shared" si="7"/>
        <v>-1.1125119999999988E-2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29">
        <v>5.2</v>
      </c>
      <c r="H55" s="10"/>
      <c r="I55" s="10">
        <f t="shared" si="8"/>
        <v>171.44274637866693</v>
      </c>
      <c r="J55" s="10">
        <f t="shared" si="6"/>
        <v>655948510.96637678</v>
      </c>
      <c r="K55" s="11">
        <f t="shared" si="7"/>
        <v>8.4085999999999883E-2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29">
        <v>8.35</v>
      </c>
      <c r="H56" s="10"/>
      <c r="I56" s="10">
        <f t="shared" si="8"/>
        <v>162.96839009378985</v>
      </c>
      <c r="J56" s="10">
        <f t="shared" si="6"/>
        <v>605070548.79998159</v>
      </c>
      <c r="K56" s="11">
        <f t="shared" si="7"/>
        <v>0.11654674999999992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30">
        <v>3.33</v>
      </c>
      <c r="H57" s="10"/>
      <c r="I57" s="10">
        <f t="shared" si="8"/>
        <v>150.40922020654349</v>
      </c>
      <c r="J57" s="10">
        <f t="shared" si="6"/>
        <v>541912417.72902179</v>
      </c>
      <c r="K57" s="11">
        <f t="shared" si="7"/>
        <v>6.4815650000000335E-2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30">
        <v>3.77</v>
      </c>
      <c r="H58" s="10"/>
      <c r="I58" s="10">
        <f t="shared" si="8"/>
        <v>145.56200542586225</v>
      </c>
      <c r="J58" s="10">
        <f t="shared" si="6"/>
        <v>508926045.30091351</v>
      </c>
      <c r="K58" s="11">
        <f t="shared" si="7"/>
        <v>6.9142309999999929E-2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30">
        <v>3.8</v>
      </c>
      <c r="H59" s="10"/>
      <c r="I59" s="10">
        <f t="shared" si="8"/>
        <v>140.2736874104869</v>
      </c>
      <c r="J59" s="10">
        <f t="shared" si="6"/>
        <v>476013380.57691646</v>
      </c>
      <c r="K59" s="11">
        <f t="shared" si="7"/>
        <v>6.9036200000000214E-2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30">
        <v>3.67</v>
      </c>
      <c r="H60" s="10"/>
      <c r="I60" s="10">
        <f t="shared" si="8"/>
        <v>135.13842717773304</v>
      </c>
      <c r="J60" s="10">
        <f t="shared" si="6"/>
        <v>445273397.26841468</v>
      </c>
      <c r="K60" s="11">
        <f t="shared" si="7"/>
        <v>6.7178979999999999E-2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30">
        <v>3.64</v>
      </c>
      <c r="H61" s="10"/>
      <c r="I61" s="10">
        <f t="shared" si="8"/>
        <v>130.35441996501692</v>
      </c>
      <c r="J61" s="10">
        <f t="shared" si="6"/>
        <v>417243410.53682923</v>
      </c>
      <c r="K61" s="11">
        <f t="shared" si="7"/>
        <v>6.6248319999999916E-2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30">
        <v>3.72</v>
      </c>
      <c r="H62" s="10"/>
      <c r="I62" s="10">
        <f t="shared" si="8"/>
        <v>125.77616746914022</v>
      </c>
      <c r="J62" s="10">
        <f t="shared" si="6"/>
        <v>391319172.75783306</v>
      </c>
      <c r="K62" s="11">
        <f t="shared" si="7"/>
        <v>6.6552759999999767E-2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30">
        <v>3.69</v>
      </c>
      <c r="H63" s="10"/>
      <c r="I63" s="10">
        <f t="shared" si="8"/>
        <v>121.26510554294276</v>
      </c>
      <c r="J63" s="10">
        <f t="shared" si="6"/>
        <v>366900904.89084959</v>
      </c>
      <c r="K63" s="11">
        <f t="shared" si="7"/>
        <v>6.5622129999999945E-2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30">
        <v>3.66</v>
      </c>
      <c r="H64" s="10"/>
      <c r="I64" s="10">
        <f t="shared" si="8"/>
        <v>116.94966297901705</v>
      </c>
      <c r="J64" s="10">
        <f t="shared" si="6"/>
        <v>344306761.80763024</v>
      </c>
      <c r="K64" s="11">
        <f t="shared" si="7"/>
        <v>6.4795519999999884E-2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30">
        <v>3.63</v>
      </c>
      <c r="H65" s="10"/>
      <c r="I65" s="10">
        <f t="shared" si="8"/>
        <v>112.8204350559686</v>
      </c>
      <c r="J65" s="10">
        <f t="shared" si="6"/>
        <v>323354818.21676922</v>
      </c>
      <c r="K65" s="11">
        <f t="shared" si="7"/>
        <v>6.4072839999999909E-2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3">
        <f>SUM(F2)</f>
        <v>17339111</v>
      </c>
      <c r="G66" s="30">
        <v>3.67</v>
      </c>
      <c r="H66" s="10"/>
      <c r="I66" s="10">
        <f t="shared" si="8"/>
        <v>108.86850820801756</v>
      </c>
      <c r="J66" s="10">
        <f t="shared" ref="J66:J67" si="9">IF(I66="","",I66*C66)</f>
        <v>303884100.84479672</v>
      </c>
      <c r="K66" s="11">
        <f t="shared" ref="K66" si="10">IFERROR(J66/J67-1,"")</f>
        <v>6.4068879999999773E-2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30">
        <v>3.67</v>
      </c>
      <c r="H67" s="10"/>
      <c r="I67" s="10">
        <f t="shared" ref="I67" si="11">IF(H67&lt;&gt;"",H67,I66/(1+IF(G66="",0,G66)/100))</f>
        <v>105.01447690558268</v>
      </c>
      <c r="J67" s="10">
        <f t="shared" si="9"/>
        <v>285586869.94473213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4">
        <v>17219177</v>
      </c>
      <c r="G2" s="29">
        <v>4.24</v>
      </c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5.7931759999999999E-2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29">
        <v>4.24</v>
      </c>
      <c r="H3" s="10"/>
      <c r="I3" s="10">
        <f t="shared" ref="I3:I34" si="5">IF(H3&lt;&gt;"",H3,I2/(1+IF(G2="",0,G2)/100))</f>
        <v>7080.7751343054488</v>
      </c>
      <c r="J3" s="10">
        <f t="shared" si="3"/>
        <v>120139460414.084</v>
      </c>
      <c r="K3" s="11">
        <f t="shared" si="4"/>
        <v>5.8140239999999732E-2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29">
        <v>4.92</v>
      </c>
      <c r="H4" s="10"/>
      <c r="I4" s="10">
        <f t="shared" si="5"/>
        <v>6792.7620244680056</v>
      </c>
      <c r="J4" s="10">
        <f t="shared" si="3"/>
        <v>113538315501.62389</v>
      </c>
      <c r="K4" s="11">
        <f t="shared" si="4"/>
        <v>6.525275999999991E-2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29">
        <v>4.42</v>
      </c>
      <c r="H5" s="10"/>
      <c r="I5" s="10">
        <f t="shared" si="5"/>
        <v>6474.2299127602046</v>
      </c>
      <c r="J5" s="10">
        <f t="shared" si="3"/>
        <v>106583451144.14339</v>
      </c>
      <c r="K5" s="11">
        <f t="shared" si="4"/>
        <v>6.0385099999999969E-2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29">
        <v>4.0199999999999996</v>
      </c>
      <c r="H6" s="10"/>
      <c r="I6" s="10">
        <f t="shared" si="5"/>
        <v>6200.1818739323926</v>
      </c>
      <c r="J6" s="10">
        <f t="shared" si="3"/>
        <v>100513908714.99739</v>
      </c>
      <c r="K6" s="11">
        <f t="shared" si="4"/>
        <v>5.6427119999999942E-2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29">
        <v>5.09</v>
      </c>
      <c r="H7" s="10"/>
      <c r="I7" s="10">
        <f t="shared" si="5"/>
        <v>5960.5670774201044</v>
      </c>
      <c r="J7" s="10">
        <f t="shared" si="3"/>
        <v>95145142350.18634</v>
      </c>
      <c r="K7" s="11">
        <f t="shared" si="4"/>
        <v>6.7504220000000004E-2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29">
        <v>3.79</v>
      </c>
      <c r="H8" s="10"/>
      <c r="I8" s="10">
        <f t="shared" si="5"/>
        <v>5671.8689479685081</v>
      </c>
      <c r="J8" s="10">
        <f t="shared" si="3"/>
        <v>89128586630.024139</v>
      </c>
      <c r="K8" s="11">
        <f t="shared" si="4"/>
        <v>5.4610190000000003E-2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29">
        <v>4.91</v>
      </c>
      <c r="H9" s="10"/>
      <c r="I9" s="10">
        <f t="shared" si="5"/>
        <v>5464.7547432011834</v>
      </c>
      <c r="J9" s="10">
        <f t="shared" si="3"/>
        <v>84513299297.842117</v>
      </c>
      <c r="K9" s="11">
        <f t="shared" si="4"/>
        <v>6.6305239999999932E-2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29">
        <v>3.44</v>
      </c>
      <c r="H10" s="10"/>
      <c r="I10" s="10">
        <f t="shared" si="5"/>
        <v>5208.9931781538307</v>
      </c>
      <c r="J10" s="10">
        <f t="shared" si="3"/>
        <v>79258073699.274063</v>
      </c>
      <c r="K10" s="11">
        <f t="shared" si="4"/>
        <v>5.1674479999999745E-2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29">
        <v>5.41</v>
      </c>
      <c r="H11" s="10"/>
      <c r="I11" s="10">
        <f t="shared" si="5"/>
        <v>5035.7629332500301</v>
      </c>
      <c r="J11" s="10">
        <f t="shared" si="3"/>
        <v>75363694000.898529</v>
      </c>
      <c r="K11" s="11">
        <f t="shared" si="4"/>
        <v>7.2125110000000214E-2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29">
        <v>11.9</v>
      </c>
      <c r="H12" s="10"/>
      <c r="I12" s="10">
        <f t="shared" si="5"/>
        <v>4777.3104385257848</v>
      </c>
      <c r="J12" s="10">
        <f t="shared" si="3"/>
        <v>70293749580.119919</v>
      </c>
      <c r="K12" s="11">
        <f t="shared" si="4"/>
        <v>0.13869440000000011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29">
        <v>4.83</v>
      </c>
      <c r="H13" s="10"/>
      <c r="I13" s="10">
        <f t="shared" si="5"/>
        <v>4269.2675947504777</v>
      </c>
      <c r="J13" s="10">
        <f t="shared" si="3"/>
        <v>61731883093.584999</v>
      </c>
      <c r="K13" s="11">
        <f t="shared" si="4"/>
        <v>6.7379059999999935E-2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29">
        <v>-1.22</v>
      </c>
      <c r="H14" s="10"/>
      <c r="I14" s="10">
        <f t="shared" si="5"/>
        <v>4072.5628109801369</v>
      </c>
      <c r="J14" s="10">
        <f t="shared" si="3"/>
        <v>57835014201.594887</v>
      </c>
      <c r="K14" s="11">
        <f t="shared" si="4"/>
        <v>6.4694199999997259E-3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29">
        <v>4.45</v>
      </c>
      <c r="H15" s="10"/>
      <c r="I15" s="10">
        <f t="shared" si="5"/>
        <v>4122.861724013097</v>
      </c>
      <c r="J15" s="10">
        <f t="shared" si="3"/>
        <v>57463260236.555321</v>
      </c>
      <c r="K15" s="11">
        <f t="shared" si="4"/>
        <v>6.4867749999999891E-2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29">
        <v>2.06</v>
      </c>
      <c r="H16" s="10"/>
      <c r="I16" s="10">
        <f t="shared" si="5"/>
        <v>3947.2108415635203</v>
      </c>
      <c r="J16" s="10">
        <f t="shared" si="3"/>
        <v>53962813914.268059</v>
      </c>
      <c r="K16" s="11">
        <f t="shared" si="4"/>
        <v>4.1114059999999952E-2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29">
        <v>-0.86</v>
      </c>
      <c r="H17" s="10"/>
      <c r="I17" s="10">
        <f t="shared" si="5"/>
        <v>3867.5395273011172</v>
      </c>
      <c r="J17" s="10">
        <f t="shared" si="3"/>
        <v>51831798251.065842</v>
      </c>
      <c r="K17" s="11">
        <f t="shared" si="4"/>
        <v>1.1822840000000001E-2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29">
        <v>-1.01</v>
      </c>
      <c r="H18" s="10"/>
      <c r="I18" s="10">
        <f t="shared" si="5"/>
        <v>3901.0888917703423</v>
      </c>
      <c r="J18" s="10">
        <f t="shared" si="3"/>
        <v>51226159562.741089</v>
      </c>
      <c r="K18" s="11">
        <f t="shared" si="4"/>
        <v>1.0786889999999882E-2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29">
        <v>4.75</v>
      </c>
      <c r="H19" s="10"/>
      <c r="I19" s="10">
        <f t="shared" si="5"/>
        <v>3940.8918999599377</v>
      </c>
      <c r="J19" s="10">
        <f t="shared" si="3"/>
        <v>50679485527.103638</v>
      </c>
      <c r="K19" s="11">
        <f t="shared" si="4"/>
        <v>7.0126000000000133E-2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29">
        <v>-1.59</v>
      </c>
      <c r="H20" s="10"/>
      <c r="I20" s="10">
        <f t="shared" si="5"/>
        <v>3762.187971322136</v>
      </c>
      <c r="J20" s="10">
        <f t="shared" si="3"/>
        <v>47358428378.624229</v>
      </c>
      <c r="K20" s="11">
        <f t="shared" si="4"/>
        <v>5.8486100000001429E-3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29">
        <v>8</v>
      </c>
      <c r="H21" s="10"/>
      <c r="I21" s="10">
        <f t="shared" si="5"/>
        <v>3822.9732459324623</v>
      </c>
      <c r="J21" s="10">
        <f t="shared" si="3"/>
        <v>47083057935.154106</v>
      </c>
      <c r="K21" s="11">
        <f t="shared" si="4"/>
        <v>0.10440800000000006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29">
        <v>7.92</v>
      </c>
      <c r="H22" s="10"/>
      <c r="I22" s="10">
        <f t="shared" si="5"/>
        <v>3539.7900425300572</v>
      </c>
      <c r="J22" s="10">
        <f t="shared" si="3"/>
        <v>42631942122.072731</v>
      </c>
      <c r="K22" s="11">
        <f t="shared" si="4"/>
        <v>0.10402159999999983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29">
        <v>3.83</v>
      </c>
      <c r="H23" s="10"/>
      <c r="I23" s="10">
        <f t="shared" si="5"/>
        <v>3280.0130119811502</v>
      </c>
      <c r="J23" s="10">
        <f t="shared" si="3"/>
        <v>38615134089.833694</v>
      </c>
      <c r="K23" s="11">
        <f t="shared" si="4"/>
        <v>6.2596220000000091E-2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29">
        <v>6.24</v>
      </c>
      <c r="H24" s="10"/>
      <c r="I24" s="10">
        <f t="shared" si="5"/>
        <v>3159.0224520669844</v>
      </c>
      <c r="J24" s="10">
        <f t="shared" si="3"/>
        <v>36340364630.540176</v>
      </c>
      <c r="K24" s="11">
        <f t="shared" si="4"/>
        <v>8.7578879999999915E-2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29">
        <v>1.01</v>
      </c>
      <c r="H25" s="10"/>
      <c r="I25" s="10">
        <f t="shared" si="5"/>
        <v>2973.4774586473873</v>
      </c>
      <c r="J25" s="10">
        <f t="shared" si="3"/>
        <v>33414003617.411343</v>
      </c>
      <c r="K25" s="11">
        <f t="shared" si="4"/>
        <v>3.424139000000026E-2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29">
        <v>5</v>
      </c>
      <c r="H26" s="10"/>
      <c r="I26" s="10">
        <f t="shared" si="5"/>
        <v>2943.7456278065411</v>
      </c>
      <c r="J26" s="10">
        <f t="shared" si="3"/>
        <v>32307741636.032703</v>
      </c>
      <c r="K26" s="11">
        <f t="shared" si="4"/>
        <v>7.5305000000000177E-2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29">
        <v>-3.5</v>
      </c>
      <c r="H27" s="10"/>
      <c r="I27" s="10">
        <f t="shared" si="5"/>
        <v>2803.5672645776581</v>
      </c>
      <c r="J27" s="10">
        <f t="shared" si="3"/>
        <v>30045188700.910625</v>
      </c>
      <c r="K27" s="11">
        <f t="shared" si="4"/>
        <v>-1.1647000000000185E-2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29">
        <v>1.35</v>
      </c>
      <c r="H28" s="10"/>
      <c r="I28" s="10">
        <f t="shared" si="5"/>
        <v>2905.2510513758116</v>
      </c>
      <c r="J28" s="10">
        <f t="shared" si="3"/>
        <v>30399248751.114864</v>
      </c>
      <c r="K28" s="11">
        <f t="shared" si="4"/>
        <v>3.802670000000008E-2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29">
        <v>5.03</v>
      </c>
      <c r="H29" s="10"/>
      <c r="I29" s="10">
        <f t="shared" si="5"/>
        <v>2866.5525913920192</v>
      </c>
      <c r="J29" s="10">
        <f t="shared" si="3"/>
        <v>29285613511.786221</v>
      </c>
      <c r="K29" s="11">
        <f t="shared" si="4"/>
        <v>7.5717260000000008E-2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29">
        <v>5.5</v>
      </c>
      <c r="H30" s="10"/>
      <c r="I30" s="10">
        <f t="shared" si="5"/>
        <v>2729.2702955270106</v>
      </c>
      <c r="J30" s="10">
        <f t="shared" si="3"/>
        <v>27224266636.556728</v>
      </c>
      <c r="K30" s="11">
        <f t="shared" si="4"/>
        <v>8.053100000000013E-2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29">
        <v>3.25</v>
      </c>
      <c r="H31" s="10"/>
      <c r="I31" s="10">
        <f t="shared" si="5"/>
        <v>2586.9860621109106</v>
      </c>
      <c r="J31" s="10">
        <f t="shared" si="3"/>
        <v>25195266620.353073</v>
      </c>
      <c r="K31" s="11">
        <f t="shared" si="4"/>
        <v>5.7486499999999996E-2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29">
        <v>11.78</v>
      </c>
      <c r="H32" s="10"/>
      <c r="I32" s="10">
        <f t="shared" si="5"/>
        <v>2505.5555080977342</v>
      </c>
      <c r="J32" s="10">
        <f t="shared" si="3"/>
        <v>23825615381.712273</v>
      </c>
      <c r="K32" s="11">
        <f t="shared" si="4"/>
        <v>0.14473897999999985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29">
        <v>0.16</v>
      </c>
      <c r="H33" s="10"/>
      <c r="I33" s="10">
        <f t="shared" si="5"/>
        <v>2241.5060906224139</v>
      </c>
      <c r="J33" s="10">
        <f t="shared" si="3"/>
        <v>20813142382.652397</v>
      </c>
      <c r="K33" s="11">
        <f t="shared" si="4"/>
        <v>2.5638400000000061E-2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29">
        <v>2.42</v>
      </c>
      <c r="H34" s="10"/>
      <c r="I34" s="10">
        <f t="shared" si="5"/>
        <v>2237.9254099664677</v>
      </c>
      <c r="J34" s="10">
        <f t="shared" ref="J34:J65" si="6">IF(I34="","",I34*C34)</f>
        <v>20292865772.822464</v>
      </c>
      <c r="K34" s="11">
        <f t="shared" ref="K34:K65" si="7">IFERROR(J34/J35-1,"")</f>
        <v>6.188536E-2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29">
        <v>-3.75</v>
      </c>
      <c r="H35" s="10"/>
      <c r="I35" s="10">
        <f t="shared" ref="I35:I66" si="8">IF(H35&lt;&gt;"",H35,I34/(1+IF(G34="",0,G34)/100))</f>
        <v>2157.6604415411375</v>
      </c>
      <c r="J35" s="10">
        <f t="shared" si="6"/>
        <v>19110222757.777225</v>
      </c>
      <c r="K35" s="11">
        <f t="shared" si="7"/>
        <v>1.2753250000000049E-2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29">
        <v>7.36</v>
      </c>
      <c r="H36" s="10"/>
      <c r="I36" s="10">
        <f t="shared" si="8"/>
        <v>2180.5562825074658</v>
      </c>
      <c r="J36" s="10">
        <f t="shared" si="6"/>
        <v>18869574358.588554</v>
      </c>
      <c r="K36" s="11">
        <f t="shared" si="7"/>
        <v>0.14739679999999988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29">
        <v>-4.31</v>
      </c>
      <c r="H37" s="10"/>
      <c r="I37" s="10">
        <f t="shared" si="8"/>
        <v>1944.1478980986678</v>
      </c>
      <c r="J37" s="10">
        <f t="shared" si="6"/>
        <v>16445552539.965734</v>
      </c>
      <c r="K37" s="11">
        <f t="shared" si="7"/>
        <v>3.2622749999999812E-2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29">
        <v>-2.04</v>
      </c>
      <c r="H38" s="10"/>
      <c r="I38" s="10">
        <f t="shared" si="8"/>
        <v>1925.0895119305553</v>
      </c>
      <c r="J38" s="10">
        <f t="shared" si="6"/>
        <v>15926002540.584871</v>
      </c>
      <c r="K38" s="11">
        <f t="shared" si="7"/>
        <v>3.8863539999999919E-2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29">
        <v>-0.94</v>
      </c>
      <c r="H39" s="10"/>
      <c r="I39" s="10">
        <f t="shared" si="8"/>
        <v>1893.6548415606487</v>
      </c>
      <c r="J39" s="10">
        <f t="shared" si="6"/>
        <v>15330216074.947508</v>
      </c>
      <c r="K39" s="11">
        <f t="shared" si="7"/>
        <v>1.1897900000000128E-2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29">
        <v>11.47</v>
      </c>
      <c r="H40" s="10"/>
      <c r="I40" s="10">
        <f t="shared" si="8"/>
        <v>1911.6241081775172</v>
      </c>
      <c r="J40" s="10">
        <f t="shared" si="6"/>
        <v>15149963326.287668</v>
      </c>
      <c r="K40" s="11">
        <f t="shared" si="7"/>
        <v>0.13855458000000032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29">
        <v>7.94</v>
      </c>
      <c r="H41" s="10"/>
      <c r="I41" s="10">
        <f t="shared" si="8"/>
        <v>1714.9224976922196</v>
      </c>
      <c r="J41" s="10">
        <f t="shared" si="6"/>
        <v>13306312751.636084</v>
      </c>
      <c r="K41" s="11">
        <f t="shared" si="7"/>
        <v>0.10271503999999987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29">
        <v>-6.4</v>
      </c>
      <c r="H42" s="10"/>
      <c r="I42" s="10">
        <f t="shared" si="8"/>
        <v>1588.7738537078189</v>
      </c>
      <c r="J42" s="10">
        <f t="shared" si="6"/>
        <v>12066864302.164669</v>
      </c>
      <c r="K42" s="11">
        <f t="shared" si="7"/>
        <v>-4.3314400000000086E-2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29">
        <v>-0.73</v>
      </c>
      <c r="H43" s="10"/>
      <c r="I43" s="10">
        <f t="shared" si="8"/>
        <v>1697.4079633630545</v>
      </c>
      <c r="J43" s="10">
        <f t="shared" si="6"/>
        <v>12613197378.704844</v>
      </c>
      <c r="K43" s="11">
        <f t="shared" si="7"/>
        <v>1.5234289999999984E-2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29">
        <v>6.89</v>
      </c>
      <c r="H44" s="10"/>
      <c r="I44" s="10">
        <f t="shared" si="8"/>
        <v>1709.8901615423133</v>
      </c>
      <c r="J44" s="10">
        <f t="shared" si="6"/>
        <v>12423927661.766472</v>
      </c>
      <c r="K44" s="11">
        <f t="shared" si="7"/>
        <v>9.391225999999997E-2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29">
        <v>0.5</v>
      </c>
      <c r="H45" s="10"/>
      <c r="I45" s="10">
        <f t="shared" si="8"/>
        <v>1599.6727117057849</v>
      </c>
      <c r="J45" s="10">
        <f t="shared" si="6"/>
        <v>11357334693.155804</v>
      </c>
      <c r="K45" s="11">
        <f t="shared" si="7"/>
        <v>2.9119999999999813E-2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29">
        <v>2.75</v>
      </c>
      <c r="H46" s="10"/>
      <c r="I46" s="10">
        <f t="shared" si="8"/>
        <v>1591.7141410007812</v>
      </c>
      <c r="J46" s="10">
        <f t="shared" si="6"/>
        <v>11035967324.661657</v>
      </c>
      <c r="K46" s="11">
        <f t="shared" si="7"/>
        <v>5.2570999999999923E-2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29">
        <v>21.33</v>
      </c>
      <c r="H47" s="10"/>
      <c r="I47" s="10">
        <f t="shared" si="8"/>
        <v>1549.1135192221714</v>
      </c>
      <c r="J47" s="10">
        <f t="shared" si="6"/>
        <v>10484772357.077724</v>
      </c>
      <c r="K47" s="11">
        <f t="shared" si="7"/>
        <v>0.24326851000000005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29">
        <v>-1.46</v>
      </c>
      <c r="H48" s="10"/>
      <c r="I48" s="10">
        <f t="shared" si="8"/>
        <v>1276.7769877377164</v>
      </c>
      <c r="J48" s="10">
        <f t="shared" si="6"/>
        <v>8433232461.6487904</v>
      </c>
      <c r="K48" s="11">
        <f t="shared" si="7"/>
        <v>9.7393800000000752E-3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29">
        <v>-0.3</v>
      </c>
      <c r="H49" s="10"/>
      <c r="I49" s="10">
        <f t="shared" si="8"/>
        <v>1295.6941219177149</v>
      </c>
      <c r="J49" s="10">
        <f t="shared" si="6"/>
        <v>8351890228.990366</v>
      </c>
      <c r="K49" s="11">
        <f t="shared" si="7"/>
        <v>2.1426500000000015E-2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29">
        <v>13.82</v>
      </c>
      <c r="H50" s="10"/>
      <c r="I50" s="10">
        <f t="shared" si="8"/>
        <v>1299.5929006195736</v>
      </c>
      <c r="J50" s="10">
        <f t="shared" si="6"/>
        <v>8176692330.7652245</v>
      </c>
      <c r="K50" s="11">
        <f t="shared" si="7"/>
        <v>0.16574443999999988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29">
        <v>4.6100000000000003</v>
      </c>
      <c r="H51" s="10"/>
      <c r="I51" s="10">
        <f t="shared" si="8"/>
        <v>1141.7966092247177</v>
      </c>
      <c r="J51" s="10">
        <f t="shared" si="6"/>
        <v>7014137962.1465101</v>
      </c>
      <c r="K51" s="11">
        <f t="shared" si="7"/>
        <v>7.0997179999999993E-2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29">
        <v>3.97</v>
      </c>
      <c r="H52" s="10"/>
      <c r="I52" s="10">
        <f t="shared" si="8"/>
        <v>1091.4794084931821</v>
      </c>
      <c r="J52" s="10">
        <f t="shared" si="6"/>
        <v>6549165668.3414516</v>
      </c>
      <c r="K52" s="11">
        <f t="shared" si="7"/>
        <v>6.3925009999999949E-2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29">
        <v>6.27</v>
      </c>
      <c r="H53" s="10"/>
      <c r="I53" s="10">
        <f t="shared" si="8"/>
        <v>1049.8022588181034</v>
      </c>
      <c r="J53" s="10">
        <f t="shared" si="6"/>
        <v>6155664738.3836308</v>
      </c>
      <c r="K53" s="11">
        <f t="shared" si="7"/>
        <v>8.6929559999999961E-2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29">
        <v>4.1399999999999997</v>
      </c>
      <c r="H54" s="10"/>
      <c r="I54" s="10">
        <f t="shared" si="8"/>
        <v>987.86323404357142</v>
      </c>
      <c r="J54" s="10">
        <f t="shared" si="6"/>
        <v>5663352037.6275635</v>
      </c>
      <c r="K54" s="11">
        <f t="shared" si="7"/>
        <v>6.4727360000000234E-2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29">
        <v>9.06</v>
      </c>
      <c r="H55" s="10"/>
      <c r="I55" s="10">
        <f t="shared" si="8"/>
        <v>948.59154411712245</v>
      </c>
      <c r="J55" s="10">
        <f t="shared" si="6"/>
        <v>5319063123.9414778</v>
      </c>
      <c r="K55" s="11">
        <f t="shared" si="7"/>
        <v>0.11448414000000029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29">
        <v>2</v>
      </c>
      <c r="H56" s="10"/>
      <c r="I56" s="10">
        <f t="shared" si="8"/>
        <v>869.78868890255126</v>
      </c>
      <c r="J56" s="10">
        <f t="shared" si="6"/>
        <v>4772668298.3047895</v>
      </c>
      <c r="K56" s="11">
        <f t="shared" si="7"/>
        <v>4.1930000000000023E-2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30">
        <v>1.45</v>
      </c>
      <c r="H57" s="10"/>
      <c r="I57" s="10">
        <f t="shared" si="8"/>
        <v>852.73400872799141</v>
      </c>
      <c r="J57" s="10">
        <f t="shared" si="6"/>
        <v>4580603589.7851</v>
      </c>
      <c r="K57" s="11">
        <f t="shared" si="7"/>
        <v>3.5804500000000017E-2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30">
        <v>5.84</v>
      </c>
      <c r="H58" s="10"/>
      <c r="I58" s="10">
        <f t="shared" si="8"/>
        <v>840.54609041694573</v>
      </c>
      <c r="J58" s="10">
        <f t="shared" si="6"/>
        <v>4422266547.1960201</v>
      </c>
      <c r="K58" s="11">
        <f t="shared" si="7"/>
        <v>8.009719999999998E-2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30">
        <v>2.78</v>
      </c>
      <c r="H59" s="10"/>
      <c r="I59" s="10">
        <f t="shared" si="8"/>
        <v>794.16675209461994</v>
      </c>
      <c r="J59" s="10">
        <f t="shared" si="6"/>
        <v>4094322758.3554707</v>
      </c>
      <c r="K59" s="11">
        <f t="shared" si="7"/>
        <v>4.8458780000000035E-2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30">
        <v>3.83</v>
      </c>
      <c r="H60" s="10"/>
      <c r="I60" s="10">
        <f t="shared" si="8"/>
        <v>772.6860790957578</v>
      </c>
      <c r="J60" s="10">
        <f t="shared" si="6"/>
        <v>3905087006.2392631</v>
      </c>
      <c r="K60" s="11">
        <f t="shared" si="7"/>
        <v>5.8650679999999955E-2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30">
        <v>3.72</v>
      </c>
      <c r="H61" s="10"/>
      <c r="I61" s="10">
        <f t="shared" si="8"/>
        <v>744.1838380966559</v>
      </c>
      <c r="J61" s="10">
        <f t="shared" si="6"/>
        <v>3688739902.6081605</v>
      </c>
      <c r="K61" s="11">
        <f t="shared" si="7"/>
        <v>5.7114239999999983E-2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30">
        <v>3.13</v>
      </c>
      <c r="H62" s="10"/>
      <c r="I62" s="10">
        <f t="shared" si="8"/>
        <v>717.4930949639953</v>
      </c>
      <c r="J62" s="10">
        <f t="shared" si="6"/>
        <v>3489443016.6867871</v>
      </c>
      <c r="K62" s="11">
        <f t="shared" si="7"/>
        <v>5.0688440000000057E-2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30">
        <v>5.56</v>
      </c>
      <c r="H63" s="10"/>
      <c r="I63" s="10">
        <f t="shared" si="8"/>
        <v>695.71714822456636</v>
      </c>
      <c r="J63" s="10">
        <f t="shared" si="6"/>
        <v>3321101559.5515518</v>
      </c>
      <c r="K63" s="11">
        <f t="shared" si="7"/>
        <v>7.5023039999999819E-2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30">
        <v>4.1900000000000004</v>
      </c>
      <c r="H64" s="10"/>
      <c r="I64" s="10">
        <f t="shared" si="8"/>
        <v>659.07270578302985</v>
      </c>
      <c r="J64" s="10">
        <f t="shared" si="6"/>
        <v>3089330587.3254142</v>
      </c>
      <c r="K64" s="11">
        <f t="shared" si="7"/>
        <v>6.0758390000000162E-2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30">
        <v>3.06</v>
      </c>
      <c r="H65" s="10"/>
      <c r="I65" s="10">
        <f t="shared" si="8"/>
        <v>632.56810229679411</v>
      </c>
      <c r="J65" s="10">
        <f t="shared" si="6"/>
        <v>2912379120.8716378</v>
      </c>
      <c r="K65" s="11">
        <f t="shared" si="7"/>
        <v>4.8944679999999963E-2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3">
        <f>SUM(F2)</f>
        <v>17219177</v>
      </c>
      <c r="G66" s="30">
        <v>5.68</v>
      </c>
      <c r="H66" s="10"/>
      <c r="I66" s="10">
        <f t="shared" si="8"/>
        <v>613.78624325324483</v>
      </c>
      <c r="J66" s="10">
        <f t="shared" ref="J66:J67" si="9">IF(I66="","",I66*C66)</f>
        <v>2776484953.3072019</v>
      </c>
      <c r="K66" s="11">
        <f t="shared" ref="K66" si="10">IFERROR(J66/J67-1,"")</f>
        <v>7.539968000000008E-2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30">
        <v>3.06</v>
      </c>
      <c r="H67" s="10"/>
      <c r="I67" s="10">
        <f t="shared" ref="I67" si="11">IF(H67&lt;&gt;"",H67,I66/(1+IF(G66="",0,G66)/100))</f>
        <v>580.79697506930813</v>
      </c>
      <c r="J67" s="10">
        <f t="shared" si="9"/>
        <v>2581816793.2755957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8"/>
  <sheetViews>
    <sheetView workbookViewId="0">
      <selection activeCell="L34" sqref="L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4">
        <v>730203</v>
      </c>
      <c r="G2" s="26">
        <v>3.09</v>
      </c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7.5847240000000093E-2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26">
        <v>4.63</v>
      </c>
      <c r="H3" s="10"/>
      <c r="I3" s="10">
        <f t="shared" ref="I3:I34" si="5">IF(H3&lt;&gt;"",H3,I2/(1+IF(G2="",0,G2)/100))</f>
        <v>23865.554369967991</v>
      </c>
      <c r="J3" s="10">
        <f t="shared" si="3"/>
        <v>16702012619.124657</v>
      </c>
      <c r="K3" s="11">
        <f t="shared" si="4"/>
        <v>0.11137986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26">
        <v>4.92</v>
      </c>
      <c r="H4" s="10"/>
      <c r="I4" s="10">
        <f t="shared" si="5"/>
        <v>22809.475647489238</v>
      </c>
      <c r="J4" s="10">
        <f t="shared" si="3"/>
        <v>15028176432.065861</v>
      </c>
      <c r="K4" s="11">
        <f t="shared" si="4"/>
        <v>0.14027055999999982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26">
        <v>4.68</v>
      </c>
      <c r="H5" s="10"/>
      <c r="I5" s="10">
        <f t="shared" si="5"/>
        <v>21739.873853878424</v>
      </c>
      <c r="J5" s="10">
        <f t="shared" si="3"/>
        <v>13179482974.694939</v>
      </c>
      <c r="K5" s="11">
        <f t="shared" si="4"/>
        <v>0.1688568800000001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26">
        <v>6.74</v>
      </c>
      <c r="H6" s="10"/>
      <c r="I6" s="10">
        <f t="shared" si="5"/>
        <v>20767.934518416532</v>
      </c>
      <c r="J6" s="10">
        <f t="shared" si="3"/>
        <v>11275531846.717571</v>
      </c>
      <c r="K6" s="11">
        <f t="shared" si="4"/>
        <v>0.21075182000000026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26">
        <v>1.6</v>
      </c>
      <c r="H7" s="10"/>
      <c r="I7" s="10">
        <f t="shared" si="5"/>
        <v>19456.562224486166</v>
      </c>
      <c r="J7" s="10">
        <f t="shared" si="3"/>
        <v>9312834934.8403778</v>
      </c>
      <c r="K7" s="11">
        <f t="shared" si="4"/>
        <v>0.16311680000000006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26">
        <v>2.84</v>
      </c>
      <c r="H8" s="10"/>
      <c r="I8" s="10">
        <f t="shared" si="5"/>
        <v>19150.159669769848</v>
      </c>
      <c r="J8" s="10">
        <f t="shared" si="3"/>
        <v>8006792555.0042591</v>
      </c>
      <c r="K8" s="11">
        <f t="shared" si="4"/>
        <v>0.17073055999999998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26">
        <v>3.19</v>
      </c>
      <c r="H9" s="10"/>
      <c r="I9" s="10">
        <f t="shared" si="5"/>
        <v>18621.314342444428</v>
      </c>
      <c r="J9" s="10">
        <f t="shared" si="3"/>
        <v>6839142009.7586412</v>
      </c>
      <c r="K9" s="11">
        <f t="shared" si="4"/>
        <v>0.14499624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26">
        <v>3.18</v>
      </c>
      <c r="H10" s="10"/>
      <c r="I10" s="10">
        <f t="shared" si="5"/>
        <v>18045.657856812122</v>
      </c>
      <c r="J10" s="10">
        <f t="shared" si="3"/>
        <v>5973069404.8031473</v>
      </c>
      <c r="K10" s="11">
        <f t="shared" si="4"/>
        <v>0.11166131999999984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26">
        <v>9.84</v>
      </c>
      <c r="H11" s="10"/>
      <c r="I11" s="10">
        <f t="shared" si="5"/>
        <v>17489.492010866565</v>
      </c>
      <c r="J11" s="10">
        <f t="shared" si="3"/>
        <v>5373101768.804143</v>
      </c>
      <c r="K11" s="11">
        <f t="shared" si="4"/>
        <v>0.15969072000000017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26">
        <v>4.8600000000000003</v>
      </c>
      <c r="H12" s="10"/>
      <c r="I12" s="10">
        <f t="shared" si="5"/>
        <v>15922.698480395633</v>
      </c>
      <c r="J12" s="10">
        <f t="shared" si="3"/>
        <v>4633219595.6557646</v>
      </c>
      <c r="K12" s="11">
        <f t="shared" si="4"/>
        <v>9.358493999999995E-2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26">
        <v>9.57</v>
      </c>
      <c r="H13" s="10"/>
      <c r="I13" s="10">
        <f t="shared" si="5"/>
        <v>15184.721037951205</v>
      </c>
      <c r="J13" s="10">
        <f t="shared" si="3"/>
        <v>4236725860.2297182</v>
      </c>
      <c r="K13" s="11">
        <f t="shared" si="4"/>
        <v>0.13492605999999996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26">
        <v>8.8000000000000007</v>
      </c>
      <c r="H14" s="10"/>
      <c r="I14" s="10">
        <f t="shared" si="5"/>
        <v>13858.465855572882</v>
      </c>
      <c r="J14" s="10">
        <f t="shared" si="3"/>
        <v>3733041305.1134968</v>
      </c>
      <c r="K14" s="11">
        <f t="shared" si="4"/>
        <v>0.1224896000000002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26">
        <v>2.4300000000000002</v>
      </c>
      <c r="H15" s="10"/>
      <c r="I15" s="10">
        <f t="shared" si="5"/>
        <v>12737.560529019192</v>
      </c>
      <c r="J15" s="10">
        <f t="shared" si="3"/>
        <v>3325680082.1259246</v>
      </c>
      <c r="K15" s="11">
        <f t="shared" si="4"/>
        <v>5.4926570000000119E-2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26">
        <v>1.4</v>
      </c>
      <c r="H16" s="10"/>
      <c r="I16" s="10">
        <f t="shared" si="5"/>
        <v>12435.380776158539</v>
      </c>
      <c r="J16" s="10">
        <f t="shared" si="3"/>
        <v>3152522816.9444289</v>
      </c>
      <c r="K16" s="11">
        <f t="shared" si="4"/>
        <v>4.4115799999999927E-2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26">
        <v>0.85</v>
      </c>
      <c r="H17" s="10"/>
      <c r="I17" s="10">
        <f t="shared" si="5"/>
        <v>12263.689128361479</v>
      </c>
      <c r="J17" s="10">
        <f t="shared" si="3"/>
        <v>3019322968.7209301</v>
      </c>
      <c r="K17" s="11">
        <f t="shared" si="4"/>
        <v>3.9057550000000107E-2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26">
        <v>2.9</v>
      </c>
      <c r="H18" s="10"/>
      <c r="I18" s="10">
        <f t="shared" si="5"/>
        <v>12160.326354349509</v>
      </c>
      <c r="J18" s="10">
        <f t="shared" si="3"/>
        <v>2905828429.5426464</v>
      </c>
      <c r="K18" s="11">
        <f t="shared" si="4"/>
        <v>6.0796099999999687E-2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26">
        <v>0.28999999999999998</v>
      </c>
      <c r="H19" s="10"/>
      <c r="I19" s="10">
        <f t="shared" si="5"/>
        <v>11817.615504712838</v>
      </c>
      <c r="J19" s="10">
        <f t="shared" si="3"/>
        <v>2739290264.682013</v>
      </c>
      <c r="K19" s="11">
        <f t="shared" si="4"/>
        <v>3.419047999999969E-2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26">
        <v>8.19</v>
      </c>
      <c r="H20" s="10"/>
      <c r="I20" s="10">
        <f t="shared" si="5"/>
        <v>11783.443518509162</v>
      </c>
      <c r="J20" s="10">
        <f t="shared" si="3"/>
        <v>2648728950.4753647</v>
      </c>
      <c r="K20" s="11">
        <f t="shared" si="4"/>
        <v>0.11554709000000019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26">
        <v>5.8</v>
      </c>
      <c r="H21" s="10"/>
      <c r="I21" s="10">
        <f t="shared" si="5"/>
        <v>10891.434992614069</v>
      </c>
      <c r="J21" s="10">
        <f t="shared" si="3"/>
        <v>2374376639.2464566</v>
      </c>
      <c r="K21" s="11">
        <f t="shared" si="4"/>
        <v>9.069219999999989E-2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26">
        <v>6.69</v>
      </c>
      <c r="H22" s="10"/>
      <c r="I22" s="10">
        <f t="shared" si="5"/>
        <v>10294.361996799687</v>
      </c>
      <c r="J22" s="10">
        <f t="shared" si="3"/>
        <v>2176944732.2044268</v>
      </c>
      <c r="K22" s="11">
        <f t="shared" si="4"/>
        <v>0.10018727999999988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26">
        <v>6.9</v>
      </c>
      <c r="H23" s="10"/>
      <c r="I23" s="10">
        <f t="shared" si="5"/>
        <v>9648.8536852560574</v>
      </c>
      <c r="J23" s="10">
        <f t="shared" si="3"/>
        <v>1978703782.3273387</v>
      </c>
      <c r="K23" s="11">
        <f t="shared" si="4"/>
        <v>0.10534599999999994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26">
        <v>1.26</v>
      </c>
      <c r="H24" s="10"/>
      <c r="I24" s="10">
        <f t="shared" si="5"/>
        <v>9026.0558327933195</v>
      </c>
      <c r="J24" s="10">
        <f t="shared" si="3"/>
        <v>1790121629.1797671</v>
      </c>
      <c r="K24" s="11">
        <f t="shared" si="4"/>
        <v>5.3103999999999818E-2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26">
        <v>3.35</v>
      </c>
      <c r="H25" s="10"/>
      <c r="I25" s="10">
        <f t="shared" si="5"/>
        <v>8913.7426750872219</v>
      </c>
      <c r="J25" s="10">
        <f t="shared" si="3"/>
        <v>1699852653.8497312</v>
      </c>
      <c r="K25" s="11">
        <f t="shared" si="4"/>
        <v>8.2281199999999943E-2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26">
        <v>0.86</v>
      </c>
      <c r="H26" s="10"/>
      <c r="I26" s="10">
        <f t="shared" si="5"/>
        <v>8624.8114901666395</v>
      </c>
      <c r="J26" s="10">
        <f t="shared" si="3"/>
        <v>1570620143.6832972</v>
      </c>
      <c r="K26" s="11">
        <f t="shared" si="4"/>
        <v>6.2257519999999733E-2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26">
        <v>-18.329999999999998</v>
      </c>
      <c r="H27" s="10"/>
      <c r="I27" s="10">
        <f t="shared" si="5"/>
        <v>8551.2705633220703</v>
      </c>
      <c r="J27" s="10">
        <f t="shared" si="3"/>
        <v>1478568157.0729642</v>
      </c>
      <c r="K27" s="11">
        <f t="shared" si="4"/>
        <v>-0.13584973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26">
        <v>12.34</v>
      </c>
      <c r="H28" s="10"/>
      <c r="I28" s="10">
        <f t="shared" si="5"/>
        <v>10470.516178917682</v>
      </c>
      <c r="J28" s="10">
        <f t="shared" si="3"/>
        <v>1711008152.6364207</v>
      </c>
      <c r="K28" s="11">
        <f t="shared" si="4"/>
        <v>0.19406185999999992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26">
        <v>-2.62</v>
      </c>
      <c r="H29" s="10"/>
      <c r="I29" s="10">
        <f t="shared" si="5"/>
        <v>9320.3811455560644</v>
      </c>
      <c r="J29" s="10">
        <f t="shared" si="3"/>
        <v>1432930914.1792879</v>
      </c>
      <c r="K29" s="11">
        <f t="shared" si="4"/>
        <v>3.9434120000000128E-2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26">
        <v>3.38</v>
      </c>
      <c r="H30" s="10"/>
      <c r="I30" s="10">
        <f t="shared" si="5"/>
        <v>9571.1451484453319</v>
      </c>
      <c r="J30" s="10">
        <f t="shared" si="3"/>
        <v>1378568286.9245121</v>
      </c>
      <c r="K30" s="11">
        <f t="shared" si="4"/>
        <v>0.10719980000000007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26">
        <v>23.87</v>
      </c>
      <c r="H31" s="10"/>
      <c r="I31" s="10">
        <f t="shared" si="5"/>
        <v>9258.2174003146938</v>
      </c>
      <c r="J31" s="10">
        <f t="shared" si="3"/>
        <v>1245094414.68876</v>
      </c>
      <c r="K31" s="11">
        <f t="shared" si="4"/>
        <v>0.3301160600000006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26">
        <v>20.92</v>
      </c>
      <c r="H32" s="10"/>
      <c r="I32" s="10">
        <f t="shared" si="5"/>
        <v>7474.1401471822819</v>
      </c>
      <c r="J32" s="10">
        <f t="shared" si="3"/>
        <v>936079528.79597557</v>
      </c>
      <c r="K32" s="11">
        <f t="shared" si="4"/>
        <v>0.30037368000000009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26">
        <v>4.0199999999999996</v>
      </c>
      <c r="H33" s="10"/>
      <c r="I33" s="10">
        <f t="shared" si="5"/>
        <v>6181.0619807991079</v>
      </c>
      <c r="J33" s="10">
        <f t="shared" si="3"/>
        <v>719854256.65949774</v>
      </c>
      <c r="K33" s="11">
        <f t="shared" si="4"/>
        <v>0.11904716000000026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26">
        <v>-6.05</v>
      </c>
      <c r="H34" s="10"/>
      <c r="I34" s="10">
        <f t="shared" si="5"/>
        <v>5942.1860995953739</v>
      </c>
      <c r="J34" s="10">
        <f t="shared" ref="J34:J65" si="6">IF(I34="","",I34*C34)</f>
        <v>643274280.46866012</v>
      </c>
      <c r="K34" s="11">
        <f t="shared" ref="K34:K65" si="7">IFERROR(J34/J35-1,"")</f>
        <v>2.4413749999999901E-2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26">
        <v>-9.42</v>
      </c>
      <c r="H35" s="10"/>
      <c r="I35" s="10">
        <f t="shared" ref="I35:I66" si="8">IF(H35&lt;&gt;"",H35,I34/(1+IF(G34="",0,G34)/100))</f>
        <v>6238.515590126377</v>
      </c>
      <c r="J35" s="10">
        <f t="shared" si="6"/>
        <v>627943817.1038413</v>
      </c>
      <c r="K35" s="11">
        <f t="shared" si="7"/>
        <v>1.9204799999998912E-3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26">
        <v>-0.14</v>
      </c>
      <c r="H36" s="10"/>
      <c r="I36" s="10">
        <f t="shared" si="8"/>
        <v>6687.9455297238173</v>
      </c>
      <c r="J36" s="10">
        <f t="shared" si="6"/>
        <v>626740175.13230324</v>
      </c>
      <c r="K36" s="11">
        <f t="shared" si="7"/>
        <v>0.12101326000000001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26">
        <v>-9.17</v>
      </c>
      <c r="H37" s="10"/>
      <c r="I37" s="10">
        <f t="shared" si="8"/>
        <v>6390.163892340739</v>
      </c>
      <c r="J37" s="10">
        <f t="shared" si="6"/>
        <v>559083641.10902953</v>
      </c>
      <c r="K37" s="11">
        <f t="shared" si="7"/>
        <v>2.5418710000000067E-2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26">
        <v>-4.62</v>
      </c>
      <c r="H38" s="10"/>
      <c r="I38" s="10">
        <f t="shared" si="8"/>
        <v>6647.4190079483396</v>
      </c>
      <c r="J38" s="10">
        <f t="shared" si="6"/>
        <v>545224731.76740599</v>
      </c>
      <c r="K38" s="11">
        <f t="shared" si="7"/>
        <v>5.0941560000000052E-2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26">
        <v>-1.59</v>
      </c>
      <c r="H39" s="10"/>
      <c r="I39" s="10">
        <f t="shared" si="8"/>
        <v>6709.1431246955381</v>
      </c>
      <c r="J39" s="10">
        <f t="shared" si="6"/>
        <v>518796432.1892513</v>
      </c>
      <c r="K39" s="11">
        <f t="shared" si="7"/>
        <v>3.7142989999999987E-2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26">
        <v>21.44</v>
      </c>
      <c r="H40" s="10"/>
      <c r="I40" s="10">
        <f t="shared" si="8"/>
        <v>6817.542043182134</v>
      </c>
      <c r="J40" s="10">
        <f t="shared" si="6"/>
        <v>500216881.55965</v>
      </c>
      <c r="K40" s="11">
        <f t="shared" si="7"/>
        <v>0.27244832000000008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26">
        <v>16.53</v>
      </c>
      <c r="H41" s="10"/>
      <c r="I41" s="10">
        <f t="shared" si="8"/>
        <v>5613.9180197481346</v>
      </c>
      <c r="J41" s="10">
        <f t="shared" si="6"/>
        <v>393113711.33693665</v>
      </c>
      <c r="K41" s="11">
        <f t="shared" si="7"/>
        <v>0.21505830999999986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26">
        <v>-16.23</v>
      </c>
      <c r="H42" s="10"/>
      <c r="I42" s="10">
        <f t="shared" si="8"/>
        <v>4817.5731740737447</v>
      </c>
      <c r="J42" s="10">
        <f t="shared" si="6"/>
        <v>323534852.6910916</v>
      </c>
      <c r="K42" s="11">
        <f t="shared" si="7"/>
        <v>-0.12954593000000014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26">
        <v>14.5</v>
      </c>
      <c r="H43" s="10"/>
      <c r="I43" s="10">
        <f t="shared" si="8"/>
        <v>5750.9528161319622</v>
      </c>
      <c r="J43" s="10">
        <f t="shared" si="6"/>
        <v>371685151.28097641</v>
      </c>
      <c r="K43" s="11">
        <f t="shared" si="7"/>
        <v>0.18885350000000001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26">
        <v>76.62</v>
      </c>
      <c r="H44" s="10"/>
      <c r="I44" s="10">
        <f t="shared" si="8"/>
        <v>5022.6662149624126</v>
      </c>
      <c r="J44" s="10">
        <f t="shared" si="6"/>
        <v>312641676.43950784</v>
      </c>
      <c r="K44" s="11">
        <f t="shared" si="7"/>
        <v>0.8375544800000001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26">
        <v>39.08</v>
      </c>
      <c r="H45" s="10"/>
      <c r="I45" s="10">
        <f t="shared" si="8"/>
        <v>2843.7697967174795</v>
      </c>
      <c r="J45" s="10">
        <f t="shared" si="6"/>
        <v>170140085.55518192</v>
      </c>
      <c r="K45" s="11">
        <f t="shared" si="7"/>
        <v>0.45505496000000023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26">
        <v>36.61</v>
      </c>
      <c r="H46" s="10"/>
      <c r="I46" s="10">
        <f t="shared" si="8"/>
        <v>2044.7007454108998</v>
      </c>
      <c r="J46" s="10">
        <f t="shared" si="6"/>
        <v>116930349.87158279</v>
      </c>
      <c r="K46" s="11">
        <f t="shared" si="7"/>
        <v>0.44164532999999961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29">
        <v>6.05</v>
      </c>
      <c r="H47" s="10"/>
      <c r="I47" s="10">
        <f t="shared" si="8"/>
        <v>1496.7430974386209</v>
      </c>
      <c r="J47" s="10">
        <f t="shared" si="6"/>
        <v>81108957.548929751</v>
      </c>
      <c r="K47" s="11">
        <f t="shared" si="7"/>
        <v>0.13081114999999999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29">
        <v>7.28</v>
      </c>
      <c r="H48" s="10"/>
      <c r="I48" s="10">
        <f t="shared" si="8"/>
        <v>1411.3560560477331</v>
      </c>
      <c r="J48" s="10">
        <f t="shared" si="6"/>
        <v>71726351.078984097</v>
      </c>
      <c r="K48" s="11">
        <f t="shared" si="7"/>
        <v>0.15615656000000011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29">
        <v>7.83</v>
      </c>
      <c r="H49" s="10"/>
      <c r="I49" s="10">
        <f t="shared" si="8"/>
        <v>1315.5817077253291</v>
      </c>
      <c r="J49" s="10">
        <f t="shared" si="6"/>
        <v>62038614.45804891</v>
      </c>
      <c r="K49" s="11">
        <f t="shared" si="7"/>
        <v>0.17437652999999975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29">
        <v>5.4</v>
      </c>
      <c r="H50" s="10"/>
      <c r="I50" s="10">
        <f t="shared" si="8"/>
        <v>1220.0516625478338</v>
      </c>
      <c r="J50" s="10">
        <f t="shared" si="6"/>
        <v>52826851.417108037</v>
      </c>
      <c r="K50" s="11">
        <f t="shared" si="7"/>
        <v>0.15992700000000037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29">
        <v>2.59</v>
      </c>
      <c r="H51" s="10"/>
      <c r="I51" s="10">
        <f t="shared" si="8"/>
        <v>1157.5442718670149</v>
      </c>
      <c r="J51" s="10">
        <f t="shared" si="6"/>
        <v>45543255.236845098</v>
      </c>
      <c r="K51" s="11">
        <f t="shared" si="7"/>
        <v>0.13762051000000008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29">
        <v>3.65</v>
      </c>
      <c r="H52" s="10"/>
      <c r="I52" s="10">
        <f t="shared" si="8"/>
        <v>1128.3207640774099</v>
      </c>
      <c r="J52" s="10">
        <f t="shared" si="6"/>
        <v>40033785.288246162</v>
      </c>
      <c r="K52" s="11">
        <f t="shared" si="7"/>
        <v>0.14667995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29">
        <v>4.26</v>
      </c>
      <c r="H53" s="10"/>
      <c r="I53" s="10">
        <f t="shared" si="8"/>
        <v>1088.58732665452</v>
      </c>
      <c r="J53" s="10">
        <f t="shared" si="6"/>
        <v>34912780.404197492</v>
      </c>
      <c r="K53" s="11">
        <f t="shared" si="7"/>
        <v>0.13924901999999983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29">
        <v>3.66</v>
      </c>
      <c r="H54" s="10"/>
      <c r="I54" s="10">
        <f t="shared" si="8"/>
        <v>1044.1083125403031</v>
      </c>
      <c r="J54" s="10">
        <f t="shared" si="6"/>
        <v>30645433.782508321</v>
      </c>
      <c r="K54" s="11">
        <f t="shared" si="7"/>
        <v>0.11911336000000006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29">
        <v>2.5499999999999998</v>
      </c>
      <c r="H55" s="10"/>
      <c r="I55" s="10">
        <f t="shared" si="8"/>
        <v>1007.2432110170781</v>
      </c>
      <c r="J55" s="10">
        <f t="shared" si="6"/>
        <v>27383672.537434742</v>
      </c>
      <c r="K55" s="11">
        <f t="shared" si="7"/>
        <v>9.7182450000000031E-2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29">
        <v>1.01</v>
      </c>
      <c r="H56" s="10"/>
      <c r="I56" s="10">
        <f t="shared" si="8"/>
        <v>982.1971828542936</v>
      </c>
      <c r="J56" s="10">
        <f t="shared" si="6"/>
        <v>24958175.859844223</v>
      </c>
      <c r="K56" s="11">
        <f t="shared" si="7"/>
        <v>7.4544380000000077E-2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29">
        <v>4.8499999999999996</v>
      </c>
      <c r="H57" s="10"/>
      <c r="I57" s="10">
        <f t="shared" si="8"/>
        <v>972.3761834019341</v>
      </c>
      <c r="J57" s="10">
        <f t="shared" si="6"/>
        <v>23226752.030329563</v>
      </c>
      <c r="K57" s="11">
        <f t="shared" si="7"/>
        <v>0.11214394999999988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29">
        <v>4.96</v>
      </c>
      <c r="H58" s="10"/>
      <c r="I58" s="10">
        <f t="shared" si="8"/>
        <v>927.39740906240741</v>
      </c>
      <c r="J58" s="10">
        <f t="shared" si="6"/>
        <v>20884663.384024672</v>
      </c>
      <c r="K58" s="11">
        <f t="shared" si="7"/>
        <v>0.11247104000000019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29">
        <v>3.74</v>
      </c>
      <c r="H59" s="10"/>
      <c r="I59" s="10">
        <f t="shared" si="8"/>
        <v>883.57222662195818</v>
      </c>
      <c r="J59" s="10">
        <f t="shared" si="6"/>
        <v>18773219.826041196</v>
      </c>
      <c r="K59" s="11">
        <f t="shared" si="7"/>
        <v>0.10005896000000014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26">
        <v>3.62</v>
      </c>
      <c r="H60" s="10"/>
      <c r="I60" s="10">
        <f t="shared" si="8"/>
        <v>851.71797438014084</v>
      </c>
      <c r="J60" s="10">
        <f t="shared" si="6"/>
        <v>17065648.75944576</v>
      </c>
      <c r="K60" s="11">
        <f t="shared" si="7"/>
        <v>9.9719059999999971E-2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26">
        <v>7.43</v>
      </c>
      <c r="H61" s="10"/>
      <c r="I61" s="10">
        <f t="shared" si="8"/>
        <v>821.96291679226101</v>
      </c>
      <c r="J61" s="10">
        <f t="shared" si="6"/>
        <v>15518189.490546579</v>
      </c>
      <c r="K61" s="11">
        <f t="shared" si="7"/>
        <v>0.14015458999999986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26">
        <v>2.41</v>
      </c>
      <c r="H62" s="10"/>
      <c r="I62" s="10">
        <f t="shared" si="8"/>
        <v>765.11488112469613</v>
      </c>
      <c r="J62" s="10">
        <f t="shared" si="6"/>
        <v>13610601.252367523</v>
      </c>
      <c r="K62" s="11">
        <f t="shared" si="7"/>
        <v>8.5136360000000133E-2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26">
        <v>11.4</v>
      </c>
      <c r="H63" s="10"/>
      <c r="I63" s="10">
        <f t="shared" si="8"/>
        <v>747.10954118220502</v>
      </c>
      <c r="J63" s="10">
        <f t="shared" si="6"/>
        <v>12542756.610208437</v>
      </c>
      <c r="K63" s="11">
        <f t="shared" si="7"/>
        <v>0.17727520000000019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26">
        <v>9.93</v>
      </c>
      <c r="H64" s="10"/>
      <c r="I64" s="10">
        <f t="shared" si="8"/>
        <v>670.65488436463636</v>
      </c>
      <c r="J64" s="10">
        <f t="shared" si="6"/>
        <v>10654056.596289836</v>
      </c>
      <c r="K64" s="11">
        <f t="shared" si="7"/>
        <v>0.15778275999999991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26">
        <v>6</v>
      </c>
      <c r="H65" s="10"/>
      <c r="I65" s="10">
        <f t="shared" si="8"/>
        <v>610.07448773277213</v>
      </c>
      <c r="J65" s="10">
        <f t="shared" si="6"/>
        <v>9202120.6087831501</v>
      </c>
      <c r="K65" s="11">
        <f t="shared" si="7"/>
        <v>0.11310600000000015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3">
        <f>SUM(F2)</f>
        <v>730203</v>
      </c>
      <c r="G66" s="29">
        <v>1.01</v>
      </c>
      <c r="H66" s="10"/>
      <c r="I66" s="10">
        <f t="shared" si="8"/>
        <v>575.54196955921896</v>
      </c>
      <c r="J66" s="10">
        <f t="shared" ref="J66:J67" si="9">IF(I66="","",I66*C66)</f>
        <v>8267065.8578636255</v>
      </c>
      <c r="K66" s="11">
        <f t="shared" ref="K66" si="10">IFERROR(J66/J67-1,"")</f>
        <v>5.8281770000000011E-2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29">
        <v>4.8499999999999996</v>
      </c>
      <c r="H67" s="10"/>
      <c r="I67" s="10">
        <f t="shared" ref="I67" si="11">IF(H67&lt;&gt;"",H67,I66/(1+IF(G66="",0,G66)/100))</f>
        <v>569.78711965074638</v>
      </c>
      <c r="J67" s="10">
        <f t="shared" si="9"/>
        <v>7811781.4104117332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topLeftCell="A35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4">
        <v>19674606</v>
      </c>
      <c r="G2" s="26">
        <v>6.95</v>
      </c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8.0836700000000095E-2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26">
        <v>0.49</v>
      </c>
      <c r="H3" s="10"/>
      <c r="I3" s="10">
        <f t="shared" ref="I3:I34" si="5">IF(H3&lt;&gt;"",H3,I2/(1+IF(G2="",0,G2)/100))</f>
        <v>182.32819074333798</v>
      </c>
      <c r="J3" s="10">
        <f t="shared" si="3"/>
        <v>3549262603.9504437</v>
      </c>
      <c r="K3" s="11">
        <f t="shared" si="4"/>
        <v>1.5752919999999948E-2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26">
        <v>-1.1399999999999999</v>
      </c>
      <c r="H4" s="10"/>
      <c r="I4" s="10">
        <f t="shared" si="5"/>
        <v>181.43913896242213</v>
      </c>
      <c r="J4" s="10">
        <f t="shared" si="3"/>
        <v>3494218460.0861831</v>
      </c>
      <c r="K4" s="11">
        <f t="shared" si="4"/>
        <v>-1.0197000000001788E-3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26">
        <v>-3.28</v>
      </c>
      <c r="H5" s="10"/>
      <c r="I5" s="10">
        <f t="shared" si="5"/>
        <v>183.53139688693318</v>
      </c>
      <c r="J5" s="10">
        <f t="shared" si="3"/>
        <v>3497785151.6052756</v>
      </c>
      <c r="K5" s="11">
        <f t="shared" si="4"/>
        <v>-2.3224719999999865E-2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26">
        <v>6.74</v>
      </c>
      <c r="H6" s="10"/>
      <c r="I6" s="10">
        <f t="shared" si="5"/>
        <v>189.75537312544785</v>
      </c>
      <c r="J6" s="10">
        <f t="shared" si="3"/>
        <v>3580951753.4117727</v>
      </c>
      <c r="K6" s="11">
        <f t="shared" si="4"/>
        <v>7.7433560000000012E-2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26">
        <v>6.72</v>
      </c>
      <c r="H7" s="10"/>
      <c r="I7" s="10">
        <f t="shared" si="5"/>
        <v>177.77344306300157</v>
      </c>
      <c r="J7" s="10">
        <f t="shared" si="3"/>
        <v>3323594035.266335</v>
      </c>
      <c r="K7" s="11">
        <f t="shared" si="4"/>
        <v>7.7231680000000136E-2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26">
        <v>4.83</v>
      </c>
      <c r="H8" s="10"/>
      <c r="I8" s="10">
        <f t="shared" si="5"/>
        <v>166.5793132149565</v>
      </c>
      <c r="J8" s="10">
        <f t="shared" si="3"/>
        <v>3085310334.7892022</v>
      </c>
      <c r="K8" s="11">
        <f t="shared" si="4"/>
        <v>5.8363680000000029E-2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26">
        <v>5.33</v>
      </c>
      <c r="H9" s="10"/>
      <c r="I9" s="10">
        <f t="shared" si="5"/>
        <v>158.90423849561813</v>
      </c>
      <c r="J9" s="10">
        <f t="shared" si="3"/>
        <v>2915170270.0051103</v>
      </c>
      <c r="K9" s="11">
        <f t="shared" si="4"/>
        <v>6.3622339999999999E-2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26">
        <v>3.92</v>
      </c>
      <c r="H10" s="10"/>
      <c r="I10" s="10">
        <f t="shared" si="5"/>
        <v>150.86322842079002</v>
      </c>
      <c r="J10" s="10">
        <f t="shared" si="3"/>
        <v>2740794509.8305383</v>
      </c>
      <c r="K10" s="11">
        <f t="shared" si="4"/>
        <v>4.9695920000000005E-2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26">
        <v>2.5</v>
      </c>
      <c r="H11" s="10"/>
      <c r="I11" s="10">
        <f t="shared" si="5"/>
        <v>145.17246768744229</v>
      </c>
      <c r="J11" s="10">
        <f t="shared" si="3"/>
        <v>2611036641.7643485</v>
      </c>
      <c r="K11" s="11">
        <f t="shared" si="4"/>
        <v>3.5762499999999919E-2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26">
        <v>1.68</v>
      </c>
      <c r="H12" s="10"/>
      <c r="I12" s="10">
        <f t="shared" si="5"/>
        <v>141.63167579262665</v>
      </c>
      <c r="J12" s="10">
        <f t="shared" si="3"/>
        <v>2520883544.0212874</v>
      </c>
      <c r="K12" s="11">
        <f t="shared" si="4"/>
        <v>2.798479999999981E-2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26">
        <v>2.92</v>
      </c>
      <c r="H13" s="10"/>
      <c r="I13" s="10">
        <f t="shared" si="5"/>
        <v>139.29157729408601</v>
      </c>
      <c r="J13" s="10">
        <f t="shared" si="3"/>
        <v>2452257605.3860798</v>
      </c>
      <c r="K13" s="11">
        <f t="shared" si="4"/>
        <v>4.1138720000000184E-2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26">
        <v>4.2</v>
      </c>
      <c r="H14" s="10"/>
      <c r="I14" s="10">
        <f t="shared" si="5"/>
        <v>135.33965924415665</v>
      </c>
      <c r="J14" s="10">
        <f t="shared" si="3"/>
        <v>2355361065.9932804</v>
      </c>
      <c r="K14" s="11">
        <f t="shared" si="4"/>
        <v>5.4816600000000104E-2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26">
        <v>0.56999999999999995</v>
      </c>
      <c r="H15" s="10"/>
      <c r="I15" s="10">
        <f t="shared" si="5"/>
        <v>129.88450983124437</v>
      </c>
      <c r="J15" s="10">
        <f t="shared" si="3"/>
        <v>2232957905.6617808</v>
      </c>
      <c r="K15" s="11">
        <f t="shared" si="4"/>
        <v>1.8774099999999905E-2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26">
        <v>3.43</v>
      </c>
      <c r="H16" s="10"/>
      <c r="I16" s="10">
        <f t="shared" si="5"/>
        <v>129.14836415555769</v>
      </c>
      <c r="J16" s="10">
        <f t="shared" si="3"/>
        <v>2191808670.5009294</v>
      </c>
      <c r="K16" s="11">
        <f t="shared" si="4"/>
        <v>4.8573339999999909E-2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26">
        <v>2.06</v>
      </c>
      <c r="H17" s="10"/>
      <c r="I17" s="10">
        <f t="shared" si="5"/>
        <v>124.86547825153021</v>
      </c>
      <c r="J17" s="10">
        <f t="shared" si="3"/>
        <v>2090276938.0927894</v>
      </c>
      <c r="K17" s="11">
        <f t="shared" si="4"/>
        <v>3.5602820000000035E-2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26">
        <v>5.2</v>
      </c>
      <c r="H18" s="10"/>
      <c r="I18" s="10">
        <f t="shared" si="5"/>
        <v>122.34516779495415</v>
      </c>
      <c r="J18" s="10">
        <f t="shared" si="3"/>
        <v>2018415649.0543251</v>
      </c>
      <c r="K18" s="11">
        <f t="shared" si="4"/>
        <v>6.8305999999999978E-2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26">
        <v>6.55</v>
      </c>
      <c r="H19" s="10"/>
      <c r="I19" s="10">
        <f t="shared" si="5"/>
        <v>116.29768801801725</v>
      </c>
      <c r="J19" s="10">
        <f t="shared" si="3"/>
        <v>1889360959.3640072</v>
      </c>
      <c r="K19" s="11">
        <f t="shared" si="4"/>
        <v>8.2761100000000143E-2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26">
        <v>6.55</v>
      </c>
      <c r="H20" s="10"/>
      <c r="I20" s="10">
        <f t="shared" si="5"/>
        <v>109.14846364900727</v>
      </c>
      <c r="J20" s="10">
        <f t="shared" si="3"/>
        <v>1744947208.9124804</v>
      </c>
      <c r="K20" s="11">
        <f t="shared" si="4"/>
        <v>8.3400400000000152E-2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26">
        <v>6.06</v>
      </c>
      <c r="H21" s="10"/>
      <c r="I21" s="10">
        <f t="shared" si="5"/>
        <v>102.43872702863187</v>
      </c>
      <c r="J21" s="10">
        <f t="shared" si="3"/>
        <v>1610620790.718261</v>
      </c>
      <c r="K21" s="11">
        <f t="shared" si="4"/>
        <v>7.8842320000000132E-2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26">
        <v>6.01</v>
      </c>
      <c r="H22" s="10"/>
      <c r="I22" s="10">
        <f t="shared" si="5"/>
        <v>96.585637402066638</v>
      </c>
      <c r="J22" s="10">
        <f t="shared" si="3"/>
        <v>1492915842.1577871</v>
      </c>
      <c r="K22" s="11">
        <f t="shared" si="4"/>
        <v>7.8651750000000131E-2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26">
        <v>6.52</v>
      </c>
      <c r="H23" s="10"/>
      <c r="I23" s="10">
        <f t="shared" si="5"/>
        <v>91.109930574536961</v>
      </c>
      <c r="J23" s="10">
        <f t="shared" si="3"/>
        <v>1384057312.4345155</v>
      </c>
      <c r="K23" s="11">
        <f t="shared" si="4"/>
        <v>8.4054040000000052E-2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26">
        <v>6.46</v>
      </c>
      <c r="H24" s="10"/>
      <c r="I24" s="10">
        <f t="shared" si="5"/>
        <v>85.533168019655434</v>
      </c>
      <c r="J24" s="10">
        <f t="shared" si="3"/>
        <v>1276741990.1267242</v>
      </c>
      <c r="K24" s="11">
        <f t="shared" si="4"/>
        <v>8.3975719999999976E-2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26">
        <v>7.39</v>
      </c>
      <c r="H25" s="10"/>
      <c r="I25" s="10">
        <f t="shared" si="5"/>
        <v>80.343009599526056</v>
      </c>
      <c r="J25" s="10">
        <f t="shared" si="3"/>
        <v>1177832645.6673074</v>
      </c>
      <c r="K25" s="11">
        <f t="shared" si="4"/>
        <v>9.4089319999999921E-2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26">
        <v>8.6999999999999993</v>
      </c>
      <c r="H26" s="10"/>
      <c r="I26" s="10">
        <f t="shared" si="5"/>
        <v>74.81423745183541</v>
      </c>
      <c r="J26" s="10">
        <f t="shared" si="3"/>
        <v>1076541580.414392</v>
      </c>
      <c r="K26" s="11">
        <f t="shared" si="4"/>
        <v>0.10830520000000021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26">
        <v>-13.06</v>
      </c>
      <c r="H27" s="10"/>
      <c r="I27" s="10">
        <f t="shared" si="5"/>
        <v>68.826345401872501</v>
      </c>
      <c r="J27" s="10">
        <f t="shared" si="3"/>
        <v>971340367.63013637</v>
      </c>
      <c r="K27" s="11">
        <f t="shared" si="4"/>
        <v>-0.11277730000000008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26">
        <v>1.66</v>
      </c>
      <c r="H28" s="10"/>
      <c r="I28" s="10">
        <f t="shared" si="5"/>
        <v>79.165338626492414</v>
      </c>
      <c r="J28" s="10">
        <f t="shared" si="3"/>
        <v>1094810094.0498214</v>
      </c>
      <c r="K28" s="11">
        <f t="shared" si="4"/>
        <v>3.8456900000000127E-2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26">
        <v>-0.17</v>
      </c>
      <c r="H29" s="10"/>
      <c r="I29" s="10">
        <f t="shared" si="5"/>
        <v>77.872652593441288</v>
      </c>
      <c r="J29" s="10">
        <f t="shared" si="3"/>
        <v>1054266281.1040317</v>
      </c>
      <c r="K29" s="11">
        <f t="shared" si="4"/>
        <v>2.0861579999999824E-2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26">
        <v>-9.7799999999999994</v>
      </c>
      <c r="H30" s="10"/>
      <c r="I30" s="10">
        <f t="shared" si="5"/>
        <v>78.00526153805599</v>
      </c>
      <c r="J30" s="10">
        <f t="shared" si="3"/>
        <v>1032722067.0837978</v>
      </c>
      <c r="K30" s="11">
        <f t="shared" si="4"/>
        <v>-7.6417859999999949E-2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26">
        <v>1.87</v>
      </c>
      <c r="H31" s="10"/>
      <c r="I31" s="10">
        <f t="shared" si="5"/>
        <v>86.461163309749494</v>
      </c>
      <c r="J31" s="10">
        <f t="shared" si="3"/>
        <v>1118170244.2663062</v>
      </c>
      <c r="K31" s="11">
        <f t="shared" si="4"/>
        <v>4.3658149999999729E-2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26">
        <v>-7.14</v>
      </c>
      <c r="H32" s="10"/>
      <c r="I32" s="10">
        <f t="shared" si="5"/>
        <v>84.874019151614306</v>
      </c>
      <c r="J32" s="10">
        <f t="shared" si="3"/>
        <v>1071395115.6001669</v>
      </c>
      <c r="K32" s="11">
        <f t="shared" si="4"/>
        <v>-4.8370719999999978E-2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26">
        <v>11.09</v>
      </c>
      <c r="H33" s="10"/>
      <c r="I33" s="10">
        <f t="shared" si="5"/>
        <v>91.399977548583138</v>
      </c>
      <c r="J33" s="10">
        <f t="shared" si="3"/>
        <v>1125853457.9770043</v>
      </c>
      <c r="K33" s="11">
        <f t="shared" si="4"/>
        <v>0.1372283299999999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26">
        <v>21.87</v>
      </c>
      <c r="H34" s="10"/>
      <c r="I34" s="10">
        <f t="shared" si="5"/>
        <v>82.275612160035237</v>
      </c>
      <c r="J34" s="10">
        <f t="shared" ref="J34:J65" si="6">IF(I34="","",I34*C34)</f>
        <v>989997723.65590334</v>
      </c>
      <c r="K34" s="11">
        <f t="shared" ref="K34:K65" si="7">IFERROR(J34/J35-1,"")</f>
        <v>0.25879740000000018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26">
        <v>-8.4</v>
      </c>
      <c r="H35" s="10"/>
      <c r="I35" s="10">
        <f t="shared" ref="I35:I66" si="8">IF(H35&lt;&gt;"",H35,I34/(1+IF(G34="",0,G34)/100))</f>
        <v>66.798418575980548</v>
      </c>
      <c r="J35" s="10">
        <f t="shared" si="6"/>
        <v>786463114.44232666</v>
      </c>
      <c r="K35" s="11">
        <f t="shared" si="7"/>
        <v>-3.6725500000000078E-2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26">
        <v>-25</v>
      </c>
      <c r="H36" s="10"/>
      <c r="I36" s="10">
        <f t="shared" si="8"/>
        <v>70.836074841973016</v>
      </c>
      <c r="J36" s="10">
        <f t="shared" si="6"/>
        <v>816447559.28068972</v>
      </c>
      <c r="K36" s="11">
        <f t="shared" si="7"/>
        <v>-0.19898719999999992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26">
        <v>-17.32</v>
      </c>
      <c r="H37" s="10"/>
      <c r="I37" s="10">
        <f t="shared" si="8"/>
        <v>90.352136278026805</v>
      </c>
      <c r="J37" s="10">
        <f t="shared" si="6"/>
        <v>1019269054.477893</v>
      </c>
      <c r="K37" s="11">
        <f t="shared" si="7"/>
        <v>-0.10049248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26">
        <v>-16.54</v>
      </c>
      <c r="H38" s="10"/>
      <c r="I38" s="10">
        <f t="shared" si="8"/>
        <v>102.69622218461787</v>
      </c>
      <c r="J38" s="10">
        <f t="shared" si="6"/>
        <v>1133141226.5212557</v>
      </c>
      <c r="K38" s="11">
        <f t="shared" si="7"/>
        <v>-0.10783023999999986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26">
        <v>-2.77</v>
      </c>
      <c r="H39" s="10"/>
      <c r="I39" s="10">
        <f t="shared" si="8"/>
        <v>117.82494514068135</v>
      </c>
      <c r="J39" s="10">
        <f t="shared" si="6"/>
        <v>1270095980.9725623</v>
      </c>
      <c r="K39" s="11">
        <f t="shared" si="7"/>
        <v>-3.3925000000001315E-3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26">
        <v>18.260000000000002</v>
      </c>
      <c r="H40" s="10"/>
      <c r="I40" s="10">
        <f t="shared" si="8"/>
        <v>121.18167761049197</v>
      </c>
      <c r="J40" s="10">
        <f t="shared" si="6"/>
        <v>1274419448.953136</v>
      </c>
      <c r="K40" s="11">
        <f t="shared" si="7"/>
        <v>0.21417542000000012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26">
        <v>-0.33</v>
      </c>
      <c r="H41" s="10"/>
      <c r="I41" s="10">
        <f t="shared" si="8"/>
        <v>102.47055438059527</v>
      </c>
      <c r="J41" s="10">
        <f t="shared" si="6"/>
        <v>1049617236.4888889</v>
      </c>
      <c r="K41" s="11">
        <f t="shared" si="7"/>
        <v>2.4707269999999948E-2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26">
        <v>-4.8</v>
      </c>
      <c r="H42" s="10"/>
      <c r="I42" s="10">
        <f t="shared" si="8"/>
        <v>102.80982680906519</v>
      </c>
      <c r="J42" s="10">
        <f t="shared" si="6"/>
        <v>1024309348.8434886</v>
      </c>
      <c r="K42" s="11">
        <f t="shared" si="7"/>
        <v>-2.0392000000000077E-2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26">
        <v>2.61</v>
      </c>
      <c r="H43" s="10"/>
      <c r="I43" s="10">
        <f t="shared" si="8"/>
        <v>107.99351555574074</v>
      </c>
      <c r="J43" s="10">
        <f t="shared" si="6"/>
        <v>1045631874.0184734</v>
      </c>
      <c r="K43" s="11">
        <f t="shared" si="7"/>
        <v>5.7190830000000137E-2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26">
        <v>5.49</v>
      </c>
      <c r="H44" s="10"/>
      <c r="I44" s="10">
        <f t="shared" si="8"/>
        <v>105.2465798223767</v>
      </c>
      <c r="J44" s="10">
        <f t="shared" si="6"/>
        <v>989066348.61605191</v>
      </c>
      <c r="K44" s="11">
        <f t="shared" si="7"/>
        <v>8.675797999999979E-2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26">
        <v>6.62</v>
      </c>
      <c r="H45" s="10"/>
      <c r="I45" s="10">
        <f t="shared" si="8"/>
        <v>99.769248101598933</v>
      </c>
      <c r="J45" s="10">
        <f t="shared" si="6"/>
        <v>910107279.46626365</v>
      </c>
      <c r="K45" s="11">
        <f t="shared" si="7"/>
        <v>9.8612480000000113E-2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26">
        <v>6.38</v>
      </c>
      <c r="H46" s="10"/>
      <c r="I46" s="10">
        <f t="shared" si="8"/>
        <v>93.574608986680673</v>
      </c>
      <c r="J46" s="10">
        <f t="shared" si="6"/>
        <v>828415201.93386447</v>
      </c>
      <c r="K46" s="11">
        <f t="shared" si="7"/>
        <v>9.4437440000000095E-2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26">
        <v>4.74</v>
      </c>
      <c r="H47" s="10"/>
      <c r="I47" s="10">
        <f t="shared" si="8"/>
        <v>87.962595400151031</v>
      </c>
      <c r="J47" s="10">
        <f t="shared" si="6"/>
        <v>756932440.04322839</v>
      </c>
      <c r="K47" s="11">
        <f t="shared" si="7"/>
        <v>7.547031999999998E-2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26">
        <v>-6.08</v>
      </c>
      <c r="H48" s="10"/>
      <c r="I48" s="10">
        <f t="shared" si="8"/>
        <v>83.98185545173861</v>
      </c>
      <c r="J48" s="10">
        <f t="shared" si="6"/>
        <v>703815275.94664669</v>
      </c>
      <c r="K48" s="11">
        <f t="shared" si="7"/>
        <v>-3.5535520000000043E-2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26">
        <v>-0.17</v>
      </c>
      <c r="H49" s="10"/>
      <c r="I49" s="10">
        <f t="shared" si="8"/>
        <v>89.418500268035146</v>
      </c>
      <c r="J49" s="10">
        <f t="shared" si="6"/>
        <v>729747222.98393691</v>
      </c>
      <c r="K49" s="11">
        <f t="shared" si="7"/>
        <v>2.3257499999999931E-2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26">
        <v>4.8499999999999996</v>
      </c>
      <c r="H50" s="10"/>
      <c r="I50" s="10">
        <f t="shared" si="8"/>
        <v>89.570770578017786</v>
      </c>
      <c r="J50" s="10">
        <f t="shared" si="6"/>
        <v>713160883.73057318</v>
      </c>
      <c r="K50" s="11">
        <f t="shared" si="7"/>
        <v>7.3139749999999948E-2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26">
        <v>4.96</v>
      </c>
      <c r="H51" s="10"/>
      <c r="I51" s="10">
        <f t="shared" si="8"/>
        <v>85.427535124480485</v>
      </c>
      <c r="J51" s="10">
        <f t="shared" si="6"/>
        <v>664555463.28478956</v>
      </c>
      <c r="K51" s="11">
        <f t="shared" si="7"/>
        <v>7.185152000000028E-2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26">
        <v>3.74</v>
      </c>
      <c r="H52" s="10"/>
      <c r="I52" s="10">
        <f t="shared" si="8"/>
        <v>81.390563190244364</v>
      </c>
      <c r="J52" s="10">
        <f t="shared" si="6"/>
        <v>620007016.72260487</v>
      </c>
      <c r="K52" s="11">
        <f t="shared" si="7"/>
        <v>5.9392880000000314E-2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26">
        <v>1.76</v>
      </c>
      <c r="H53" s="10"/>
      <c r="I53" s="10">
        <f t="shared" si="8"/>
        <v>78.456297657841105</v>
      </c>
      <c r="J53" s="10">
        <f t="shared" si="6"/>
        <v>585247483.18358028</v>
      </c>
      <c r="K53" s="11">
        <f t="shared" si="7"/>
        <v>3.9681920000000037E-2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26">
        <v>7.71</v>
      </c>
      <c r="H54" s="10"/>
      <c r="I54" s="10">
        <f t="shared" si="8"/>
        <v>77.099349113444475</v>
      </c>
      <c r="J54" s="10">
        <f t="shared" si="6"/>
        <v>562910128.49735832</v>
      </c>
      <c r="K54" s="11">
        <f t="shared" si="7"/>
        <v>0.10122703999999971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26">
        <v>5.0599999999999996</v>
      </c>
      <c r="H55" s="10"/>
      <c r="I55" s="10">
        <f t="shared" si="8"/>
        <v>71.580493095761284</v>
      </c>
      <c r="J55" s="10">
        <f t="shared" si="6"/>
        <v>511166279.11475772</v>
      </c>
      <c r="K55" s="11">
        <f t="shared" si="7"/>
        <v>7.4868859999999815E-2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26">
        <v>4.46</v>
      </c>
      <c r="H56" s="10"/>
      <c r="I56" s="10">
        <f t="shared" si="8"/>
        <v>68.132965063545868</v>
      </c>
      <c r="J56" s="10">
        <f t="shared" si="6"/>
        <v>475561529.53836411</v>
      </c>
      <c r="K56" s="11">
        <f t="shared" si="7"/>
        <v>6.9357019999999991E-2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26">
        <v>4.96</v>
      </c>
      <c r="H57" s="10"/>
      <c r="I57" s="10">
        <f t="shared" si="8"/>
        <v>65.223975745305253</v>
      </c>
      <c r="J57" s="10">
        <f t="shared" si="6"/>
        <v>444717265.27625364</v>
      </c>
      <c r="K57" s="11">
        <f t="shared" si="7"/>
        <v>7.5105280000000052E-2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26">
        <v>7.63</v>
      </c>
      <c r="H58" s="10"/>
      <c r="I58" s="10">
        <f t="shared" si="8"/>
        <v>62.141745184170396</v>
      </c>
      <c r="J58" s="10">
        <f t="shared" si="6"/>
        <v>413649968.56517494</v>
      </c>
      <c r="K58" s="11">
        <f t="shared" si="7"/>
        <v>0.10299223999999985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26">
        <v>6.45</v>
      </c>
      <c r="H59" s="10"/>
      <c r="I59" s="10">
        <f t="shared" si="8"/>
        <v>57.73645376212059</v>
      </c>
      <c r="J59" s="10">
        <f t="shared" si="6"/>
        <v>375025275.39556849</v>
      </c>
      <c r="K59" s="11">
        <f t="shared" si="7"/>
        <v>9.1218950000000021E-2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26">
        <v>5.5</v>
      </c>
      <c r="H60" s="10"/>
      <c r="I60" s="10">
        <f t="shared" si="8"/>
        <v>54.238096535575941</v>
      </c>
      <c r="J60" s="10">
        <f t="shared" si="6"/>
        <v>343675552.36789876</v>
      </c>
      <c r="K60" s="11">
        <f t="shared" si="7"/>
        <v>8.1796999999999898E-2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26">
        <v>7.59</v>
      </c>
      <c r="H61" s="10"/>
      <c r="I61" s="10">
        <f t="shared" si="8"/>
        <v>51.41051804319995</v>
      </c>
      <c r="J61" s="10">
        <f t="shared" si="6"/>
        <v>317689504.00851434</v>
      </c>
      <c r="K61" s="11">
        <f t="shared" si="7"/>
        <v>0.10355062999999998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26">
        <v>5.07</v>
      </c>
      <c r="H62" s="10"/>
      <c r="I62" s="10">
        <f t="shared" si="8"/>
        <v>47.783732729063992</v>
      </c>
      <c r="J62" s="10">
        <f t="shared" si="6"/>
        <v>287879409.76347804</v>
      </c>
      <c r="K62" s="11">
        <f t="shared" si="7"/>
        <v>7.8333409999999937E-2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26">
        <v>6.78</v>
      </c>
      <c r="H63" s="10"/>
      <c r="I63" s="10">
        <f t="shared" si="8"/>
        <v>45.477998219343291</v>
      </c>
      <c r="J63" s="10">
        <f t="shared" si="6"/>
        <v>266966976.16322401</v>
      </c>
      <c r="K63" s="11">
        <f t="shared" si="7"/>
        <v>9.6417039999999954E-2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26">
        <v>6.54</v>
      </c>
      <c r="H64" s="10"/>
      <c r="I64" s="10">
        <f t="shared" si="8"/>
        <v>42.590371061381617</v>
      </c>
      <c r="J64" s="10">
        <f t="shared" si="6"/>
        <v>243490356.70151934</v>
      </c>
      <c r="K64" s="11">
        <f t="shared" si="7"/>
        <v>9.4591959999999808E-2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26">
        <v>7.92</v>
      </c>
      <c r="H65" s="10"/>
      <c r="I65" s="10">
        <f t="shared" si="8"/>
        <v>39.975944303906161</v>
      </c>
      <c r="J65" s="10">
        <f t="shared" si="6"/>
        <v>222448515.61080292</v>
      </c>
      <c r="K65" s="11">
        <f t="shared" si="7"/>
        <v>0.1094176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3">
        <f>SUM(F2)</f>
        <v>19674606</v>
      </c>
      <c r="G66" s="26">
        <v>10.220000000000001</v>
      </c>
      <c r="H66" s="10"/>
      <c r="I66" s="10">
        <f t="shared" si="8"/>
        <v>37.042201912440845</v>
      </c>
      <c r="J66" s="10">
        <f t="shared" ref="J66:J67" si="9">IF(I66="","",I66*C66)</f>
        <v>200509272.26213369</v>
      </c>
      <c r="K66" s="11">
        <f t="shared" ref="K66" si="10">IFERROR(J66/J67-1,"")</f>
        <v>0.13361270000000025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26">
        <v>3.76</v>
      </c>
      <c r="H67" s="10"/>
      <c r="I67" s="10">
        <f t="shared" ref="I67" si="11">IF(H67&lt;&gt;"",H67,I66/(1+IF(G66="",0,G66)/100))</f>
        <v>33.607513983343168</v>
      </c>
      <c r="J67" s="10">
        <f t="shared" si="9"/>
        <v>176876346.09433508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72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4">
        <v>2950683</v>
      </c>
      <c r="G2" s="26">
        <v>-0.1</v>
      </c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2.00788999999999E-2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26">
        <v>-0.33</v>
      </c>
      <c r="H3" s="10"/>
      <c r="I3" s="10">
        <f t="shared" ref="I3:I34" si="5">IF(H3&lt;&gt;"",H3,I2/(1+IF(G2="",0,G2)/100))</f>
        <v>127.12712712712712</v>
      </c>
      <c r="J3" s="10">
        <f t="shared" si="3"/>
        <v>367367249.48088956</v>
      </c>
      <c r="K3" s="11">
        <f t="shared" si="4"/>
        <v>2.5305290000000147E-2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26">
        <v>-1.97</v>
      </c>
      <c r="H4" s="10"/>
      <c r="I4" s="10">
        <f t="shared" si="5"/>
        <v>127.5480356447548</v>
      </c>
      <c r="J4" s="10">
        <f t="shared" si="3"/>
        <v>358300355.0882777</v>
      </c>
      <c r="K4" s="11">
        <f t="shared" si="4"/>
        <v>1.8041549999999962E-2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26">
        <v>-8.33</v>
      </c>
      <c r="H5" s="10"/>
      <c r="I5" s="10">
        <f t="shared" si="5"/>
        <v>130.11122681297033</v>
      </c>
      <c r="J5" s="10">
        <f t="shared" si="3"/>
        <v>351950620.37328213</v>
      </c>
      <c r="K5" s="11">
        <f t="shared" si="4"/>
        <v>-4.0948459999999964E-2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26">
        <v>8.57</v>
      </c>
      <c r="H6" s="10"/>
      <c r="I6" s="10">
        <f t="shared" si="5"/>
        <v>141.93435891018908</v>
      </c>
      <c r="J6" s="10">
        <f t="shared" si="3"/>
        <v>366977795.97255236</v>
      </c>
      <c r="K6" s="11">
        <f t="shared" si="4"/>
        <v>0.13423079000000016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26">
        <v>4.7300000000000004</v>
      </c>
      <c r="H7" s="10"/>
      <c r="I7" s="10">
        <f t="shared" si="5"/>
        <v>130.73073492694948</v>
      </c>
      <c r="J7" s="10">
        <f t="shared" si="3"/>
        <v>323547728.74094903</v>
      </c>
      <c r="K7" s="11">
        <f t="shared" si="4"/>
        <v>8.7411589999999872E-2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26">
        <v>6.93</v>
      </c>
      <c r="H8" s="10"/>
      <c r="I8" s="10">
        <f t="shared" si="5"/>
        <v>124.82644412007018</v>
      </c>
      <c r="J8" s="10">
        <f t="shared" si="3"/>
        <v>297539341.78773016</v>
      </c>
      <c r="K8" s="11">
        <f t="shared" si="4"/>
        <v>0.10640471000000007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26">
        <v>1.38</v>
      </c>
      <c r="H9" s="10"/>
      <c r="I9" s="10">
        <f t="shared" si="5"/>
        <v>116.73659788653342</v>
      </c>
      <c r="J9" s="10">
        <f t="shared" si="3"/>
        <v>268924507.54998153</v>
      </c>
      <c r="K9" s="11">
        <f t="shared" si="4"/>
        <v>5.2324400000000049E-2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26">
        <v>-0.8</v>
      </c>
      <c r="H10" s="10"/>
      <c r="I10" s="10">
        <f t="shared" si="5"/>
        <v>115.14756153731842</v>
      </c>
      <c r="J10" s="10">
        <f t="shared" si="3"/>
        <v>255552857.60738945</v>
      </c>
      <c r="K10" s="11">
        <f t="shared" si="4"/>
        <v>3.7532799999999922E-2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26">
        <v>-3.92</v>
      </c>
      <c r="H11" s="10"/>
      <c r="I11" s="10">
        <f t="shared" si="5"/>
        <v>116.07617090455486</v>
      </c>
      <c r="J11" s="10">
        <f t="shared" si="3"/>
        <v>246308220.43157524</v>
      </c>
      <c r="K11" s="11">
        <f t="shared" si="4"/>
        <v>9.3204000000000065E-3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26">
        <v>3.67</v>
      </c>
      <c r="H12" s="10"/>
      <c r="I12" s="10">
        <f t="shared" si="5"/>
        <v>120.81200135777983</v>
      </c>
      <c r="J12" s="10">
        <f t="shared" si="3"/>
        <v>244033728.46875507</v>
      </c>
      <c r="K12" s="11">
        <f t="shared" si="4"/>
        <v>8.169278000000002E-2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26">
        <v>2.78</v>
      </c>
      <c r="H13" s="10"/>
      <c r="I13" s="10">
        <f t="shared" si="5"/>
        <v>116.53516095088246</v>
      </c>
      <c r="J13" s="10">
        <f t="shared" si="3"/>
        <v>225603547.49594897</v>
      </c>
      <c r="K13" s="11">
        <f t="shared" si="4"/>
        <v>6.0278480000000023E-2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26">
        <v>-4.04</v>
      </c>
      <c r="H14" s="10"/>
      <c r="I14" s="10">
        <f t="shared" si="5"/>
        <v>113.38311047955094</v>
      </c>
      <c r="J14" s="10">
        <f t="shared" si="3"/>
        <v>212777635.07559726</v>
      </c>
      <c r="K14" s="11">
        <f t="shared" si="4"/>
        <v>-1.9768600000000025E-2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26">
        <v>5.82</v>
      </c>
      <c r="H15" s="10"/>
      <c r="I15" s="10">
        <f t="shared" si="5"/>
        <v>118.15663868231653</v>
      </c>
      <c r="J15" s="10">
        <f t="shared" si="3"/>
        <v>217068780.97926393</v>
      </c>
      <c r="K15" s="11">
        <f t="shared" si="4"/>
        <v>7.396717999999991E-2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26">
        <v>9.82</v>
      </c>
      <c r="H16" s="10"/>
      <c r="I16" s="10">
        <f t="shared" si="5"/>
        <v>111.65813521292432</v>
      </c>
      <c r="J16" s="10">
        <f t="shared" si="3"/>
        <v>202118635.48685345</v>
      </c>
      <c r="K16" s="11">
        <f t="shared" si="4"/>
        <v>0.10940163999999997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26">
        <v>-3.06</v>
      </c>
      <c r="H17" s="10"/>
      <c r="I17" s="10">
        <f t="shared" si="5"/>
        <v>101.67377090960146</v>
      </c>
      <c r="J17" s="10">
        <f t="shared" si="3"/>
        <v>182187071.11957529</v>
      </c>
      <c r="K17" s="11">
        <f t="shared" si="4"/>
        <v>-2.3911139999999942E-2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26">
        <v>2.4700000000000002</v>
      </c>
      <c r="H18" s="10"/>
      <c r="I18" s="10">
        <f t="shared" si="5"/>
        <v>104.88319672952491</v>
      </c>
      <c r="J18" s="10">
        <f t="shared" si="3"/>
        <v>186650087.49262366</v>
      </c>
      <c r="K18" s="11">
        <f t="shared" si="4"/>
        <v>3.064325999999995E-2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26">
        <v>1.0900000000000001</v>
      </c>
      <c r="H19" s="10"/>
      <c r="I19" s="10">
        <f t="shared" si="5"/>
        <v>102.35502754906305</v>
      </c>
      <c r="J19" s="10">
        <f t="shared" si="3"/>
        <v>181100575.47227705</v>
      </c>
      <c r="K19" s="11">
        <f t="shared" si="4"/>
        <v>1.736975999999979E-2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26">
        <v>1.03</v>
      </c>
      <c r="H20" s="10"/>
      <c r="I20" s="10">
        <f t="shared" si="5"/>
        <v>101.25138742611837</v>
      </c>
      <c r="J20" s="10">
        <f t="shared" si="3"/>
        <v>178008608.66188619</v>
      </c>
      <c r="K20" s="11">
        <f t="shared" si="4"/>
        <v>1.878652000000014E-2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26">
        <v>2.19</v>
      </c>
      <c r="H21" s="10"/>
      <c r="I21" s="10">
        <f t="shared" si="5"/>
        <v>100.2191303831717</v>
      </c>
      <c r="J21" s="10">
        <f t="shared" si="3"/>
        <v>174726113.04465058</v>
      </c>
      <c r="K21" s="11">
        <f t="shared" si="4"/>
        <v>3.3549660000000037E-2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26">
        <v>3.91</v>
      </c>
      <c r="H22" s="10"/>
      <c r="I22" s="10">
        <f t="shared" si="5"/>
        <v>98.071367436316365</v>
      </c>
      <c r="J22" s="10">
        <f t="shared" si="3"/>
        <v>169054395.55236328</v>
      </c>
      <c r="K22" s="11">
        <f t="shared" si="4"/>
        <v>5.4894320000000052E-2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26">
        <v>-10.79</v>
      </c>
      <c r="H23" s="10"/>
      <c r="I23" s="10">
        <f t="shared" si="5"/>
        <v>94.381067689651019</v>
      </c>
      <c r="J23" s="10">
        <f t="shared" si="3"/>
        <v>160257186.2860758</v>
      </c>
      <c r="K23" s="11">
        <f t="shared" si="4"/>
        <v>-9.0860890000000083E-2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26">
        <v>3.37</v>
      </c>
      <c r="H24" s="10"/>
      <c r="I24" s="10">
        <f t="shared" si="5"/>
        <v>105.79651125395249</v>
      </c>
      <c r="J24" s="10">
        <f t="shared" si="3"/>
        <v>176273558.7143268</v>
      </c>
      <c r="K24" s="11">
        <f t="shared" si="4"/>
        <v>5.7268359999999907E-2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26">
        <v>13.13</v>
      </c>
      <c r="H25" s="10"/>
      <c r="I25" s="10">
        <f t="shared" si="5"/>
        <v>102.34740374765646</v>
      </c>
      <c r="J25" s="10">
        <f t="shared" si="3"/>
        <v>166725464.77634761</v>
      </c>
      <c r="K25" s="11">
        <f t="shared" si="4"/>
        <v>0.16060066999999978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26">
        <v>-46.08</v>
      </c>
      <c r="H26" s="10"/>
      <c r="I26" s="10">
        <f t="shared" si="5"/>
        <v>90.468844468891064</v>
      </c>
      <c r="J26" s="10">
        <f t="shared" si="3"/>
        <v>143654461.94025344</v>
      </c>
      <c r="K26" s="11">
        <f t="shared" si="4"/>
        <v>-0.4456484799999999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26">
        <v>-4.6399999999999997</v>
      </c>
      <c r="H27" s="10"/>
      <c r="I27" s="10">
        <f t="shared" si="5"/>
        <v>167.78346526129647</v>
      </c>
      <c r="J27" s="10">
        <f t="shared" si="3"/>
        <v>259139655.53887793</v>
      </c>
      <c r="K27" s="11">
        <f t="shared" si="4"/>
        <v>-1.8268799999999863E-2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26">
        <v>5.49</v>
      </c>
      <c r="H28" s="10"/>
      <c r="I28" s="10">
        <f t="shared" si="5"/>
        <v>175.94742581931257</v>
      </c>
      <c r="J28" s="10">
        <f t="shared" si="3"/>
        <v>263961923.11997205</v>
      </c>
      <c r="K28" s="11">
        <f t="shared" si="4"/>
        <v>8.6863469999999943E-2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26">
        <v>5.04</v>
      </c>
      <c r="H29" s="10"/>
      <c r="I29" s="10">
        <f t="shared" si="5"/>
        <v>166.79062074065084</v>
      </c>
      <c r="J29" s="10">
        <f t="shared" si="3"/>
        <v>242865760.42524648</v>
      </c>
      <c r="K29" s="11">
        <f t="shared" si="4"/>
        <v>8.2332159999999988E-2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26">
        <v>5.54</v>
      </c>
      <c r="H30" s="10"/>
      <c r="I30" s="10">
        <f t="shared" si="5"/>
        <v>158.78771966931726</v>
      </c>
      <c r="J30" s="10">
        <f t="shared" si="3"/>
        <v>224391152.18127352</v>
      </c>
      <c r="K30" s="11">
        <f t="shared" si="4"/>
        <v>8.6956460000000124E-2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26">
        <v>-1.87</v>
      </c>
      <c r="H31" s="10"/>
      <c r="I31" s="10">
        <f t="shared" si="5"/>
        <v>150.4526432341456</v>
      </c>
      <c r="J31" s="10">
        <f t="shared" si="3"/>
        <v>206439871.73255634</v>
      </c>
      <c r="K31" s="11">
        <f t="shared" si="4"/>
        <v>9.3651799999998619E-3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26">
        <v>3.35</v>
      </c>
      <c r="H32" s="10"/>
      <c r="I32" s="10">
        <f t="shared" si="5"/>
        <v>153.31972203622297</v>
      </c>
      <c r="J32" s="10">
        <f t="shared" si="3"/>
        <v>204524463.31916896</v>
      </c>
      <c r="K32" s="11">
        <f t="shared" si="4"/>
        <v>6.1094449999999911E-2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26">
        <v>5.54</v>
      </c>
      <c r="H33" s="10"/>
      <c r="I33" s="10">
        <f t="shared" si="5"/>
        <v>148.34999713229121</v>
      </c>
      <c r="J33" s="10">
        <f t="shared" si="3"/>
        <v>192748593.98159039</v>
      </c>
      <c r="K33" s="11">
        <f t="shared" si="4"/>
        <v>8.1257299999999644E-2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26">
        <v>0.37</v>
      </c>
      <c r="H34" s="10"/>
      <c r="I34" s="10">
        <f t="shared" si="5"/>
        <v>140.56281706679101</v>
      </c>
      <c r="J34" s="10">
        <f t="shared" ref="J34:J65" si="6">IF(I34="","",I34*C34)</f>
        <v>178263392.05440781</v>
      </c>
      <c r="K34" s="11">
        <f t="shared" ref="K34:K65" si="7">IFERROR(J34/J35-1,"")</f>
        <v>3.9880759999999738E-2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26">
        <v>-0.38</v>
      </c>
      <c r="H35" s="10"/>
      <c r="I35" s="10">
        <f t="shared" ref="I35:I66" si="8">IF(H35&lt;&gt;"",H35,I34/(1+IF(G34="",0,G34)/100))</f>
        <v>138.25397567305106</v>
      </c>
      <c r="J35" s="10">
        <f t="shared" si="6"/>
        <v>171426762.48227522</v>
      </c>
      <c r="K35" s="11">
        <f t="shared" si="7"/>
        <v>4.5198800000000094E-2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26">
        <v>-1.39</v>
      </c>
      <c r="H36" s="10"/>
      <c r="I36" s="10">
        <f t="shared" si="8"/>
        <v>135.11921000102723</v>
      </c>
      <c r="J36" s="10">
        <f t="shared" si="6"/>
        <v>164013546.97525027</v>
      </c>
      <c r="K36" s="11">
        <f t="shared" si="7"/>
        <v>5.5712689999999787E-2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26">
        <v>-6.78</v>
      </c>
      <c r="H37" s="10"/>
      <c r="I37" s="10">
        <f t="shared" si="8"/>
        <v>130.66358185961437</v>
      </c>
      <c r="J37" s="10">
        <f t="shared" si="6"/>
        <v>155358127.76414603</v>
      </c>
      <c r="K37" s="11">
        <f t="shared" si="7"/>
        <v>5.790680000000048E-3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26">
        <v>-10.92</v>
      </c>
      <c r="H38" s="10"/>
      <c r="I38" s="10">
        <f t="shared" si="8"/>
        <v>132.6264533694827</v>
      </c>
      <c r="J38" s="10">
        <f t="shared" si="6"/>
        <v>154463678.0330337</v>
      </c>
      <c r="K38" s="11">
        <f t="shared" si="7"/>
        <v>-5.2345079999999933E-2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26">
        <v>9.32</v>
      </c>
      <c r="H39" s="10"/>
      <c r="I39" s="10">
        <f t="shared" si="8"/>
        <v>142.94724441634264</v>
      </c>
      <c r="J39" s="10">
        <f t="shared" si="6"/>
        <v>162995701.04382899</v>
      </c>
      <c r="K39" s="11">
        <f t="shared" si="7"/>
        <v>0.11768767999999996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26">
        <v>3.38</v>
      </c>
      <c r="H40" s="10"/>
      <c r="I40" s="10">
        <f t="shared" si="8"/>
        <v>130.76037725607634</v>
      </c>
      <c r="J40" s="10">
        <f t="shared" si="6"/>
        <v>145832958.49143565</v>
      </c>
      <c r="K40" s="11">
        <f t="shared" si="7"/>
        <v>5.8404439999999891E-2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26">
        <v>3.9</v>
      </c>
      <c r="H41" s="10"/>
      <c r="I41" s="10">
        <f t="shared" si="8"/>
        <v>126.48517823184014</v>
      </c>
      <c r="J41" s="10">
        <f t="shared" si="6"/>
        <v>137785663.9484956</v>
      </c>
      <c r="K41" s="11">
        <f t="shared" si="7"/>
        <v>6.4975000000000005E-2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26">
        <v>-4.5999999999999996</v>
      </c>
      <c r="H42" s="10"/>
      <c r="I42" s="10">
        <f t="shared" si="8"/>
        <v>121.73741889493758</v>
      </c>
      <c r="J42" s="10">
        <f t="shared" si="6"/>
        <v>129379247.35181165</v>
      </c>
      <c r="K42" s="11">
        <f t="shared" si="7"/>
        <v>-2.1482199999999896E-2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26">
        <v>2.6</v>
      </c>
      <c r="H43" s="10"/>
      <c r="I43" s="10">
        <f t="shared" si="8"/>
        <v>127.60735733221969</v>
      </c>
      <c r="J43" s="10">
        <f t="shared" si="6"/>
        <v>132219615.57757215</v>
      </c>
      <c r="K43" s="11">
        <f t="shared" si="7"/>
        <v>5.277860000000012E-2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26">
        <v>4.4000000000000004</v>
      </c>
      <c r="H44" s="10"/>
      <c r="I44" s="10">
        <f t="shared" si="8"/>
        <v>124.37364262399579</v>
      </c>
      <c r="J44" s="10">
        <f t="shared" si="6"/>
        <v>125591093.49066569</v>
      </c>
      <c r="K44" s="11">
        <f t="shared" si="7"/>
        <v>7.1561599999999892E-2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26">
        <v>0.6</v>
      </c>
      <c r="H45" s="10"/>
      <c r="I45" s="10">
        <f t="shared" si="8"/>
        <v>119.1318415938657</v>
      </c>
      <c r="J45" s="10">
        <f t="shared" si="6"/>
        <v>117203801.90057735</v>
      </c>
      <c r="K45" s="11">
        <f t="shared" si="7"/>
        <v>3.2558399999999876E-2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26">
        <v>3.01</v>
      </c>
      <c r="H46" s="10"/>
      <c r="I46" s="10">
        <f t="shared" si="8"/>
        <v>118.42131371159613</v>
      </c>
      <c r="J46" s="10">
        <f t="shared" si="6"/>
        <v>113508157.89264545</v>
      </c>
      <c r="K46" s="11">
        <f t="shared" si="7"/>
        <v>5.7088620000000034E-2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26">
        <v>-0.06</v>
      </c>
      <c r="H47" s="10"/>
      <c r="I47" s="10">
        <f t="shared" si="8"/>
        <v>114.96098797359103</v>
      </c>
      <c r="J47" s="10">
        <f t="shared" si="6"/>
        <v>107378090.86682387</v>
      </c>
      <c r="K47" s="11">
        <f t="shared" si="7"/>
        <v>2.5084580000000134E-2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26">
        <v>3.22</v>
      </c>
      <c r="H48" s="10"/>
      <c r="I48" s="10">
        <f t="shared" si="8"/>
        <v>115.03000597717734</v>
      </c>
      <c r="J48" s="10">
        <f t="shared" si="6"/>
        <v>104750469.33866067</v>
      </c>
      <c r="K48" s="11">
        <f t="shared" si="7"/>
        <v>5.7798559999999943E-2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26">
        <v>10.41</v>
      </c>
      <c r="H49" s="10"/>
      <c r="I49" s="10">
        <f t="shared" si="8"/>
        <v>111.44158687965253</v>
      </c>
      <c r="J49" s="10">
        <f t="shared" si="6"/>
        <v>99026859.460520238</v>
      </c>
      <c r="K49" s="11">
        <f t="shared" si="7"/>
        <v>0.13004635000000042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26">
        <v>7.76</v>
      </c>
      <c r="H50" s="10"/>
      <c r="I50" s="10">
        <f t="shared" si="8"/>
        <v>100.93432377470566</v>
      </c>
      <c r="J50" s="10">
        <f t="shared" si="6"/>
        <v>87630794.489553645</v>
      </c>
      <c r="K50" s="11">
        <f t="shared" si="7"/>
        <v>0.10119944000000003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26">
        <v>7.23</v>
      </c>
      <c r="H51" s="10"/>
      <c r="I51" s="10">
        <f t="shared" si="8"/>
        <v>93.66585354000155</v>
      </c>
      <c r="J51" s="10">
        <f t="shared" si="6"/>
        <v>79577587.22575599</v>
      </c>
      <c r="K51" s="11">
        <f t="shared" si="7"/>
        <v>9.3745999999999885E-2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26">
        <v>6.91</v>
      </c>
      <c r="H52" s="10"/>
      <c r="I52" s="10">
        <f t="shared" si="8"/>
        <v>87.350418297119788</v>
      </c>
      <c r="J52" s="10">
        <f t="shared" si="6"/>
        <v>72756917.260274321</v>
      </c>
      <c r="K52" s="11">
        <f t="shared" si="7"/>
        <v>8.8343800000000083E-2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26">
        <v>5.88</v>
      </c>
      <c r="H53" s="10"/>
      <c r="I53" s="10">
        <f t="shared" si="8"/>
        <v>81.704628469852949</v>
      </c>
      <c r="J53" s="10">
        <f t="shared" si="6"/>
        <v>66851042.161745504</v>
      </c>
      <c r="K53" s="11">
        <f t="shared" si="7"/>
        <v>7.5952559999999947E-2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26">
        <v>6.87</v>
      </c>
      <c r="H54" s="10"/>
      <c r="I54" s="10">
        <f t="shared" si="8"/>
        <v>77.167197270356013</v>
      </c>
      <c r="J54" s="10">
        <f t="shared" si="6"/>
        <v>62131960.689554475</v>
      </c>
      <c r="K54" s="11">
        <f t="shared" si="7"/>
        <v>8.4409890000000098E-2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26">
        <v>4.33</v>
      </c>
      <c r="H55" s="10"/>
      <c r="I55" s="10">
        <f t="shared" si="8"/>
        <v>72.206603602840843</v>
      </c>
      <c r="J55" s="10">
        <f t="shared" si="6"/>
        <v>57295641.86246445</v>
      </c>
      <c r="K55" s="11">
        <f t="shared" si="7"/>
        <v>5.7488879999999964E-2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26">
        <v>3.61</v>
      </c>
      <c r="H56" s="10"/>
      <c r="I56" s="10">
        <f t="shared" si="8"/>
        <v>69.209818463376635</v>
      </c>
      <c r="J56" s="10">
        <f t="shared" si="6"/>
        <v>54180845.724320479</v>
      </c>
      <c r="K56" s="11">
        <f t="shared" si="7"/>
        <v>4.9672910000000181E-2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26">
        <v>0.79</v>
      </c>
      <c r="H57" s="10"/>
      <c r="I57" s="10">
        <f t="shared" si="8"/>
        <v>66.798396354962492</v>
      </c>
      <c r="J57" s="10">
        <f t="shared" si="6"/>
        <v>51616884.848748237</v>
      </c>
      <c r="K57" s="11">
        <f t="shared" si="7"/>
        <v>2.1204280000000075E-2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26">
        <v>-5.69</v>
      </c>
      <c r="H58" s="10"/>
      <c r="I58" s="10">
        <f t="shared" si="8"/>
        <v>66.274825235601242</v>
      </c>
      <c r="J58" s="10">
        <f t="shared" si="6"/>
        <v>50545112.138335571</v>
      </c>
      <c r="K58" s="11">
        <f t="shared" si="7"/>
        <v>-4.3602289999999932E-2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26">
        <v>-3.9</v>
      </c>
      <c r="H59" s="10"/>
      <c r="I59" s="10">
        <f t="shared" si="8"/>
        <v>70.273380591242969</v>
      </c>
      <c r="J59" s="10">
        <f t="shared" si="6"/>
        <v>52849470.058157675</v>
      </c>
      <c r="K59" s="11">
        <f t="shared" si="7"/>
        <v>-2.3912299999999997E-2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26">
        <v>-3.31</v>
      </c>
      <c r="H60" s="10"/>
      <c r="I60" s="10">
        <f t="shared" si="8"/>
        <v>73.125265963832433</v>
      </c>
      <c r="J60" s="10">
        <f t="shared" si="6"/>
        <v>54144181.980940521</v>
      </c>
      <c r="K60" s="11">
        <f t="shared" si="7"/>
        <v>-1.5792489999999937E-2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26">
        <v>3.6</v>
      </c>
      <c r="H61" s="10"/>
      <c r="I61" s="10">
        <f t="shared" si="8"/>
        <v>75.628571686660905</v>
      </c>
      <c r="J61" s="10">
        <f t="shared" si="6"/>
        <v>55012973.819860935</v>
      </c>
      <c r="K61" s="11">
        <f t="shared" si="7"/>
        <v>5.6823600000000196E-2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26">
        <v>3.51</v>
      </c>
      <c r="H62" s="10"/>
      <c r="I62" s="10">
        <f t="shared" si="8"/>
        <v>73.000551821101254</v>
      </c>
      <c r="J62" s="10">
        <f t="shared" si="6"/>
        <v>52055020.17542088</v>
      </c>
      <c r="K62" s="11">
        <f t="shared" si="7"/>
        <v>5.7768689999999845E-2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26">
        <v>2.59</v>
      </c>
      <c r="H63" s="10"/>
      <c r="I63" s="10">
        <f t="shared" si="8"/>
        <v>70.525120105401669</v>
      </c>
      <c r="J63" s="10">
        <f t="shared" si="6"/>
        <v>49212101.537455119</v>
      </c>
      <c r="K63" s="11">
        <f t="shared" si="7"/>
        <v>4.9598290000000045E-2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26">
        <v>5.0999999999999996</v>
      </c>
      <c r="H64" s="10"/>
      <c r="I64" s="10">
        <f t="shared" si="8"/>
        <v>68.744634082660752</v>
      </c>
      <c r="J64" s="10">
        <f t="shared" si="6"/>
        <v>46886606.053307422</v>
      </c>
      <c r="K64" s="11">
        <f t="shared" si="7"/>
        <v>7.5488299999999953E-2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26">
        <v>1.1000000000000001</v>
      </c>
      <c r="H65" s="10"/>
      <c r="I65" s="10">
        <f t="shared" si="8"/>
        <v>65.4087859968228</v>
      </c>
      <c r="J65" s="10">
        <f t="shared" si="6"/>
        <v>43595644.93012841</v>
      </c>
      <c r="K65" s="11">
        <f t="shared" si="7"/>
        <v>3.3646399999999854E-2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3">
        <f>SUM(F2)</f>
        <v>2950683</v>
      </c>
      <c r="G66" s="26">
        <v>3.6</v>
      </c>
      <c r="H66" s="10"/>
      <c r="I66" s="10">
        <f t="shared" si="8"/>
        <v>64.697117702099703</v>
      </c>
      <c r="J66" s="10">
        <f t="shared" ref="J66:J67" si="9">IF(I66="","",I66*C66)</f>
        <v>42176555.667516872</v>
      </c>
      <c r="K66" s="11">
        <f t="shared" ref="K66" si="10">IFERROR(J66/J67-1,"")</f>
        <v>5.6927200000000067E-2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26">
        <v>0.5</v>
      </c>
      <c r="H67" s="10"/>
      <c r="I67" s="10">
        <f t="shared" ref="I67" si="11">IF(H67&lt;&gt;"",H67,I66/(1+IF(G66="",0,G66)/100))</f>
        <v>62.448955310907046</v>
      </c>
      <c r="J67" s="10">
        <f t="shared" si="9"/>
        <v>39904882.443669602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8"/>
  <sheetViews>
    <sheetView workbookViewId="0">
      <selection activeCell="H26" sqref="H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4">
        <v>140080976</v>
      </c>
      <c r="G2" s="29">
        <v>4.22</v>
      </c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6.4190419999999859E-2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29">
        <v>4.12</v>
      </c>
      <c r="H3" s="10"/>
      <c r="I3" s="10">
        <f t="shared" ref="I3:I34" si="5">IF(H3&lt;&gt;"",H3,I2/(1+IF(G2="",0,G2)/100))</f>
        <v>2135.866436384571</v>
      </c>
      <c r="J3" s="10">
        <f t="shared" si="3"/>
        <v>293007386833.9823</v>
      </c>
      <c r="K3" s="11">
        <f t="shared" si="4"/>
        <v>6.3273439999999903E-2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29">
        <v>4.37</v>
      </c>
      <c r="H4" s="10"/>
      <c r="I4" s="10">
        <f t="shared" si="5"/>
        <v>2051.3507840804564</v>
      </c>
      <c r="J4" s="10">
        <f t="shared" si="3"/>
        <v>275571058028.10455</v>
      </c>
      <c r="K4" s="11">
        <f t="shared" si="4"/>
        <v>6.5722070000000077E-2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29">
        <v>3.03</v>
      </c>
      <c r="H5" s="10"/>
      <c r="I5" s="10">
        <f t="shared" si="5"/>
        <v>1965.4601744566985</v>
      </c>
      <c r="J5" s="10">
        <f t="shared" si="3"/>
        <v>258576852056.84494</v>
      </c>
      <c r="K5" s="11">
        <f t="shared" si="4"/>
        <v>5.2142360000000165E-2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29">
        <v>2.68</v>
      </c>
      <c r="H6" s="10"/>
      <c r="I6" s="10">
        <f t="shared" si="5"/>
        <v>1907.6581330260103</v>
      </c>
      <c r="J6" s="10">
        <f t="shared" si="3"/>
        <v>245762229416.22168</v>
      </c>
      <c r="K6" s="11">
        <f t="shared" si="4"/>
        <v>4.9492279999999944E-2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29">
        <v>1.5</v>
      </c>
      <c r="H7" s="10"/>
      <c r="I7" s="10">
        <f t="shared" si="5"/>
        <v>1857.867289663041</v>
      </c>
      <c r="J7" s="10">
        <f t="shared" si="3"/>
        <v>234172498549.70035</v>
      </c>
      <c r="K7" s="11">
        <f t="shared" si="4"/>
        <v>3.9156999999999886E-2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29">
        <v>3.47</v>
      </c>
      <c r="H8" s="10"/>
      <c r="I8" s="10">
        <f t="shared" si="5"/>
        <v>1830.4111228207303</v>
      </c>
      <c r="J8" s="10">
        <f t="shared" si="3"/>
        <v>225348526305.16888</v>
      </c>
      <c r="K8" s="11">
        <f t="shared" si="4"/>
        <v>6.1498730000000057E-2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29">
        <v>2.12</v>
      </c>
      <c r="H9" s="10"/>
      <c r="I9" s="10">
        <f t="shared" si="5"/>
        <v>1769.0259232828166</v>
      </c>
      <c r="J9" s="10">
        <f t="shared" si="3"/>
        <v>212292789370.71255</v>
      </c>
      <c r="K9" s="11">
        <f t="shared" si="4"/>
        <v>4.9589360000000138E-2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29">
        <v>4.4400000000000004</v>
      </c>
      <c r="H10" s="10"/>
      <c r="I10" s="10">
        <f t="shared" si="5"/>
        <v>1732.3011391331927</v>
      </c>
      <c r="J10" s="10">
        <f t="shared" si="3"/>
        <v>202262710981.28561</v>
      </c>
      <c r="K10" s="11">
        <f t="shared" si="4"/>
        <v>7.4687600000000076E-2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29">
        <v>6.05</v>
      </c>
      <c r="H11" s="10"/>
      <c r="I11" s="10">
        <f t="shared" si="5"/>
        <v>1658.6567781819156</v>
      </c>
      <c r="J11" s="10">
        <f t="shared" si="3"/>
        <v>188206052606.62317</v>
      </c>
      <c r="K11" s="11">
        <f t="shared" si="4"/>
        <v>9.1678699999999891E-2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29">
        <v>7.28</v>
      </c>
      <c r="H12" s="10"/>
      <c r="I12" s="10">
        <f t="shared" si="5"/>
        <v>1564.0327941366484</v>
      </c>
      <c r="J12" s="10">
        <f t="shared" si="3"/>
        <v>172400590582.76321</v>
      </c>
      <c r="K12" s="11">
        <f t="shared" si="4"/>
        <v>0.10412576000000007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29">
        <v>7.83</v>
      </c>
      <c r="H13" s="10"/>
      <c r="I13" s="10">
        <f t="shared" si="5"/>
        <v>1457.8978319692844</v>
      </c>
      <c r="J13" s="10">
        <f t="shared" si="3"/>
        <v>156142168608.36868</v>
      </c>
      <c r="K13" s="11">
        <f t="shared" si="4"/>
        <v>0.10924721000000015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29">
        <v>5.4</v>
      </c>
      <c r="H14" s="10"/>
      <c r="I14" s="10">
        <f t="shared" si="5"/>
        <v>1352.0336010101867</v>
      </c>
      <c r="J14" s="10">
        <f t="shared" si="3"/>
        <v>140764085048.60577</v>
      </c>
      <c r="K14" s="11">
        <f t="shared" si="4"/>
        <v>8.393359999999972E-2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29">
        <v>2.59</v>
      </c>
      <c r="H15" s="10"/>
      <c r="I15" s="10">
        <f t="shared" si="5"/>
        <v>1282.764327334143</v>
      </c>
      <c r="J15" s="10">
        <f t="shared" si="3"/>
        <v>129864121795.47327</v>
      </c>
      <c r="K15" s="11">
        <f t="shared" si="4"/>
        <v>5.5035559999999872E-2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29">
        <v>3.65</v>
      </c>
      <c r="H16" s="10"/>
      <c r="I16" s="10">
        <f t="shared" si="5"/>
        <v>1250.3794983274618</v>
      </c>
      <c r="J16" s="10">
        <f t="shared" si="3"/>
        <v>123089805423.68948</v>
      </c>
      <c r="K16" s="11">
        <f t="shared" si="4"/>
        <v>6.5936599999999901E-2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29">
        <v>4.26</v>
      </c>
      <c r="H17" s="10"/>
      <c r="I17" s="10">
        <f t="shared" si="5"/>
        <v>1206.347803499722</v>
      </c>
      <c r="J17" s="10">
        <f t="shared" si="3"/>
        <v>115475728503.63661</v>
      </c>
      <c r="K17" s="11">
        <f t="shared" si="4"/>
        <v>7.2105579999999891E-2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29">
        <v>3.66</v>
      </c>
      <c r="H18" s="10"/>
      <c r="I18" s="10">
        <f t="shared" si="5"/>
        <v>1157.0571681370823</v>
      </c>
      <c r="J18" s="10">
        <f t="shared" si="3"/>
        <v>107709287833.04776</v>
      </c>
      <c r="K18" s="11">
        <f t="shared" si="4"/>
        <v>6.5832120000000049E-2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29">
        <v>2.5499999999999998</v>
      </c>
      <c r="H19" s="10"/>
      <c r="I19" s="10">
        <f t="shared" si="5"/>
        <v>1116.2040981449761</v>
      </c>
      <c r="J19" s="10">
        <f t="shared" si="3"/>
        <v>101056522703.63905</v>
      </c>
      <c r="K19" s="11">
        <f t="shared" si="4"/>
        <v>5.4624199999999901E-2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29">
        <v>1.01</v>
      </c>
      <c r="H20" s="10"/>
      <c r="I20" s="10">
        <f t="shared" si="5"/>
        <v>1088.4486573817417</v>
      </c>
      <c r="J20" s="10">
        <f t="shared" si="3"/>
        <v>95822305901.608429</v>
      </c>
      <c r="K20" s="11">
        <f t="shared" si="4"/>
        <v>3.9291889999999885E-2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29">
        <v>4.8499999999999996</v>
      </c>
      <c r="H21" s="10"/>
      <c r="I21" s="10">
        <f t="shared" si="5"/>
        <v>1077.5652483731726</v>
      </c>
      <c r="J21" s="10">
        <f t="shared" si="3"/>
        <v>92199609006.482712</v>
      </c>
      <c r="K21" s="11">
        <f t="shared" si="4"/>
        <v>7.9430749999999994E-2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29">
        <v>4.96</v>
      </c>
      <c r="H22" s="10"/>
      <c r="I22" s="10">
        <f t="shared" si="5"/>
        <v>1027.7207900554818</v>
      </c>
      <c r="J22" s="10">
        <f t="shared" si="3"/>
        <v>85415029177.631546</v>
      </c>
      <c r="K22" s="11">
        <f t="shared" si="4"/>
        <v>8.1297920000000135E-2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29">
        <v>3.74</v>
      </c>
      <c r="H23" s="10"/>
      <c r="I23" s="10">
        <f t="shared" si="5"/>
        <v>979.15471613517684</v>
      </c>
      <c r="J23" s="10">
        <f t="shared" si="3"/>
        <v>78993057877.732285</v>
      </c>
      <c r="K23" s="11">
        <f t="shared" si="4"/>
        <v>6.945566000000003E-2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29">
        <v>1.76</v>
      </c>
      <c r="H24" s="10"/>
      <c r="I24" s="10">
        <f t="shared" si="5"/>
        <v>943.85455575012213</v>
      </c>
      <c r="J24" s="10">
        <f t="shared" si="3"/>
        <v>73862863915.024094</v>
      </c>
      <c r="K24" s="11">
        <f t="shared" si="4"/>
        <v>4.9654400000000321E-2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29">
        <v>7.71</v>
      </c>
      <c r="H25" s="10"/>
      <c r="I25" s="10">
        <f t="shared" si="5"/>
        <v>927.53002727016712</v>
      </c>
      <c r="J25" s="10">
        <f t="shared" si="3"/>
        <v>70368746051.104126</v>
      </c>
      <c r="K25" s="11">
        <f t="shared" si="4"/>
        <v>0.11167491000000007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29">
        <v>5.0599999999999996</v>
      </c>
      <c r="H26" s="10"/>
      <c r="I26" s="10">
        <f t="shared" si="5"/>
        <v>861.13641005493196</v>
      </c>
      <c r="J26" s="10">
        <f t="shared" si="3"/>
        <v>63299751949.159424</v>
      </c>
      <c r="K26" s="11">
        <f t="shared" si="4"/>
        <v>8.4639439999999899E-2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29">
        <v>-2.46</v>
      </c>
      <c r="H27" s="10"/>
      <c r="I27" s="10">
        <f t="shared" si="5"/>
        <v>819.66153631727775</v>
      </c>
      <c r="J27" s="10">
        <f t="shared" si="3"/>
        <v>58360179074.033516</v>
      </c>
      <c r="K27" s="11">
        <f t="shared" si="4"/>
        <v>7.1980400000000166E-3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29">
        <v>4.96</v>
      </c>
      <c r="H28" s="10"/>
      <c r="I28" s="10">
        <f t="shared" si="5"/>
        <v>840.33374648070298</v>
      </c>
      <c r="J28" s="10">
        <f t="shared" si="3"/>
        <v>57943102305.911469</v>
      </c>
      <c r="K28" s="11">
        <f t="shared" si="4"/>
        <v>8.3816960000000051E-2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29">
        <v>7.63</v>
      </c>
      <c r="H29" s="10"/>
      <c r="I29" s="10">
        <f t="shared" si="5"/>
        <v>800.62285297323069</v>
      </c>
      <c r="J29" s="10">
        <f t="shared" si="3"/>
        <v>53462073804.336357</v>
      </c>
      <c r="K29" s="11">
        <f t="shared" si="4"/>
        <v>0.11138738000000004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29">
        <v>6.45</v>
      </c>
      <c r="H30" s="10"/>
      <c r="I30" s="10">
        <f t="shared" si="5"/>
        <v>743.86588588054508</v>
      </c>
      <c r="J30" s="10">
        <f t="shared" si="3"/>
        <v>48103905772.563614</v>
      </c>
      <c r="K30" s="11">
        <f t="shared" si="4"/>
        <v>9.9202699999999977E-2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29">
        <v>5.5</v>
      </c>
      <c r="H31" s="10"/>
      <c r="I31" s="10">
        <f t="shared" si="5"/>
        <v>698.79369270131053</v>
      </c>
      <c r="J31" s="10">
        <f t="shared" si="3"/>
        <v>43762543316.681824</v>
      </c>
      <c r="K31" s="11">
        <f t="shared" si="4"/>
        <v>8.9287499999999742E-2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29">
        <v>7.59</v>
      </c>
      <c r="H32" s="10"/>
      <c r="I32" s="10">
        <f t="shared" si="5"/>
        <v>662.36368976427548</v>
      </c>
      <c r="J32" s="10">
        <f t="shared" si="3"/>
        <v>40175383740.914894</v>
      </c>
      <c r="K32" s="11">
        <f t="shared" si="4"/>
        <v>0.11075916000000019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29">
        <v>5.07</v>
      </c>
      <c r="H33" s="10"/>
      <c r="I33" s="10">
        <f t="shared" si="5"/>
        <v>615.63685264827166</v>
      </c>
      <c r="J33" s="10">
        <f t="shared" si="3"/>
        <v>36169302210.314331</v>
      </c>
      <c r="K33" s="11">
        <f t="shared" si="4"/>
        <v>8.432240000000002E-2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29">
        <v>5.48</v>
      </c>
      <c r="H34" s="10"/>
      <c r="I34" s="10">
        <f t="shared" si="5"/>
        <v>585.93019191802762</v>
      </c>
      <c r="J34" s="10">
        <f t="shared" ref="J34:J65" si="6">IF(I34="","",I34*C34)</f>
        <v>33356594136.867718</v>
      </c>
      <c r="K34" s="11">
        <f t="shared" ref="K34:K65" si="7">IFERROR(J34/J35-1,"")</f>
        <v>0.10111535999999988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29">
        <v>3.84</v>
      </c>
      <c r="H35" s="10"/>
      <c r="I35" s="10">
        <f t="shared" ref="I35:I66" si="8">IF(H35&lt;&gt;"",H35,I34/(1+IF(G34="",0,G34)/100))</f>
        <v>548.72653298185764</v>
      </c>
      <c r="J35" s="10">
        <f t="shared" si="6"/>
        <v>30293460021.18045</v>
      </c>
      <c r="K35" s="11">
        <f t="shared" si="7"/>
        <v>9.7681619999999914E-2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29">
        <v>3.12</v>
      </c>
      <c r="H36" s="10"/>
      <c r="I36" s="10">
        <f t="shared" si="8"/>
        <v>515.04273792177366</v>
      </c>
      <c r="J36" s="10">
        <f t="shared" si="6"/>
        <v>27597674470.654301</v>
      </c>
      <c r="K36" s="11">
        <f t="shared" si="7"/>
        <v>0.11092847999999988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29">
        <v>4.92</v>
      </c>
      <c r="H37" s="10"/>
      <c r="I37" s="10">
        <f t="shared" si="8"/>
        <v>477.2449387711024</v>
      </c>
      <c r="J37" s="10">
        <f t="shared" si="6"/>
        <v>24841990251.842587</v>
      </c>
      <c r="K37" s="11">
        <f t="shared" si="7"/>
        <v>0.13383314000000013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29">
        <v>0.06</v>
      </c>
      <c r="H38" s="10"/>
      <c r="I38" s="10">
        <f t="shared" si="8"/>
        <v>432.99304914816037</v>
      </c>
      <c r="J38" s="10">
        <f t="shared" si="6"/>
        <v>21909740838.799778</v>
      </c>
      <c r="K38" s="11">
        <f t="shared" si="7"/>
        <v>6.6756559999999965E-2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29">
        <v>8.0500000000000007</v>
      </c>
      <c r="H39" s="10"/>
      <c r="I39" s="10">
        <f t="shared" si="8"/>
        <v>417.30247604872818</v>
      </c>
      <c r="J39" s="10">
        <f t="shared" si="6"/>
        <v>20538651141.549839</v>
      </c>
      <c r="K39" s="11">
        <f t="shared" si="7"/>
        <v>0.11032180000000036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29">
        <v>3.95</v>
      </c>
      <c r="H40" s="10"/>
      <c r="I40" s="10">
        <f t="shared" si="8"/>
        <v>386.21237949905429</v>
      </c>
      <c r="J40" s="10">
        <f t="shared" si="6"/>
        <v>18497926584.481934</v>
      </c>
      <c r="K40" s="11">
        <f t="shared" si="7"/>
        <v>6.7670449999999827E-2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29">
        <v>5.16</v>
      </c>
      <c r="H41" s="10"/>
      <c r="I41" s="10">
        <f t="shared" si="8"/>
        <v>371.53668061477083</v>
      </c>
      <c r="J41" s="10">
        <f t="shared" si="6"/>
        <v>17325502063.37727</v>
      </c>
      <c r="K41" s="11">
        <f t="shared" si="7"/>
        <v>7.9677720000000063E-2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29">
        <v>1.21</v>
      </c>
      <c r="H42" s="10"/>
      <c r="I42" s="10">
        <f t="shared" si="8"/>
        <v>353.30608654885015</v>
      </c>
      <c r="J42" s="10">
        <f t="shared" si="6"/>
        <v>16046920059.97611</v>
      </c>
      <c r="K42" s="11">
        <f t="shared" si="7"/>
        <v>3.8819439999999927E-2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29">
        <v>3.54</v>
      </c>
      <c r="H43" s="10"/>
      <c r="I43" s="10">
        <f t="shared" si="8"/>
        <v>349.08219202534349</v>
      </c>
      <c r="J43" s="10">
        <f t="shared" si="6"/>
        <v>15447265850.142456</v>
      </c>
      <c r="K43" s="11">
        <f t="shared" si="7"/>
        <v>6.2631020000000204E-2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29">
        <v>7.06</v>
      </c>
      <c r="H44" s="10"/>
      <c r="I44" s="10">
        <f t="shared" si="8"/>
        <v>337.14718178997822</v>
      </c>
      <c r="J44" s="10">
        <f t="shared" si="6"/>
        <v>14536810576.207773</v>
      </c>
      <c r="K44" s="11">
        <f t="shared" si="7"/>
        <v>9.8756779999999988E-2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29">
        <v>0.81</v>
      </c>
      <c r="H45" s="10"/>
      <c r="I45" s="10">
        <f t="shared" si="8"/>
        <v>314.91423668034582</v>
      </c>
      <c r="J45" s="10">
        <f t="shared" si="6"/>
        <v>13230235153.777866</v>
      </c>
      <c r="K45" s="11">
        <f t="shared" si="7"/>
        <v>3.4613030000000045E-2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29">
        <v>0.47</v>
      </c>
      <c r="H46" s="10"/>
      <c r="I46" s="10">
        <f t="shared" si="8"/>
        <v>312.38392687267714</v>
      </c>
      <c r="J46" s="10">
        <f t="shared" si="6"/>
        <v>12787616983.499489</v>
      </c>
      <c r="K46" s="11">
        <f t="shared" si="7"/>
        <v>3.1023139999999838E-2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29">
        <v>11.35</v>
      </c>
      <c r="H47" s="10"/>
      <c r="I47" s="10">
        <f t="shared" si="8"/>
        <v>310.92259069640409</v>
      </c>
      <c r="J47" s="10">
        <f t="shared" si="6"/>
        <v>12402841883.354326</v>
      </c>
      <c r="K47" s="11">
        <f t="shared" si="7"/>
        <v>0.14233964999999982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29">
        <v>5.51</v>
      </c>
      <c r="H48" s="10"/>
      <c r="I48" s="10">
        <f t="shared" si="8"/>
        <v>279.22998715438177</v>
      </c>
      <c r="J48" s="10">
        <f t="shared" si="6"/>
        <v>10857402947.848591</v>
      </c>
      <c r="K48" s="11">
        <f t="shared" si="7"/>
        <v>8.1794029999999962E-2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29">
        <v>7.23</v>
      </c>
      <c r="H49" s="10"/>
      <c r="I49" s="10">
        <f t="shared" si="8"/>
        <v>264.64788849813459</v>
      </c>
      <c r="J49" s="10">
        <f t="shared" si="6"/>
        <v>10036478892.242168</v>
      </c>
      <c r="K49" s="11">
        <f t="shared" si="7"/>
        <v>9.857135000000028E-2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29">
        <v>5.4</v>
      </c>
      <c r="H50" s="10"/>
      <c r="I50" s="10">
        <f t="shared" si="8"/>
        <v>246.80396204246441</v>
      </c>
      <c r="J50" s="10">
        <f t="shared" si="6"/>
        <v>9135937226.3277817</v>
      </c>
      <c r="K50" s="11">
        <f t="shared" si="7"/>
        <v>7.8663600000000056E-2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29">
        <v>5.79</v>
      </c>
      <c r="H51" s="10"/>
      <c r="I51" s="10">
        <f t="shared" si="8"/>
        <v>234.15935677653169</v>
      </c>
      <c r="J51" s="10">
        <f t="shared" si="6"/>
        <v>8469681582.2169037</v>
      </c>
      <c r="K51" s="11">
        <f t="shared" si="7"/>
        <v>8.1385380000000174E-2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29">
        <v>10.42</v>
      </c>
      <c r="H52" s="10"/>
      <c r="I52" s="10">
        <f t="shared" si="8"/>
        <v>221.34356439789363</v>
      </c>
      <c r="J52" s="10">
        <f t="shared" si="6"/>
        <v>7832250868.9889097</v>
      </c>
      <c r="K52" s="11">
        <f t="shared" si="7"/>
        <v>0.12760904000000006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29">
        <v>7.57</v>
      </c>
      <c r="H53" s="10"/>
      <c r="I53" s="10">
        <f t="shared" si="8"/>
        <v>200.45604455523784</v>
      </c>
      <c r="J53" s="10">
        <f t="shared" si="6"/>
        <v>6945892229.623229</v>
      </c>
      <c r="K53" s="11">
        <f t="shared" si="7"/>
        <v>9.7751850000000085E-2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29">
        <v>8.69</v>
      </c>
      <c r="H54" s="10"/>
      <c r="I54" s="10">
        <f t="shared" si="8"/>
        <v>186.34939532884431</v>
      </c>
      <c r="J54" s="10">
        <f t="shared" si="6"/>
        <v>6327379206.5330877</v>
      </c>
      <c r="K54" s="11">
        <f t="shared" si="7"/>
        <v>0.10874668999999981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29">
        <v>4.4800000000000004</v>
      </c>
      <c r="H55" s="10"/>
      <c r="I55" s="10">
        <f t="shared" si="8"/>
        <v>171.45035912121108</v>
      </c>
      <c r="J55" s="10">
        <f t="shared" si="6"/>
        <v>5706785204.9534311</v>
      </c>
      <c r="K55" s="11">
        <f t="shared" si="7"/>
        <v>6.5382559999999756E-2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29">
        <v>5.99</v>
      </c>
      <c r="H56" s="10"/>
      <c r="I56" s="10">
        <f t="shared" si="8"/>
        <v>164.09873575919897</v>
      </c>
      <c r="J56" s="10">
        <f t="shared" si="6"/>
        <v>5356559623.9471312</v>
      </c>
      <c r="K56" s="11">
        <f t="shared" si="7"/>
        <v>8.0250080000000112E-2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30">
        <v>4.8499999999999996</v>
      </c>
      <c r="H57" s="10"/>
      <c r="I57" s="10">
        <f t="shared" si="8"/>
        <v>154.82473418171429</v>
      </c>
      <c r="J57" s="10">
        <f t="shared" si="6"/>
        <v>4958629231.4341974</v>
      </c>
      <c r="K57" s="11">
        <f t="shared" si="7"/>
        <v>6.7897249999999909E-2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30">
        <v>0.98</v>
      </c>
      <c r="H58" s="10"/>
      <c r="I58" s="10">
        <f t="shared" si="8"/>
        <v>147.66307504216908</v>
      </c>
      <c r="J58" s="10">
        <f t="shared" si="6"/>
        <v>4643357992.9475403</v>
      </c>
      <c r="K58" s="11">
        <f t="shared" si="7"/>
        <v>2.7572480000000121E-2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30">
        <v>1.46</v>
      </c>
      <c r="H59" s="10"/>
      <c r="I59" s="10">
        <f t="shared" si="8"/>
        <v>146.23002083795711</v>
      </c>
      <c r="J59" s="10">
        <f t="shared" si="6"/>
        <v>4518764450.5111113</v>
      </c>
      <c r="K59" s="11">
        <f t="shared" si="7"/>
        <v>3.1543819999999778E-2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30">
        <v>4.43</v>
      </c>
      <c r="H60" s="10"/>
      <c r="I60" s="10">
        <f t="shared" si="8"/>
        <v>144.12578438592266</v>
      </c>
      <c r="J60" s="10">
        <f t="shared" si="6"/>
        <v>4380584094.3442545</v>
      </c>
      <c r="K60" s="11">
        <f t="shared" si="7"/>
        <v>6.0904370000000041E-2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30">
        <v>2.98</v>
      </c>
      <c r="H61" s="10"/>
      <c r="I61" s="10">
        <f t="shared" si="8"/>
        <v>138.01185903085576</v>
      </c>
      <c r="J61" s="10">
        <f t="shared" si="6"/>
        <v>4129103638.5723009</v>
      </c>
      <c r="K61" s="11">
        <f t="shared" si="7"/>
        <v>4.5452959999999987E-2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30">
        <v>2.25</v>
      </c>
      <c r="H62" s="10"/>
      <c r="I62" s="10">
        <f t="shared" si="8"/>
        <v>134.01811908220603</v>
      </c>
      <c r="J62" s="10">
        <f t="shared" si="6"/>
        <v>3949583383.0460443</v>
      </c>
      <c r="K62" s="11">
        <f t="shared" si="7"/>
        <v>3.7530749999999946E-2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30">
        <v>2.33</v>
      </c>
      <c r="H63" s="10"/>
      <c r="I63" s="10">
        <f t="shared" si="8"/>
        <v>131.06906511707191</v>
      </c>
      <c r="J63" s="10">
        <f t="shared" si="6"/>
        <v>3806714531.6377797</v>
      </c>
      <c r="K63" s="11">
        <f t="shared" si="7"/>
        <v>3.8137850000000029E-2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30">
        <v>9.42</v>
      </c>
      <c r="H64" s="10"/>
      <c r="I64" s="10">
        <f t="shared" si="8"/>
        <v>128.08469179817445</v>
      </c>
      <c r="J64" s="10">
        <f t="shared" si="6"/>
        <v>3666868067.3166666</v>
      </c>
      <c r="K64" s="11">
        <f t="shared" si="7"/>
        <v>0.11017531999999997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30">
        <v>0.38</v>
      </c>
      <c r="H65" s="10"/>
      <c r="I65" s="10">
        <f t="shared" si="8"/>
        <v>117.05784298864415</v>
      </c>
      <c r="J65" s="10">
        <f t="shared" si="6"/>
        <v>3302963055.7060723</v>
      </c>
      <c r="K65" s="11">
        <f t="shared" si="7"/>
        <v>1.8856999999999902E-2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3">
        <f>SUM(F2)</f>
        <v>140080976</v>
      </c>
      <c r="G66" s="30">
        <v>-3.23</v>
      </c>
      <c r="H66" s="10"/>
      <c r="I66" s="10">
        <f t="shared" si="8"/>
        <v>116.61470710165786</v>
      </c>
      <c r="J66" s="10">
        <f t="shared" ref="J66:J67" si="9">IF(I66="","",I66*C66)</f>
        <v>3241831832.8343158</v>
      </c>
      <c r="K66" s="11">
        <f t="shared" ref="K66" si="10">IFERROR(J66/J67-1,"")</f>
        <v>-1.7203879999999949E-2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30">
        <v>2.25</v>
      </c>
      <c r="H67" s="10"/>
      <c r="I67" s="10">
        <f t="shared" ref="I67" si="11">IF(H67&lt;&gt;"",H67,I66/(1+IF(G66="",0,G66)/100))</f>
        <v>120.5070859787722</v>
      </c>
      <c r="J67" s="10">
        <f t="shared" si="9"/>
        <v>3298580210.9539418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topLeftCell="A36"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4">
        <v>18401158</v>
      </c>
      <c r="G2" s="26">
        <v>0.89</v>
      </c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1.3944499999999804E-2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26">
        <v>0</v>
      </c>
      <c r="H3" s="10"/>
      <c r="I3" s="10">
        <f t="shared" ref="I3:I34" si="5">IF(H3&lt;&gt;"",H3,I2/(1+IF(G2="",0,G2)/100))</f>
        <v>18328.873030032712</v>
      </c>
      <c r="J3" s="10">
        <f t="shared" si="3"/>
        <v>335602646608.03033</v>
      </c>
      <c r="K3" s="11">
        <f t="shared" si="4"/>
        <v>5.4000000000000714E-3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26">
        <v>-1.82</v>
      </c>
      <c r="H4" s="10"/>
      <c r="I4" s="10">
        <f t="shared" si="5"/>
        <v>18328.873030032712</v>
      </c>
      <c r="J4" s="10">
        <f t="shared" si="3"/>
        <v>333800125928.01898</v>
      </c>
      <c r="K4" s="11">
        <f t="shared" si="4"/>
        <v>-1.2407379999999968E-2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26">
        <v>-3.13</v>
      </c>
      <c r="H5" s="10"/>
      <c r="I5" s="10">
        <f t="shared" si="5"/>
        <v>18668.642320261471</v>
      </c>
      <c r="J5" s="10">
        <f t="shared" si="3"/>
        <v>337993742731.71356</v>
      </c>
      <c r="K5" s="11">
        <f t="shared" si="4"/>
        <v>-2.6165890000000136E-2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26">
        <v>0.7</v>
      </c>
      <c r="H6" s="10"/>
      <c r="I6" s="10">
        <f t="shared" si="5"/>
        <v>19271.851264851317</v>
      </c>
      <c r="J6" s="10">
        <f t="shared" si="3"/>
        <v>347075276231.30145</v>
      </c>
      <c r="K6" s="11">
        <f t="shared" si="4"/>
        <v>1.3344099999999859E-2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26">
        <v>1.53</v>
      </c>
      <c r="H7" s="10"/>
      <c r="I7" s="10">
        <f t="shared" si="5"/>
        <v>19137.886062414418</v>
      </c>
      <c r="J7" s="10">
        <f t="shared" si="3"/>
        <v>342504857166.78223</v>
      </c>
      <c r="K7" s="11">
        <f t="shared" si="4"/>
        <v>2.1087210000000134E-2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26">
        <v>3.3</v>
      </c>
      <c r="H8" s="10"/>
      <c r="I8" s="10">
        <f t="shared" si="5"/>
        <v>18849.488882511982</v>
      </c>
      <c r="J8" s="10">
        <f t="shared" si="3"/>
        <v>335431541804.13458</v>
      </c>
      <c r="K8" s="11">
        <f t="shared" si="4"/>
        <v>3.7958399999999948E-2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26">
        <v>-1.02</v>
      </c>
      <c r="H9" s="10"/>
      <c r="I9" s="10">
        <f t="shared" si="5"/>
        <v>18247.327088588561</v>
      </c>
      <c r="J9" s="10">
        <f t="shared" si="3"/>
        <v>323164725873.53656</v>
      </c>
      <c r="K9" s="11">
        <f t="shared" si="4"/>
        <v>-6.2407999999999353E-3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26">
        <v>1.46</v>
      </c>
      <c r="H10" s="10"/>
      <c r="I10" s="10">
        <f t="shared" si="5"/>
        <v>18435.367840562296</v>
      </c>
      <c r="J10" s="10">
        <f t="shared" si="3"/>
        <v>325194197823.31226</v>
      </c>
      <c r="K10" s="11">
        <f t="shared" si="4"/>
        <v>1.5817519999999918E-2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26">
        <v>1.8</v>
      </c>
      <c r="H11" s="10"/>
      <c r="I11" s="10">
        <f t="shared" si="5"/>
        <v>18170.084605324559</v>
      </c>
      <c r="J11" s="10">
        <f t="shared" si="3"/>
        <v>320130526812.83966</v>
      </c>
      <c r="K11" s="11">
        <f t="shared" si="4"/>
        <v>1.6982000000000053E-2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26">
        <v>0.76</v>
      </c>
      <c r="H12" s="10"/>
      <c r="I12" s="10">
        <f t="shared" si="5"/>
        <v>17848.806095603693</v>
      </c>
      <c r="J12" s="10">
        <f t="shared" si="3"/>
        <v>314784850481.95508</v>
      </c>
      <c r="K12" s="11">
        <f t="shared" si="4"/>
        <v>5.4840400000000233E-3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26">
        <v>1.47</v>
      </c>
      <c r="H13" s="10"/>
      <c r="I13" s="10">
        <f t="shared" si="5"/>
        <v>17714.178340218037</v>
      </c>
      <c r="J13" s="10">
        <f t="shared" si="3"/>
        <v>313067973194.23895</v>
      </c>
      <c r="K13" s="11">
        <f t="shared" si="4"/>
        <v>1.0844139999999669E-2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26">
        <v>7.0000000000000007E-2</v>
      </c>
      <c r="H14" s="10"/>
      <c r="I14" s="10">
        <f t="shared" si="5"/>
        <v>17457.552321097901</v>
      </c>
      <c r="J14" s="10">
        <f t="shared" si="3"/>
        <v>309709440660.39606</v>
      </c>
      <c r="K14" s="11">
        <f t="shared" si="4"/>
        <v>-5.2041300000000845E-3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26">
        <v>0.27</v>
      </c>
      <c r="H15" s="10"/>
      <c r="I15" s="10">
        <f t="shared" si="5"/>
        <v>17445.34058269002</v>
      </c>
      <c r="J15" s="10">
        <f t="shared" si="3"/>
        <v>311329640582.84247</v>
      </c>
      <c r="K15" s="11">
        <f t="shared" si="4"/>
        <v>-5.722680000000091E-3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26">
        <v>2.0099999999999998</v>
      </c>
      <c r="H16" s="10"/>
      <c r="I16" s="10">
        <f t="shared" si="5"/>
        <v>17398.364997197586</v>
      </c>
      <c r="J16" s="10">
        <f t="shared" si="3"/>
        <v>313121534928.34625</v>
      </c>
      <c r="K16" s="11">
        <f t="shared" si="4"/>
        <v>9.6949800000001307E-3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26">
        <v>3.88</v>
      </c>
      <c r="H17" s="10"/>
      <c r="I17" s="10">
        <f t="shared" si="5"/>
        <v>17055.548472892449</v>
      </c>
      <c r="J17" s="10">
        <f t="shared" si="3"/>
        <v>310114976434.117</v>
      </c>
      <c r="K17" s="11">
        <f t="shared" si="4"/>
        <v>2.8619759999999994E-2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26">
        <v>1.68</v>
      </c>
      <c r="H18" s="10"/>
      <c r="I18" s="10">
        <f t="shared" si="5"/>
        <v>16418.510274251494</v>
      </c>
      <c r="J18" s="10">
        <f t="shared" si="3"/>
        <v>301486505017.28357</v>
      </c>
      <c r="K18" s="11">
        <f t="shared" si="4"/>
        <v>5.920239999999799E-3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26">
        <v>1.8</v>
      </c>
      <c r="H19" s="10"/>
      <c r="I19" s="10">
        <f t="shared" si="5"/>
        <v>16147.236697729637</v>
      </c>
      <c r="J19" s="10">
        <f t="shared" si="3"/>
        <v>299712137233.94574</v>
      </c>
      <c r="K19" s="11">
        <f t="shared" si="4"/>
        <v>5.6822000000000816E-3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26">
        <v>1.93</v>
      </c>
      <c r="H20" s="10"/>
      <c r="I20" s="10">
        <f t="shared" si="5"/>
        <v>15861.725636276657</v>
      </c>
      <c r="J20" s="10">
        <f t="shared" si="3"/>
        <v>298018735176.9234</v>
      </c>
      <c r="K20" s="11">
        <f t="shared" si="4"/>
        <v>6.0491000000000295E-3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26">
        <v>1.35</v>
      </c>
      <c r="H21" s="10"/>
      <c r="I21" s="10">
        <f t="shared" si="5"/>
        <v>15561.390793953355</v>
      </c>
      <c r="J21" s="10">
        <f t="shared" si="3"/>
        <v>296226829462.81982</v>
      </c>
      <c r="K21" s="11">
        <f t="shared" si="4"/>
        <v>-1.1957500000000509E-3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26">
        <v>2.89</v>
      </c>
      <c r="H22" s="10"/>
      <c r="I22" s="10">
        <f t="shared" si="5"/>
        <v>15354.110304838041</v>
      </c>
      <c r="J22" s="10">
        <f t="shared" si="3"/>
        <v>296581466751.68817</v>
      </c>
      <c r="K22" s="11">
        <f t="shared" si="4"/>
        <v>1.5935859999999913E-2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26">
        <v>2.15</v>
      </c>
      <c r="H23" s="10"/>
      <c r="I23" s="10">
        <f t="shared" si="5"/>
        <v>14922.840222410383</v>
      </c>
      <c r="J23" s="10">
        <f t="shared" si="3"/>
        <v>291929321947.242</v>
      </c>
      <c r="K23" s="11">
        <f t="shared" si="4"/>
        <v>1.056995000000005E-2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26">
        <v>-0.85</v>
      </c>
      <c r="H24" s="10"/>
      <c r="I24" s="10">
        <f t="shared" si="5"/>
        <v>14608.75205326518</v>
      </c>
      <c r="J24" s="10">
        <f t="shared" si="3"/>
        <v>288875917938.42871</v>
      </c>
      <c r="K24" s="11">
        <f t="shared" si="4"/>
        <v>-1.1276199999999847E-2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26">
        <v>0.83</v>
      </c>
      <c r="H25" s="10"/>
      <c r="I25" s="10">
        <f t="shared" si="5"/>
        <v>14733.99097656599</v>
      </c>
      <c r="J25" s="10">
        <f t="shared" si="3"/>
        <v>292170490827.09314</v>
      </c>
      <c r="K25" s="11">
        <f t="shared" si="4"/>
        <v>7.997510000000041E-3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26">
        <v>1.54</v>
      </c>
      <c r="H26" s="10"/>
      <c r="I26" s="10">
        <f t="shared" si="5"/>
        <v>14612.705520743817</v>
      </c>
      <c r="J26" s="10">
        <f t="shared" si="3"/>
        <v>289852393412.2547</v>
      </c>
      <c r="K26" s="11">
        <f t="shared" si="4"/>
        <v>1.7430799999999858E-2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26">
        <v>-2.8</v>
      </c>
      <c r="H27" s="10"/>
      <c r="I27" s="10">
        <f t="shared" si="5"/>
        <v>14391.082844931865</v>
      </c>
      <c r="J27" s="10">
        <f t="shared" si="3"/>
        <v>284886592200.91895</v>
      </c>
      <c r="K27" s="11">
        <f t="shared" si="4"/>
        <v>-2.4792399999999937E-2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26">
        <v>3.39</v>
      </c>
      <c r="H28" s="10"/>
      <c r="I28" s="10">
        <f t="shared" si="5"/>
        <v>14805.64078696694</v>
      </c>
      <c r="J28" s="10">
        <f t="shared" si="3"/>
        <v>292129175573.40503</v>
      </c>
      <c r="K28" s="11">
        <f t="shared" si="4"/>
        <v>3.8138989999999984E-2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26">
        <v>4.1900000000000004</v>
      </c>
      <c r="H29" s="10"/>
      <c r="I29" s="10">
        <f t="shared" si="5"/>
        <v>14320.186465777097</v>
      </c>
      <c r="J29" s="10">
        <f t="shared" si="3"/>
        <v>281396979005.09937</v>
      </c>
      <c r="K29" s="11">
        <f t="shared" si="4"/>
        <v>4.6484360000000002E-2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26">
        <v>3.19</v>
      </c>
      <c r="H30" s="10"/>
      <c r="I30" s="10">
        <f t="shared" si="5"/>
        <v>13744.300283882423</v>
      </c>
      <c r="J30" s="10">
        <f t="shared" si="3"/>
        <v>268897452996.90799</v>
      </c>
      <c r="K30" s="11">
        <f t="shared" si="4"/>
        <v>3.7781830000000127E-2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26">
        <v>2.86</v>
      </c>
      <c r="H31" s="10"/>
      <c r="I31" s="10">
        <f t="shared" si="5"/>
        <v>13319.411070726255</v>
      </c>
      <c r="J31" s="10">
        <f t="shared" si="3"/>
        <v>259107883009.38742</v>
      </c>
      <c r="K31" s="11">
        <f t="shared" si="4"/>
        <v>3.56973399999998E-2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26">
        <v>2.8</v>
      </c>
      <c r="H32" s="10"/>
      <c r="I32" s="10">
        <f t="shared" si="5"/>
        <v>12949.067733546817</v>
      </c>
      <c r="J32" s="10">
        <f t="shared" si="3"/>
        <v>250177221667.27539</v>
      </c>
      <c r="K32" s="11">
        <f t="shared" si="4"/>
        <v>3.6018400000000117E-2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26">
        <v>3.23</v>
      </c>
      <c r="H33" s="10"/>
      <c r="I33" s="10">
        <f t="shared" si="5"/>
        <v>12596.369390609743</v>
      </c>
      <c r="J33" s="10">
        <f t="shared" si="3"/>
        <v>241479515872.76382</v>
      </c>
      <c r="K33" s="11">
        <f t="shared" si="4"/>
        <v>4.0971320000000144E-2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26">
        <v>-0.13</v>
      </c>
      <c r="H34" s="10"/>
      <c r="I34" s="10">
        <f t="shared" si="5"/>
        <v>12202.237131269731</v>
      </c>
      <c r="J34" s="10">
        <f t="shared" ref="J34:J65" si="6">IF(I34="","",I34*C34)</f>
        <v>231975186283.48358</v>
      </c>
      <c r="K34" s="11">
        <f t="shared" ref="K34:K65" si="7">IFERROR(J34/J35-1,"")</f>
        <v>2.0805299999999916E-2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26">
        <v>-2.29</v>
      </c>
      <c r="H35" s="10"/>
      <c r="I35" s="10">
        <f t="shared" ref="I35:I66" si="8">IF(H35&lt;&gt;"",H35,I34/(1+IF(G34="",0,G34)/100))</f>
        <v>12061.122003824978</v>
      </c>
      <c r="J35" s="10">
        <f t="shared" si="6"/>
        <v>227247239295.76346</v>
      </c>
      <c r="K35" s="11">
        <f t="shared" si="7"/>
        <v>1.3538539999999877E-2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26">
        <v>-3.96</v>
      </c>
      <c r="H36" s="10"/>
      <c r="I36" s="10">
        <f t="shared" si="8"/>
        <v>12011.873323199858</v>
      </c>
      <c r="J36" s="10">
        <f t="shared" si="6"/>
        <v>224211739689.50748</v>
      </c>
      <c r="K36" s="11">
        <f t="shared" si="7"/>
        <v>1.797979999999999E-2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26">
        <v>-8.5</v>
      </c>
      <c r="H37" s="10"/>
      <c r="I37" s="10">
        <f t="shared" si="8"/>
        <v>11911.81408488681</v>
      </c>
      <c r="J37" s="10">
        <f t="shared" si="6"/>
        <v>220251658912.59088</v>
      </c>
      <c r="K37" s="11">
        <f t="shared" si="7"/>
        <v>-2.261040000000003E-2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26">
        <v>2.26</v>
      </c>
      <c r="H38" s="10"/>
      <c r="I38" s="10">
        <f t="shared" si="8"/>
        <v>12305.593062899597</v>
      </c>
      <c r="J38" s="10">
        <f t="shared" si="6"/>
        <v>225346841129.25992</v>
      </c>
      <c r="K38" s="11">
        <f t="shared" si="7"/>
        <v>7.0513880000000029E-2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26">
        <v>3.24</v>
      </c>
      <c r="H39" s="10"/>
      <c r="I39" s="10">
        <f t="shared" si="8"/>
        <v>11613.432486692711</v>
      </c>
      <c r="J39" s="10">
        <f t="shared" si="6"/>
        <v>210503427689.56897</v>
      </c>
      <c r="K39" s="11">
        <f t="shared" si="7"/>
        <v>4.3859639999999978E-2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26">
        <v>2.56</v>
      </c>
      <c r="H40" s="10"/>
      <c r="I40" s="10">
        <f t="shared" si="8"/>
        <v>11248.965988660124</v>
      </c>
      <c r="J40" s="10">
        <f t="shared" si="6"/>
        <v>201658747616.26859</v>
      </c>
      <c r="K40" s="11">
        <f t="shared" si="7"/>
        <v>3.7394400000000161E-2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26">
        <v>7.13</v>
      </c>
      <c r="H41" s="10"/>
      <c r="I41" s="10">
        <f t="shared" si="8"/>
        <v>10968.180566166267</v>
      </c>
      <c r="J41" s="10">
        <f t="shared" si="6"/>
        <v>194389662809.31201</v>
      </c>
      <c r="K41" s="11">
        <f t="shared" si="7"/>
        <v>8.3405689999999977E-2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26">
        <v>-4.09</v>
      </c>
      <c r="H42" s="10"/>
      <c r="I42" s="10">
        <f t="shared" si="8"/>
        <v>10238.197112075299</v>
      </c>
      <c r="J42" s="10">
        <f t="shared" si="6"/>
        <v>179424627915.06293</v>
      </c>
      <c r="K42" s="11">
        <f t="shared" si="7"/>
        <v>-3.1117179999999967E-2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26">
        <v>5.5</v>
      </c>
      <c r="H43" s="10"/>
      <c r="I43" s="10">
        <f t="shared" si="8"/>
        <v>10674.7962799242</v>
      </c>
      <c r="J43" s="10">
        <f t="shared" si="6"/>
        <v>185187129146.39453</v>
      </c>
      <c r="K43" s="11">
        <f t="shared" si="7"/>
        <v>6.3861999999999863E-2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26">
        <v>7.13</v>
      </c>
      <c r="H44" s="10"/>
      <c r="I44" s="10">
        <f t="shared" si="8"/>
        <v>10118.290312724361</v>
      </c>
      <c r="J44" s="10">
        <f t="shared" si="6"/>
        <v>174070630538.91815</v>
      </c>
      <c r="K44" s="11">
        <f t="shared" si="7"/>
        <v>8.0620309999999806E-2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26">
        <v>3.69</v>
      </c>
      <c r="H45" s="10"/>
      <c r="I45" s="10">
        <f t="shared" si="8"/>
        <v>9444.871009730572</v>
      </c>
      <c r="J45" s="10">
        <f t="shared" si="6"/>
        <v>161083989379.13556</v>
      </c>
      <c r="K45" s="11">
        <f t="shared" si="7"/>
        <v>4.7061619999999804E-2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26">
        <v>1.82</v>
      </c>
      <c r="H46" s="10"/>
      <c r="I46" s="10">
        <f t="shared" si="8"/>
        <v>9108.7578452411726</v>
      </c>
      <c r="J46" s="10">
        <f t="shared" si="6"/>
        <v>153843848635.32251</v>
      </c>
      <c r="K46" s="11">
        <f t="shared" si="7"/>
        <v>2.9298379999999735E-2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26">
        <v>5.31</v>
      </c>
      <c r="H47" s="10"/>
      <c r="I47" s="10">
        <f t="shared" si="8"/>
        <v>8945.9417061885415</v>
      </c>
      <c r="J47" s="10">
        <f t="shared" si="6"/>
        <v>149464772921.65033</v>
      </c>
      <c r="K47" s="11">
        <f t="shared" si="7"/>
        <v>6.5105340000000123E-2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26">
        <v>6.1</v>
      </c>
      <c r="H48" s="10"/>
      <c r="I48" s="10">
        <f t="shared" si="8"/>
        <v>8494.8644062183484</v>
      </c>
      <c r="J48" s="10">
        <f t="shared" si="6"/>
        <v>140328629768.81735</v>
      </c>
      <c r="K48" s="11">
        <f t="shared" si="7"/>
        <v>7.4050299999999902E-2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26">
        <v>6.54</v>
      </c>
      <c r="H49" s="10"/>
      <c r="I49" s="10">
        <f t="shared" si="8"/>
        <v>8006.4697513839292</v>
      </c>
      <c r="J49" s="10">
        <f t="shared" si="6"/>
        <v>130653685184.77893</v>
      </c>
      <c r="K49" s="11">
        <f t="shared" si="7"/>
        <v>7.9676359999999891E-2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26">
        <v>7.18</v>
      </c>
      <c r="H50" s="10"/>
      <c r="I50" s="10">
        <f t="shared" si="8"/>
        <v>7514.9894418846725</v>
      </c>
      <c r="J50" s="10">
        <f t="shared" si="6"/>
        <v>121011897662.35036</v>
      </c>
      <c r="K50" s="11">
        <f t="shared" si="7"/>
        <v>8.7555459999999918E-2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26">
        <v>5.98</v>
      </c>
      <c r="H51" s="10"/>
      <c r="I51" s="10">
        <f t="shared" si="8"/>
        <v>7011.5594718088005</v>
      </c>
      <c r="J51" s="10">
        <f t="shared" si="6"/>
        <v>111269633699.73828</v>
      </c>
      <c r="K51" s="11">
        <f t="shared" si="7"/>
        <v>7.686278000000013E-2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26">
        <v>3.27</v>
      </c>
      <c r="H52" s="10"/>
      <c r="I52" s="10">
        <f t="shared" si="8"/>
        <v>6615.9270351092655</v>
      </c>
      <c r="J52" s="10">
        <f t="shared" si="6"/>
        <v>103327588032.83949</v>
      </c>
      <c r="K52" s="11">
        <f t="shared" si="7"/>
        <v>5.0668980000000197E-2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26">
        <v>2.8</v>
      </c>
      <c r="H53" s="10"/>
      <c r="I53" s="10">
        <f t="shared" si="8"/>
        <v>6406.4365596100179</v>
      </c>
      <c r="J53" s="10">
        <f t="shared" si="6"/>
        <v>98344569031.475052</v>
      </c>
      <c r="K53" s="11">
        <f t="shared" si="7"/>
        <v>4.6915199999999935E-2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26">
        <v>5.61</v>
      </c>
      <c r="H54" s="10"/>
      <c r="I54" s="10">
        <f t="shared" si="8"/>
        <v>6231.942178608967</v>
      </c>
      <c r="J54" s="10">
        <f t="shared" si="6"/>
        <v>93937473666.897812</v>
      </c>
      <c r="K54" s="11">
        <f t="shared" si="7"/>
        <v>7.5215409999999983E-2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26">
        <v>6.2</v>
      </c>
      <c r="H55" s="10"/>
      <c r="I55" s="10">
        <f t="shared" si="8"/>
        <v>5900.9015989101099</v>
      </c>
      <c r="J55" s="10">
        <f t="shared" si="6"/>
        <v>87366189875.290024</v>
      </c>
      <c r="K55" s="11">
        <f t="shared" si="7"/>
        <v>7.9310599999999898E-2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26">
        <v>8.2100000000000009</v>
      </c>
      <c r="H56" s="10"/>
      <c r="I56" s="10">
        <f t="shared" si="8"/>
        <v>5556.4045187477495</v>
      </c>
      <c r="J56" s="10">
        <f t="shared" si="6"/>
        <v>80946290970.63443</v>
      </c>
      <c r="K56" s="11">
        <f t="shared" si="7"/>
        <v>9.6491930000000226E-2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26">
        <v>5.42</v>
      </c>
      <c r="H57" s="10"/>
      <c r="I57" s="10">
        <f t="shared" si="8"/>
        <v>5134.8345982328337</v>
      </c>
      <c r="J57" s="10">
        <f t="shared" si="6"/>
        <v>73822970106.706039</v>
      </c>
      <c r="K57" s="11">
        <f t="shared" si="7"/>
        <v>6.4952840000000123E-2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26">
        <v>6.22</v>
      </c>
      <c r="H58" s="10"/>
      <c r="I58" s="10">
        <f t="shared" si="8"/>
        <v>4870.8353236888952</v>
      </c>
      <c r="J58" s="10">
        <f t="shared" si="6"/>
        <v>69320412448.222626</v>
      </c>
      <c r="K58" s="11">
        <f t="shared" si="7"/>
        <v>7.1228699999999812E-2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26">
        <v>5.36</v>
      </c>
      <c r="H59" s="10"/>
      <c r="I59" s="10">
        <f t="shared" si="8"/>
        <v>4585.6103593380676</v>
      </c>
      <c r="J59" s="10">
        <f t="shared" si="6"/>
        <v>64711123262.682037</v>
      </c>
      <c r="K59" s="11">
        <f t="shared" si="7"/>
        <v>6.2555600000000045E-2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26">
        <v>5.89</v>
      </c>
      <c r="H60" s="10"/>
      <c r="I60" s="10">
        <f t="shared" si="8"/>
        <v>4352.3257017255764</v>
      </c>
      <c r="J60" s="10">
        <f t="shared" si="6"/>
        <v>60901399665.751167</v>
      </c>
      <c r="K60" s="11">
        <f t="shared" si="7"/>
        <v>6.9171330000000086E-2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26">
        <v>4.53</v>
      </c>
      <c r="H61" s="10"/>
      <c r="I61" s="10">
        <f t="shared" si="8"/>
        <v>4110.2329792478768</v>
      </c>
      <c r="J61" s="10">
        <f t="shared" si="6"/>
        <v>56961310088.394501</v>
      </c>
      <c r="K61" s="11">
        <f t="shared" si="7"/>
        <v>5.7425479999999807E-2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26">
        <v>5.82</v>
      </c>
      <c r="H62" s="10"/>
      <c r="I62" s="10">
        <f t="shared" si="8"/>
        <v>3932.108465749428</v>
      </c>
      <c r="J62" s="10">
        <f t="shared" si="6"/>
        <v>53867918984.129745</v>
      </c>
      <c r="K62" s="11">
        <f t="shared" si="7"/>
        <v>7.2485700000000097E-2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26">
        <v>5.19</v>
      </c>
      <c r="H63" s="10"/>
      <c r="I63" s="10">
        <f t="shared" si="8"/>
        <v>3715.8462159794253</v>
      </c>
      <c r="J63" s="10">
        <f t="shared" si="6"/>
        <v>50227167582.868225</v>
      </c>
      <c r="K63" s="11">
        <f t="shared" si="7"/>
        <v>6.7362930000000043E-2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26">
        <v>7.23</v>
      </c>
      <c r="H64" s="10"/>
      <c r="I64" s="10">
        <f t="shared" si="8"/>
        <v>3532.5089989347134</v>
      </c>
      <c r="J64" s="10">
        <f t="shared" si="6"/>
        <v>47057253134.009651</v>
      </c>
      <c r="K64" s="11">
        <f t="shared" si="7"/>
        <v>8.8598960000000115E-2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26">
        <v>7.49</v>
      </c>
      <c r="H65" s="10"/>
      <c r="I65" s="10">
        <f t="shared" si="8"/>
        <v>3294.3290114097858</v>
      </c>
      <c r="J65" s="10">
        <f t="shared" si="6"/>
        <v>43227354483.242981</v>
      </c>
      <c r="K65" s="11">
        <f t="shared" si="7"/>
        <v>9.1668440000000073E-2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3">
        <f>SUM(F2)</f>
        <v>18401158</v>
      </c>
      <c r="G66" s="26">
        <v>7.45</v>
      </c>
      <c r="H66" s="10"/>
      <c r="I66" s="10">
        <f t="shared" si="8"/>
        <v>3064.7771991904233</v>
      </c>
      <c r="J66" s="10">
        <f t="shared" ref="J66:J67" si="9">IF(I66="","",I66*C66)</f>
        <v>39597512302.584267</v>
      </c>
      <c r="K66" s="11">
        <f t="shared" ref="K66" si="10">IFERROR(J66/J67-1,"")</f>
        <v>9.0724949999999804E-2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26">
        <v>8.4499999999999993</v>
      </c>
      <c r="H67" s="10"/>
      <c r="I67" s="10">
        <f t="shared" ref="I67" si="11">IF(H67&lt;&gt;"",H67,I66/(1+IF(G66="",0,G66)/100))</f>
        <v>2852.2821770036512</v>
      </c>
      <c r="J67" s="10">
        <f t="shared" si="9"/>
        <v>36303847548.902473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76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4">
        <v>8714286</v>
      </c>
      <c r="G2" s="26">
        <v>6.46</v>
      </c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6.3322479999999848E-2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26">
        <v>5.57</v>
      </c>
      <c r="H3" s="10"/>
      <c r="I3" s="10">
        <f t="shared" ref="I3:I34" si="5">IF(H3&lt;&gt;"",H3,I2/(1+IF(G2="",0,G2)/100))</f>
        <v>1602.4798046214542</v>
      </c>
      <c r="J3" s="10">
        <f t="shared" si="3"/>
        <v>13981415595.941551</v>
      </c>
      <c r="K3" s="11">
        <f t="shared" si="4"/>
        <v>6.7734980000000444E-2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26">
        <v>5.05</v>
      </c>
      <c r="H4" s="10"/>
      <c r="I4" s="10">
        <f t="shared" si="5"/>
        <v>1517.9310453930605</v>
      </c>
      <c r="J4" s="10">
        <f t="shared" si="3"/>
        <v>13094462444.174627</v>
      </c>
      <c r="K4" s="11">
        <f t="shared" si="4"/>
        <v>6.6782750000000002E-2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26">
        <v>6.01</v>
      </c>
      <c r="H5" s="10"/>
      <c r="I5" s="10">
        <f t="shared" si="5"/>
        <v>1444.9605382132893</v>
      </c>
      <c r="J5" s="10">
        <f t="shared" si="3"/>
        <v>12274722706.356686</v>
      </c>
      <c r="K5" s="11">
        <f t="shared" si="4"/>
        <v>7.3139230000000222E-2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26">
        <v>7.06</v>
      </c>
      <c r="H6" s="10"/>
      <c r="I6" s="10">
        <f t="shared" si="5"/>
        <v>1363.0417302266665</v>
      </c>
      <c r="J6" s="10">
        <f t="shared" si="3"/>
        <v>11438145548.324316</v>
      </c>
      <c r="K6" s="11">
        <f t="shared" si="4"/>
        <v>8.355425999999988E-2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26">
        <v>6.67</v>
      </c>
      <c r="H7" s="10"/>
      <c r="I7" s="10">
        <f t="shared" si="5"/>
        <v>1273.1568561803349</v>
      </c>
      <c r="J7" s="10">
        <f t="shared" si="3"/>
        <v>10556135461.388262</v>
      </c>
      <c r="K7" s="11">
        <f t="shared" si="4"/>
        <v>7.9500399999999694E-2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26">
        <v>6.54</v>
      </c>
      <c r="H8" s="10"/>
      <c r="I8" s="10">
        <f t="shared" si="5"/>
        <v>1193.5472543173667</v>
      </c>
      <c r="J8" s="10">
        <f t="shared" si="3"/>
        <v>9778723066.1408405</v>
      </c>
      <c r="K8" s="11">
        <f t="shared" si="4"/>
        <v>7.9889439999999867E-2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26">
        <v>5.24</v>
      </c>
      <c r="H9" s="10"/>
      <c r="I9" s="10">
        <f t="shared" si="5"/>
        <v>1120.2808844728429</v>
      </c>
      <c r="J9" s="10">
        <f t="shared" si="3"/>
        <v>9055300203.8253479</v>
      </c>
      <c r="K9" s="11">
        <f t="shared" si="4"/>
        <v>6.7344080000000028E-2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26">
        <v>4.74</v>
      </c>
      <c r="H10" s="10"/>
      <c r="I10" s="10">
        <f t="shared" si="5"/>
        <v>1064.5010304759055</v>
      </c>
      <c r="J10" s="10">
        <f t="shared" si="3"/>
        <v>8483955992.7341785</v>
      </c>
      <c r="K10" s="11">
        <f t="shared" si="4"/>
        <v>6.2692039999999949E-2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26">
        <v>3.83</v>
      </c>
      <c r="H11" s="10"/>
      <c r="I11" s="10">
        <f t="shared" si="5"/>
        <v>1016.3271247621782</v>
      </c>
      <c r="J11" s="10">
        <f t="shared" si="3"/>
        <v>7983456799.7085762</v>
      </c>
      <c r="K11" s="11">
        <f t="shared" si="4"/>
        <v>5.3874499999999825E-2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26">
        <v>5.08</v>
      </c>
      <c r="H12" s="10"/>
      <c r="I12" s="10">
        <f t="shared" si="5"/>
        <v>978.83764303397686</v>
      </c>
      <c r="J12" s="10">
        <f t="shared" si="3"/>
        <v>7575339188.5927382</v>
      </c>
      <c r="K12" s="11">
        <f t="shared" si="4"/>
        <v>6.6877240000000171E-2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26">
        <v>5.29</v>
      </c>
      <c r="H13" s="10"/>
      <c r="I13" s="10">
        <f t="shared" si="5"/>
        <v>931.51659976587064</v>
      </c>
      <c r="J13" s="10">
        <f t="shared" si="3"/>
        <v>7100478766.0412903</v>
      </c>
      <c r="K13" s="11">
        <f t="shared" si="4"/>
        <v>6.9325239999999955E-2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26">
        <v>4.67</v>
      </c>
      <c r="H14" s="10"/>
      <c r="I14" s="10">
        <f t="shared" si="5"/>
        <v>884.71516740988761</v>
      </c>
      <c r="J14" s="10">
        <f t="shared" si="3"/>
        <v>6640148853.1602325</v>
      </c>
      <c r="K14" s="11">
        <f t="shared" si="4"/>
        <v>6.2819179999999974E-2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26">
        <v>5.18</v>
      </c>
      <c r="H15" s="10"/>
      <c r="I15" s="10">
        <f t="shared" si="5"/>
        <v>845.24234967983921</v>
      </c>
      <c r="J15" s="10">
        <f t="shared" si="3"/>
        <v>6247675030.8177843</v>
      </c>
      <c r="K15" s="11">
        <f t="shared" si="4"/>
        <v>6.7261460000000106E-2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26">
        <v>4.49</v>
      </c>
      <c r="H16" s="10"/>
      <c r="I16" s="10">
        <f t="shared" si="5"/>
        <v>803.61508811545843</v>
      </c>
      <c r="J16" s="10">
        <f t="shared" si="3"/>
        <v>5853931079.6604462</v>
      </c>
      <c r="K16" s="11">
        <f t="shared" si="4"/>
        <v>5.9842069999999747E-2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26">
        <v>4.5199999999999996</v>
      </c>
      <c r="H17" s="10"/>
      <c r="I17" s="10">
        <f t="shared" si="5"/>
        <v>769.08325018227436</v>
      </c>
      <c r="J17" s="10">
        <f t="shared" si="3"/>
        <v>5523399424.6524363</v>
      </c>
      <c r="K17" s="11">
        <f t="shared" si="4"/>
        <v>6.0146360000000065E-2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26">
        <v>5.12</v>
      </c>
      <c r="H18" s="10"/>
      <c r="I18" s="10">
        <f t="shared" si="5"/>
        <v>735.82400514951632</v>
      </c>
      <c r="J18" s="10">
        <f t="shared" si="3"/>
        <v>5210034796.188364</v>
      </c>
      <c r="K18" s="11">
        <f t="shared" si="4"/>
        <v>6.7598719999999668E-2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26">
        <v>3.89</v>
      </c>
      <c r="H19" s="10"/>
      <c r="I19" s="10">
        <f t="shared" si="5"/>
        <v>699.98478419855064</v>
      </c>
      <c r="J19" s="10">
        <f t="shared" si="3"/>
        <v>4880143352.1654701</v>
      </c>
      <c r="K19" s="11">
        <f t="shared" si="4"/>
        <v>5.697686000000024E-2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26">
        <v>1.9</v>
      </c>
      <c r="H20" s="10"/>
      <c r="I20" s="10">
        <f t="shared" si="5"/>
        <v>673.77493906877532</v>
      </c>
      <c r="J20" s="10">
        <f t="shared" si="3"/>
        <v>4617076812.9828968</v>
      </c>
      <c r="K20" s="11">
        <f t="shared" si="4"/>
        <v>3.8259099999999879E-2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26">
        <v>4.5</v>
      </c>
      <c r="H21" s="10"/>
      <c r="I21" s="10">
        <f t="shared" si="5"/>
        <v>661.21191272696308</v>
      </c>
      <c r="J21" s="10">
        <f t="shared" si="3"/>
        <v>4446940858.0024939</v>
      </c>
      <c r="K21" s="11">
        <f t="shared" si="4"/>
        <v>6.5377499999999866E-2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26">
        <v>-3.91</v>
      </c>
      <c r="H22" s="10"/>
      <c r="I22" s="10">
        <f t="shared" si="5"/>
        <v>632.73867246599343</v>
      </c>
      <c r="J22" s="10">
        <f t="shared" si="3"/>
        <v>4174051787.2796211</v>
      </c>
      <c r="K22" s="11">
        <f t="shared" si="4"/>
        <v>-2.0266359999999928E-2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26">
        <v>-5.52</v>
      </c>
      <c r="H23" s="10"/>
      <c r="I23" s="10">
        <f t="shared" si="5"/>
        <v>658.48545370589386</v>
      </c>
      <c r="J23" s="10">
        <f t="shared" si="3"/>
        <v>4260394475.4613314</v>
      </c>
      <c r="K23" s="11">
        <f t="shared" si="4"/>
        <v>-3.602056000000009E-2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26">
        <v>9.31</v>
      </c>
      <c r="H24" s="10"/>
      <c r="I24" s="10">
        <f t="shared" si="5"/>
        <v>696.9575081561112</v>
      </c>
      <c r="J24" s="10">
        <f t="shared" si="3"/>
        <v>4419590603.9877071</v>
      </c>
      <c r="K24" s="11">
        <f t="shared" si="4"/>
        <v>0.11660165000000022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26">
        <v>7.23</v>
      </c>
      <c r="H25" s="10"/>
      <c r="I25" s="10">
        <f t="shared" si="5"/>
        <v>637.59720808353416</v>
      </c>
      <c r="J25" s="10">
        <f t="shared" si="3"/>
        <v>3958072786.286592</v>
      </c>
      <c r="K25" s="11">
        <f t="shared" si="4"/>
        <v>9.631951999999977E-2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26">
        <v>8.0299999999999994</v>
      </c>
      <c r="H26" s="10"/>
      <c r="I26" s="10">
        <f t="shared" si="5"/>
        <v>594.60711375877474</v>
      </c>
      <c r="J26" s="10">
        <f t="shared" si="3"/>
        <v>3610327750.3319402</v>
      </c>
      <c r="K26" s="11">
        <f t="shared" si="4"/>
        <v>0.10482280999999993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26">
        <v>-4.67</v>
      </c>
      <c r="H27" s="10"/>
      <c r="I27" s="10">
        <f t="shared" si="5"/>
        <v>550.40925091064958</v>
      </c>
      <c r="J27" s="10">
        <f t="shared" si="3"/>
        <v>3267788931.9934845</v>
      </c>
      <c r="K27" s="11">
        <f t="shared" si="4"/>
        <v>-2.5536739999999836E-2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26">
        <v>10.43</v>
      </c>
      <c r="H28" s="10"/>
      <c r="I28" s="10">
        <f t="shared" si="5"/>
        <v>577.37254894644866</v>
      </c>
      <c r="J28" s="10">
        <f t="shared" si="3"/>
        <v>3353424460.552247</v>
      </c>
      <c r="K28" s="11">
        <f t="shared" si="4"/>
        <v>0.12826331000000013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26">
        <v>2.34</v>
      </c>
      <c r="H29" s="10"/>
      <c r="I29" s="10">
        <f t="shared" si="5"/>
        <v>522.84030512220284</v>
      </c>
      <c r="J29" s="10">
        <f t="shared" si="3"/>
        <v>2972200222.0849018</v>
      </c>
      <c r="K29" s="11">
        <f t="shared" si="4"/>
        <v>4.5403100000000141E-2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26">
        <v>5.7</v>
      </c>
      <c r="H30" s="10"/>
      <c r="I30" s="10">
        <f t="shared" si="5"/>
        <v>510.88558249189248</v>
      </c>
      <c r="J30" s="10">
        <f t="shared" si="3"/>
        <v>2843114031.4055901</v>
      </c>
      <c r="K30" s="11">
        <f t="shared" si="4"/>
        <v>8.0253999999999825E-2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26">
        <v>5.22</v>
      </c>
      <c r="H31" s="10"/>
      <c r="I31" s="10">
        <f t="shared" si="5"/>
        <v>483.33546120330419</v>
      </c>
      <c r="J31" s="10">
        <f t="shared" si="3"/>
        <v>2631894009.5621867</v>
      </c>
      <c r="K31" s="11">
        <f t="shared" si="4"/>
        <v>7.6295379999999913E-2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26">
        <v>2.46</v>
      </c>
      <c r="H32" s="10"/>
      <c r="I32" s="10">
        <f t="shared" si="5"/>
        <v>459.3570245231935</v>
      </c>
      <c r="J32" s="10">
        <f t="shared" si="3"/>
        <v>2445326867.0187798</v>
      </c>
      <c r="K32" s="11">
        <f t="shared" si="4"/>
        <v>4.8985480000000026E-2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26">
        <v>-0.38</v>
      </c>
      <c r="H33" s="10"/>
      <c r="I33" s="10">
        <f t="shared" si="5"/>
        <v>448.32815198437783</v>
      </c>
      <c r="J33" s="10">
        <f t="shared" si="3"/>
        <v>2331135095.4245615</v>
      </c>
      <c r="K33" s="11">
        <f t="shared" si="4"/>
        <v>2.0606899999999984E-2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26">
        <v>-3.33</v>
      </c>
      <c r="H34" s="10"/>
      <c r="I34" s="10">
        <f t="shared" si="5"/>
        <v>450.03829751493458</v>
      </c>
      <c r="J34" s="10">
        <f t="shared" ref="J34:J65" si="6">IF(I34="","",I34*C34)</f>
        <v>2284067543.9530749</v>
      </c>
      <c r="K34" s="11">
        <f t="shared" ref="K34:K65" si="7">IFERROR(J34/J35-1,"")</f>
        <v>4.0945299999999296E-3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26">
        <v>-7.55</v>
      </c>
      <c r="H35" s="10"/>
      <c r="I35" s="10">
        <f t="shared" ref="I35:I66" si="8">IF(H35&lt;&gt;"",H35,I34/(1+IF(G34="",0,G34)/100))</f>
        <v>459.3633740072824</v>
      </c>
      <c r="J35" s="10">
        <f t="shared" si="6"/>
        <v>2274753497.5148954</v>
      </c>
      <c r="K35" s="11">
        <f t="shared" si="7"/>
        <v>-2.4712500000000137E-2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26">
        <v>-0.89</v>
      </c>
      <c r="H36" s="10"/>
      <c r="I36" s="10">
        <f t="shared" si="8"/>
        <v>482.77811246167357</v>
      </c>
      <c r="J36" s="10">
        <f t="shared" si="6"/>
        <v>2332392753.4341369</v>
      </c>
      <c r="K36" s="11">
        <f t="shared" si="7"/>
        <v>6.4765769999999723E-2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26">
        <v>0.93</v>
      </c>
      <c r="H37" s="10"/>
      <c r="I37" s="10">
        <f t="shared" si="8"/>
        <v>464.61179141725881</v>
      </c>
      <c r="J37" s="10">
        <f t="shared" si="6"/>
        <v>2190521914.9129272</v>
      </c>
      <c r="K37" s="11">
        <f t="shared" si="7"/>
        <v>8.7901430000000058E-2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26">
        <v>0.23</v>
      </c>
      <c r="H38" s="10"/>
      <c r="I38" s="10">
        <f t="shared" si="8"/>
        <v>437.36401338346872</v>
      </c>
      <c r="J38" s="10">
        <f t="shared" si="6"/>
        <v>2013529768.8807406</v>
      </c>
      <c r="K38" s="11">
        <f t="shared" si="7"/>
        <v>6.3723549999999962E-2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26">
        <v>1.53</v>
      </c>
      <c r="H39" s="10"/>
      <c r="I39" s="10">
        <f t="shared" si="8"/>
        <v>420.82556853985255</v>
      </c>
      <c r="J39" s="10">
        <f t="shared" si="6"/>
        <v>1892907014.1210475</v>
      </c>
      <c r="K39" s="11">
        <f t="shared" si="7"/>
        <v>3.844884000000004E-2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29">
        <v>9.43</v>
      </c>
      <c r="H40" s="10"/>
      <c r="I40" s="10">
        <f t="shared" si="8"/>
        <v>414.48396389230032</v>
      </c>
      <c r="J40" s="10">
        <f t="shared" si="6"/>
        <v>1822821636.6643996</v>
      </c>
      <c r="K40" s="11">
        <f t="shared" si="7"/>
        <v>0.11848402999999985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29">
        <v>3.1</v>
      </c>
      <c r="H41" s="10"/>
      <c r="I41" s="10">
        <f t="shared" si="8"/>
        <v>378.76630164698923</v>
      </c>
      <c r="J41" s="10">
        <f t="shared" si="6"/>
        <v>1629725224.2970333</v>
      </c>
      <c r="K41" s="11">
        <f t="shared" si="7"/>
        <v>5.3166499999999894E-2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26">
        <v>12.92</v>
      </c>
      <c r="H42" s="10"/>
      <c r="I42" s="10">
        <f t="shared" si="8"/>
        <v>367.37759616584799</v>
      </c>
      <c r="J42" s="10">
        <f t="shared" si="6"/>
        <v>1547452586.3641062</v>
      </c>
      <c r="K42" s="11">
        <f t="shared" si="7"/>
        <v>0.15291319999999997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26">
        <v>9.1300000000000008</v>
      </c>
      <c r="H43" s="10"/>
      <c r="I43" s="10">
        <f t="shared" si="8"/>
        <v>325.34324846426495</v>
      </c>
      <c r="J43" s="10">
        <f t="shared" si="6"/>
        <v>1342210832.8398931</v>
      </c>
      <c r="K43" s="11">
        <f t="shared" si="7"/>
        <v>0.11378077999999991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26">
        <v>8.52</v>
      </c>
      <c r="H44" s="10"/>
      <c r="I44" s="10">
        <f t="shared" si="8"/>
        <v>298.1244831524466</v>
      </c>
      <c r="J44" s="10">
        <f t="shared" si="6"/>
        <v>1205094267.150034</v>
      </c>
      <c r="K44" s="11">
        <f t="shared" si="7"/>
        <v>0.10755511999999978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26">
        <v>7.53</v>
      </c>
      <c r="H45" s="10"/>
      <c r="I45" s="10">
        <f t="shared" si="8"/>
        <v>274.71846954703892</v>
      </c>
      <c r="J45" s="10">
        <f t="shared" si="6"/>
        <v>1088067081.618506</v>
      </c>
      <c r="K45" s="11">
        <f t="shared" si="7"/>
        <v>9.8096359999999994E-2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26">
        <v>6.29</v>
      </c>
      <c r="H46" s="10"/>
      <c r="I46" s="10">
        <f t="shared" si="8"/>
        <v>255.48076773648185</v>
      </c>
      <c r="J46" s="10">
        <f t="shared" si="6"/>
        <v>990866668.22072518</v>
      </c>
      <c r="K46" s="11">
        <f t="shared" si="7"/>
        <v>8.6496380000000039E-2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26">
        <v>4.96</v>
      </c>
      <c r="H47" s="10"/>
      <c r="I47" s="10">
        <f t="shared" si="8"/>
        <v>240.36199805859616</v>
      </c>
      <c r="J47" s="10">
        <f t="shared" si="6"/>
        <v>911983405.06272566</v>
      </c>
      <c r="K47" s="11">
        <f t="shared" si="7"/>
        <v>7.4160640000000111E-2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26">
        <v>4.17</v>
      </c>
      <c r="H48" s="10"/>
      <c r="I48" s="10">
        <f t="shared" si="8"/>
        <v>229.0034280283881</v>
      </c>
      <c r="J48" s="10">
        <f t="shared" si="6"/>
        <v>849019570.35283434</v>
      </c>
      <c r="K48" s="11">
        <f t="shared" si="7"/>
        <v>6.7325819999999981E-2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26">
        <v>5.45</v>
      </c>
      <c r="H49" s="10"/>
      <c r="I49" s="10">
        <f t="shared" si="8"/>
        <v>219.83625614705585</v>
      </c>
      <c r="J49" s="10">
        <f t="shared" si="6"/>
        <v>795464285.0791657</v>
      </c>
      <c r="K49" s="11">
        <f t="shared" si="7"/>
        <v>8.1389749999999816E-2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26">
        <v>0.62</v>
      </c>
      <c r="H50" s="10"/>
      <c r="I50" s="10">
        <f t="shared" si="8"/>
        <v>208.47440127743562</v>
      </c>
      <c r="J50" s="10">
        <f t="shared" si="6"/>
        <v>735594437.69387102</v>
      </c>
      <c r="K50" s="11">
        <f t="shared" si="7"/>
        <v>3.2260580000000205E-2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26">
        <v>2.69</v>
      </c>
      <c r="H51" s="10"/>
      <c r="I51" s="10">
        <f t="shared" si="8"/>
        <v>207.18982436636415</v>
      </c>
      <c r="J51" s="10">
        <f t="shared" si="6"/>
        <v>712605374.98571432</v>
      </c>
      <c r="K51" s="11">
        <f t="shared" si="7"/>
        <v>5.3394020000000042E-2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26">
        <v>1.49</v>
      </c>
      <c r="H52" s="10"/>
      <c r="I52" s="10">
        <f t="shared" si="8"/>
        <v>201.762415392311</v>
      </c>
      <c r="J52" s="10">
        <f t="shared" si="6"/>
        <v>676485115.21426165</v>
      </c>
      <c r="K52" s="11">
        <f t="shared" si="7"/>
        <v>4.0272499999999933E-2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26">
        <v>5.55</v>
      </c>
      <c r="H53" s="10"/>
      <c r="I53" s="10">
        <f t="shared" si="8"/>
        <v>198.80029105558282</v>
      </c>
      <c r="J53" s="10">
        <f t="shared" si="6"/>
        <v>650296066.86157882</v>
      </c>
      <c r="K53" s="11">
        <f t="shared" si="7"/>
        <v>8.0304250000000188E-2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26">
        <v>5.94</v>
      </c>
      <c r="H54" s="10"/>
      <c r="I54" s="10">
        <f t="shared" si="8"/>
        <v>188.34703084375442</v>
      </c>
      <c r="J54" s="10">
        <f t="shared" si="6"/>
        <v>601956408.91126621</v>
      </c>
      <c r="K54" s="11">
        <f t="shared" si="7"/>
        <v>8.2071160000000143E-2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26">
        <v>4.09</v>
      </c>
      <c r="H55" s="10"/>
      <c r="I55" s="10">
        <f t="shared" si="8"/>
        <v>177.78651202921884</v>
      </c>
      <c r="J55" s="10">
        <f t="shared" si="6"/>
        <v>556300205.71961844</v>
      </c>
      <c r="K55" s="11">
        <f t="shared" si="7"/>
        <v>6.0260739999999924E-2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26">
        <v>-2.64</v>
      </c>
      <c r="H56" s="10"/>
      <c r="I56" s="10">
        <f t="shared" si="8"/>
        <v>170.80076090807844</v>
      </c>
      <c r="J56" s="10">
        <f t="shared" si="6"/>
        <v>524682452.84609759</v>
      </c>
      <c r="K56" s="11">
        <f t="shared" si="7"/>
        <v>-1.1601279999999825E-2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26">
        <v>0.35</v>
      </c>
      <c r="H57" s="10"/>
      <c r="I57" s="10">
        <f t="shared" si="8"/>
        <v>175.43217020139528</v>
      </c>
      <c r="J57" s="10">
        <f t="shared" si="6"/>
        <v>530840886.60707444</v>
      </c>
      <c r="K57" s="11">
        <f t="shared" si="7"/>
        <v>1.4839550000000257E-2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26">
        <v>1.45</v>
      </c>
      <c r="H58" s="10"/>
      <c r="I58" s="10">
        <f t="shared" si="8"/>
        <v>174.82029915435504</v>
      </c>
      <c r="J58" s="10">
        <f t="shared" si="6"/>
        <v>523078635.0483427</v>
      </c>
      <c r="K58" s="11">
        <f t="shared" si="7"/>
        <v>2.1804399999999946E-2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26">
        <v>4.3</v>
      </c>
      <c r="H59" s="10"/>
      <c r="I59" s="10">
        <f t="shared" si="8"/>
        <v>172.32163544046827</v>
      </c>
      <c r="J59" s="10">
        <f t="shared" si="6"/>
        <v>511916600.719612</v>
      </c>
      <c r="K59" s="11">
        <f t="shared" si="7"/>
        <v>4.6546199999999871E-2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26">
        <v>9.39</v>
      </c>
      <c r="H60" s="10"/>
      <c r="I60" s="10">
        <f t="shared" si="8"/>
        <v>165.21729188923135</v>
      </c>
      <c r="J60" s="10">
        <f t="shared" si="6"/>
        <v>489148592.5032379</v>
      </c>
      <c r="K60" s="11">
        <f t="shared" si="7"/>
        <v>9.4009390000000081E-2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26">
        <v>6.28</v>
      </c>
      <c r="H61" s="10"/>
      <c r="I61" s="10">
        <f t="shared" si="8"/>
        <v>151.03509634265595</v>
      </c>
      <c r="J61" s="10">
        <f t="shared" si="6"/>
        <v>447115533.90162206</v>
      </c>
      <c r="K61" s="11">
        <f t="shared" si="7"/>
        <v>5.9930440000000029E-2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26">
        <v>3.48</v>
      </c>
      <c r="H62" s="10"/>
      <c r="I62" s="10">
        <f t="shared" si="8"/>
        <v>142.11055357796005</v>
      </c>
      <c r="J62" s="10">
        <f t="shared" si="6"/>
        <v>421834789.36751926</v>
      </c>
      <c r="K62" s="11">
        <f t="shared" si="7"/>
        <v>2.9729479999999864E-2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26">
        <v>4.59</v>
      </c>
      <c r="H63" s="10"/>
      <c r="I63" s="10">
        <f t="shared" si="8"/>
        <v>137.33142015651339</v>
      </c>
      <c r="J63" s="10">
        <f t="shared" si="6"/>
        <v>409655931.54380631</v>
      </c>
      <c r="K63" s="11">
        <f t="shared" si="7"/>
        <v>3.9101650000000099E-2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26">
        <v>3.37</v>
      </c>
      <c r="H64" s="10"/>
      <c r="I64" s="10">
        <f t="shared" si="8"/>
        <v>131.30454169281325</v>
      </c>
      <c r="J64" s="10">
        <f t="shared" si="6"/>
        <v>394240478.34377539</v>
      </c>
      <c r="K64" s="11">
        <f t="shared" si="7"/>
        <v>2.5947250000000199E-2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26">
        <v>3.51</v>
      </c>
      <c r="H65" s="10"/>
      <c r="I65" s="10">
        <f t="shared" si="8"/>
        <v>127.02383834073062</v>
      </c>
      <c r="J65" s="10">
        <f t="shared" si="6"/>
        <v>384269735.45060462</v>
      </c>
      <c r="K65" s="11">
        <f t="shared" si="7"/>
        <v>2.7026219999999768E-2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3">
        <f>SUM(F2)</f>
        <v>8714286</v>
      </c>
      <c r="G66" s="26">
        <v>0.15</v>
      </c>
      <c r="H66" s="10"/>
      <c r="I66" s="10">
        <f t="shared" si="8"/>
        <v>122.71648955727044</v>
      </c>
      <c r="J66" s="10">
        <f t="shared" ref="J66:J67" si="9">IF(I66="","",I66*C66)</f>
        <v>374157668.00053525</v>
      </c>
      <c r="K66" s="11">
        <f t="shared" ref="K66" si="10">IFERROR(J66/J67-1,"")</f>
        <v>-6.0112500000000235E-3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26">
        <v>3.85</v>
      </c>
      <c r="H67" s="10"/>
      <c r="I67" s="10">
        <f t="shared" ref="I67" si="11">IF(H67&lt;&gt;"",H67,I66/(1+IF(G66="",0,G66)/100))</f>
        <v>122.53269052148819</v>
      </c>
      <c r="J67" s="10">
        <f t="shared" si="9"/>
        <v>376420425.28201175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9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4">
        <v>5131190</v>
      </c>
      <c r="G2" s="29">
        <v>0.1</v>
      </c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2.4823800000000062E-2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29">
        <v>1.33</v>
      </c>
      <c r="H3" s="10"/>
      <c r="I3" s="10">
        <f t="shared" ref="I3:I34" si="5">IF(H3&lt;&gt;"",H3,I2/(1+IF(G2="",0,G2)/100))</f>
        <v>158.84115884115886</v>
      </c>
      <c r="J3" s="10">
        <f t="shared" si="3"/>
        <v>796149202.68321252</v>
      </c>
      <c r="K3" s="11">
        <f t="shared" si="4"/>
        <v>3.8125850000000128E-2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29">
        <v>-1.82</v>
      </c>
      <c r="H4" s="10"/>
      <c r="I4" s="10">
        <f t="shared" si="5"/>
        <v>156.75630005048737</v>
      </c>
      <c r="J4" s="10">
        <f t="shared" si="3"/>
        <v>766910103.12787461</v>
      </c>
      <c r="K4" s="11">
        <f t="shared" si="4"/>
        <v>6.5413599999997185E-3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29">
        <v>-0.11</v>
      </c>
      <c r="H5" s="10"/>
      <c r="I5" s="10">
        <f t="shared" si="5"/>
        <v>159.66215120237052</v>
      </c>
      <c r="J5" s="10">
        <f t="shared" si="3"/>
        <v>761926070.407951</v>
      </c>
      <c r="K5" s="11">
        <f t="shared" si="4"/>
        <v>2.4471840000000356E-2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29">
        <v>4.33</v>
      </c>
      <c r="H6" s="10"/>
      <c r="I6" s="10">
        <f t="shared" si="5"/>
        <v>159.83797297264042</v>
      </c>
      <c r="J6" s="10">
        <f t="shared" si="3"/>
        <v>743725733.25973582</v>
      </c>
      <c r="K6" s="11">
        <f t="shared" si="4"/>
        <v>6.9799819999999846E-2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29">
        <v>0.33</v>
      </c>
      <c r="H7" s="10"/>
      <c r="I7" s="10">
        <f t="shared" si="5"/>
        <v>153.20422982137489</v>
      </c>
      <c r="J7" s="10">
        <f t="shared" si="3"/>
        <v>695200839.77929246</v>
      </c>
      <c r="K7" s="11">
        <f t="shared" si="4"/>
        <v>2.8181840000000236E-2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29">
        <v>-2.83</v>
      </c>
      <c r="H8" s="10"/>
      <c r="I8" s="10">
        <f t="shared" si="5"/>
        <v>152.70031876943574</v>
      </c>
      <c r="J8" s="10">
        <f t="shared" si="3"/>
        <v>676145806.83441401</v>
      </c>
      <c r="K8" s="11">
        <f t="shared" si="4"/>
        <v>-4.7848600000002239E-3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29">
        <v>4.95</v>
      </c>
      <c r="H9" s="10"/>
      <c r="I9" s="10">
        <f t="shared" si="5"/>
        <v>157.14759572855382</v>
      </c>
      <c r="J9" s="10">
        <f t="shared" si="3"/>
        <v>679396624.56744194</v>
      </c>
      <c r="K9" s="11">
        <f t="shared" si="4"/>
        <v>7.4373150000000221E-2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29">
        <v>1.69</v>
      </c>
      <c r="H10" s="10"/>
      <c r="I10" s="10">
        <f t="shared" si="5"/>
        <v>149.73567958890311</v>
      </c>
      <c r="J10" s="10">
        <f t="shared" si="3"/>
        <v>632365602.74001801</v>
      </c>
      <c r="K10" s="11">
        <f t="shared" si="4"/>
        <v>4.0695460000000017E-2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29">
        <v>6.2</v>
      </c>
      <c r="H11" s="10"/>
      <c r="I11" s="10">
        <f t="shared" si="5"/>
        <v>147.24720187717881</v>
      </c>
      <c r="J11" s="10">
        <f t="shared" si="3"/>
        <v>607637514.57128298</v>
      </c>
      <c r="K11" s="11">
        <f t="shared" si="4"/>
        <v>8.6957000000000173E-2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29">
        <v>-0.41</v>
      </c>
      <c r="H12" s="10"/>
      <c r="I12" s="10">
        <f t="shared" si="5"/>
        <v>138.65084922521544</v>
      </c>
      <c r="J12" s="10">
        <f t="shared" si="3"/>
        <v>559026267.43402255</v>
      </c>
      <c r="K12" s="11">
        <f t="shared" si="4"/>
        <v>1.9801599999999864E-2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29">
        <v>7.27</v>
      </c>
      <c r="H13" s="10"/>
      <c r="I13" s="10">
        <f t="shared" si="5"/>
        <v>139.22165802311019</v>
      </c>
      <c r="J13" s="10">
        <f t="shared" si="3"/>
        <v>548171592.82160628</v>
      </c>
      <c r="K13" s="11">
        <f t="shared" si="4"/>
        <v>9.9410230000000155E-2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29">
        <v>4.26</v>
      </c>
      <c r="H14" s="10"/>
      <c r="I14" s="10">
        <f t="shared" si="5"/>
        <v>129.78620119615007</v>
      </c>
      <c r="J14" s="10">
        <f t="shared" si="3"/>
        <v>498605141.06877667</v>
      </c>
      <c r="K14" s="11">
        <f t="shared" si="4"/>
        <v>6.9603339999999791E-2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29">
        <v>0.42</v>
      </c>
      <c r="H15" s="10"/>
      <c r="I15" s="10">
        <f t="shared" si="5"/>
        <v>124.48321618660088</v>
      </c>
      <c r="J15" s="10">
        <f t="shared" si="3"/>
        <v>466158923.05345339</v>
      </c>
      <c r="K15" s="11">
        <f t="shared" si="4"/>
        <v>3.1112559999999956E-2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29">
        <v>-3.41</v>
      </c>
      <c r="H16" s="10"/>
      <c r="I16" s="10">
        <f t="shared" si="5"/>
        <v>123.96257337841156</v>
      </c>
      <c r="J16" s="10">
        <f t="shared" si="3"/>
        <v>452093147.86491734</v>
      </c>
      <c r="K16" s="11">
        <f t="shared" si="4"/>
        <v>-7.5377500000000097E-3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29">
        <v>0.05</v>
      </c>
      <c r="H17" s="10"/>
      <c r="I17" s="10">
        <f t="shared" si="5"/>
        <v>128.33893092288184</v>
      </c>
      <c r="J17" s="10">
        <f t="shared" si="3"/>
        <v>455526794.96365464</v>
      </c>
      <c r="K17" s="11">
        <f t="shared" si="4"/>
        <v>2.8413950000000021E-2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29">
        <v>2.67</v>
      </c>
      <c r="H18" s="10"/>
      <c r="I18" s="10">
        <f t="shared" si="5"/>
        <v>128.2747935261188</v>
      </c>
      <c r="J18" s="10">
        <f t="shared" si="3"/>
        <v>442941089.00764585</v>
      </c>
      <c r="K18" s="11">
        <f t="shared" si="4"/>
        <v>5.5550270000000124E-2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29">
        <v>6.29</v>
      </c>
      <c r="H19" s="10"/>
      <c r="I19" s="10">
        <f t="shared" si="5"/>
        <v>124.93892424867907</v>
      </c>
      <c r="J19" s="10">
        <f t="shared" si="3"/>
        <v>419630501.35702759</v>
      </c>
      <c r="K19" s="11">
        <f t="shared" si="4"/>
        <v>9.2661199999999999E-2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29">
        <v>-0.69</v>
      </c>
      <c r="H20" s="10"/>
      <c r="I20" s="10">
        <f t="shared" si="5"/>
        <v>117.54532340641553</v>
      </c>
      <c r="J20" s="10">
        <f t="shared" si="3"/>
        <v>384044479.07276982</v>
      </c>
      <c r="K20" s="11">
        <f t="shared" si="4"/>
        <v>2.0708179999999965E-2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29">
        <v>2.92</v>
      </c>
      <c r="H21" s="10"/>
      <c r="I21" s="10">
        <f t="shared" si="5"/>
        <v>118.36202135375646</v>
      </c>
      <c r="J21" s="10">
        <f t="shared" si="3"/>
        <v>376252964.94907081</v>
      </c>
      <c r="K21" s="11">
        <f t="shared" si="4"/>
        <v>5.7503000000000082E-2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29">
        <v>1.75</v>
      </c>
      <c r="H22" s="10"/>
      <c r="I22" s="10">
        <f t="shared" si="5"/>
        <v>115.00390726171442</v>
      </c>
      <c r="J22" s="10">
        <f t="shared" si="3"/>
        <v>355793756.56529653</v>
      </c>
      <c r="K22" s="11">
        <f t="shared" si="4"/>
        <v>4.5277750000000117E-2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29">
        <v>1.6</v>
      </c>
      <c r="H23" s="10"/>
      <c r="I23" s="10">
        <f t="shared" si="5"/>
        <v>113.02595308276601</v>
      </c>
      <c r="J23" s="10">
        <f t="shared" si="3"/>
        <v>340382024.3617512</v>
      </c>
      <c r="K23" s="11">
        <f t="shared" si="4"/>
        <v>4.3431999999999915E-2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29">
        <v>0.57999999999999996</v>
      </c>
      <c r="H24" s="10"/>
      <c r="I24" s="10">
        <f t="shared" si="5"/>
        <v>111.24601681374607</v>
      </c>
      <c r="J24" s="10">
        <f t="shared" si="3"/>
        <v>326213902.1630075</v>
      </c>
      <c r="K24" s="11">
        <f t="shared" si="4"/>
        <v>3.2856019999999875E-2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29">
        <v>7.95</v>
      </c>
      <c r="H25" s="10"/>
      <c r="I25" s="10">
        <f t="shared" si="5"/>
        <v>110.60451065196467</v>
      </c>
      <c r="J25" s="10">
        <f t="shared" si="3"/>
        <v>315836763.15601814</v>
      </c>
      <c r="K25" s="11">
        <f t="shared" si="4"/>
        <v>0.1088623999999998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29">
        <v>0.38</v>
      </c>
      <c r="H26" s="10"/>
      <c r="I26" s="10">
        <f t="shared" si="5"/>
        <v>102.45901866786909</v>
      </c>
      <c r="J26" s="10">
        <f t="shared" si="3"/>
        <v>284829536.24905866</v>
      </c>
      <c r="K26" s="11">
        <f t="shared" si="4"/>
        <v>3.1404500000000057E-2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29">
        <v>-9.89</v>
      </c>
      <c r="H27" s="10"/>
      <c r="I27" s="10">
        <f t="shared" si="5"/>
        <v>102.0711483043127</v>
      </c>
      <c r="J27" s="10">
        <f t="shared" si="3"/>
        <v>276156964.84653562</v>
      </c>
      <c r="K27" s="11">
        <f t="shared" si="4"/>
        <v>-7.3579090000000069E-2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29">
        <v>8.98</v>
      </c>
      <c r="H28" s="10"/>
      <c r="I28" s="10">
        <f t="shared" si="5"/>
        <v>113.27394107680912</v>
      </c>
      <c r="J28" s="10">
        <f t="shared" si="3"/>
        <v>298090168.15751237</v>
      </c>
      <c r="K28" s="11">
        <f t="shared" si="4"/>
        <v>0.12107726000000008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29">
        <v>13.9</v>
      </c>
      <c r="H29" s="10"/>
      <c r="I29" s="10">
        <f t="shared" si="5"/>
        <v>103.94011844082318</v>
      </c>
      <c r="J29" s="10">
        <f t="shared" si="3"/>
        <v>265896186.45686591</v>
      </c>
      <c r="K29" s="11">
        <f t="shared" si="4"/>
        <v>0.17214489999999971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29">
        <v>3.92</v>
      </c>
      <c r="H30" s="10"/>
      <c r="I30" s="10">
        <f t="shared" si="5"/>
        <v>91.255591256209996</v>
      </c>
      <c r="J30" s="10">
        <f t="shared" si="3"/>
        <v>226845833.18740368</v>
      </c>
      <c r="K30" s="11">
        <f t="shared" si="4"/>
        <v>6.9856400000000152E-2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29">
        <v>14.4</v>
      </c>
      <c r="H31" s="10"/>
      <c r="I31" s="10">
        <f t="shared" si="5"/>
        <v>87.813309522911865</v>
      </c>
      <c r="J31" s="10">
        <f t="shared" si="3"/>
        <v>212033907.71640348</v>
      </c>
      <c r="K31" s="11">
        <f t="shared" si="4"/>
        <v>0.17820560000000008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29">
        <v>8.2899999999999991</v>
      </c>
      <c r="H32" s="10"/>
      <c r="I32" s="10">
        <f t="shared" si="5"/>
        <v>76.759885946601273</v>
      </c>
      <c r="J32" s="10">
        <f t="shared" si="3"/>
        <v>179963418.70756978</v>
      </c>
      <c r="K32" s="11">
        <f t="shared" si="4"/>
        <v>0.11571187000000016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29">
        <v>7.27</v>
      </c>
      <c r="H33" s="10"/>
      <c r="I33" s="10">
        <f t="shared" si="5"/>
        <v>70.883632788439627</v>
      </c>
      <c r="J33" s="10">
        <f t="shared" si="3"/>
        <v>161299188.03101894</v>
      </c>
      <c r="K33" s="11">
        <f t="shared" si="4"/>
        <v>0.10563188999999973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29">
        <v>3.67</v>
      </c>
      <c r="H34" s="10"/>
      <c r="I34" s="10">
        <f t="shared" si="5"/>
        <v>66.079642759802027</v>
      </c>
      <c r="J34" s="10">
        <f t="shared" ref="J34:J65" si="6">IF(I34="","",I34*C34)</f>
        <v>145888689.97892144</v>
      </c>
      <c r="K34" s="11">
        <f t="shared" ref="K34:K65" si="7">IFERROR(J34/J35-1,"")</f>
        <v>8.2240699999999833E-2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29">
        <v>-0.61</v>
      </c>
      <c r="H35" s="10"/>
      <c r="I35" s="10">
        <f t="shared" ref="I35:I66" si="8">IF(H35&lt;&gt;"",H35,I34/(1+IF(G34="",0,G34)/100))</f>
        <v>62.950979098601529</v>
      </c>
      <c r="J35" s="10">
        <f t="shared" si="6"/>
        <v>134802442.72731701</v>
      </c>
      <c r="K35" s="11">
        <f t="shared" si="7"/>
        <v>5.275208000000009E-2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29">
        <v>1.51</v>
      </c>
      <c r="H36" s="10"/>
      <c r="I36" s="10">
        <f t="shared" si="8"/>
        <v>61.662238317760341</v>
      </c>
      <c r="J36" s="10">
        <f t="shared" si="6"/>
        <v>128047662.20677237</v>
      </c>
      <c r="K36" s="11">
        <f t="shared" si="7"/>
        <v>9.6268719999999863E-2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29">
        <v>-7.52</v>
      </c>
      <c r="H37" s="10"/>
      <c r="I37" s="10">
        <f t="shared" si="8"/>
        <v>58.002293592098901</v>
      </c>
      <c r="J37" s="10">
        <f t="shared" si="6"/>
        <v>116803170.49160391</v>
      </c>
      <c r="K37" s="11">
        <f t="shared" si="7"/>
        <v>8.1118000000000023E-3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29">
        <v>0.09</v>
      </c>
      <c r="H38" s="10"/>
      <c r="I38" s="10">
        <f t="shared" si="8"/>
        <v>59.319179374206279</v>
      </c>
      <c r="J38" s="10">
        <f t="shared" si="6"/>
        <v>115863310.48957458</v>
      </c>
      <c r="K38" s="11">
        <f t="shared" si="7"/>
        <v>6.9659739999999859E-2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29">
        <v>10.31</v>
      </c>
      <c r="H39" s="10"/>
      <c r="I39" s="10">
        <f t="shared" si="8"/>
        <v>57.153077728303572</v>
      </c>
      <c r="J39" s="10">
        <f t="shared" si="6"/>
        <v>108317912.84355022</v>
      </c>
      <c r="K39" s="11">
        <f t="shared" si="7"/>
        <v>0.13630330999999996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29">
        <v>3.61</v>
      </c>
      <c r="H40" s="10"/>
      <c r="I40" s="10">
        <f t="shared" si="8"/>
        <v>51.811329642193428</v>
      </c>
      <c r="J40" s="10">
        <f t="shared" si="6"/>
        <v>95324823.830311835</v>
      </c>
      <c r="K40" s="11">
        <f t="shared" si="7"/>
        <v>6.6664950000000056E-2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29">
        <v>1.43</v>
      </c>
      <c r="H41" s="10"/>
      <c r="I41" s="10">
        <f t="shared" si="8"/>
        <v>50.00610910355509</v>
      </c>
      <c r="J41" s="10">
        <f t="shared" si="6"/>
        <v>89367166.166200384</v>
      </c>
      <c r="K41" s="11">
        <f t="shared" si="7"/>
        <v>4.3511839999999857E-2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29">
        <v>-6.43</v>
      </c>
      <c r="H42" s="10"/>
      <c r="I42" s="10">
        <f t="shared" si="8"/>
        <v>49.301103325993388</v>
      </c>
      <c r="J42" s="10">
        <f t="shared" si="6"/>
        <v>85640778.322362304</v>
      </c>
      <c r="K42" s="11">
        <f t="shared" si="7"/>
        <v>-3.791326000000006E-2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29">
        <v>-1.04</v>
      </c>
      <c r="H43" s="10"/>
      <c r="I43" s="10">
        <f t="shared" si="8"/>
        <v>52.689006440091255</v>
      </c>
      <c r="J43" s="10">
        <f t="shared" si="6"/>
        <v>89015651.876006842</v>
      </c>
      <c r="K43" s="11">
        <f t="shared" si="7"/>
        <v>1.7110880000000162E-2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29">
        <v>3.37</v>
      </c>
      <c r="H44" s="10"/>
      <c r="I44" s="10">
        <f t="shared" si="8"/>
        <v>53.242730840835947</v>
      </c>
      <c r="J44" s="10">
        <f t="shared" si="6"/>
        <v>87518139.493313476</v>
      </c>
      <c r="K44" s="11">
        <f t="shared" si="7"/>
        <v>6.2126750000000008E-2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29">
        <v>-2.73</v>
      </c>
      <c r="H45" s="10"/>
      <c r="I45" s="10">
        <f t="shared" si="8"/>
        <v>51.506946735838198</v>
      </c>
      <c r="J45" s="10">
        <f t="shared" si="6"/>
        <v>82398959.910682485</v>
      </c>
      <c r="K45" s="11">
        <f t="shared" si="7"/>
        <v>-5.5074999999982222E-4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29">
        <v>-11.68</v>
      </c>
      <c r="H46" s="10"/>
      <c r="I46" s="10">
        <f t="shared" si="8"/>
        <v>52.952551388751104</v>
      </c>
      <c r="J46" s="10">
        <f t="shared" si="6"/>
        <v>82444366.145337015</v>
      </c>
      <c r="K46" s="11">
        <f t="shared" si="7"/>
        <v>-9.2335359999999977E-2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29">
        <v>1.84</v>
      </c>
      <c r="H47" s="10"/>
      <c r="I47" s="10">
        <f t="shared" si="8"/>
        <v>59.955334452843189</v>
      </c>
      <c r="J47" s="10">
        <f t="shared" si="6"/>
        <v>90831307.635094181</v>
      </c>
      <c r="K47" s="11">
        <f t="shared" si="7"/>
        <v>4.7118879999999974E-2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29">
        <v>3.09</v>
      </c>
      <c r="H48" s="10"/>
      <c r="I48" s="10">
        <f t="shared" si="8"/>
        <v>58.87208803303534</v>
      </c>
      <c r="J48" s="10">
        <f t="shared" si="6"/>
        <v>86744026.270535961</v>
      </c>
      <c r="K48" s="11">
        <f t="shared" si="7"/>
        <v>6.048682999999988E-2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29">
        <v>1.1299999999999999</v>
      </c>
      <c r="H49" s="10"/>
      <c r="I49" s="10">
        <f t="shared" si="8"/>
        <v>57.107467293661209</v>
      </c>
      <c r="J49" s="10">
        <f t="shared" si="6"/>
        <v>81796420.112577885</v>
      </c>
      <c r="K49" s="11">
        <f t="shared" si="7"/>
        <v>4.0728829999999938E-2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29">
        <v>-0.38</v>
      </c>
      <c r="H50" s="10"/>
      <c r="I50" s="10">
        <f t="shared" si="8"/>
        <v>56.469363486266396</v>
      </c>
      <c r="J50" s="10">
        <f t="shared" si="6"/>
        <v>78595324.502135575</v>
      </c>
      <c r="K50" s="11">
        <f t="shared" si="7"/>
        <v>2.548828000000003E-2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29">
        <v>7.29</v>
      </c>
      <c r="H51" s="10"/>
      <c r="I51" s="10">
        <f t="shared" si="8"/>
        <v>56.684765595529406</v>
      </c>
      <c r="J51" s="10">
        <f t="shared" si="6"/>
        <v>76641855.431185976</v>
      </c>
      <c r="K51" s="11">
        <f t="shared" si="7"/>
        <v>0.10465784000000022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29">
        <v>1.1100000000000001</v>
      </c>
      <c r="H52" s="10"/>
      <c r="I52" s="10">
        <f t="shared" si="8"/>
        <v>52.833223595423064</v>
      </c>
      <c r="J52" s="10">
        <f t="shared" si="6"/>
        <v>69380628.694208115</v>
      </c>
      <c r="K52" s="11">
        <f t="shared" si="7"/>
        <v>4.1028559999999992E-2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29">
        <v>-0.94</v>
      </c>
      <c r="H53" s="10"/>
      <c r="I53" s="10">
        <f t="shared" si="8"/>
        <v>52.253212931879197</v>
      </c>
      <c r="J53" s="10">
        <f t="shared" si="6"/>
        <v>66646229.853874624</v>
      </c>
      <c r="K53" s="11">
        <f t="shared" si="7"/>
        <v>1.9822699999999971E-2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29">
        <v>4.18</v>
      </c>
      <c r="H54" s="10"/>
      <c r="I54" s="10">
        <f t="shared" si="8"/>
        <v>52.749054039853824</v>
      </c>
      <c r="J54" s="10">
        <f t="shared" si="6"/>
        <v>65350800.540010169</v>
      </c>
      <c r="K54" s="11">
        <f t="shared" si="7"/>
        <v>7.22205600000001E-2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29">
        <v>7.62</v>
      </c>
      <c r="H55" s="10"/>
      <c r="I55" s="10">
        <f t="shared" si="8"/>
        <v>50.632610904063945</v>
      </c>
      <c r="J55" s="10">
        <f t="shared" si="6"/>
        <v>60949027.632906199</v>
      </c>
      <c r="K55" s="11">
        <f t="shared" si="7"/>
        <v>0.10719456000000016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29">
        <v>1.24</v>
      </c>
      <c r="H56" s="10"/>
      <c r="I56" s="10">
        <f t="shared" si="8"/>
        <v>47.047584932228155</v>
      </c>
      <c r="J56" s="10">
        <f t="shared" si="6"/>
        <v>55048163.922433101</v>
      </c>
      <c r="K56" s="11">
        <f t="shared" si="7"/>
        <v>4.1050919999999991E-2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29">
        <v>1.99</v>
      </c>
      <c r="H57" s="10"/>
      <c r="I57" s="10">
        <f t="shared" si="8"/>
        <v>46.471340312354954</v>
      </c>
      <c r="J57" s="10">
        <f t="shared" si="6"/>
        <v>52877494.140664227</v>
      </c>
      <c r="K57" s="11">
        <f t="shared" si="7"/>
        <v>4.8049239999999882E-2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29">
        <v>7.05</v>
      </c>
      <c r="H58" s="10"/>
      <c r="I58" s="10">
        <f t="shared" si="8"/>
        <v>45.564604679238116</v>
      </c>
      <c r="J58" s="10">
        <f t="shared" si="6"/>
        <v>50453253.647380374</v>
      </c>
      <c r="K58" s="11">
        <f t="shared" si="7"/>
        <v>9.9296449999999759E-2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29">
        <v>1.19</v>
      </c>
      <c r="H59" s="10"/>
      <c r="I59" s="10">
        <f t="shared" si="8"/>
        <v>42.563853039923508</v>
      </c>
      <c r="J59" s="10">
        <f t="shared" si="6"/>
        <v>45895948.856544003</v>
      </c>
      <c r="K59" s="11">
        <f t="shared" si="7"/>
        <v>3.8310589999999811E-2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29">
        <v>2.5499999999999998</v>
      </c>
      <c r="H60" s="10"/>
      <c r="I60" s="10">
        <f t="shared" si="8"/>
        <v>42.063299772629222</v>
      </c>
      <c r="J60" s="10">
        <f t="shared" si="6"/>
        <v>44202524.079566605</v>
      </c>
      <c r="K60" s="11">
        <f t="shared" si="7"/>
        <v>5.1547700000000196E-2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29">
        <v>8.1999999999999993</v>
      </c>
      <c r="H61" s="10"/>
      <c r="I61" s="10">
        <f t="shared" si="8"/>
        <v>41.017357164923666</v>
      </c>
      <c r="J61" s="10">
        <f t="shared" si="6"/>
        <v>42035681.386176392</v>
      </c>
      <c r="K61" s="11">
        <f t="shared" si="7"/>
        <v>0.10872539999999997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29">
        <v>7.31</v>
      </c>
      <c r="H62" s="10"/>
      <c r="I62" s="10">
        <f t="shared" si="8"/>
        <v>37.908832869615217</v>
      </c>
      <c r="J62" s="10">
        <f t="shared" si="6"/>
        <v>37913518.880487807</v>
      </c>
      <c r="K62" s="11">
        <f t="shared" si="7"/>
        <v>9.8854400000000231E-2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29">
        <v>5.88</v>
      </c>
      <c r="H63" s="10"/>
      <c r="I63" s="10">
        <f t="shared" si="8"/>
        <v>35.3264680548087</v>
      </c>
      <c r="J63" s="10">
        <f t="shared" si="6"/>
        <v>34502768.410890289</v>
      </c>
      <c r="K63" s="11">
        <f t="shared" si="7"/>
        <v>8.3470039999999912E-2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29">
        <v>7.96</v>
      </c>
      <c r="H64" s="10"/>
      <c r="I64" s="10">
        <f t="shared" si="8"/>
        <v>33.364627932384494</v>
      </c>
      <c r="J64" s="10">
        <f t="shared" si="6"/>
        <v>31844690.796332762</v>
      </c>
      <c r="K64" s="11">
        <f t="shared" si="7"/>
        <v>0.10399895999999997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29">
        <v>3.96</v>
      </c>
      <c r="H65" s="10"/>
      <c r="I65" s="10">
        <f t="shared" si="8"/>
        <v>30.904620167084559</v>
      </c>
      <c r="J65" s="10">
        <f t="shared" si="6"/>
        <v>28844855.792556871</v>
      </c>
      <c r="K65" s="11">
        <f t="shared" si="7"/>
        <v>6.2367240000000157E-2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3">
        <f>SUM(F2)</f>
        <v>5131190</v>
      </c>
      <c r="G66" s="29">
        <v>12.13</v>
      </c>
      <c r="H66" s="10"/>
      <c r="I66" s="10">
        <f t="shared" si="8"/>
        <v>29.727414550870101</v>
      </c>
      <c r="J66" s="10">
        <f t="shared" ref="J66:J67" si="9">IF(I66="","",I66*C66)</f>
        <v>27151492.164382692</v>
      </c>
      <c r="K66" s="11">
        <f t="shared" ref="K66" si="10">IFERROR(J66/J67-1,"")</f>
        <v>0.14518369000000009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29">
        <v>18.649999999999999</v>
      </c>
      <c r="H67" s="10"/>
      <c r="I67" s="10">
        <f t="shared" ref="I67" si="11">IF(H67&lt;&gt;"",H67,I66/(1+IF(G66="",0,G66)/100))</f>
        <v>26.511562071586642</v>
      </c>
      <c r="J67" s="10">
        <f t="shared" si="9"/>
        <v>23709289.960619934</v>
      </c>
      <c r="K67" s="11"/>
    </row>
    <row r="68" spans="1:11" ht="15.75" customHeight="1">
      <c r="G68" s="10"/>
    </row>
    <row r="69" spans="1:11" ht="15.75" customHeight="1">
      <c r="G69" s="29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>
      <selection activeCell="I17" sqref="I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4">
        <v>447879</v>
      </c>
      <c r="G2" s="29">
        <v>0.1</v>
      </c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1.4613599999999893E-2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29">
        <v>1.33</v>
      </c>
      <c r="H3" s="10"/>
      <c r="I3" s="10">
        <f t="shared" ref="I3:I34" si="5">IF(H3&lt;&gt;"",H3,I2/(1+IF(G2="",0,G2)/100))</f>
        <v>18473.526473526475</v>
      </c>
      <c r="J3" s="10">
        <f t="shared" si="3"/>
        <v>8164906718.657279</v>
      </c>
      <c r="K3" s="11">
        <f t="shared" si="4"/>
        <v>2.7790190000000159E-2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29">
        <v>-1.82</v>
      </c>
      <c r="H4" s="10"/>
      <c r="I4" s="10">
        <f t="shared" si="5"/>
        <v>18231.053462475549</v>
      </c>
      <c r="J4" s="10">
        <f t="shared" si="3"/>
        <v>7944137624.6812372</v>
      </c>
      <c r="K4" s="11">
        <f t="shared" si="4"/>
        <v>-3.3748200000001116E-3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29">
        <v>-0.11</v>
      </c>
      <c r="H5" s="10"/>
      <c r="I5" s="10">
        <f t="shared" si="5"/>
        <v>18569.00943417758</v>
      </c>
      <c r="J5" s="10">
        <f t="shared" si="3"/>
        <v>7971038444.6449947</v>
      </c>
      <c r="K5" s="11">
        <f t="shared" si="4"/>
        <v>1.4582730000000099E-2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29">
        <v>4.33</v>
      </c>
      <c r="H6" s="10"/>
      <c r="I6" s="10">
        <f t="shared" si="5"/>
        <v>18589.45783779916</v>
      </c>
      <c r="J6" s="10">
        <f t="shared" si="3"/>
        <v>7856469668.7129641</v>
      </c>
      <c r="K6" s="11">
        <f t="shared" si="4"/>
        <v>6.020146000000004E-2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29">
        <v>0.33</v>
      </c>
      <c r="H7" s="10"/>
      <c r="I7" s="10">
        <f t="shared" si="5"/>
        <v>17817.940992810469</v>
      </c>
      <c r="J7" s="10">
        <f t="shared" si="3"/>
        <v>7410355451.4186049</v>
      </c>
      <c r="K7" s="11">
        <f t="shared" si="4"/>
        <v>1.9653789999999782E-2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29">
        <v>-2.83</v>
      </c>
      <c r="H8" s="10"/>
      <c r="I8" s="10">
        <f t="shared" si="5"/>
        <v>17759.335186694378</v>
      </c>
      <c r="J8" s="10">
        <f t="shared" si="3"/>
        <v>7267521117.5536413</v>
      </c>
      <c r="K8" s="11">
        <f t="shared" si="4"/>
        <v>-1.2558459999999827E-2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29">
        <v>4.95</v>
      </c>
      <c r="H9" s="10"/>
      <c r="I9" s="10">
        <f t="shared" si="5"/>
        <v>18276.56188812841</v>
      </c>
      <c r="J9" s="10">
        <f t="shared" si="3"/>
        <v>7359950764.8358002</v>
      </c>
      <c r="K9" s="11">
        <f t="shared" si="4"/>
        <v>6.6187050000000136E-2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29">
        <v>1.69</v>
      </c>
      <c r="H10" s="10"/>
      <c r="I10" s="10">
        <f t="shared" si="5"/>
        <v>17414.542056339596</v>
      </c>
      <c r="J10" s="10">
        <f t="shared" si="3"/>
        <v>6903057737.22894</v>
      </c>
      <c r="K10" s="11">
        <f t="shared" si="4"/>
        <v>3.2763639999999761E-2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29">
        <v>6.2</v>
      </c>
      <c r="H11" s="10"/>
      <c r="I11" s="10">
        <f t="shared" si="5"/>
        <v>17125.127403225095</v>
      </c>
      <c r="J11" s="10">
        <f t="shared" si="3"/>
        <v>6684063487.3909206</v>
      </c>
      <c r="K11" s="11">
        <f t="shared" si="4"/>
        <v>7.8461000000000336E-2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29">
        <v>-0.41</v>
      </c>
      <c r="H12" s="10"/>
      <c r="I12" s="10">
        <f t="shared" si="5"/>
        <v>16125.355370268449</v>
      </c>
      <c r="J12" s="10">
        <f t="shared" si="3"/>
        <v>6197779509.3108778</v>
      </c>
      <c r="K12" s="11">
        <f t="shared" si="4"/>
        <v>1.1734809999999873E-2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29">
        <v>7.27</v>
      </c>
      <c r="H13" s="10"/>
      <c r="I13" s="10">
        <f t="shared" si="5"/>
        <v>16191.741510461341</v>
      </c>
      <c r="J13" s="10">
        <f t="shared" si="3"/>
        <v>6125893315.1770058</v>
      </c>
      <c r="K13" s="11">
        <f t="shared" si="4"/>
        <v>9.0292279999999892E-2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29">
        <v>4.26</v>
      </c>
      <c r="H14" s="10"/>
      <c r="I14" s="10">
        <f t="shared" si="5"/>
        <v>15094.380078737151</v>
      </c>
      <c r="J14" s="10">
        <f t="shared" si="3"/>
        <v>5618579006.3348942</v>
      </c>
      <c r="K14" s="11">
        <f t="shared" si="4"/>
        <v>6.0532720000000095E-2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29">
        <v>0.42</v>
      </c>
      <c r="H15" s="10"/>
      <c r="I15" s="10">
        <f t="shared" si="5"/>
        <v>14477.632916494485</v>
      </c>
      <c r="J15" s="10">
        <f t="shared" si="3"/>
        <v>5297883695.973938</v>
      </c>
      <c r="K15" s="11">
        <f t="shared" si="4"/>
        <v>2.2275599999999951E-2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29">
        <v>-3.41</v>
      </c>
      <c r="H16" s="10"/>
      <c r="I16" s="10">
        <f t="shared" si="5"/>
        <v>14417.081175557145</v>
      </c>
      <c r="J16" s="10">
        <f t="shared" si="3"/>
        <v>5182441697.692812</v>
      </c>
      <c r="K16" s="11">
        <f t="shared" si="4"/>
        <v>-1.6134260000000178E-2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29">
        <v>0.05</v>
      </c>
      <c r="H17" s="10"/>
      <c r="I17" s="10">
        <f t="shared" si="5"/>
        <v>14926.059815257424</v>
      </c>
      <c r="J17" s="10">
        <f t="shared" si="3"/>
        <v>5267427746.4858294</v>
      </c>
      <c r="K17" s="11">
        <f t="shared" si="4"/>
        <v>1.9609549999999754E-2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29">
        <v>2.67</v>
      </c>
      <c r="H18" s="10"/>
      <c r="I18" s="10">
        <f t="shared" si="5"/>
        <v>14918.600514999926</v>
      </c>
      <c r="J18" s="10">
        <f t="shared" si="3"/>
        <v>5166122410.7657976</v>
      </c>
      <c r="K18" s="11">
        <f t="shared" si="4"/>
        <v>4.6412640000000005E-2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29">
        <v>6.29</v>
      </c>
      <c r="H19" s="10"/>
      <c r="I19" s="10">
        <f t="shared" si="5"/>
        <v>14530.63262394071</v>
      </c>
      <c r="J19" s="10">
        <f t="shared" si="3"/>
        <v>4936983951.9195766</v>
      </c>
      <c r="K19" s="11">
        <f t="shared" si="4"/>
        <v>8.3520260000000235E-2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29">
        <v>-0.69</v>
      </c>
      <c r="H20" s="10"/>
      <c r="I20" s="10">
        <f t="shared" si="5"/>
        <v>13670.742895795192</v>
      </c>
      <c r="J20" s="10">
        <f t="shared" si="3"/>
        <v>4556429754.1788244</v>
      </c>
      <c r="K20" s="11">
        <f t="shared" si="4"/>
        <v>1.24654500000001E-2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29">
        <v>2.92</v>
      </c>
      <c r="H21" s="10"/>
      <c r="I21" s="10">
        <f t="shared" si="5"/>
        <v>13765.726408010465</v>
      </c>
      <c r="J21" s="10">
        <f t="shared" si="3"/>
        <v>4500331101.8453264</v>
      </c>
      <c r="K21" s="11">
        <f t="shared" si="4"/>
        <v>4.9681079999999822E-2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29">
        <v>1.75</v>
      </c>
      <c r="H22" s="10"/>
      <c r="I22" s="10">
        <f t="shared" si="5"/>
        <v>13375.17140304165</v>
      </c>
      <c r="J22" s="10">
        <f t="shared" si="3"/>
        <v>4287331826.3918095</v>
      </c>
      <c r="K22" s="11">
        <f t="shared" si="4"/>
        <v>3.7951749999999951E-2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29">
        <v>1.6</v>
      </c>
      <c r="H23" s="10"/>
      <c r="I23" s="10">
        <f t="shared" si="5"/>
        <v>13145.131600040933</v>
      </c>
      <c r="J23" s="10">
        <f t="shared" si="3"/>
        <v>4130569485.9051104</v>
      </c>
      <c r="K23" s="11">
        <f t="shared" si="4"/>
        <v>3.6523199999999978E-2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29">
        <v>0.57999999999999996</v>
      </c>
      <c r="H24" s="10"/>
      <c r="I24" s="10">
        <f t="shared" si="5"/>
        <v>12938.121653583596</v>
      </c>
      <c r="J24" s="10">
        <f t="shared" si="3"/>
        <v>3985023669.4220743</v>
      </c>
      <c r="K24" s="11">
        <f t="shared" si="4"/>
        <v>2.6318319999999895E-2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29">
        <v>7.95</v>
      </c>
      <c r="H25" s="10"/>
      <c r="I25" s="10">
        <f t="shared" si="5"/>
        <v>12863.513276579435</v>
      </c>
      <c r="J25" s="10">
        <f t="shared" si="3"/>
        <v>3882834001.6595187</v>
      </c>
      <c r="K25" s="11">
        <f t="shared" si="4"/>
        <v>0.10162974999999985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29">
        <v>0.38</v>
      </c>
      <c r="H26" s="10"/>
      <c r="I26" s="10">
        <f t="shared" si="5"/>
        <v>11916.177189976319</v>
      </c>
      <c r="J26" s="10">
        <f t="shared" si="3"/>
        <v>3524627037.041728</v>
      </c>
      <c r="K26" s="11">
        <f t="shared" si="4"/>
        <v>2.4377899999999952E-2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29">
        <v>2.89</v>
      </c>
      <c r="H27" s="10"/>
      <c r="I27" s="10">
        <f t="shared" si="5"/>
        <v>11871.067134863835</v>
      </c>
      <c r="J27" s="10">
        <f t="shared" si="3"/>
        <v>3440748806.7067122</v>
      </c>
      <c r="K27" s="11">
        <f t="shared" si="4"/>
        <v>5.0095339999999711E-2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29">
        <v>8.98</v>
      </c>
      <c r="H28" s="10"/>
      <c r="I28" s="10">
        <f t="shared" si="5"/>
        <v>11537.62963831649</v>
      </c>
      <c r="J28" s="10">
        <f t="shared" si="3"/>
        <v>3276606109.6002131</v>
      </c>
      <c r="K28" s="11">
        <f t="shared" si="4"/>
        <v>0.11246783999999987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29">
        <v>13.9</v>
      </c>
      <c r="H29" s="10"/>
      <c r="I29" s="10">
        <f t="shared" si="5"/>
        <v>10586.92387439575</v>
      </c>
      <c r="J29" s="10">
        <f t="shared" si="3"/>
        <v>2945349062.4953375</v>
      </c>
      <c r="K29" s="11">
        <f t="shared" si="4"/>
        <v>0.16303289999999993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29">
        <v>3.92</v>
      </c>
      <c r="H30" s="10"/>
      <c r="I30" s="10">
        <f t="shared" si="5"/>
        <v>9294.9287747109302</v>
      </c>
      <c r="J30" s="10">
        <f t="shared" si="3"/>
        <v>2532472694.8784833</v>
      </c>
      <c r="K30" s="11">
        <f t="shared" si="4"/>
        <v>6.1334959999999938E-2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29">
        <v>14.4</v>
      </c>
      <c r="H31" s="10"/>
      <c r="I31" s="10">
        <f t="shared" si="5"/>
        <v>8944.3117539558607</v>
      </c>
      <c r="J31" s="10">
        <f t="shared" si="3"/>
        <v>2386120113.1813121</v>
      </c>
      <c r="K31" s="11">
        <f t="shared" si="4"/>
        <v>0.16848160000000023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29">
        <v>8.2899999999999991</v>
      </c>
      <c r="H32" s="10"/>
      <c r="I32" s="10">
        <f t="shared" si="5"/>
        <v>7818.454330380996</v>
      </c>
      <c r="J32" s="10">
        <f t="shared" si="3"/>
        <v>2042069051.9913292</v>
      </c>
      <c r="K32" s="11">
        <f t="shared" si="4"/>
        <v>0.1062906400000001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29">
        <v>7.27</v>
      </c>
      <c r="H33" s="10"/>
      <c r="I33" s="10">
        <f t="shared" si="5"/>
        <v>7219.9227355997746</v>
      </c>
      <c r="J33" s="10">
        <f t="shared" si="3"/>
        <v>1845870314.8671031</v>
      </c>
      <c r="K33" s="11">
        <f t="shared" si="4"/>
        <v>9.6084859999999939E-2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29">
        <v>3.67</v>
      </c>
      <c r="H34" s="10"/>
      <c r="I34" s="10">
        <f t="shared" si="5"/>
        <v>6730.6075655819659</v>
      </c>
      <c r="J34" s="10">
        <f t="shared" ref="J34:J65" si="6">IF(I34="","",I34*C34)</f>
        <v>1684057851.9322884</v>
      </c>
      <c r="K34" s="11">
        <f t="shared" ref="K34:K65" si="7">IFERROR(J34/J35-1,"")</f>
        <v>7.3003339999999861E-2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29">
        <v>-0.61</v>
      </c>
      <c r="H35" s="10"/>
      <c r="I35" s="10">
        <f t="shared" ref="I35:I66" si="8">IF(H35&lt;&gt;"",H35,I34/(1+IF(G34="",0,G34)/100))</f>
        <v>6411.9344246755891</v>
      </c>
      <c r="J35" s="10">
        <f t="shared" si="6"/>
        <v>1569480531.0972178</v>
      </c>
      <c r="K35" s="11">
        <f t="shared" si="7"/>
        <v>4.4074429999999776E-2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29">
        <v>1.51</v>
      </c>
      <c r="H36" s="10"/>
      <c r="I36" s="10">
        <f t="shared" si="8"/>
        <v>6280.6684539872558</v>
      </c>
      <c r="J36" s="10">
        <f t="shared" si="6"/>
        <v>1503226672.3524854</v>
      </c>
      <c r="K36" s="11">
        <f t="shared" si="7"/>
        <v>8.8082849999999935E-2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29">
        <v>-7.52</v>
      </c>
      <c r="H37" s="10"/>
      <c r="I37" s="10">
        <f t="shared" si="8"/>
        <v>5907.8811532191294</v>
      </c>
      <c r="J37" s="10">
        <f t="shared" si="6"/>
        <v>1381536959.572964</v>
      </c>
      <c r="K37" s="11">
        <f t="shared" si="7"/>
        <v>1.7561000000001492E-3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29">
        <v>0.09</v>
      </c>
      <c r="H38" s="10"/>
      <c r="I38" s="10">
        <f t="shared" si="8"/>
        <v>6042.0138609318155</v>
      </c>
      <c r="J38" s="10">
        <f t="shared" si="6"/>
        <v>1379115095.5536621</v>
      </c>
      <c r="K38" s="11">
        <f t="shared" si="7"/>
        <v>6.4470240000000123E-2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29">
        <v>10.31</v>
      </c>
      <c r="H39" s="10"/>
      <c r="I39" s="10">
        <f t="shared" si="8"/>
        <v>5821.3834289737115</v>
      </c>
      <c r="J39" s="10">
        <f t="shared" si="6"/>
        <v>1295588212.5494292</v>
      </c>
      <c r="K39" s="11">
        <f t="shared" si="7"/>
        <v>0.13266307999999993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29">
        <v>1.74</v>
      </c>
      <c r="H40" s="10"/>
      <c r="I40" s="10">
        <f t="shared" si="8"/>
        <v>5277.2943785456546</v>
      </c>
      <c r="J40" s="10">
        <f t="shared" si="6"/>
        <v>1143842538.3737495</v>
      </c>
      <c r="K40" s="11">
        <f t="shared" si="7"/>
        <v>4.5988939999999978E-2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29">
        <v>5.16</v>
      </c>
      <c r="H41" s="10"/>
      <c r="I41" s="10">
        <f t="shared" si="8"/>
        <v>5187.0398845544078</v>
      </c>
      <c r="J41" s="10">
        <f t="shared" si="6"/>
        <v>1093551274.4271939</v>
      </c>
      <c r="K41" s="11">
        <f t="shared" si="7"/>
        <v>8.262220000000009E-2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29">
        <v>-8.49</v>
      </c>
      <c r="H42" s="10"/>
      <c r="I42" s="10">
        <f t="shared" si="8"/>
        <v>4932.5217616531072</v>
      </c>
      <c r="J42" s="10">
        <f t="shared" si="6"/>
        <v>1010095003.06496</v>
      </c>
      <c r="K42" s="11">
        <f t="shared" si="7"/>
        <v>-5.6714919999999891E-2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29">
        <v>11.93</v>
      </c>
      <c r="H43" s="10"/>
      <c r="I43" s="10">
        <f t="shared" si="8"/>
        <v>5390.1450788472375</v>
      </c>
      <c r="J43" s="10">
        <f t="shared" si="6"/>
        <v>1070826862.929879</v>
      </c>
      <c r="K43" s="11">
        <f t="shared" si="7"/>
        <v>0.15500566999999976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29">
        <v>7.67</v>
      </c>
      <c r="H44" s="10"/>
      <c r="I44" s="10">
        <f t="shared" si="8"/>
        <v>4815.6393092533172</v>
      </c>
      <c r="J44" s="10">
        <f t="shared" si="6"/>
        <v>927118273.7396251</v>
      </c>
      <c r="K44" s="11">
        <f t="shared" si="7"/>
        <v>0.11223110000000003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29">
        <v>4.53</v>
      </c>
      <c r="H45" s="10"/>
      <c r="I45" s="10">
        <f t="shared" si="8"/>
        <v>4472.5915382681496</v>
      </c>
      <c r="J45" s="10">
        <f t="shared" si="6"/>
        <v>833566219.95161355</v>
      </c>
      <c r="K45" s="11">
        <f t="shared" si="7"/>
        <v>8.0840199999999918E-2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29">
        <v>16.100000000000001</v>
      </c>
      <c r="H46" s="10"/>
      <c r="I46" s="10">
        <f t="shared" si="8"/>
        <v>4278.7635494768492</v>
      </c>
      <c r="J46" s="10">
        <f t="shared" si="6"/>
        <v>771220592.97166562</v>
      </c>
      <c r="K46" s="11">
        <f t="shared" si="7"/>
        <v>0.20175109999999985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29">
        <v>5.64</v>
      </c>
      <c r="H47" s="10"/>
      <c r="I47" s="10">
        <f t="shared" si="8"/>
        <v>3685.4121873185609</v>
      </c>
      <c r="J47" s="10">
        <f t="shared" si="6"/>
        <v>641747357.64474499</v>
      </c>
      <c r="K47" s="11">
        <f t="shared" si="7"/>
        <v>9.4641680000000061E-2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29">
        <v>6.94</v>
      </c>
      <c r="H48" s="10"/>
      <c r="I48" s="10">
        <f t="shared" si="8"/>
        <v>3488.6522030656579</v>
      </c>
      <c r="J48" s="10">
        <f t="shared" si="6"/>
        <v>586262490.61222017</v>
      </c>
      <c r="K48" s="11">
        <f t="shared" si="7"/>
        <v>0.10928862000000006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29">
        <v>5.16</v>
      </c>
      <c r="H49" s="10"/>
      <c r="I49" s="10">
        <f t="shared" si="8"/>
        <v>3262.2519198294913</v>
      </c>
      <c r="J49" s="10">
        <f t="shared" si="6"/>
        <v>528503114.55662471</v>
      </c>
      <c r="K49" s="11">
        <f t="shared" si="7"/>
        <v>9.1665960000000046E-2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29">
        <v>7.79</v>
      </c>
      <c r="H50" s="10"/>
      <c r="I50" s="10">
        <f t="shared" si="8"/>
        <v>3102.1794597085309</v>
      </c>
      <c r="J50" s="10">
        <f t="shared" si="6"/>
        <v>484125303.82153225</v>
      </c>
      <c r="K50" s="11">
        <f t="shared" si="7"/>
        <v>0.11929136000000007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29">
        <v>10.44</v>
      </c>
      <c r="H51" s="10"/>
      <c r="I51" s="10">
        <f t="shared" si="8"/>
        <v>2877.9844695319889</v>
      </c>
      <c r="J51" s="10">
        <f t="shared" si="6"/>
        <v>432528402.45414937</v>
      </c>
      <c r="K51" s="11">
        <f t="shared" si="7"/>
        <v>0.1465880799999999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29">
        <v>5.91</v>
      </c>
      <c r="H52" s="10"/>
      <c r="I52" s="10">
        <f t="shared" si="8"/>
        <v>2605.9258144983601</v>
      </c>
      <c r="J52" s="10">
        <f t="shared" si="6"/>
        <v>377230855.61307198</v>
      </c>
      <c r="K52" s="11">
        <f t="shared" si="7"/>
        <v>9.8604430000000187E-2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29">
        <v>5.37</v>
      </c>
      <c r="H53" s="10"/>
      <c r="I53" s="10">
        <f t="shared" si="8"/>
        <v>2460.5096917178362</v>
      </c>
      <c r="J53" s="10">
        <f t="shared" si="6"/>
        <v>343372778.51052535</v>
      </c>
      <c r="K53" s="11">
        <f t="shared" si="7"/>
        <v>9.163319999999997E-2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29">
        <v>5.57</v>
      </c>
      <c r="H54" s="10"/>
      <c r="I54" s="10">
        <f t="shared" si="8"/>
        <v>2335.1140663545943</v>
      </c>
      <c r="J54" s="10">
        <f t="shared" si="6"/>
        <v>314549592.76662284</v>
      </c>
      <c r="K54" s="11">
        <f t="shared" si="7"/>
        <v>9.2121650000000166E-2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29">
        <v>7.07</v>
      </c>
      <c r="H55" s="10"/>
      <c r="I55" s="10">
        <f t="shared" si="8"/>
        <v>2211.9106435110298</v>
      </c>
      <c r="J55" s="10">
        <f t="shared" si="6"/>
        <v>288016992.21567744</v>
      </c>
      <c r="K55" s="11">
        <f t="shared" si="7"/>
        <v>0.10614016999999998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29">
        <v>4.95</v>
      </c>
      <c r="H56" s="10"/>
      <c r="I56" s="10">
        <f t="shared" si="8"/>
        <v>2065.8547151499297</v>
      </c>
      <c r="J56" s="10">
        <f t="shared" si="6"/>
        <v>260380194.14454269</v>
      </c>
      <c r="K56" s="11">
        <f t="shared" si="7"/>
        <v>8.3188950000000039E-2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30">
        <v>4.1900000000000004</v>
      </c>
      <c r="H57" s="10"/>
      <c r="I57" s="10">
        <f t="shared" si="8"/>
        <v>1968.4180230108905</v>
      </c>
      <c r="J57" s="10">
        <f t="shared" si="6"/>
        <v>240382985.94584322</v>
      </c>
      <c r="K57" s="11">
        <f t="shared" si="7"/>
        <v>7.4511470000000024E-2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30">
        <v>5.05</v>
      </c>
      <c r="H58" s="10"/>
      <c r="I58" s="10">
        <f t="shared" si="8"/>
        <v>1889.2581082742013</v>
      </c>
      <c r="J58" s="10">
        <f t="shared" si="6"/>
        <v>223713745.88104042</v>
      </c>
      <c r="K58" s="11">
        <f t="shared" si="7"/>
        <v>8.2645300000000033E-2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30">
        <v>4.46</v>
      </c>
      <c r="H59" s="10"/>
      <c r="I59" s="10">
        <f t="shared" si="8"/>
        <v>1798.437037862162</v>
      </c>
      <c r="J59" s="10">
        <f t="shared" si="6"/>
        <v>206636232.45862743</v>
      </c>
      <c r="K59" s="11">
        <f t="shared" si="7"/>
        <v>7.5938000000000061E-2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30">
        <v>4.4000000000000004</v>
      </c>
      <c r="H60" s="10"/>
      <c r="I60" s="10">
        <f t="shared" si="8"/>
        <v>1721.6513860445741</v>
      </c>
      <c r="J60" s="10">
        <f t="shared" si="6"/>
        <v>192052174.43628484</v>
      </c>
      <c r="K60" s="11">
        <f t="shared" si="7"/>
        <v>7.4484799999999796E-2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30">
        <v>3.55</v>
      </c>
      <c r="H61" s="10"/>
      <c r="I61" s="10">
        <f t="shared" si="8"/>
        <v>1649.0913659430787</v>
      </c>
      <c r="J61" s="10">
        <f t="shared" si="6"/>
        <v>178738847.15380326</v>
      </c>
      <c r="K61" s="11">
        <f t="shared" si="7"/>
        <v>6.4597550000000004E-2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30">
        <v>5.08</v>
      </c>
      <c r="H62" s="10"/>
      <c r="I62" s="10">
        <f t="shared" si="8"/>
        <v>1592.5556406982894</v>
      </c>
      <c r="J62" s="10">
        <f t="shared" si="6"/>
        <v>167893348.19885999</v>
      </c>
      <c r="K62" s="11">
        <f t="shared" si="7"/>
        <v>7.8856359999999848E-2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30">
        <v>4.1100000000000003</v>
      </c>
      <c r="H63" s="10"/>
      <c r="I63" s="10">
        <f t="shared" si="8"/>
        <v>1515.5649416618667</v>
      </c>
      <c r="J63" s="10">
        <f t="shared" si="6"/>
        <v>155621595.63007998</v>
      </c>
      <c r="K63" s="11">
        <f t="shared" si="7"/>
        <v>6.7231609999999886E-2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30">
        <v>4.21</v>
      </c>
      <c r="H64" s="10"/>
      <c r="I64" s="10">
        <f t="shared" si="8"/>
        <v>1455.7342634347006</v>
      </c>
      <c r="J64" s="10">
        <f t="shared" si="6"/>
        <v>145818015.6696071</v>
      </c>
      <c r="K64" s="11">
        <f t="shared" si="7"/>
        <v>6.6693560000000041E-2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30">
        <v>3.98</v>
      </c>
      <c r="H65" s="10"/>
      <c r="I65" s="10">
        <f t="shared" si="8"/>
        <v>1396.9237726079075</v>
      </c>
      <c r="J65" s="10">
        <f t="shared" si="6"/>
        <v>136700943.11772829</v>
      </c>
      <c r="K65" s="11">
        <f t="shared" si="7"/>
        <v>6.3091520000000179E-2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3">
        <f>SUM(F2)</f>
        <v>447879</v>
      </c>
      <c r="G66" s="30">
        <v>4.45</v>
      </c>
      <c r="H66" s="10"/>
      <c r="I66" s="10">
        <f t="shared" si="8"/>
        <v>1343.4542917944868</v>
      </c>
      <c r="J66" s="10">
        <f t="shared" ref="J66:J67" si="9">IF(I66="","",I66*C66)</f>
        <v>128588122.984678</v>
      </c>
      <c r="K66" s="11">
        <f t="shared" ref="K66" si="10">IFERROR(J66/J67-1,"")</f>
        <v>6.6956749999999898E-2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29">
        <v>12.24</v>
      </c>
      <c r="H67" s="10"/>
      <c r="I67" s="10">
        <f t="shared" ref="I67" si="11">IF(H67&lt;&gt;"",H67,I66/(1+IF(G66="",0,G66)/100))</f>
        <v>1286.2176082283263</v>
      </c>
      <c r="J67" s="10">
        <f t="shared" si="9"/>
        <v>120518589.89099418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87"/>
  <sheetViews>
    <sheetView topLeftCell="A11" zoomScale="85" zoomScaleNormal="85" workbookViewId="0">
      <selection activeCell="L43" sqref="L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5">
        <v>9819273</v>
      </c>
      <c r="G2" s="29">
        <v>2.77</v>
      </c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5.4009120000000355E-2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29">
        <v>4.08</v>
      </c>
      <c r="H3" s="10"/>
      <c r="I3" s="10">
        <f t="shared" ref="I3:I34" si="5">IF(H3&lt;&gt;"",H3,I2/(1+IF(G2="",0,G2)/100))</f>
        <v>2818.9160260776489</v>
      </c>
      <c r="J3" s="10">
        <f t="shared" si="3"/>
        <v>26988460495.696945</v>
      </c>
      <c r="K3" s="11">
        <f t="shared" si="4"/>
        <v>6.8589360000000044E-2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29">
        <v>7.05</v>
      </c>
      <c r="H4" s="10"/>
      <c r="I4" s="10">
        <f t="shared" si="5"/>
        <v>2708.4127844712229</v>
      </c>
      <c r="J4" s="10">
        <f t="shared" si="3"/>
        <v>25256156860.570786</v>
      </c>
      <c r="K4" s="11">
        <f t="shared" si="4"/>
        <v>0.10025989999999974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29">
        <v>0.15</v>
      </c>
      <c r="H5" s="10"/>
      <c r="I5" s="10">
        <f t="shared" si="5"/>
        <v>2530.0446375256638</v>
      </c>
      <c r="J5" s="10">
        <f t="shared" si="3"/>
        <v>22954719026.450741</v>
      </c>
      <c r="K5" s="11">
        <f t="shared" si="4"/>
        <v>3.0343200000000126E-2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29">
        <v>5.45</v>
      </c>
      <c r="H6" s="10"/>
      <c r="I6" s="10">
        <f t="shared" si="5"/>
        <v>2526.2552546436982</v>
      </c>
      <c r="J6" s="10">
        <f t="shared" si="3"/>
        <v>22278711623.904285</v>
      </c>
      <c r="K6" s="11">
        <f t="shared" si="4"/>
        <v>8.5818649999999774E-2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29">
        <v>4.09</v>
      </c>
      <c r="H7" s="10"/>
      <c r="I7" s="10">
        <f t="shared" si="5"/>
        <v>2395.6901419096239</v>
      </c>
      <c r="J7" s="10">
        <f t="shared" si="3"/>
        <v>20517893686.854881</v>
      </c>
      <c r="K7" s="11">
        <f t="shared" si="4"/>
        <v>7.2439270000000056E-2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29">
        <v>5.14</v>
      </c>
      <c r="H8" s="10"/>
      <c r="I8" s="10">
        <f t="shared" si="5"/>
        <v>2301.5564818038465</v>
      </c>
      <c r="J8" s="10">
        <f t="shared" si="3"/>
        <v>19131986547.690369</v>
      </c>
      <c r="K8" s="11">
        <f t="shared" si="4"/>
        <v>8.3783119999999878E-2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29">
        <v>2.2400000000000002</v>
      </c>
      <c r="H9" s="10"/>
      <c r="I9" s="10">
        <f t="shared" si="5"/>
        <v>2189.0398343198085</v>
      </c>
      <c r="J9" s="10">
        <f t="shared" si="3"/>
        <v>17652965980.583248</v>
      </c>
      <c r="K9" s="11">
        <f t="shared" si="4"/>
        <v>5.4196639999999796E-2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29">
        <v>8.2200000000000006</v>
      </c>
      <c r="H10" s="10"/>
      <c r="I10" s="10">
        <f t="shared" si="5"/>
        <v>2141.0796501563073</v>
      </c>
      <c r="J10" s="10">
        <f t="shared" si="3"/>
        <v>16745420456.456066</v>
      </c>
      <c r="K10" s="11">
        <f t="shared" si="4"/>
        <v>0.11693862000000022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29">
        <v>7.57</v>
      </c>
      <c r="H11" s="10"/>
      <c r="I11" s="10">
        <f t="shared" si="5"/>
        <v>1978.4509796306663</v>
      </c>
      <c r="J11" s="10">
        <f t="shared" si="3"/>
        <v>14992247699.749216</v>
      </c>
      <c r="K11" s="11">
        <f t="shared" si="4"/>
        <v>0.11227380000000009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29">
        <v>3.07</v>
      </c>
      <c r="H12" s="10"/>
      <c r="I12" s="10">
        <f t="shared" si="5"/>
        <v>1839.2218830814038</v>
      </c>
      <c r="J12" s="10">
        <f t="shared" si="3"/>
        <v>13478918320.065809</v>
      </c>
      <c r="K12" s="11">
        <f t="shared" si="4"/>
        <v>6.7186780000000113E-2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29">
        <v>11.8</v>
      </c>
      <c r="H13" s="10"/>
      <c r="I13" s="10">
        <f t="shared" si="5"/>
        <v>1784.4395877378518</v>
      </c>
      <c r="J13" s="10">
        <f t="shared" si="3"/>
        <v>12630327298.531385</v>
      </c>
      <c r="K13" s="11">
        <f t="shared" si="4"/>
        <v>0.15891880000000014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29">
        <v>9.52</v>
      </c>
      <c r="H14" s="10"/>
      <c r="I14" s="10">
        <f t="shared" si="5"/>
        <v>1596.099810141191</v>
      </c>
      <c r="J14" s="10">
        <f t="shared" si="3"/>
        <v>10898371221.979818</v>
      </c>
      <c r="K14" s="11">
        <f t="shared" si="4"/>
        <v>0.13594143999999986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29">
        <v>5.34</v>
      </c>
      <c r="H15" s="10"/>
      <c r="I15" s="10">
        <f t="shared" si="5"/>
        <v>1457.3592130580635</v>
      </c>
      <c r="J15" s="10">
        <f t="shared" si="3"/>
        <v>9594131209.7741756</v>
      </c>
      <c r="K15" s="11">
        <f t="shared" si="4"/>
        <v>9.2481139999999851E-2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29">
        <v>8.8000000000000007</v>
      </c>
      <c r="H16" s="10"/>
      <c r="I16" s="10">
        <f t="shared" si="5"/>
        <v>1383.4813110480952</v>
      </c>
      <c r="J16" s="10">
        <f t="shared" si="3"/>
        <v>8781965068.773798</v>
      </c>
      <c r="K16" s="11">
        <f t="shared" si="4"/>
        <v>0.12695040000000013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29">
        <v>5.9</v>
      </c>
      <c r="H17" s="10"/>
      <c r="I17" s="10">
        <f t="shared" si="5"/>
        <v>1271.5820873603816</v>
      </c>
      <c r="J17" s="10">
        <f t="shared" si="3"/>
        <v>7792681087.6271019</v>
      </c>
      <c r="K17" s="11">
        <f t="shared" si="4"/>
        <v>9.4688300000000059E-2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29">
        <v>-3.3</v>
      </c>
      <c r="H18" s="10"/>
      <c r="I18" s="10">
        <f t="shared" si="5"/>
        <v>1200.7385149767533</v>
      </c>
      <c r="J18" s="10">
        <f t="shared" si="3"/>
        <v>7118630104.6856003</v>
      </c>
      <c r="K18" s="11">
        <f t="shared" si="4"/>
        <v>-2.249400000000068E-3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29">
        <v>-8.9</v>
      </c>
      <c r="H19" s="10"/>
      <c r="I19" s="10">
        <f t="shared" si="5"/>
        <v>1241.7151137298381</v>
      </c>
      <c r="J19" s="10">
        <f t="shared" si="3"/>
        <v>7134678851.2937012</v>
      </c>
      <c r="K19" s="11">
        <f t="shared" si="4"/>
        <v>-6.1032300000000039E-2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29">
        <v>-0.7</v>
      </c>
      <c r="H20" s="10"/>
      <c r="I20" s="10">
        <f t="shared" si="5"/>
        <v>1363.0242741271547</v>
      </c>
      <c r="J20" s="10">
        <f t="shared" si="3"/>
        <v>7598428413.7715292</v>
      </c>
      <c r="K20" s="11">
        <f t="shared" si="4"/>
        <v>2.3286499999999988E-2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29">
        <v>9.6999999999999993</v>
      </c>
      <c r="H21" s="10"/>
      <c r="I21" s="10">
        <f t="shared" si="5"/>
        <v>1372.6327030484942</v>
      </c>
      <c r="J21" s="10">
        <f t="shared" si="3"/>
        <v>7425514177.8685923</v>
      </c>
      <c r="K21" s="11">
        <f t="shared" si="4"/>
        <v>0.13111669999999997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29">
        <v>9.6</v>
      </c>
      <c r="H22" s="10"/>
      <c r="I22" s="10">
        <f t="shared" si="5"/>
        <v>1251.260440335911</v>
      </c>
      <c r="J22" s="10">
        <f t="shared" si="3"/>
        <v>6564763987.5431004</v>
      </c>
      <c r="K22" s="11">
        <f t="shared" si="4"/>
        <v>0.13129120000000016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29">
        <v>9.3000000000000007</v>
      </c>
      <c r="H23" s="10"/>
      <c r="I23" s="10">
        <f t="shared" si="5"/>
        <v>1141.6609857079479</v>
      </c>
      <c r="J23" s="10">
        <f t="shared" si="3"/>
        <v>5802894946.538168</v>
      </c>
      <c r="K23" s="11">
        <f t="shared" si="4"/>
        <v>0.1297248000000002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29">
        <v>-12.6</v>
      </c>
      <c r="H24" s="10"/>
      <c r="I24" s="10">
        <f t="shared" si="5"/>
        <v>1044.5205724683879</v>
      </c>
      <c r="J24" s="10">
        <f t="shared" si="3"/>
        <v>5136556218.4154644</v>
      </c>
      <c r="K24" s="11">
        <f t="shared" si="4"/>
        <v>-9.5147800000000227E-2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29">
        <v>13.5</v>
      </c>
      <c r="H25" s="10"/>
      <c r="I25" s="10">
        <f t="shared" si="5"/>
        <v>1195.1036298265308</v>
      </c>
      <c r="J25" s="10">
        <f t="shared" si="3"/>
        <v>5676679814.0242853</v>
      </c>
      <c r="K25" s="11">
        <f t="shared" si="4"/>
        <v>0.17733550000000009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29">
        <v>9.8000000000000007</v>
      </c>
      <c r="H26" s="10"/>
      <c r="I26" s="10">
        <f t="shared" si="5"/>
        <v>1052.9547399352693</v>
      </c>
      <c r="J26" s="10">
        <f t="shared" si="3"/>
        <v>4821633097.8079615</v>
      </c>
      <c r="K26" s="11">
        <f t="shared" si="4"/>
        <v>0.14126120000000042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29">
        <v>12.7</v>
      </c>
      <c r="H27" s="10"/>
      <c r="I27" s="10">
        <f t="shared" si="5"/>
        <v>958.97517298294099</v>
      </c>
      <c r="J27" s="10">
        <f t="shared" si="3"/>
        <v>4224828722.6517119</v>
      </c>
      <c r="K27" s="11">
        <f t="shared" si="4"/>
        <v>0.1736578000000002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29">
        <v>-1.9</v>
      </c>
      <c r="H28" s="10"/>
      <c r="I28" s="10">
        <f t="shared" si="5"/>
        <v>850.90964772221912</v>
      </c>
      <c r="J28" s="10">
        <f t="shared" si="3"/>
        <v>3599710854.9457188</v>
      </c>
      <c r="K28" s="11">
        <f t="shared" si="4"/>
        <v>2.3379199999999933E-2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29">
        <v>1.7</v>
      </c>
      <c r="H29" s="10"/>
      <c r="I29" s="10">
        <f t="shared" si="5"/>
        <v>867.39005884018263</v>
      </c>
      <c r="J29" s="10">
        <f t="shared" si="3"/>
        <v>3517475101.0629482</v>
      </c>
      <c r="K29" s="11">
        <f t="shared" si="4"/>
        <v>6.2358199999999808E-2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29">
        <v>0.5</v>
      </c>
      <c r="H30" s="10"/>
      <c r="I30" s="10">
        <f t="shared" si="5"/>
        <v>852.89091331384736</v>
      </c>
      <c r="J30" s="10">
        <f t="shared" si="3"/>
        <v>3311006684.0571747</v>
      </c>
      <c r="K30" s="11">
        <f t="shared" si="4"/>
        <v>5.0526499999999697E-2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29">
        <v>-8.1999999999999993</v>
      </c>
      <c r="H31" s="10"/>
      <c r="I31" s="10">
        <f t="shared" si="5"/>
        <v>848.64767493915167</v>
      </c>
      <c r="J31" s="10">
        <f t="shared" si="3"/>
        <v>3151759316.9302969</v>
      </c>
      <c r="K31" s="11">
        <f t="shared" si="4"/>
        <v>-4.0873599999999843E-2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29">
        <v>2.6</v>
      </c>
      <c r="H32" s="10"/>
      <c r="I32" s="10">
        <f t="shared" si="5"/>
        <v>924.45280494460962</v>
      </c>
      <c r="J32" s="10">
        <f t="shared" si="3"/>
        <v>3286072948.1852407</v>
      </c>
      <c r="K32" s="11">
        <f t="shared" si="4"/>
        <v>6.9810200000000044E-2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29">
        <v>-9.1999999999999993</v>
      </c>
      <c r="H33" s="10"/>
      <c r="I33" s="10">
        <f t="shared" si="5"/>
        <v>901.02612567700737</v>
      </c>
      <c r="J33" s="10">
        <f t="shared" si="3"/>
        <v>3071641070.710712</v>
      </c>
      <c r="K33" s="11">
        <f t="shared" si="4"/>
        <v>-5.5952399999999902E-2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29">
        <v>-6.6</v>
      </c>
      <c r="H34" s="10"/>
      <c r="I34" s="10">
        <f t="shared" si="5"/>
        <v>992.3195216707129</v>
      </c>
      <c r="J34" s="10">
        <f t="shared" ref="J34:J65" si="6">IF(I34="","",I34*C34)</f>
        <v>3253693003.097208</v>
      </c>
      <c r="K34" s="11">
        <f t="shared" ref="K34:K65" si="7">IFERROR(J34/J35-1,"")</f>
        <v>-1.8339800000000128E-2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29">
        <v>-1.96</v>
      </c>
      <c r="H35" s="10"/>
      <c r="I35" s="10">
        <f t="shared" ref="I35:I66" si="8">IF(H35&lt;&gt;"",H35,I34/(1+IF(G34="",0,G34)/100))</f>
        <v>1047.8558834960011</v>
      </c>
      <c r="J35" s="10">
        <f t="shared" si="6"/>
        <v>3314479901.596508</v>
      </c>
      <c r="K35" s="11">
        <f t="shared" si="7"/>
        <v>4.1047160000000193E-2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29">
        <v>-5.78</v>
      </c>
      <c r="H36" s="10"/>
      <c r="I36" s="10">
        <f t="shared" si="8"/>
        <v>1040.1587090490382</v>
      </c>
      <c r="J36" s="10">
        <f t="shared" si="6"/>
        <v>3183794191.9907908</v>
      </c>
      <c r="K36" s="11">
        <f t="shared" si="7"/>
        <v>2.0104040000000101E-2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29">
        <v>-9.35</v>
      </c>
      <c r="H37" s="10"/>
      <c r="I37" s="10">
        <f t="shared" si="8"/>
        <v>1050.4531499182369</v>
      </c>
      <c r="J37" s="10">
        <f t="shared" si="6"/>
        <v>3121048507.9451218</v>
      </c>
      <c r="K37" s="11">
        <f t="shared" si="7"/>
        <v>-1.4401600000000236E-2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29">
        <v>-5.41</v>
      </c>
      <c r="H38" s="10"/>
      <c r="I38" s="10">
        <f t="shared" si="8"/>
        <v>1094.7922354541292</v>
      </c>
      <c r="J38" s="10">
        <f t="shared" si="6"/>
        <v>3166653383.3102026</v>
      </c>
      <c r="K38" s="11">
        <f t="shared" si="7"/>
        <v>6.9810500000000442E-3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29">
        <v>1.74</v>
      </c>
      <c r="H39" s="10"/>
      <c r="I39" s="10">
        <f t="shared" si="8"/>
        <v>1113.8388803073856</v>
      </c>
      <c r="J39" s="10">
        <f t="shared" si="6"/>
        <v>3144700074.8526525</v>
      </c>
      <c r="K39" s="11">
        <f t="shared" si="7"/>
        <v>4.0189759999999852E-2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29">
        <v>-3.12</v>
      </c>
      <c r="H40" s="10"/>
      <c r="I40" s="10">
        <f t="shared" si="8"/>
        <v>1094.7895422718552</v>
      </c>
      <c r="J40" s="10">
        <f t="shared" si="6"/>
        <v>3023198454.5326161</v>
      </c>
      <c r="K40" s="11">
        <f t="shared" si="7"/>
        <v>-1.0370799999999791E-2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29">
        <v>0.32</v>
      </c>
      <c r="H41" s="10"/>
      <c r="I41" s="10">
        <f t="shared" si="8"/>
        <v>1130.0470089511305</v>
      </c>
      <c r="J41" s="10">
        <f t="shared" si="6"/>
        <v>3054880004.078917</v>
      </c>
      <c r="K41" s="11">
        <f t="shared" si="7"/>
        <v>2.4668480000000104E-2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29">
        <v>-2.5099999999999998</v>
      </c>
      <c r="H42" s="10"/>
      <c r="I42" s="10">
        <f t="shared" si="8"/>
        <v>1126.442393292594</v>
      </c>
      <c r="J42" s="10">
        <f t="shared" si="6"/>
        <v>2981335001.227828</v>
      </c>
      <c r="K42" s="11">
        <f t="shared" si="7"/>
        <v>-3.7496899999999167E-3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29">
        <v>1.63</v>
      </c>
      <c r="H43" s="10"/>
      <c r="I43" s="10">
        <f t="shared" si="8"/>
        <v>1155.4440386630363</v>
      </c>
      <c r="J43" s="10">
        <f t="shared" si="6"/>
        <v>2992556159.132164</v>
      </c>
      <c r="K43" s="11">
        <f t="shared" si="7"/>
        <v>3.845534000000006E-2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29">
        <v>0.78</v>
      </c>
      <c r="H44" s="10"/>
      <c r="I44" s="10">
        <f t="shared" si="8"/>
        <v>1136.9123670796382</v>
      </c>
      <c r="J44" s="10">
        <f t="shared" si="6"/>
        <v>2881737946.6045828</v>
      </c>
      <c r="K44" s="11">
        <f t="shared" si="7"/>
        <v>2.8157560000000137E-2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29">
        <v>1.79</v>
      </c>
      <c r="H45" s="10"/>
      <c r="I45" s="10">
        <f t="shared" si="8"/>
        <v>1128.1130850165093</v>
      </c>
      <c r="J45" s="10">
        <f t="shared" si="6"/>
        <v>2802817446.1943192</v>
      </c>
      <c r="K45" s="11">
        <f t="shared" si="7"/>
        <v>3.561146000000015E-2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29">
        <v>-0.93</v>
      </c>
      <c r="H46" s="10"/>
      <c r="I46" s="10">
        <f t="shared" si="8"/>
        <v>1108.2749631756649</v>
      </c>
      <c r="J46" s="10">
        <f t="shared" si="6"/>
        <v>2706437263.8308954</v>
      </c>
      <c r="K46" s="11">
        <f t="shared" si="7"/>
        <v>5.2632900000002536E-3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29">
        <v>0.77</v>
      </c>
      <c r="H47" s="10"/>
      <c r="I47" s="10">
        <f t="shared" si="8"/>
        <v>1118.6786748517864</v>
      </c>
      <c r="J47" s="10">
        <f t="shared" si="6"/>
        <v>2692267081.4239073</v>
      </c>
      <c r="K47" s="11">
        <f t="shared" si="7"/>
        <v>2.0800099999999766E-2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29">
        <v>1.94</v>
      </c>
      <c r="H48" s="10"/>
      <c r="I48" s="10">
        <f t="shared" si="8"/>
        <v>1110.130668702775</v>
      </c>
      <c r="J48" s="10">
        <f t="shared" si="6"/>
        <v>2637408716.3822846</v>
      </c>
      <c r="K48" s="11">
        <f t="shared" si="7"/>
        <v>3.2346380000000119E-2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29">
        <v>3.82</v>
      </c>
      <c r="H49" s="10"/>
      <c r="I49" s="10">
        <f t="shared" si="8"/>
        <v>1089.0039912720963</v>
      </c>
      <c r="J49" s="10">
        <f t="shared" si="6"/>
        <v>2554771118.955524</v>
      </c>
      <c r="K49" s="11">
        <f t="shared" si="7"/>
        <v>5.1488959999999917E-2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29">
        <v>3.91</v>
      </c>
      <c r="H50" s="10"/>
      <c r="I50" s="10">
        <f t="shared" si="8"/>
        <v>1048.934686257076</v>
      </c>
      <c r="J50" s="10">
        <f t="shared" si="6"/>
        <v>2429669940.5721998</v>
      </c>
      <c r="K50" s="11">
        <f t="shared" si="7"/>
        <v>5.2712209999999926E-2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29">
        <v>-3.35</v>
      </c>
      <c r="H51" s="10"/>
      <c r="I51" s="10">
        <f t="shared" si="8"/>
        <v>1009.4646196295603</v>
      </c>
      <c r="J51" s="10">
        <f t="shared" si="6"/>
        <v>2308009651.1583161</v>
      </c>
      <c r="K51" s="11">
        <f t="shared" si="7"/>
        <v>-2.0645550000000013E-2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29">
        <v>6.13</v>
      </c>
      <c r="H52" s="10"/>
      <c r="I52" s="10">
        <f t="shared" si="8"/>
        <v>1044.4538226896641</v>
      </c>
      <c r="J52" s="10">
        <f t="shared" si="6"/>
        <v>2356664281.4134517</v>
      </c>
      <c r="K52" s="11">
        <f t="shared" si="7"/>
        <v>7.5415290000000246E-2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29">
        <v>6.65</v>
      </c>
      <c r="H53" s="10"/>
      <c r="I53" s="10">
        <f t="shared" si="8"/>
        <v>984.12684697037992</v>
      </c>
      <c r="J53" s="10">
        <f t="shared" si="6"/>
        <v>2191399269.9633751</v>
      </c>
      <c r="K53" s="11">
        <f t="shared" si="7"/>
        <v>8.0577799999999922E-2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29">
        <v>6.8</v>
      </c>
      <c r="H54" s="10"/>
      <c r="I54" s="10">
        <f t="shared" si="8"/>
        <v>922.76310076922641</v>
      </c>
      <c r="J54" s="10">
        <f t="shared" si="6"/>
        <v>2027988424.3072321</v>
      </c>
      <c r="K54" s="11">
        <f t="shared" si="7"/>
        <v>8.1884000000000068E-2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29">
        <v>7.06</v>
      </c>
      <c r="H55" s="10"/>
      <c r="I55" s="10">
        <f t="shared" si="8"/>
        <v>864.01039397867635</v>
      </c>
      <c r="J55" s="10">
        <f t="shared" si="6"/>
        <v>1874497103.485431</v>
      </c>
      <c r="K55" s="11">
        <f t="shared" si="7"/>
        <v>8.4196619999999944E-2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29">
        <v>6.51</v>
      </c>
      <c r="H56" s="10"/>
      <c r="I56" s="10">
        <f t="shared" si="8"/>
        <v>807.03380719099232</v>
      </c>
      <c r="J56" s="10">
        <f t="shared" si="6"/>
        <v>1728927271.0381916</v>
      </c>
      <c r="K56" s="11">
        <f t="shared" si="7"/>
        <v>7.8413749999999949E-2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29">
        <v>5.24</v>
      </c>
      <c r="H57" s="10"/>
      <c r="I57" s="10">
        <f t="shared" si="8"/>
        <v>757.70707651017972</v>
      </c>
      <c r="J57" s="10">
        <f t="shared" si="6"/>
        <v>1603213303.8346291</v>
      </c>
      <c r="K57" s="11">
        <f t="shared" si="7"/>
        <v>6.52392799999999E-2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29">
        <v>5.87</v>
      </c>
      <c r="H58" s="10"/>
      <c r="I58" s="10">
        <f t="shared" si="8"/>
        <v>719.98011831069914</v>
      </c>
      <c r="J58" s="10">
        <f t="shared" si="6"/>
        <v>1505026461.1295869</v>
      </c>
      <c r="K58" s="11">
        <f t="shared" si="7"/>
        <v>7.1298530000000193E-2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29">
        <v>3.82</v>
      </c>
      <c r="H59" s="10"/>
      <c r="I59" s="10">
        <f t="shared" si="8"/>
        <v>680.06056324803922</v>
      </c>
      <c r="J59" s="10">
        <f t="shared" si="6"/>
        <v>1404861874.6163936</v>
      </c>
      <c r="K59" s="11">
        <f t="shared" si="7"/>
        <v>5.0139300000000109E-2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29">
        <v>4.59</v>
      </c>
      <c r="H60" s="10"/>
      <c r="I60" s="10">
        <f t="shared" si="8"/>
        <v>655.03810754001074</v>
      </c>
      <c r="J60" s="10">
        <f t="shared" si="6"/>
        <v>1337786210.4735947</v>
      </c>
      <c r="K60" s="11">
        <f t="shared" si="7"/>
        <v>5.7404899999999648E-2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29">
        <v>-8.4</v>
      </c>
      <c r="H61" s="10"/>
      <c r="I61" s="10">
        <f t="shared" si="8"/>
        <v>626.29133525194641</v>
      </c>
      <c r="J61" s="10">
        <f t="shared" si="6"/>
        <v>1265159836.5712085</v>
      </c>
      <c r="K61" s="11">
        <f t="shared" si="7"/>
        <v>-7.4381999999999948E-2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29">
        <v>3.79</v>
      </c>
      <c r="H62" s="10"/>
      <c r="I62" s="10">
        <f t="shared" si="8"/>
        <v>683.72416512221218</v>
      </c>
      <c r="J62" s="10">
        <f t="shared" si="6"/>
        <v>1366827175.5424035</v>
      </c>
      <c r="K62" s="11">
        <f t="shared" si="7"/>
        <v>4.8279000000000183E-2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29">
        <v>-14.12</v>
      </c>
      <c r="H63" s="10"/>
      <c r="I63" s="10">
        <f t="shared" si="8"/>
        <v>658.75726478679269</v>
      </c>
      <c r="J63" s="10">
        <f t="shared" si="6"/>
        <v>1303877284.1413434</v>
      </c>
      <c r="K63" s="11">
        <f t="shared" si="7"/>
        <v>-0.1329555200000001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29">
        <v>5.21</v>
      </c>
      <c r="H64" s="10"/>
      <c r="I64" s="10">
        <f t="shared" si="8"/>
        <v>767.06714576943727</v>
      </c>
      <c r="J64" s="10">
        <f t="shared" si="6"/>
        <v>1503818217.193821</v>
      </c>
      <c r="K64" s="11">
        <f t="shared" si="7"/>
        <v>6.1779320000000082E-2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29">
        <v>2.9</v>
      </c>
      <c r="H65" s="10"/>
      <c r="I65" s="10">
        <f t="shared" si="8"/>
        <v>729.08197487827897</v>
      </c>
      <c r="J65" s="10">
        <f t="shared" si="6"/>
        <v>1416318992.9088285</v>
      </c>
      <c r="K65" s="11">
        <f t="shared" si="7"/>
        <v>3.8055199999999845E-2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3">
        <f>SUM(F2)</f>
        <v>9819273</v>
      </c>
      <c r="G66" s="29">
        <v>1.82</v>
      </c>
      <c r="H66" s="10"/>
      <c r="I66" s="10">
        <f t="shared" si="8"/>
        <v>708.53447510036835</v>
      </c>
      <c r="J66" s="10">
        <f t="shared" ref="J66:J67" si="9">IF(I66="","",I66*C66)</f>
        <v>1364396607.1446187</v>
      </c>
      <c r="K66" s="11">
        <f t="shared" ref="K66" si="10">IFERROR(J66/J67-1,"")</f>
        <v>2.6854699999999898E-2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29">
        <v>-1.48</v>
      </c>
      <c r="H67" s="10"/>
      <c r="I67" s="10">
        <f t="shared" ref="I67" si="11">IF(H67&lt;&gt;"",H67,I66/(1+IF(G66="",0,G66)/100))</f>
        <v>695.86964751558469</v>
      </c>
      <c r="J67" s="10">
        <f t="shared" si="9"/>
        <v>1328714381.0556829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4">
        <v>7354910</v>
      </c>
      <c r="G2" s="29">
        <v>4.0599999999999996</v>
      </c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5.7457720000000156E-2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29">
        <v>-1.41</v>
      </c>
      <c r="H3" s="10"/>
      <c r="I3" s="10">
        <f t="shared" ref="I3:I34" si="5">IF(H3&lt;&gt;"",H3,I2/(1+IF(G2="",0,G2)/100))</f>
        <v>339.2273688256775</v>
      </c>
      <c r="J3" s="10">
        <f t="shared" si="3"/>
        <v>2455075029.7327771</v>
      </c>
      <c r="K3" s="11">
        <f t="shared" si="4"/>
        <v>4.7306899999999263E-3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29">
        <v>2.87</v>
      </c>
      <c r="H4" s="10"/>
      <c r="I4" s="10">
        <f t="shared" si="5"/>
        <v>344.0788810484608</v>
      </c>
      <c r="J4" s="10">
        <f t="shared" si="3"/>
        <v>2443515515.3196101</v>
      </c>
      <c r="K4" s="11">
        <f t="shared" si="4"/>
        <v>5.1742879999999936E-2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29">
        <v>5.24</v>
      </c>
      <c r="H5" s="10"/>
      <c r="I5" s="10">
        <f t="shared" si="5"/>
        <v>334.47932443711562</v>
      </c>
      <c r="J5" s="10">
        <f t="shared" si="3"/>
        <v>2323301219.1341009</v>
      </c>
      <c r="K5" s="11">
        <f t="shared" si="4"/>
        <v>7.8709999999999614E-2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29">
        <v>-8.1300000000000008</v>
      </c>
      <c r="H6" s="10"/>
      <c r="I6" s="10">
        <f t="shared" si="5"/>
        <v>317.82527977681076</v>
      </c>
      <c r="J6" s="10">
        <f t="shared" si="3"/>
        <v>2153777399.9815536</v>
      </c>
      <c r="K6" s="11">
        <f t="shared" si="4"/>
        <v>-5.6127619999999823E-2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29">
        <v>5.91</v>
      </c>
      <c r="H7" s="10"/>
      <c r="I7" s="10">
        <f t="shared" si="5"/>
        <v>345.95110457909084</v>
      </c>
      <c r="J7" s="10">
        <f t="shared" si="3"/>
        <v>2281852341.0776711</v>
      </c>
      <c r="K7" s="11">
        <f t="shared" si="4"/>
        <v>8.9496169999999653E-2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29">
        <v>6.67</v>
      </c>
      <c r="H8" s="10"/>
      <c r="I8" s="10">
        <f t="shared" si="5"/>
        <v>326.64630778877432</v>
      </c>
      <c r="J8" s="10">
        <f t="shared" si="3"/>
        <v>2094410612.8226881</v>
      </c>
      <c r="K8" s="11">
        <f t="shared" si="4"/>
        <v>9.6994279999999877E-2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29">
        <v>6.26</v>
      </c>
      <c r="H9" s="10"/>
      <c r="I9" s="10">
        <f t="shared" si="5"/>
        <v>306.22134413497173</v>
      </c>
      <c r="J9" s="10">
        <f t="shared" si="3"/>
        <v>1909226557.5192318</v>
      </c>
      <c r="K9" s="11">
        <f t="shared" si="4"/>
        <v>9.1715240000000309E-2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29">
        <v>3.04</v>
      </c>
      <c r="H10" s="10"/>
      <c r="I10" s="10">
        <f t="shared" si="5"/>
        <v>288.18120095517759</v>
      </c>
      <c r="J10" s="10">
        <f t="shared" si="3"/>
        <v>1748832010.0021975</v>
      </c>
      <c r="K10" s="11">
        <f t="shared" si="4"/>
        <v>5.8014719999999853E-2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29">
        <v>-0.56000000000000005</v>
      </c>
      <c r="H11" s="10"/>
      <c r="I11" s="10">
        <f t="shared" si="5"/>
        <v>279.67896055432607</v>
      </c>
      <c r="J11" s="10">
        <f t="shared" si="3"/>
        <v>1652937314.5226161</v>
      </c>
      <c r="K11" s="11">
        <f t="shared" si="4"/>
        <v>2.1049919999999833E-2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29">
        <v>-2.35</v>
      </c>
      <c r="H12" s="10"/>
      <c r="I12" s="10">
        <f t="shared" si="5"/>
        <v>281.25398285833273</v>
      </c>
      <c r="J12" s="10">
        <f t="shared" si="3"/>
        <v>1618860431.9391322</v>
      </c>
      <c r="K12" s="11">
        <f t="shared" si="4"/>
        <v>3.3537500000002662E-3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29">
        <v>7.05</v>
      </c>
      <c r="H13" s="10"/>
      <c r="I13" s="10">
        <f t="shared" si="5"/>
        <v>288.0225118876935</v>
      </c>
      <c r="J13" s="10">
        <f t="shared" si="3"/>
        <v>1613449326.2611835</v>
      </c>
      <c r="K13" s="11">
        <f t="shared" si="4"/>
        <v>0.10111629999999994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29">
        <v>6.87</v>
      </c>
      <c r="H14" s="10"/>
      <c r="I14" s="10">
        <f t="shared" si="5"/>
        <v>269.05419139438908</v>
      </c>
      <c r="J14" s="10">
        <f t="shared" si="3"/>
        <v>1465285116.8048131</v>
      </c>
      <c r="K14" s="11">
        <f t="shared" si="4"/>
        <v>0.10097474000000006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29">
        <v>-3.25</v>
      </c>
      <c r="H15" s="10"/>
      <c r="I15" s="10">
        <f t="shared" si="5"/>
        <v>251.7583900012998</v>
      </c>
      <c r="J15" s="10">
        <f t="shared" si="3"/>
        <v>1330898033.8684366</v>
      </c>
      <c r="K15" s="11">
        <f t="shared" si="4"/>
        <v>-1.443250000000007E-3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29">
        <v>5.8</v>
      </c>
      <c r="H16" s="10"/>
      <c r="I16" s="10">
        <f t="shared" si="5"/>
        <v>260.215390182222</v>
      </c>
      <c r="J16" s="10">
        <f t="shared" si="3"/>
        <v>1332821628.6840348</v>
      </c>
      <c r="K16" s="11">
        <f t="shared" si="4"/>
        <v>9.3972000000000167E-2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29">
        <v>5.5</v>
      </c>
      <c r="H17" s="10"/>
      <c r="I17" s="10">
        <f t="shared" si="5"/>
        <v>245.95027427431188</v>
      </c>
      <c r="J17" s="10">
        <f t="shared" si="3"/>
        <v>1218332488.1112447</v>
      </c>
      <c r="K17" s="11">
        <f t="shared" si="4"/>
        <v>9.2347000000000179E-2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29">
        <v>6.4</v>
      </c>
      <c r="H18" s="10"/>
      <c r="I18" s="10">
        <f t="shared" si="5"/>
        <v>233.12822206095913</v>
      </c>
      <c r="J18" s="10">
        <f t="shared" si="3"/>
        <v>1115334676.7201672</v>
      </c>
      <c r="K18" s="11">
        <f t="shared" si="4"/>
        <v>0.10294239999999988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29">
        <v>3.5</v>
      </c>
      <c r="H19" s="10"/>
      <c r="I19" s="10">
        <f t="shared" si="5"/>
        <v>219.10547186180369</v>
      </c>
      <c r="J19" s="10">
        <f t="shared" si="3"/>
        <v>1011235651.7622019</v>
      </c>
      <c r="K19" s="11">
        <f t="shared" si="4"/>
        <v>7.360549999999999E-2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29">
        <v>4.9000000000000004</v>
      </c>
      <c r="H20" s="10"/>
      <c r="I20" s="10">
        <f t="shared" si="5"/>
        <v>211.6961080790374</v>
      </c>
      <c r="J20" s="10">
        <f t="shared" si="3"/>
        <v>941906176.67495358</v>
      </c>
      <c r="K20" s="11">
        <f t="shared" si="4"/>
        <v>8.8232599999999994E-2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29">
        <v>2.2200000000000002</v>
      </c>
      <c r="H21" s="10"/>
      <c r="I21" s="10">
        <f t="shared" si="5"/>
        <v>201.80753868354378</v>
      </c>
      <c r="J21" s="10">
        <f t="shared" si="3"/>
        <v>865537548.38345551</v>
      </c>
      <c r="K21" s="11">
        <f t="shared" si="4"/>
        <v>6.0123620000000155E-2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29">
        <v>0.88</v>
      </c>
      <c r="H22" s="10"/>
      <c r="I22" s="10">
        <f t="shared" si="5"/>
        <v>197.4247101189041</v>
      </c>
      <c r="J22" s="10">
        <f t="shared" si="3"/>
        <v>816449640.4517951</v>
      </c>
      <c r="K22" s="11">
        <f t="shared" si="4"/>
        <v>4.5318559999999897E-2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29">
        <v>0.15</v>
      </c>
      <c r="H23" s="10"/>
      <c r="I23" s="10">
        <f t="shared" si="5"/>
        <v>195.7025278736163</v>
      </c>
      <c r="J23" s="10">
        <f t="shared" si="3"/>
        <v>781053423.99334729</v>
      </c>
      <c r="K23" s="11">
        <f t="shared" si="4"/>
        <v>3.605175000000016E-2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29">
        <v>3.01</v>
      </c>
      <c r="H24" s="10"/>
      <c r="I24" s="10">
        <f t="shared" si="5"/>
        <v>195.40941375298681</v>
      </c>
      <c r="J24" s="10">
        <f t="shared" si="3"/>
        <v>753874914.06037116</v>
      </c>
      <c r="K24" s="11">
        <f t="shared" si="4"/>
        <v>6.2754170000000054E-2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29">
        <v>3.38</v>
      </c>
      <c r="H25" s="10"/>
      <c r="I25" s="10">
        <f t="shared" si="5"/>
        <v>189.69946000678266</v>
      </c>
      <c r="J25" s="10">
        <f t="shared" si="3"/>
        <v>709359638.70211971</v>
      </c>
      <c r="K25" s="11">
        <f t="shared" si="4"/>
        <v>6.3366679999999898E-2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29">
        <v>3.11</v>
      </c>
      <c r="H26" s="10"/>
      <c r="I26" s="10">
        <f t="shared" si="5"/>
        <v>183.4972528601109</v>
      </c>
      <c r="J26" s="10">
        <f t="shared" si="3"/>
        <v>667088457.86113942</v>
      </c>
      <c r="K26" s="11">
        <f t="shared" si="4"/>
        <v>5.7393049999999945E-2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29">
        <v>-3.56</v>
      </c>
      <c r="H27" s="10"/>
      <c r="I27" s="10">
        <f t="shared" si="5"/>
        <v>177.96261551751616</v>
      </c>
      <c r="J27" s="10">
        <f t="shared" si="3"/>
        <v>630880312.53954184</v>
      </c>
      <c r="K27" s="11">
        <f t="shared" si="4"/>
        <v>-1.1972200000000099E-2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29">
        <v>5.9</v>
      </c>
      <c r="H28" s="10"/>
      <c r="I28" s="10">
        <f t="shared" si="5"/>
        <v>184.53195304595204</v>
      </c>
      <c r="J28" s="10">
        <f t="shared" si="3"/>
        <v>638524859.86683965</v>
      </c>
      <c r="K28" s="11">
        <f t="shared" si="4"/>
        <v>8.7381200000000048E-2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29">
        <v>4.4800000000000004</v>
      </c>
      <c r="H29" s="10"/>
      <c r="I29" s="10">
        <f t="shared" si="5"/>
        <v>174.25113602072904</v>
      </c>
      <c r="J29" s="10">
        <f t="shared" si="3"/>
        <v>587213444.43589759</v>
      </c>
      <c r="K29" s="11">
        <f t="shared" si="4"/>
        <v>7.4576799999999777E-2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29">
        <v>2.4500000000000002</v>
      </c>
      <c r="H30" s="10"/>
      <c r="I30" s="10">
        <f t="shared" si="5"/>
        <v>166.77941809028431</v>
      </c>
      <c r="J30" s="10">
        <f t="shared" si="3"/>
        <v>546460191.989905</v>
      </c>
      <c r="K30" s="11">
        <f t="shared" si="4"/>
        <v>5.3390899999999908E-2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29">
        <v>4.09</v>
      </c>
      <c r="H31" s="10"/>
      <c r="I31" s="10">
        <f t="shared" si="5"/>
        <v>162.79103766743222</v>
      </c>
      <c r="J31" s="10">
        <f t="shared" si="3"/>
        <v>518762970.128093</v>
      </c>
      <c r="K31" s="11">
        <f t="shared" si="4"/>
        <v>6.9628840000000025E-2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29">
        <v>-0.81</v>
      </c>
      <c r="H32" s="10"/>
      <c r="I32" s="10">
        <f t="shared" si="5"/>
        <v>156.39450251458567</v>
      </c>
      <c r="J32" s="10">
        <f t="shared" si="3"/>
        <v>484993439.52626872</v>
      </c>
      <c r="K32" s="11">
        <f t="shared" si="4"/>
        <v>1.8879679999999954E-2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29">
        <v>3.54</v>
      </c>
      <c r="H33" s="10"/>
      <c r="I33" s="10">
        <f t="shared" si="5"/>
        <v>157.67164282143932</v>
      </c>
      <c r="J33" s="10">
        <f t="shared" si="3"/>
        <v>476006587.47681445</v>
      </c>
      <c r="K33" s="11">
        <f t="shared" si="4"/>
        <v>6.3459339999999864E-2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29">
        <v>9.58</v>
      </c>
      <c r="H34" s="10"/>
      <c r="I34" s="10">
        <f t="shared" si="5"/>
        <v>152.28089899694737</v>
      </c>
      <c r="J34" s="10">
        <f t="shared" ref="J34:J65" si="6">IF(I34="","",I34*C34)</f>
        <v>447602056.39532441</v>
      </c>
      <c r="K34" s="11">
        <f t="shared" ref="K34:K65" si="7">IFERROR(J34/J35-1,"")</f>
        <v>0.13907024000000012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29">
        <v>-3.46</v>
      </c>
      <c r="H35" s="10"/>
      <c r="I35" s="10">
        <f t="shared" ref="I35:I66" si="8">IF(H35&lt;&gt;"",H35,I34/(1+IF(G34="",0,G34)/100))</f>
        <v>137.33847312134503</v>
      </c>
      <c r="J35" s="10">
        <f t="shared" si="6"/>
        <v>392953867.70470303</v>
      </c>
      <c r="K35" s="11">
        <f t="shared" si="7"/>
        <v>1.9691000000000125E-2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29">
        <v>-1.48</v>
      </c>
      <c r="H36" s="10"/>
      <c r="I36" s="10">
        <f t="shared" si="8"/>
        <v>138.39023893726826</v>
      </c>
      <c r="J36" s="10">
        <f t="shared" si="6"/>
        <v>385365633.02481145</v>
      </c>
      <c r="K36" s="11">
        <f t="shared" si="7"/>
        <v>6.1612999999999918E-2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29">
        <v>0.97</v>
      </c>
      <c r="H37" s="10"/>
      <c r="I37" s="10">
        <f t="shared" si="8"/>
        <v>133.94332069034871</v>
      </c>
      <c r="J37" s="10">
        <f t="shared" si="6"/>
        <v>363000107.40713561</v>
      </c>
      <c r="K37" s="11">
        <f t="shared" si="7"/>
        <v>9.1817980000000077E-2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29">
        <v>-5.03</v>
      </c>
      <c r="H38" s="10"/>
      <c r="I38" s="10">
        <f t="shared" si="8"/>
        <v>126.04057654121456</v>
      </c>
      <c r="J38" s="10">
        <f t="shared" si="6"/>
        <v>332473099.04819077</v>
      </c>
      <c r="K38" s="11">
        <f t="shared" si="7"/>
        <v>1.3636910000000224E-2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29">
        <v>6.32</v>
      </c>
      <c r="H39" s="10"/>
      <c r="I39" s="10">
        <f t="shared" si="8"/>
        <v>127.7395120514995</v>
      </c>
      <c r="J39" s="10">
        <f t="shared" si="6"/>
        <v>328000189.97748482</v>
      </c>
      <c r="K39" s="11">
        <f t="shared" si="7"/>
        <v>9.2437999999999798E-2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29">
        <v>3.44</v>
      </c>
      <c r="H40" s="10"/>
      <c r="I40" s="10">
        <f t="shared" si="8"/>
        <v>120.1462679190176</v>
      </c>
      <c r="J40" s="10">
        <f t="shared" si="6"/>
        <v>300246045.97925454</v>
      </c>
      <c r="K40" s="11">
        <f t="shared" si="7"/>
        <v>6.3466639999999908E-2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29">
        <v>7.35</v>
      </c>
      <c r="H41" s="10"/>
      <c r="I41" s="10">
        <f t="shared" si="8"/>
        <v>116.15068437646714</v>
      </c>
      <c r="J41" s="10">
        <f t="shared" si="6"/>
        <v>282327658.13815707</v>
      </c>
      <c r="K41" s="11">
        <f t="shared" si="7"/>
        <v>0.10441679999999987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29">
        <v>-12.39</v>
      </c>
      <c r="H42" s="10"/>
      <c r="I42" s="10">
        <f t="shared" si="8"/>
        <v>108.1981223814319</v>
      </c>
      <c r="J42" s="10">
        <f t="shared" si="6"/>
        <v>255635062.9021191</v>
      </c>
      <c r="K42" s="11">
        <f t="shared" si="7"/>
        <v>-9.8142659999999826E-2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29">
        <v>5.88</v>
      </c>
      <c r="H43" s="10"/>
      <c r="I43" s="10">
        <f t="shared" si="8"/>
        <v>123.49974019111049</v>
      </c>
      <c r="J43" s="10">
        <f t="shared" si="6"/>
        <v>283453991.62812054</v>
      </c>
      <c r="K43" s="11">
        <f t="shared" si="7"/>
        <v>9.0034599999999854E-2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29">
        <v>9.25</v>
      </c>
      <c r="H44" s="10"/>
      <c r="I44" s="10">
        <f t="shared" si="8"/>
        <v>116.64123554128305</v>
      </c>
      <c r="J44" s="10">
        <f t="shared" si="6"/>
        <v>260041279.08244434</v>
      </c>
      <c r="K44" s="11">
        <f t="shared" si="7"/>
        <v>0.12461950000000011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29">
        <v>0.24</v>
      </c>
      <c r="H45" s="10"/>
      <c r="I45" s="10">
        <f t="shared" si="8"/>
        <v>106.76543298973277</v>
      </c>
      <c r="J45" s="10">
        <f t="shared" si="6"/>
        <v>231226009.40357545</v>
      </c>
      <c r="K45" s="11">
        <f t="shared" si="7"/>
        <v>3.1770319999999908E-2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29">
        <v>-7.0000000000000007E-2</v>
      </c>
      <c r="H46" s="10"/>
      <c r="I46" s="10">
        <f t="shared" si="8"/>
        <v>106.50980944705984</v>
      </c>
      <c r="J46" s="10">
        <f t="shared" si="6"/>
        <v>224106087.29622641</v>
      </c>
      <c r="K46" s="11">
        <f t="shared" si="7"/>
        <v>2.8279699999999908E-2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29">
        <v>6.15</v>
      </c>
      <c r="H47" s="10"/>
      <c r="I47" s="10">
        <f t="shared" si="8"/>
        <v>106.58441854003787</v>
      </c>
      <c r="J47" s="10">
        <f t="shared" si="6"/>
        <v>217942732.21208823</v>
      </c>
      <c r="K47" s="11">
        <f t="shared" si="7"/>
        <v>9.2071200000000131E-2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29">
        <v>2.44</v>
      </c>
      <c r="H48" s="10"/>
      <c r="I48" s="10">
        <f t="shared" si="8"/>
        <v>100.40924968444452</v>
      </c>
      <c r="J48" s="10">
        <f t="shared" si="6"/>
        <v>199568244.46252975</v>
      </c>
      <c r="K48" s="11">
        <f t="shared" si="7"/>
        <v>5.3697839999999886E-2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29">
        <v>9.58</v>
      </c>
      <c r="H49" s="10"/>
      <c r="I49" s="10">
        <f t="shared" si="8"/>
        <v>98.017619762245729</v>
      </c>
      <c r="J49" s="10">
        <f t="shared" si="6"/>
        <v>189397981.93240082</v>
      </c>
      <c r="K49" s="11">
        <f t="shared" si="7"/>
        <v>0.12681114000000004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29">
        <v>0</v>
      </c>
      <c r="H50" s="10"/>
      <c r="I50" s="10">
        <f t="shared" si="8"/>
        <v>89.448457530795508</v>
      </c>
      <c r="J50" s="10">
        <f t="shared" si="6"/>
        <v>168083164.25803247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26">
        <v>7.95</v>
      </c>
      <c r="H51" s="10"/>
      <c r="I51" s="10">
        <f t="shared" si="8"/>
        <v>89.448457530795508</v>
      </c>
      <c r="J51" s="10">
        <f t="shared" si="6"/>
        <v>163505023.59730783</v>
      </c>
      <c r="K51" s="11">
        <f t="shared" si="7"/>
        <v>0.10929420000000012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26">
        <v>0.38</v>
      </c>
      <c r="H52" s="10"/>
      <c r="I52" s="10">
        <f t="shared" si="8"/>
        <v>82.86100743936592</v>
      </c>
      <c r="J52" s="10">
        <f t="shared" si="6"/>
        <v>147395545.38129544</v>
      </c>
      <c r="K52" s="11">
        <f t="shared" si="7"/>
        <v>3.0902599999999891E-2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26">
        <v>9.89</v>
      </c>
      <c r="H53" s="10"/>
      <c r="I53" s="10">
        <f t="shared" si="8"/>
        <v>82.547327594506797</v>
      </c>
      <c r="J53" s="10">
        <f t="shared" si="6"/>
        <v>142977178.81523964</v>
      </c>
      <c r="K53" s="11">
        <f t="shared" si="7"/>
        <v>0.12802084999999996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26">
        <v>8.98</v>
      </c>
      <c r="H54" s="10"/>
      <c r="I54" s="10">
        <f t="shared" si="8"/>
        <v>75.118143229144408</v>
      </c>
      <c r="J54" s="10">
        <f t="shared" si="6"/>
        <v>126750475.23743878</v>
      </c>
      <c r="K54" s="11">
        <f t="shared" si="7"/>
        <v>0.11802582000000039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26">
        <v>13.9</v>
      </c>
      <c r="H55" s="10"/>
      <c r="I55" s="10">
        <f t="shared" si="8"/>
        <v>68.928375141442828</v>
      </c>
      <c r="J55" s="10">
        <f t="shared" si="6"/>
        <v>113369899.84492375</v>
      </c>
      <c r="K55" s="11">
        <f t="shared" si="7"/>
        <v>0.16793060000000004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26">
        <v>3.92</v>
      </c>
      <c r="H56" s="10"/>
      <c r="I56" s="10">
        <f t="shared" si="8"/>
        <v>60.516571678176319</v>
      </c>
      <c r="J56" s="10">
        <f t="shared" si="6"/>
        <v>97069038.044661</v>
      </c>
      <c r="K56" s="11">
        <f t="shared" si="7"/>
        <v>6.4972159999999723E-2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26">
        <v>14.4</v>
      </c>
      <c r="H57" s="10"/>
      <c r="I57" s="10">
        <f t="shared" si="8"/>
        <v>58.233806464757819</v>
      </c>
      <c r="J57" s="10">
        <f t="shared" si="6"/>
        <v>91147019.321764261</v>
      </c>
      <c r="K57" s="11">
        <f t="shared" si="7"/>
        <v>0.17168479999999997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26">
        <v>8.2899999999999991</v>
      </c>
      <c r="H58" s="10"/>
      <c r="I58" s="10">
        <f t="shared" si="8"/>
        <v>50.903676979683404</v>
      </c>
      <c r="J58" s="10">
        <f t="shared" si="6"/>
        <v>77791415.679169223</v>
      </c>
      <c r="K58" s="11">
        <f t="shared" si="7"/>
        <v>0.10834815000000009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26">
        <v>7.27</v>
      </c>
      <c r="H59" s="10"/>
      <c r="I59" s="10">
        <f t="shared" si="8"/>
        <v>47.006812244605598</v>
      </c>
      <c r="J59" s="10">
        <f t="shared" si="6"/>
        <v>70186805.183163092</v>
      </c>
      <c r="K59" s="11">
        <f t="shared" si="7"/>
        <v>9.726483000000008E-2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26">
        <v>4.97</v>
      </c>
      <c r="H60" s="10"/>
      <c r="I60" s="10">
        <f t="shared" si="8"/>
        <v>43.821023813373358</v>
      </c>
      <c r="J60" s="10">
        <f t="shared" si="6"/>
        <v>63965237.255588599</v>
      </c>
      <c r="K60" s="11">
        <f t="shared" si="7"/>
        <v>7.3003340000000083E-2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26">
        <v>2.09</v>
      </c>
      <c r="H61" s="10"/>
      <c r="I61" s="10">
        <f t="shared" si="8"/>
        <v>41.746235889657385</v>
      </c>
      <c r="J61" s="10">
        <f t="shared" si="6"/>
        <v>59613269.475553162</v>
      </c>
      <c r="K61" s="11">
        <f t="shared" si="7"/>
        <v>4.2849350000000008E-2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26">
        <v>6.31</v>
      </c>
      <c r="H62" s="10"/>
      <c r="I62" s="10">
        <f t="shared" si="8"/>
        <v>40.891601419979807</v>
      </c>
      <c r="J62" s="10">
        <f t="shared" si="6"/>
        <v>57163836.248786233</v>
      </c>
      <c r="K62" s="11">
        <f t="shared" si="7"/>
        <v>8.5318789999999867E-2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26">
        <v>-2.2200000000000002</v>
      </c>
      <c r="H63" s="10"/>
      <c r="I63" s="10">
        <f t="shared" si="8"/>
        <v>38.464491976276747</v>
      </c>
      <c r="J63" s="10">
        <f t="shared" si="6"/>
        <v>52670088.065817274</v>
      </c>
      <c r="K63" s="11">
        <f t="shared" si="7"/>
        <v>-2.3506599999999489E-3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26">
        <v>0.99</v>
      </c>
      <c r="H64" s="10"/>
      <c r="I64" s="10">
        <f t="shared" si="8"/>
        <v>39.337790935034512</v>
      </c>
      <c r="J64" s="10">
        <f t="shared" si="6"/>
        <v>52794189.254730798</v>
      </c>
      <c r="K64" s="11">
        <f t="shared" si="7"/>
        <v>2.9896020000000245E-2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26">
        <v>1.66</v>
      </c>
      <c r="H65" s="10"/>
      <c r="I65" s="10">
        <f t="shared" si="8"/>
        <v>38.952164506420942</v>
      </c>
      <c r="J65" s="10">
        <f t="shared" si="6"/>
        <v>51261669.362243764</v>
      </c>
      <c r="K65" s="11">
        <f t="shared" si="7"/>
        <v>3.6322040000000166E-2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3">
        <f>SUM(F2)</f>
        <v>7354910</v>
      </c>
      <c r="G66" s="26">
        <v>-0.94</v>
      </c>
      <c r="H66" s="10"/>
      <c r="I66" s="10">
        <f t="shared" si="8"/>
        <v>38.316116964805175</v>
      </c>
      <c r="J66" s="10">
        <f t="shared" ref="J66:J67" si="9">IF(I66="","",I66*C66)</f>
        <v>49464999.665783197</v>
      </c>
      <c r="K66" s="11">
        <f t="shared" ref="K66" si="10">IFERROR(J66/J67-1,"")</f>
        <v>9.4213999999999132E-3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26">
        <v>11.47</v>
      </c>
      <c r="H67" s="10"/>
      <c r="I67" s="10">
        <f t="shared" ref="I67" si="11">IF(H67&lt;&gt;"",H67,I66/(1+IF(G66="",0,G66)/100))</f>
        <v>38.679706203114449</v>
      </c>
      <c r="J67" s="10">
        <f t="shared" si="9"/>
        <v>49003319.788725697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topLeftCell="A48" workbookViewId="0">
      <selection activeCell="L84" sqref="L8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4">
        <f>Acetoa!C2 + Acrana!C2 + Aetintio!C2</f>
        <v>27077612.594551396</v>
      </c>
      <c r="G2" s="29">
        <v>8</v>
      </c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9.3607999999999913E-2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29">
        <v>2.41</v>
      </c>
      <c r="H3" s="10"/>
      <c r="I3" s="10">
        <f t="shared" ref="I3:I34" si="5">IF(H3&lt;&gt;"",H3,I2/(1+IF(G2="",0,G2)/100))</f>
        <v>3156.4814814814813</v>
      </c>
      <c r="J3" s="10">
        <f t="shared" si="3"/>
        <v>1325253049783.6201</v>
      </c>
      <c r="K3" s="11">
        <f t="shared" si="4"/>
        <v>3.7822940000000083E-2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29">
        <v>3.39</v>
      </c>
      <c r="H4" s="10"/>
      <c r="I4" s="10">
        <f t="shared" si="5"/>
        <v>3082.200450621503</v>
      </c>
      <c r="J4" s="10">
        <f t="shared" si="3"/>
        <v>1276954862631.5969</v>
      </c>
      <c r="K4" s="11">
        <f t="shared" si="4"/>
        <v>4.8684770000000155E-2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29">
        <v>5.46</v>
      </c>
      <c r="H5" s="10"/>
      <c r="I5" s="10">
        <f t="shared" si="5"/>
        <v>2981.139811027665</v>
      </c>
      <c r="J5" s="10">
        <f t="shared" si="3"/>
        <v>1217672745101.082</v>
      </c>
      <c r="K5" s="11">
        <f t="shared" si="4"/>
        <v>7.05244599999999E-2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29">
        <v>5.24</v>
      </c>
      <c r="H6" s="10"/>
      <c r="I6" s="10">
        <f t="shared" si="5"/>
        <v>2826.7967106274086</v>
      </c>
      <c r="J6" s="10">
        <f t="shared" si="3"/>
        <v>1137454388572.3845</v>
      </c>
      <c r="K6" s="11">
        <f t="shared" si="4"/>
        <v>6.9027919999999909E-2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29">
        <v>2.5</v>
      </c>
      <c r="H7" s="10"/>
      <c r="I7" s="10">
        <f t="shared" si="5"/>
        <v>2686.0478056132729</v>
      </c>
      <c r="J7" s="10">
        <f t="shared" si="3"/>
        <v>1064008121109.1143</v>
      </c>
      <c r="K7" s="11">
        <f t="shared" si="4"/>
        <v>4.1809999999999903E-2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29">
        <v>7.86</v>
      </c>
      <c r="H8" s="10"/>
      <c r="I8" s="10">
        <f t="shared" si="5"/>
        <v>2620.534444500754</v>
      </c>
      <c r="J8" s="10">
        <f t="shared" si="3"/>
        <v>1021307264385.1703</v>
      </c>
      <c r="K8" s="11">
        <f t="shared" si="4"/>
        <v>9.6828340000000068E-2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29">
        <v>3.09</v>
      </c>
      <c r="H9" s="10"/>
      <c r="I9" s="10">
        <f t="shared" si="5"/>
        <v>2429.5702248291805</v>
      </c>
      <c r="J9" s="10">
        <f t="shared" si="3"/>
        <v>931145947947.6709</v>
      </c>
      <c r="K9" s="11">
        <f t="shared" si="4"/>
        <v>4.8837659999999783E-2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29">
        <v>7.66</v>
      </c>
      <c r="H10" s="10"/>
      <c r="I10" s="10">
        <f t="shared" si="5"/>
        <v>2356.746750246562</v>
      </c>
      <c r="J10" s="10">
        <f t="shared" si="3"/>
        <v>887788438057.86975</v>
      </c>
      <c r="K10" s="11">
        <f t="shared" si="4"/>
        <v>9.5763480000000234E-2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29">
        <v>8.06</v>
      </c>
      <c r="H11" s="10"/>
      <c r="I11" s="10">
        <f t="shared" si="5"/>
        <v>2189.0644159823164</v>
      </c>
      <c r="J11" s="10">
        <f t="shared" si="3"/>
        <v>810200790829.30334</v>
      </c>
      <c r="K11" s="11">
        <f t="shared" si="4"/>
        <v>0.10026692000000015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29">
        <v>7.92</v>
      </c>
      <c r="H12" s="10"/>
      <c r="I12" s="10">
        <f t="shared" si="5"/>
        <v>2025.7860595801558</v>
      </c>
      <c r="J12" s="10">
        <f t="shared" si="3"/>
        <v>736367490562.47485</v>
      </c>
      <c r="K12" s="11">
        <f t="shared" si="4"/>
        <v>9.9273119999999881E-2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29">
        <v>7.92</v>
      </c>
      <c r="H13" s="10"/>
      <c r="I13" s="10">
        <f t="shared" si="5"/>
        <v>1877.1182909378761</v>
      </c>
      <c r="J13" s="10">
        <f t="shared" si="3"/>
        <v>669867639956.91528</v>
      </c>
      <c r="K13" s="11">
        <f t="shared" si="4"/>
        <v>9.9812719999999633E-2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29">
        <v>7.86</v>
      </c>
      <c r="H14" s="10"/>
      <c r="I14" s="10">
        <f t="shared" si="5"/>
        <v>1739.3609070958823</v>
      </c>
      <c r="J14" s="10">
        <f t="shared" si="3"/>
        <v>609074279443.60876</v>
      </c>
      <c r="K14" s="11">
        <f t="shared" si="4"/>
        <v>9.9740560000000089E-2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29">
        <v>3.8</v>
      </c>
      <c r="H15" s="10"/>
      <c r="I15" s="10">
        <f t="shared" si="5"/>
        <v>1612.609778505361</v>
      </c>
      <c r="J15" s="10">
        <f t="shared" si="3"/>
        <v>553834514791.02368</v>
      </c>
      <c r="K15" s="11">
        <f t="shared" si="4"/>
        <v>5.8863799999999911E-2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29">
        <v>4.82</v>
      </c>
      <c r="H16" s="10"/>
      <c r="I16" s="10">
        <f t="shared" si="5"/>
        <v>1553.5739677315617</v>
      </c>
      <c r="J16" s="10">
        <f t="shared" si="3"/>
        <v>523046037451.67578</v>
      </c>
      <c r="K16" s="11">
        <f t="shared" si="4"/>
        <v>6.9583280000000025E-2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29">
        <v>3.84</v>
      </c>
      <c r="H17" s="10"/>
      <c r="I17" s="10">
        <f t="shared" si="5"/>
        <v>1482.1350579389064</v>
      </c>
      <c r="J17" s="10">
        <f t="shared" si="3"/>
        <v>489018524533.85004</v>
      </c>
      <c r="K17" s="11">
        <f t="shared" si="4"/>
        <v>5.9894879999999873E-2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29">
        <v>8.85</v>
      </c>
      <c r="H18" s="10"/>
      <c r="I18" s="10">
        <f t="shared" si="5"/>
        <v>1427.3257491707495</v>
      </c>
      <c r="J18" s="10">
        <f t="shared" si="3"/>
        <v>461383986055.15491</v>
      </c>
      <c r="K18" s="11">
        <f t="shared" si="4"/>
        <v>0.11124964999999998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29">
        <v>6.18</v>
      </c>
      <c r="H19" s="10"/>
      <c r="I19" s="10">
        <f t="shared" si="5"/>
        <v>1311.2776749386767</v>
      </c>
      <c r="J19" s="10">
        <f t="shared" si="3"/>
        <v>415193819008.31635</v>
      </c>
      <c r="K19" s="11">
        <f t="shared" si="4"/>
        <v>8.4203979999999845E-2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29">
        <v>4.05</v>
      </c>
      <c r="H20" s="10"/>
      <c r="I20" s="10">
        <f t="shared" si="5"/>
        <v>1234.9573129955515</v>
      </c>
      <c r="J20" s="10">
        <f t="shared" si="3"/>
        <v>382948067584.40088</v>
      </c>
      <c r="K20" s="11">
        <f t="shared" si="4"/>
        <v>6.2558600000000242E-2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29">
        <v>7.55</v>
      </c>
      <c r="H21" s="10"/>
      <c r="I21" s="10">
        <f t="shared" si="5"/>
        <v>1186.8883354113902</v>
      </c>
      <c r="J21" s="10">
        <f t="shared" si="3"/>
        <v>360401833446.55139</v>
      </c>
      <c r="K21" s="11">
        <f t="shared" si="4"/>
        <v>9.8515700000000095E-2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29">
        <v>7.57</v>
      </c>
      <c r="H22" s="10"/>
      <c r="I22" s="10">
        <f t="shared" si="5"/>
        <v>1103.5688846223993</v>
      </c>
      <c r="J22" s="10">
        <f t="shared" si="3"/>
        <v>328080730613.63745</v>
      </c>
      <c r="K22" s="11">
        <f t="shared" si="4"/>
        <v>9.9042689999999878E-2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29">
        <v>6.66</v>
      </c>
      <c r="H23" s="10"/>
      <c r="I23" s="10">
        <f t="shared" si="5"/>
        <v>1025.907673721669</v>
      </c>
      <c r="J23" s="10">
        <f t="shared" si="3"/>
        <v>298515001827.30615</v>
      </c>
      <c r="K23" s="11">
        <f t="shared" si="4"/>
        <v>9.0065199999999956E-2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29">
        <v>4.75</v>
      </c>
      <c r="H24" s="10"/>
      <c r="I24" s="10">
        <f t="shared" si="5"/>
        <v>961.84855964904273</v>
      </c>
      <c r="J24" s="10">
        <f t="shared" si="3"/>
        <v>273850593365.70526</v>
      </c>
      <c r="K24" s="11">
        <f t="shared" si="4"/>
        <v>7.085925000000004E-2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29">
        <v>5.48</v>
      </c>
      <c r="H25" s="10"/>
      <c r="I25" s="10">
        <f t="shared" si="5"/>
        <v>918.23251517808364</v>
      </c>
      <c r="J25" s="10">
        <f t="shared" si="3"/>
        <v>255729773418.59375</v>
      </c>
      <c r="K25" s="11">
        <f t="shared" si="4"/>
        <v>7.8743959999999946E-2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29">
        <v>1.06</v>
      </c>
      <c r="H26" s="10"/>
      <c r="I26" s="10">
        <f t="shared" si="5"/>
        <v>870.5276025579102</v>
      </c>
      <c r="J26" s="10">
        <f t="shared" si="3"/>
        <v>237062530962.94858</v>
      </c>
      <c r="K26" s="11">
        <f t="shared" si="4"/>
        <v>3.3843799999999868E-2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29">
        <v>-5.53</v>
      </c>
      <c r="H27" s="10"/>
      <c r="I27" s="10">
        <f t="shared" si="5"/>
        <v>861.39679651485278</v>
      </c>
      <c r="J27" s="10">
        <f t="shared" si="3"/>
        <v>229302077318.5936</v>
      </c>
      <c r="K27" s="11">
        <f t="shared" si="4"/>
        <v>-3.3382959999999851E-2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29">
        <v>5.95</v>
      </c>
      <c r="H28" s="10"/>
      <c r="I28" s="10">
        <f t="shared" si="5"/>
        <v>911.82046841838974</v>
      </c>
      <c r="J28" s="10">
        <f t="shared" si="3"/>
        <v>237221223948.82834</v>
      </c>
      <c r="K28" s="11">
        <f t="shared" si="4"/>
        <v>8.4292300000000209E-2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29">
        <v>9.6300000000000008</v>
      </c>
      <c r="H29" s="10"/>
      <c r="I29" s="10">
        <f t="shared" si="5"/>
        <v>860.61393904520025</v>
      </c>
      <c r="J29" s="10">
        <f t="shared" si="3"/>
        <v>218779773635.60388</v>
      </c>
      <c r="K29" s="11">
        <f t="shared" si="4"/>
        <v>0.12206305000000017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29">
        <v>3.97</v>
      </c>
      <c r="H30" s="10"/>
      <c r="I30" s="10">
        <f t="shared" si="5"/>
        <v>785.01681934251587</v>
      </c>
      <c r="J30" s="10">
        <f t="shared" si="3"/>
        <v>194979928833.41437</v>
      </c>
      <c r="K30" s="11">
        <f t="shared" si="4"/>
        <v>6.4236920000000142E-2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29">
        <v>4.78</v>
      </c>
      <c r="H31" s="10"/>
      <c r="I31" s="10">
        <f t="shared" si="5"/>
        <v>755.04166523277468</v>
      </c>
      <c r="J31" s="10">
        <f t="shared" si="3"/>
        <v>183211017367.64999</v>
      </c>
      <c r="K31" s="11">
        <f t="shared" si="4"/>
        <v>7.2632860000000132E-2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29">
        <v>5.25</v>
      </c>
      <c r="H32" s="10"/>
      <c r="I32" s="10">
        <f t="shared" si="5"/>
        <v>720.59712276462551</v>
      </c>
      <c r="J32" s="10">
        <f t="shared" si="3"/>
        <v>170804964307.77814</v>
      </c>
      <c r="K32" s="11">
        <f t="shared" si="4"/>
        <v>7.7444250000000103E-2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29">
        <v>3.82</v>
      </c>
      <c r="H33" s="10"/>
      <c r="I33" s="10">
        <f t="shared" si="5"/>
        <v>684.65284823242325</v>
      </c>
      <c r="J33" s="10">
        <f t="shared" si="3"/>
        <v>158527890707.82837</v>
      </c>
      <c r="K33" s="11">
        <f t="shared" si="4"/>
        <v>6.2805339999999932E-2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29">
        <v>5.99</v>
      </c>
      <c r="H34" s="10"/>
      <c r="I34" s="10">
        <f t="shared" si="5"/>
        <v>659.4614219152603</v>
      </c>
      <c r="J34" s="10">
        <f t="shared" ref="J34:J65" si="6">IF(I34="","",I34*C34)</f>
        <v>149159855282.46252</v>
      </c>
      <c r="K34" s="11">
        <f t="shared" ref="K34:K65" si="7">IFERROR(J34/J35-1,"")</f>
        <v>9.8327730000000058E-2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29">
        <v>0.78</v>
      </c>
      <c r="H35" s="10"/>
      <c r="I35" s="10">
        <f t="shared" ref="I35:I66" si="8">IF(H35&lt;&gt;"",H35,I34/(1+IF(G34="",0,G34)/100))</f>
        <v>614.65320338825643</v>
      </c>
      <c r="J35" s="10">
        <f t="shared" si="6"/>
        <v>135806327390.51622</v>
      </c>
      <c r="K35" s="11">
        <f t="shared" si="7"/>
        <v>5.9117799999999887E-2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29">
        <v>-3.79</v>
      </c>
      <c r="H36" s="10"/>
      <c r="I36" s="10">
        <f t="shared" si="8"/>
        <v>593.98260860867458</v>
      </c>
      <c r="J36" s="10">
        <f t="shared" si="6"/>
        <v>128225894598.8031</v>
      </c>
      <c r="K36" s="11">
        <f t="shared" si="7"/>
        <v>3.3534320000000228E-2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29">
        <v>-2.56</v>
      </c>
      <c r="H37" s="10"/>
      <c r="I37" s="10">
        <f t="shared" si="8"/>
        <v>588.04337056595841</v>
      </c>
      <c r="J37" s="10">
        <f t="shared" si="6"/>
        <v>124065444289.0712</v>
      </c>
      <c r="K37" s="11">
        <f t="shared" si="7"/>
        <v>5.0824719999999823E-2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29">
        <v>-8.94</v>
      </c>
      <c r="H38" s="10"/>
      <c r="I38" s="10">
        <f t="shared" si="8"/>
        <v>572.36068772236558</v>
      </c>
      <c r="J38" s="10">
        <f t="shared" si="6"/>
        <v>118064832248.20901</v>
      </c>
      <c r="K38" s="11">
        <f t="shared" si="7"/>
        <v>-3.1079000000000079E-2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29">
        <v>5.71</v>
      </c>
      <c r="H39" s="10"/>
      <c r="I39" s="10">
        <f t="shared" si="8"/>
        <v>604.01085660865931</v>
      </c>
      <c r="J39" s="10">
        <f t="shared" si="6"/>
        <v>121851866404.18468</v>
      </c>
      <c r="K39" s="11">
        <f t="shared" si="7"/>
        <v>8.0779039999999913E-2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29">
        <v>7.25</v>
      </c>
      <c r="H40" s="10"/>
      <c r="I40" s="10">
        <f t="shared" si="8"/>
        <v>571.38478536435468</v>
      </c>
      <c r="J40" s="10">
        <f t="shared" si="6"/>
        <v>112744475877.4973</v>
      </c>
      <c r="K40" s="11">
        <f t="shared" si="7"/>
        <v>9.6631249999999946E-2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29">
        <v>1.66</v>
      </c>
      <c r="H41" s="10"/>
      <c r="I41" s="10">
        <f t="shared" si="8"/>
        <v>532.75970663343094</v>
      </c>
      <c r="J41" s="10">
        <f t="shared" si="6"/>
        <v>102809833184.57986</v>
      </c>
      <c r="K41" s="11">
        <f t="shared" si="7"/>
        <v>3.9676819999999724E-2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29">
        <v>-8.4</v>
      </c>
      <c r="H42" s="10"/>
      <c r="I42" s="10">
        <f t="shared" si="8"/>
        <v>524.06030556111648</v>
      </c>
      <c r="J42" s="10">
        <f t="shared" si="6"/>
        <v>98886337760.78598</v>
      </c>
      <c r="K42" s="11">
        <f t="shared" si="7"/>
        <v>-6.3115200000000038E-2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29">
        <v>1.19</v>
      </c>
      <c r="H43" s="10"/>
      <c r="I43" s="10">
        <f t="shared" si="8"/>
        <v>572.11823751213592</v>
      </c>
      <c r="J43" s="10">
        <f t="shared" si="6"/>
        <v>105548022297.71043</v>
      </c>
      <c r="K43" s="11">
        <f t="shared" si="7"/>
        <v>3.4971319999999917E-2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29">
        <v>3.3</v>
      </c>
      <c r="H44" s="10"/>
      <c r="I44" s="10">
        <f t="shared" si="8"/>
        <v>565.39009537714787</v>
      </c>
      <c r="J44" s="10">
        <f t="shared" si="6"/>
        <v>101981591429.71271</v>
      </c>
      <c r="K44" s="11">
        <f t="shared" si="7"/>
        <v>5.6449099999999808E-2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29">
        <v>-0.55000000000000004</v>
      </c>
      <c r="H45" s="10"/>
      <c r="I45" s="10">
        <f t="shared" si="8"/>
        <v>547.32826270779083</v>
      </c>
      <c r="J45" s="10">
        <f t="shared" si="6"/>
        <v>96532423028.911407</v>
      </c>
      <c r="K45" s="11">
        <f t="shared" si="7"/>
        <v>1.6776800000000147E-2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29">
        <v>1.64</v>
      </c>
      <c r="H46" s="10"/>
      <c r="I46" s="10">
        <f t="shared" si="8"/>
        <v>550.35521639797969</v>
      </c>
      <c r="J46" s="10">
        <f t="shared" si="6"/>
        <v>94939639681.896164</v>
      </c>
      <c r="K46" s="11">
        <f t="shared" si="7"/>
        <v>3.8760800000000151E-2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29">
        <v>5.16</v>
      </c>
      <c r="H47" s="10"/>
      <c r="I47" s="10">
        <f t="shared" si="8"/>
        <v>541.47502597203822</v>
      </c>
      <c r="J47" s="10">
        <f t="shared" si="6"/>
        <v>91397018141.131378</v>
      </c>
      <c r="K47" s="11">
        <f t="shared" si="7"/>
        <v>7.4419720000000078E-2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29">
        <v>6.54</v>
      </c>
      <c r="H48" s="10"/>
      <c r="I48" s="10">
        <f t="shared" si="8"/>
        <v>514.90588243822572</v>
      </c>
      <c r="J48" s="10">
        <f t="shared" si="6"/>
        <v>85066400439.049438</v>
      </c>
      <c r="K48" s="11">
        <f t="shared" si="7"/>
        <v>8.8306099999999832E-2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29">
        <v>3.39</v>
      </c>
      <c r="H49" s="10"/>
      <c r="I49" s="10">
        <f t="shared" si="8"/>
        <v>483.2981813762209</v>
      </c>
      <c r="J49" s="10">
        <f t="shared" si="6"/>
        <v>78164038995.140656</v>
      </c>
      <c r="K49" s="11">
        <f t="shared" si="7"/>
        <v>5.6128850000000119E-2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29">
        <v>7.83</v>
      </c>
      <c r="H50" s="10"/>
      <c r="I50" s="10">
        <f t="shared" si="8"/>
        <v>467.45157304983161</v>
      </c>
      <c r="J50" s="10">
        <f t="shared" si="6"/>
        <v>74009945846.229507</v>
      </c>
      <c r="K50" s="11">
        <f t="shared" si="7"/>
        <v>0.10148345000000036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29">
        <v>12.4</v>
      </c>
      <c r="H51" s="10"/>
      <c r="I51" s="10">
        <f t="shared" si="8"/>
        <v>433.50790415453173</v>
      </c>
      <c r="J51" s="10">
        <f t="shared" si="6"/>
        <v>67191155569.545311</v>
      </c>
      <c r="K51" s="11">
        <f t="shared" si="7"/>
        <v>0.14816600000000024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29">
        <v>9.4</v>
      </c>
      <c r="H52" s="10"/>
      <c r="I52" s="10">
        <f t="shared" si="8"/>
        <v>385.68318874958334</v>
      </c>
      <c r="J52" s="10">
        <f t="shared" si="6"/>
        <v>58520419146.312721</v>
      </c>
      <c r="K52" s="11">
        <f t="shared" si="7"/>
        <v>0.11719280000000021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29">
        <v>7.45</v>
      </c>
      <c r="H53" s="10"/>
      <c r="I53" s="10">
        <f t="shared" si="8"/>
        <v>352.5440482171694</v>
      </c>
      <c r="J53" s="10">
        <f t="shared" si="6"/>
        <v>52381665139.904869</v>
      </c>
      <c r="K53" s="11">
        <f t="shared" si="7"/>
        <v>9.6849599999999869E-2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29">
        <v>5.99</v>
      </c>
      <c r="H54" s="10"/>
      <c r="I54" s="10">
        <f t="shared" si="8"/>
        <v>328.10055674003667</v>
      </c>
      <c r="J54" s="10">
        <f t="shared" si="6"/>
        <v>47756470112.132851</v>
      </c>
      <c r="K54" s="11">
        <f t="shared" si="7"/>
        <v>8.1521959999999893E-2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29">
        <v>2.93</v>
      </c>
      <c r="H55" s="10"/>
      <c r="I55" s="10">
        <f t="shared" si="8"/>
        <v>309.55803070104412</v>
      </c>
      <c r="J55" s="10">
        <f t="shared" si="6"/>
        <v>44156727166.347</v>
      </c>
      <c r="K55" s="11">
        <f t="shared" si="7"/>
        <v>4.9988930000000265E-2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29">
        <v>3.72</v>
      </c>
      <c r="H56" s="10"/>
      <c r="I56" s="10">
        <f t="shared" si="8"/>
        <v>300.74616797925199</v>
      </c>
      <c r="J56" s="10">
        <f t="shared" si="6"/>
        <v>42054469246.972908</v>
      </c>
      <c r="K56" s="11">
        <f t="shared" si="7"/>
        <v>5.7840279999999966E-2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30">
        <v>6.96</v>
      </c>
      <c r="H57" s="10"/>
      <c r="I57" s="10">
        <f t="shared" si="8"/>
        <v>289.9596683178288</v>
      </c>
      <c r="J57" s="10">
        <f t="shared" si="6"/>
        <v>39755027334.535713</v>
      </c>
      <c r="K57" s="11">
        <f t="shared" si="7"/>
        <v>9.0778079999999761E-2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30">
        <v>2.09</v>
      </c>
      <c r="H58" s="10"/>
      <c r="I58" s="10">
        <f t="shared" si="8"/>
        <v>271.0916869089649</v>
      </c>
      <c r="J58" s="10">
        <f t="shared" si="6"/>
        <v>36446485369.907433</v>
      </c>
      <c r="K58" s="11">
        <f t="shared" si="7"/>
        <v>4.1011730000000135E-2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30">
        <v>7.57</v>
      </c>
      <c r="H59" s="10"/>
      <c r="I59" s="10">
        <f t="shared" si="8"/>
        <v>265.54186199330485</v>
      </c>
      <c r="J59" s="10">
        <f t="shared" si="6"/>
        <v>35010638515.96315</v>
      </c>
      <c r="K59" s="11">
        <f t="shared" si="7"/>
        <v>9.6783720000000129E-2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30">
        <v>-1.02</v>
      </c>
      <c r="H60" s="10"/>
      <c r="I60" s="10">
        <f t="shared" si="8"/>
        <v>246.854942821702</v>
      </c>
      <c r="J60" s="10">
        <f t="shared" si="6"/>
        <v>31921187265.583363</v>
      </c>
      <c r="K60" s="11">
        <f t="shared" si="7"/>
        <v>9.0021200000001134E-3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30">
        <v>5.73</v>
      </c>
      <c r="H61" s="10"/>
      <c r="I61" s="10">
        <f t="shared" si="8"/>
        <v>249.39881069074761</v>
      </c>
      <c r="J61" s="10">
        <f t="shared" si="6"/>
        <v>31636392662.468697</v>
      </c>
      <c r="K61" s="11">
        <f t="shared" si="7"/>
        <v>7.7388699999999977E-2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30">
        <v>12.48</v>
      </c>
      <c r="H62" s="10"/>
      <c r="I62" s="10">
        <f t="shared" si="8"/>
        <v>235.88273024756231</v>
      </c>
      <c r="J62" s="10">
        <f t="shared" si="6"/>
        <v>29363954404.263474</v>
      </c>
      <c r="K62" s="11">
        <f t="shared" si="7"/>
        <v>0.14560879999999998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30">
        <v>14.18</v>
      </c>
      <c r="H63" s="10"/>
      <c r="I63" s="10">
        <f t="shared" si="8"/>
        <v>209.71081992137474</v>
      </c>
      <c r="J63" s="10">
        <f t="shared" si="6"/>
        <v>25631746547.567963</v>
      </c>
      <c r="K63" s="11">
        <f t="shared" si="7"/>
        <v>0.16235239999999984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30">
        <v>6.35</v>
      </c>
      <c r="H64" s="10"/>
      <c r="I64" s="10">
        <f t="shared" si="8"/>
        <v>183.66685927603325</v>
      </c>
      <c r="J64" s="10">
        <f t="shared" si="6"/>
        <v>22051614078.112598</v>
      </c>
      <c r="K64" s="11">
        <f t="shared" si="7"/>
        <v>8.2004900000000047E-2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30">
        <v>-0.94</v>
      </c>
      <c r="H65" s="10"/>
      <c r="I65" s="10">
        <f t="shared" si="8"/>
        <v>172.7003848387713</v>
      </c>
      <c r="J65" s="10">
        <f t="shared" si="6"/>
        <v>20380327370.155716</v>
      </c>
      <c r="K65" s="11">
        <f t="shared" si="7"/>
        <v>7.3411399999996352E-3</v>
      </c>
      <c r="L65" t="s">
        <v>148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3">
        <f>SUM(F2)</f>
        <v>27077612.594551396</v>
      </c>
      <c r="G66" s="30">
        <v>2.29</v>
      </c>
      <c r="H66" s="10"/>
      <c r="I66" s="10">
        <f t="shared" si="8"/>
        <v>174.33917306558783</v>
      </c>
      <c r="J66" s="10">
        <f t="shared" ref="J66:J67" si="9">IF(I66="","",I66*C66)</f>
        <v>20231802872.813992</v>
      </c>
      <c r="K66" s="11">
        <f t="shared" ref="K66" si="10">IFERROR(J66/J67-1,"")</f>
        <v>3.9777849999999892E-2</v>
      </c>
    </row>
    <row r="67" spans="1:13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30">
        <v>0.31</v>
      </c>
      <c r="H67" s="10"/>
      <c r="I67" s="10">
        <f t="shared" ref="I67" si="11">IF(H67&lt;&gt;"",H67,I66/(1+IF(G66="",0,G66)/100))</f>
        <v>170.43618444186905</v>
      </c>
      <c r="J67" s="10">
        <f t="shared" si="9"/>
        <v>19457812909.569092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2026-07-08T13:10:30Z</dcterms:modified>
</cp:coreProperties>
</file>