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IVeMB\01DIVeMB0046c00\tmp\NOX_Calc_DIVe_Tool\"/>
    </mc:Choice>
  </mc:AlternateContent>
  <bookViews>
    <workbookView xWindow="0" yWindow="0" windowWidth="23040" windowHeight="9408" activeTab="1"/>
  </bookViews>
  <sheets>
    <sheet name="Sheet1" sheetId="2" r:id="rId1"/>
    <sheet name="MDEG EUROVId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K2" i="1"/>
  <c r="L9" i="1"/>
  <c r="L10" i="1"/>
  <c r="L11" i="1"/>
  <c r="L12" i="1"/>
  <c r="L14" i="1"/>
  <c r="L15" i="1"/>
  <c r="L8" i="1"/>
  <c r="L2" i="1"/>
  <c r="L4" i="1"/>
  <c r="L5" i="1"/>
  <c r="L3" i="1"/>
  <c r="K3" i="1"/>
  <c r="K4" i="1"/>
  <c r="K5" i="1"/>
  <c r="K8" i="1"/>
  <c r="K9" i="1"/>
  <c r="K10" i="1"/>
  <c r="M10" i="1" s="1"/>
  <c r="K11" i="1"/>
  <c r="K12" i="1"/>
  <c r="K14" i="1"/>
  <c r="M14" i="1" s="1"/>
  <c r="K15" i="1"/>
  <c r="H9" i="1"/>
  <c r="H10" i="1"/>
  <c r="H11" i="1"/>
  <c r="H12" i="1"/>
  <c r="H14" i="1"/>
  <c r="H15" i="1"/>
  <c r="H8" i="1"/>
  <c r="H3" i="1"/>
  <c r="H4" i="1"/>
  <c r="H5" i="1"/>
  <c r="M8" i="1" l="1"/>
  <c r="M11" i="1"/>
  <c r="M9" i="1"/>
  <c r="M15" i="1"/>
  <c r="M5" i="1"/>
  <c r="M4" i="1"/>
  <c r="M12" i="1"/>
  <c r="M3" i="1"/>
  <c r="M2" i="1"/>
</calcChain>
</file>

<file path=xl/sharedStrings.xml><?xml version="1.0" encoding="utf-8"?>
<sst xmlns="http://schemas.openxmlformats.org/spreadsheetml/2006/main" count="85" uniqueCount="57">
  <si>
    <t>OM 93x</t>
  </si>
  <si>
    <t>OM934</t>
  </si>
  <si>
    <t>engine power / torque</t>
  </si>
  <si>
    <t>LA.6-5</t>
  </si>
  <si>
    <t>170kW / 900Nm</t>
  </si>
  <si>
    <t>LA.6-6</t>
  </si>
  <si>
    <t>155kW / 850Nm</t>
  </si>
  <si>
    <t>LA.6-7</t>
  </si>
  <si>
    <t>130kW / 750Nm</t>
  </si>
  <si>
    <t>LA.6-8</t>
  </si>
  <si>
    <t>115kW / 650Nm</t>
  </si>
  <si>
    <t>OM936</t>
  </si>
  <si>
    <t>Leistung / Drehmoment</t>
  </si>
  <si>
    <t>260kW / 1400Nm</t>
  </si>
  <si>
    <t>235kW / 1300Nm</t>
  </si>
  <si>
    <t>220kW / 1200Nm</t>
  </si>
  <si>
    <t>LA.6-9</t>
  </si>
  <si>
    <t>200kW / 1100Nm</t>
  </si>
  <si>
    <t>LA.6-10</t>
  </si>
  <si>
    <t>hLA.6-3</t>
  </si>
  <si>
    <t>hLA.6-4</t>
  </si>
  <si>
    <t xml:space="preserve"> </t>
  </si>
  <si>
    <t>MOT-ID</t>
  </si>
  <si>
    <t>BB</t>
  </si>
  <si>
    <t xml:space="preserve">Work (heiß) [kWh] </t>
  </si>
  <si>
    <t xml:space="preserve">Work (kalt) [kWh] </t>
  </si>
  <si>
    <t>Work (gemittelt) [kWh]</t>
  </si>
  <si>
    <t>934ED3938</t>
  </si>
  <si>
    <t>MCO2 (kalt) [g/kWh]</t>
  </si>
  <si>
    <t>CO2 (kalt) [kg]</t>
  </si>
  <si>
    <t>CO2 (gemittelt) [kg]</t>
  </si>
  <si>
    <t>MCO2 (heiß) [g/kWh]</t>
  </si>
  <si>
    <t>CO2 (heiß) [kg]</t>
  </si>
  <si>
    <t>934EP5000</t>
  </si>
  <si>
    <t>936EP5500</t>
  </si>
  <si>
    <t>936EP5001</t>
  </si>
  <si>
    <t>936EP8501</t>
  </si>
  <si>
    <t>(kalt)</t>
  </si>
  <si>
    <t>(heiß)</t>
  </si>
  <si>
    <t>1. Phase des cWHTC</t>
  </si>
  <si>
    <t>2. Phase des cWHTC</t>
  </si>
  <si>
    <t>(gemittelt)</t>
  </si>
  <si>
    <t>0,14 * 1. Phase + 0,86 * 2. Phase</t>
  </si>
  <si>
    <t>Legende:</t>
  </si>
  <si>
    <t>Arbeit (kalt) [kWh]</t>
  </si>
  <si>
    <t>Arbeit (heiß) [kWh]</t>
  </si>
  <si>
    <t>Arbeit (gemittelt) [kWh]</t>
  </si>
  <si>
    <t>Engine</t>
  </si>
  <si>
    <t>Power</t>
  </si>
  <si>
    <t>Work</t>
  </si>
  <si>
    <t>MaxTorque</t>
  </si>
  <si>
    <t>OM934DTCEU6</t>
  </si>
  <si>
    <t>OM934STCEU6</t>
  </si>
  <si>
    <t>OM936DTCEU6</t>
  </si>
  <si>
    <t>OM936STCEU6</t>
  </si>
  <si>
    <t>OM936hDTCEU6</t>
  </si>
  <si>
    <t>175kW / 1000Nm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</si>
</sst>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theme="0" tint="-0.34998626667073579"/>
      </right>
      <top style="medium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3" xfId="0" applyBorder="1"/>
    <xf numFmtId="0" fontId="0" fillId="0" borderId="1" xfId="0" applyFill="1" applyBorder="1"/>
    <xf numFmtId="164" fontId="0" fillId="0" borderId="4" xfId="0" applyNumberFormat="1" applyBorder="1"/>
    <xf numFmtId="0" fontId="0" fillId="0" borderId="5" xfId="0" applyBorder="1"/>
    <xf numFmtId="0" fontId="0" fillId="0" borderId="6" xfId="0" applyFill="1" applyBorder="1"/>
    <xf numFmtId="164" fontId="0" fillId="0" borderId="7" xfId="0" applyNumberFormat="1" applyBorder="1"/>
    <xf numFmtId="0" fontId="0" fillId="0" borderId="0" xfId="0" applyBorder="1"/>
    <xf numFmtId="0" fontId="0" fillId="0" borderId="13" xfId="0" applyBorder="1"/>
    <xf numFmtId="0" fontId="0" fillId="0" borderId="1" xfId="0" applyBorder="1"/>
    <xf numFmtId="0" fontId="0" fillId="0" borderId="6" xfId="0" applyBorder="1"/>
    <xf numFmtId="0" fontId="1" fillId="0" borderId="0" xfId="0" applyFont="1" applyBorder="1"/>
    <xf numFmtId="164" fontId="0" fillId="0" borderId="0" xfId="0" applyNumberFormat="1" applyBorder="1"/>
    <xf numFmtId="0" fontId="0" fillId="0" borderId="15" xfId="0" applyBorder="1"/>
    <xf numFmtId="0" fontId="0" fillId="0" borderId="16" xfId="0" applyBorder="1"/>
    <xf numFmtId="0" fontId="1" fillId="0" borderId="17" xfId="0" applyFont="1" applyBorder="1"/>
    <xf numFmtId="0" fontId="1" fillId="0" borderId="2" xfId="0" applyFont="1" applyBorder="1"/>
    <xf numFmtId="0" fontId="0" fillId="0" borderId="18" xfId="0" applyBorder="1"/>
    <xf numFmtId="0" fontId="0" fillId="0" borderId="2" xfId="0" applyBorder="1"/>
    <xf numFmtId="0" fontId="1" fillId="0" borderId="0" xfId="0" applyFont="1"/>
    <xf numFmtId="0" fontId="0" fillId="3" borderId="1" xfId="0" applyFill="1" applyBorder="1"/>
    <xf numFmtId="0" fontId="0" fillId="3" borderId="6" xfId="0" applyFill="1" applyBorder="1"/>
    <xf numFmtId="2" fontId="0" fillId="0" borderId="1" xfId="0" applyNumberFormat="1" applyBorder="1"/>
    <xf numFmtId="0" fontId="0" fillId="0" borderId="0" xfId="0" applyFill="1" applyBorder="1"/>
    <xf numFmtId="0" fontId="1" fillId="0" borderId="9" xfId="0" applyFont="1" applyFill="1" applyBorder="1"/>
    <xf numFmtId="2" fontId="0" fillId="2" borderId="1" xfId="0" applyNumberFormat="1" applyFill="1" applyBorder="1"/>
    <xf numFmtId="2" fontId="0" fillId="2" borderId="6" xfId="0" applyNumberFormat="1" applyFill="1" applyBorder="1"/>
    <xf numFmtId="0" fontId="2" fillId="0" borderId="8" xfId="0" applyFont="1" applyBorder="1" applyAlignment="1">
      <alignment horizontal="center" vertical="center" textRotation="90"/>
    </xf>
    <xf numFmtId="0" fontId="2" fillId="0" borderId="12" xfId="0" applyFont="1" applyBorder="1" applyAlignment="1">
      <alignment horizontal="center" vertical="center" textRotation="90"/>
    </xf>
    <xf numFmtId="0" fontId="2" fillId="0" borderId="14" xfId="0" applyFont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9" sqref="B9"/>
    </sheetView>
  </sheetViews>
  <sheetFormatPr defaultRowHeight="14.4" x14ac:dyDescent="0.3"/>
  <cols>
    <col min="1" max="1" width="16" bestFit="1" customWidth="1"/>
    <col min="4" max="4" width="12.44140625" customWidth="1"/>
  </cols>
  <sheetData>
    <row r="1" spans="1:4" x14ac:dyDescent="0.3">
      <c r="A1" t="s">
        <v>47</v>
      </c>
      <c r="B1" t="s">
        <v>48</v>
      </c>
      <c r="C1" t="s">
        <v>49</v>
      </c>
      <c r="D1" t="s">
        <v>50</v>
      </c>
    </row>
    <row r="2" spans="1:4" x14ac:dyDescent="0.3">
      <c r="A2" t="s">
        <v>51</v>
      </c>
      <c r="B2">
        <v>170</v>
      </c>
      <c r="C2">
        <v>15.14</v>
      </c>
      <c r="D2">
        <v>900</v>
      </c>
    </row>
    <row r="3" spans="1:4" x14ac:dyDescent="0.3">
      <c r="A3" t="s">
        <v>51</v>
      </c>
      <c r="B3">
        <v>155</v>
      </c>
      <c r="C3">
        <v>14.36</v>
      </c>
      <c r="D3">
        <v>850</v>
      </c>
    </row>
    <row r="4" spans="1:4" x14ac:dyDescent="0.3">
      <c r="A4" t="s">
        <v>52</v>
      </c>
      <c r="B4">
        <v>130</v>
      </c>
      <c r="C4">
        <v>12.47</v>
      </c>
      <c r="D4">
        <v>750</v>
      </c>
    </row>
    <row r="5" spans="1:4" x14ac:dyDescent="0.3">
      <c r="A5" t="s">
        <v>52</v>
      </c>
      <c r="B5">
        <v>115</v>
      </c>
      <c r="C5">
        <v>10.76</v>
      </c>
      <c r="D5">
        <v>650</v>
      </c>
    </row>
    <row r="6" spans="1:4" x14ac:dyDescent="0.3">
      <c r="A6" t="s">
        <v>53</v>
      </c>
      <c r="B6">
        <v>260</v>
      </c>
      <c r="C6">
        <v>23.57</v>
      </c>
      <c r="D6">
        <v>1400</v>
      </c>
    </row>
    <row r="7" spans="1:4" x14ac:dyDescent="0.3">
      <c r="A7" t="s">
        <v>53</v>
      </c>
      <c r="B7">
        <v>235</v>
      </c>
      <c r="C7">
        <v>21.97</v>
      </c>
      <c r="D7">
        <v>1300</v>
      </c>
    </row>
    <row r="8" spans="1:4" x14ac:dyDescent="0.3">
      <c r="A8" t="s">
        <v>54</v>
      </c>
      <c r="B8">
        <v>220</v>
      </c>
      <c r="C8">
        <v>20.65</v>
      </c>
      <c r="D8">
        <v>1200</v>
      </c>
    </row>
    <row r="9" spans="1:4" x14ac:dyDescent="0.3">
      <c r="A9" t="s">
        <v>54</v>
      </c>
      <c r="B9">
        <v>200</v>
      </c>
      <c r="C9">
        <v>18.89</v>
      </c>
      <c r="D9">
        <v>1100</v>
      </c>
    </row>
    <row r="10" spans="1:4" x14ac:dyDescent="0.3">
      <c r="A10" t="s">
        <v>54</v>
      </c>
      <c r="B10">
        <v>175</v>
      </c>
      <c r="C10">
        <v>16.72</v>
      </c>
      <c r="D10">
        <v>900</v>
      </c>
    </row>
    <row r="11" spans="1:4" x14ac:dyDescent="0.3">
      <c r="A11" t="s">
        <v>55</v>
      </c>
      <c r="B11">
        <v>260</v>
      </c>
      <c r="C11">
        <v>23.28</v>
      </c>
      <c r="D11">
        <v>1400</v>
      </c>
    </row>
    <row r="12" spans="1:4" x14ac:dyDescent="0.3">
      <c r="A12" t="s">
        <v>55</v>
      </c>
      <c r="B12">
        <v>220</v>
      </c>
      <c r="C12">
        <v>20.41</v>
      </c>
      <c r="D12">
        <v>1200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6"/>
  <sheetViews>
    <sheetView tabSelected="1" workbookViewId="0">
      <selection activeCell="E12" sqref="E12"/>
    </sheetView>
  </sheetViews>
  <sheetFormatPr defaultColWidth="11.44140625" defaultRowHeight="14.4" x14ac:dyDescent="0.3"/>
  <cols>
    <col min="5" max="5" width="21.33203125" bestFit="1" customWidth="1"/>
    <col min="6" max="8" width="20.33203125" customWidth="1"/>
    <col min="9" max="11" width="18.6640625" customWidth="1"/>
    <col min="12" max="12" width="22.33203125" customWidth="1"/>
    <col min="13" max="13" width="18.6640625" customWidth="1"/>
    <col min="15" max="15" width="13.6640625" customWidth="1"/>
    <col min="18" max="19" width="20.44140625" customWidth="1"/>
    <col min="20" max="20" width="21.88671875" customWidth="1"/>
  </cols>
  <sheetData>
    <row r="1" spans="1:19" x14ac:dyDescent="0.3">
      <c r="A1" s="30" t="s">
        <v>0</v>
      </c>
      <c r="B1" s="1" t="s">
        <v>1</v>
      </c>
      <c r="C1" s="2" t="s">
        <v>22</v>
      </c>
      <c r="D1" s="2" t="s">
        <v>23</v>
      </c>
      <c r="E1" s="2" t="s">
        <v>2</v>
      </c>
      <c r="F1" s="2" t="s">
        <v>25</v>
      </c>
      <c r="G1" s="2" t="s">
        <v>28</v>
      </c>
      <c r="H1" s="2" t="s">
        <v>29</v>
      </c>
      <c r="I1" s="2" t="s">
        <v>24</v>
      </c>
      <c r="J1" s="2" t="s">
        <v>31</v>
      </c>
      <c r="K1" s="2" t="s">
        <v>32</v>
      </c>
      <c r="L1" s="2" t="s">
        <v>26</v>
      </c>
      <c r="M1" s="3" t="s">
        <v>30</v>
      </c>
    </row>
    <row r="2" spans="1:19" x14ac:dyDescent="0.3">
      <c r="A2" s="31"/>
      <c r="B2" s="4" t="s">
        <v>3</v>
      </c>
      <c r="C2" s="5" t="s">
        <v>27</v>
      </c>
      <c r="D2" s="5">
        <v>2714</v>
      </c>
      <c r="E2" s="23" t="s">
        <v>4</v>
      </c>
      <c r="F2" s="12">
        <v>15.14</v>
      </c>
      <c r="G2" s="12">
        <v>740.9</v>
      </c>
      <c r="H2" s="12">
        <f t="shared" ref="H2:H5" si="0">(F2*G2)/1000</f>
        <v>11.217226</v>
      </c>
      <c r="I2" s="5">
        <v>15.16</v>
      </c>
      <c r="J2" s="12">
        <v>694.2</v>
      </c>
      <c r="K2" s="12">
        <f>(I2*J2)/1000</f>
        <v>10.524072</v>
      </c>
      <c r="L2" s="28">
        <f>0.14*I2+0.86*F2</f>
        <v>15.142800000000001</v>
      </c>
      <c r="M2" s="6">
        <f>0.14*H2+0.86*K2</f>
        <v>10.62111356</v>
      </c>
    </row>
    <row r="3" spans="1:19" x14ac:dyDescent="0.3">
      <c r="A3" s="31"/>
      <c r="B3" s="4" t="s">
        <v>5</v>
      </c>
      <c r="C3" s="5" t="s">
        <v>27</v>
      </c>
      <c r="D3" s="5">
        <v>2726</v>
      </c>
      <c r="E3" s="23" t="s">
        <v>6</v>
      </c>
      <c r="F3" s="12">
        <v>14.33</v>
      </c>
      <c r="G3" s="12">
        <v>748.2</v>
      </c>
      <c r="H3" s="12">
        <f t="shared" si="0"/>
        <v>10.721705999999999</v>
      </c>
      <c r="I3" s="5">
        <v>14.37</v>
      </c>
      <c r="J3" s="12">
        <v>705.7</v>
      </c>
      <c r="K3" s="12">
        <f t="shared" ref="K3:K15" si="1">(I3*J3)/1000</f>
        <v>10.140908999999999</v>
      </c>
      <c r="L3" s="28">
        <f>0.14*F3+0.86*I3</f>
        <v>14.364399999999998</v>
      </c>
      <c r="M3" s="6">
        <f t="shared" ref="M3:M5" si="2">0.14*H3+0.86*K3</f>
        <v>10.222220579999998</v>
      </c>
      <c r="Q3" s="14"/>
      <c r="R3" s="14"/>
      <c r="S3" s="14"/>
    </row>
    <row r="4" spans="1:19" x14ac:dyDescent="0.3">
      <c r="A4" s="31"/>
      <c r="B4" s="4" t="s">
        <v>7</v>
      </c>
      <c r="C4" s="5" t="s">
        <v>33</v>
      </c>
      <c r="D4" s="5">
        <v>803</v>
      </c>
      <c r="E4" s="23" t="s">
        <v>8</v>
      </c>
      <c r="F4" s="12">
        <v>12.44</v>
      </c>
      <c r="G4" s="12">
        <v>750.8</v>
      </c>
      <c r="H4" s="12">
        <f t="shared" si="0"/>
        <v>9.3399519999999985</v>
      </c>
      <c r="I4" s="5">
        <v>12.48</v>
      </c>
      <c r="J4" s="12">
        <v>703.9</v>
      </c>
      <c r="K4" s="12">
        <f t="shared" si="1"/>
        <v>8.7846720000000005</v>
      </c>
      <c r="L4" s="28">
        <f t="shared" ref="L4:L5" si="3">0.14*F4+0.86*I4</f>
        <v>12.474400000000001</v>
      </c>
      <c r="M4" s="6">
        <f t="shared" si="2"/>
        <v>8.8624112000000004</v>
      </c>
    </row>
    <row r="5" spans="1:19" ht="15" thickBot="1" x14ac:dyDescent="0.35">
      <c r="A5" s="31"/>
      <c r="B5" s="7" t="s">
        <v>9</v>
      </c>
      <c r="C5" s="8" t="s">
        <v>33</v>
      </c>
      <c r="D5" s="8">
        <v>823</v>
      </c>
      <c r="E5" s="24" t="s">
        <v>10</v>
      </c>
      <c r="F5" s="13">
        <v>10.73</v>
      </c>
      <c r="G5" s="13">
        <v>785</v>
      </c>
      <c r="H5" s="13">
        <f t="shared" si="0"/>
        <v>8.4230500000000017</v>
      </c>
      <c r="I5" s="8">
        <v>10.76</v>
      </c>
      <c r="J5" s="13">
        <v>739.1</v>
      </c>
      <c r="K5" s="13">
        <f t="shared" si="1"/>
        <v>7.9527160000000006</v>
      </c>
      <c r="L5" s="29">
        <f t="shared" si="3"/>
        <v>10.755800000000001</v>
      </c>
      <c r="M5" s="9">
        <f t="shared" si="2"/>
        <v>8.01856276</v>
      </c>
    </row>
    <row r="6" spans="1:19" ht="15" thickBot="1" x14ac:dyDescent="0.35">
      <c r="A6" s="31"/>
      <c r="B6" s="10"/>
      <c r="C6" s="10"/>
      <c r="D6" s="10"/>
      <c r="E6" s="10"/>
      <c r="F6" s="10"/>
      <c r="G6" s="10"/>
      <c r="H6" s="20"/>
      <c r="I6" s="26"/>
      <c r="J6" s="10"/>
      <c r="K6" s="21"/>
      <c r="L6" s="10"/>
      <c r="M6" s="11"/>
    </row>
    <row r="7" spans="1:19" x14ac:dyDescent="0.3">
      <c r="A7" s="31"/>
      <c r="B7" s="1" t="s">
        <v>11</v>
      </c>
      <c r="C7" s="2" t="s">
        <v>22</v>
      </c>
      <c r="D7" s="2" t="s">
        <v>23</v>
      </c>
      <c r="E7" s="2" t="s">
        <v>12</v>
      </c>
      <c r="F7" s="2" t="s">
        <v>44</v>
      </c>
      <c r="G7" s="18" t="s">
        <v>28</v>
      </c>
      <c r="H7" s="19" t="s">
        <v>29</v>
      </c>
      <c r="I7" s="27" t="s">
        <v>45</v>
      </c>
      <c r="J7" s="2" t="s">
        <v>31</v>
      </c>
      <c r="K7" s="2" t="s">
        <v>32</v>
      </c>
      <c r="L7" s="2" t="s">
        <v>46</v>
      </c>
      <c r="M7" s="3" t="s">
        <v>30</v>
      </c>
    </row>
    <row r="8" spans="1:19" x14ac:dyDescent="0.3">
      <c r="A8" s="31"/>
      <c r="B8" s="4" t="s">
        <v>5</v>
      </c>
      <c r="C8" s="5" t="s">
        <v>34</v>
      </c>
      <c r="D8" s="5">
        <v>710</v>
      </c>
      <c r="E8" s="23" t="s">
        <v>13</v>
      </c>
      <c r="F8" s="12">
        <v>23.55</v>
      </c>
      <c r="G8" s="16">
        <v>713.7</v>
      </c>
      <c r="H8" s="12">
        <f t="shared" ref="H8:H15" si="4">(F8*G8)/1000</f>
        <v>16.807635000000001</v>
      </c>
      <c r="I8" s="5">
        <v>23.57</v>
      </c>
      <c r="J8" s="16">
        <v>681.9</v>
      </c>
      <c r="K8" s="12">
        <f t="shared" si="1"/>
        <v>16.072382999999999</v>
      </c>
      <c r="L8" s="28">
        <f t="shared" ref="L8:L15" si="5">0.14*F8+0.86*I8</f>
        <v>23.5672</v>
      </c>
      <c r="M8" s="6">
        <f t="shared" ref="M8:M15" si="6">0.14*H8+0.86*K8</f>
        <v>16.175318279999999</v>
      </c>
    </row>
    <row r="9" spans="1:19" x14ac:dyDescent="0.3">
      <c r="A9" s="31"/>
      <c r="B9" s="4" t="s">
        <v>7</v>
      </c>
      <c r="C9" s="5" t="s">
        <v>34</v>
      </c>
      <c r="D9" s="5">
        <v>725</v>
      </c>
      <c r="E9" s="23" t="s">
        <v>14</v>
      </c>
      <c r="F9" s="12">
        <v>21.93</v>
      </c>
      <c r="G9" s="16">
        <v>724.3</v>
      </c>
      <c r="H9" s="12">
        <f t="shared" si="4"/>
        <v>15.883899</v>
      </c>
      <c r="I9" s="5">
        <v>21.98</v>
      </c>
      <c r="J9" s="16">
        <v>692.1</v>
      </c>
      <c r="K9" s="12">
        <f t="shared" si="1"/>
        <v>15.212358</v>
      </c>
      <c r="L9" s="28">
        <f t="shared" si="5"/>
        <v>21.972999999999999</v>
      </c>
      <c r="M9" s="6">
        <f t="shared" si="6"/>
        <v>15.306373740000002</v>
      </c>
    </row>
    <row r="10" spans="1:19" x14ac:dyDescent="0.3">
      <c r="A10" s="31"/>
      <c r="B10" s="4" t="s">
        <v>9</v>
      </c>
      <c r="C10" s="5" t="s">
        <v>35</v>
      </c>
      <c r="D10" s="5">
        <v>697</v>
      </c>
      <c r="E10" s="23" t="s">
        <v>15</v>
      </c>
      <c r="F10" s="12">
        <v>20.6</v>
      </c>
      <c r="G10" s="16">
        <v>746.6</v>
      </c>
      <c r="H10" s="12">
        <f t="shared" si="4"/>
        <v>15.379960000000001</v>
      </c>
      <c r="I10" s="5">
        <v>20.66</v>
      </c>
      <c r="J10" s="16">
        <v>710.7</v>
      </c>
      <c r="K10" s="12">
        <f t="shared" si="1"/>
        <v>14.683062000000001</v>
      </c>
      <c r="L10" s="28">
        <f t="shared" si="5"/>
        <v>20.651600000000002</v>
      </c>
      <c r="M10" s="6">
        <f t="shared" si="6"/>
        <v>14.780627720000002</v>
      </c>
    </row>
    <row r="11" spans="1:19" x14ac:dyDescent="0.3">
      <c r="A11" s="31"/>
      <c r="B11" s="4" t="s">
        <v>16</v>
      </c>
      <c r="C11" s="5" t="s">
        <v>35</v>
      </c>
      <c r="D11" s="5">
        <v>715</v>
      </c>
      <c r="E11" s="23" t="s">
        <v>17</v>
      </c>
      <c r="F11" s="12">
        <v>18.86</v>
      </c>
      <c r="G11" s="16">
        <v>765.1</v>
      </c>
      <c r="H11" s="12">
        <f t="shared" si="4"/>
        <v>14.429786</v>
      </c>
      <c r="I11" s="5">
        <v>18.899999999999999</v>
      </c>
      <c r="J11" s="16">
        <v>726.5</v>
      </c>
      <c r="K11" s="12">
        <f t="shared" si="1"/>
        <v>13.730849999999998</v>
      </c>
      <c r="L11" s="28">
        <f t="shared" si="5"/>
        <v>18.894399999999997</v>
      </c>
      <c r="M11" s="6">
        <f t="shared" si="6"/>
        <v>13.828701039999999</v>
      </c>
    </row>
    <row r="12" spans="1:19" x14ac:dyDescent="0.3">
      <c r="A12" s="31"/>
      <c r="B12" s="4" t="s">
        <v>18</v>
      </c>
      <c r="C12" s="5" t="s">
        <v>35</v>
      </c>
      <c r="D12" s="5">
        <v>733</v>
      </c>
      <c r="E12" s="23" t="s">
        <v>56</v>
      </c>
      <c r="F12" s="12">
        <v>16.690000000000001</v>
      </c>
      <c r="G12" s="16">
        <v>779.9</v>
      </c>
      <c r="H12" s="12">
        <f t="shared" si="4"/>
        <v>13.016531000000001</v>
      </c>
      <c r="I12" s="5">
        <v>16.73</v>
      </c>
      <c r="J12" s="16">
        <v>738.7</v>
      </c>
      <c r="K12" s="12">
        <f t="shared" si="1"/>
        <v>12.358451000000001</v>
      </c>
      <c r="L12" s="28">
        <f t="shared" si="5"/>
        <v>16.724399999999999</v>
      </c>
      <c r="M12" s="6">
        <f t="shared" si="6"/>
        <v>12.450582200000001</v>
      </c>
    </row>
    <row r="13" spans="1:19" x14ac:dyDescent="0.3">
      <c r="A13" s="31"/>
      <c r="B13" s="4"/>
      <c r="C13" s="12"/>
      <c r="D13" s="12"/>
      <c r="E13" s="12"/>
      <c r="F13" s="12"/>
      <c r="G13" s="16"/>
      <c r="H13" s="12"/>
      <c r="I13" s="5"/>
      <c r="J13" s="16"/>
      <c r="K13" s="12" t="s">
        <v>21</v>
      </c>
      <c r="L13" s="25" t="s">
        <v>21</v>
      </c>
      <c r="M13" s="6" t="s">
        <v>21</v>
      </c>
    </row>
    <row r="14" spans="1:19" x14ac:dyDescent="0.3">
      <c r="A14" s="31"/>
      <c r="B14" s="4" t="s">
        <v>19</v>
      </c>
      <c r="C14" s="5" t="s">
        <v>36</v>
      </c>
      <c r="D14" s="5">
        <v>423</v>
      </c>
      <c r="E14" s="23" t="s">
        <v>13</v>
      </c>
      <c r="F14" s="12">
        <v>23.25</v>
      </c>
      <c r="G14" s="16">
        <v>745.8</v>
      </c>
      <c r="H14" s="12">
        <f t="shared" si="4"/>
        <v>17.339849999999998</v>
      </c>
      <c r="I14" s="5">
        <v>23.28</v>
      </c>
      <c r="J14" s="16">
        <v>707</v>
      </c>
      <c r="K14" s="12">
        <f t="shared" si="1"/>
        <v>16.458959999999998</v>
      </c>
      <c r="L14" s="28">
        <f t="shared" si="5"/>
        <v>23.2758</v>
      </c>
      <c r="M14" s="6">
        <f t="shared" si="6"/>
        <v>16.582284599999998</v>
      </c>
    </row>
    <row r="15" spans="1:19" ht="15" thickBot="1" x14ac:dyDescent="0.35">
      <c r="A15" s="32"/>
      <c r="B15" s="7" t="s">
        <v>20</v>
      </c>
      <c r="C15" s="8" t="s">
        <v>36</v>
      </c>
      <c r="D15" s="13">
        <v>405</v>
      </c>
      <c r="E15" s="24" t="s">
        <v>15</v>
      </c>
      <c r="F15" s="13">
        <v>20.38</v>
      </c>
      <c r="G15" s="17">
        <v>765.9</v>
      </c>
      <c r="H15" s="13">
        <f t="shared" si="4"/>
        <v>15.609041999999999</v>
      </c>
      <c r="I15" s="8">
        <v>20.41</v>
      </c>
      <c r="J15" s="17">
        <v>721.3</v>
      </c>
      <c r="K15" s="13">
        <f t="shared" si="1"/>
        <v>14.721732999999999</v>
      </c>
      <c r="L15" s="29">
        <f t="shared" si="5"/>
        <v>20.405799999999999</v>
      </c>
      <c r="M15" s="9">
        <f t="shared" si="6"/>
        <v>14.845956259999998</v>
      </c>
    </row>
    <row r="17" spans="1:30" x14ac:dyDescent="0.3">
      <c r="A17" s="22" t="s">
        <v>43</v>
      </c>
    </row>
    <row r="18" spans="1:30" x14ac:dyDescent="0.3">
      <c r="A18" t="s">
        <v>37</v>
      </c>
      <c r="B18" t="s">
        <v>39</v>
      </c>
    </row>
    <row r="19" spans="1:30" x14ac:dyDescent="0.3">
      <c r="A19" t="s">
        <v>38</v>
      </c>
      <c r="B19" t="s">
        <v>40</v>
      </c>
    </row>
    <row r="20" spans="1:30" x14ac:dyDescent="0.3">
      <c r="A20" t="s">
        <v>41</v>
      </c>
      <c r="B20" t="s">
        <v>42</v>
      </c>
    </row>
    <row r="21" spans="1:30" x14ac:dyDescent="0.3">
      <c r="L21" t="s">
        <v>21</v>
      </c>
      <c r="M21" t="s">
        <v>21</v>
      </c>
    </row>
    <row r="22" spans="1:30" x14ac:dyDescent="0.3">
      <c r="AC22" s="14"/>
      <c r="AD22" s="14"/>
    </row>
    <row r="23" spans="1:30" x14ac:dyDescent="0.3">
      <c r="AC23" s="15"/>
      <c r="AD23" s="15"/>
    </row>
    <row r="24" spans="1:30" x14ac:dyDescent="0.3">
      <c r="AC24" s="15"/>
      <c r="AD24" s="15"/>
    </row>
    <row r="25" spans="1:30" x14ac:dyDescent="0.3">
      <c r="AC25" s="15"/>
      <c r="AD25" s="15"/>
    </row>
    <row r="26" spans="1:30" x14ac:dyDescent="0.3">
      <c r="AC26" s="15"/>
      <c r="AD26" s="15"/>
    </row>
    <row r="27" spans="1:30" x14ac:dyDescent="0.3">
      <c r="AC27" s="10"/>
      <c r="AD27" s="10"/>
    </row>
    <row r="28" spans="1:30" x14ac:dyDescent="0.3">
      <c r="AC28" s="14"/>
      <c r="AD28" s="14"/>
    </row>
    <row r="29" spans="1:30" x14ac:dyDescent="0.3">
      <c r="AC29" s="15"/>
      <c r="AD29" s="15"/>
    </row>
    <row r="30" spans="1:30" x14ac:dyDescent="0.3">
      <c r="AC30" s="15"/>
      <c r="AD30" s="15"/>
    </row>
    <row r="31" spans="1:30" x14ac:dyDescent="0.3">
      <c r="AC31" s="15"/>
      <c r="AD31" s="15"/>
    </row>
    <row r="32" spans="1:30" x14ac:dyDescent="0.3">
      <c r="AC32" s="15"/>
      <c r="AD32" s="15"/>
    </row>
    <row r="33" spans="29:30" x14ac:dyDescent="0.3">
      <c r="AC33" s="15"/>
      <c r="AD33" s="15"/>
    </row>
    <row r="34" spans="29:30" x14ac:dyDescent="0.3">
      <c r="AC34" s="15"/>
      <c r="AD34" s="15"/>
    </row>
    <row r="35" spans="29:30" x14ac:dyDescent="0.3">
      <c r="AC35" s="15"/>
      <c r="AD35" s="15"/>
    </row>
    <row r="36" spans="29:30" x14ac:dyDescent="0.3">
      <c r="AC36" s="15"/>
      <c r="AD36" s="15"/>
    </row>
  </sheetData>
  <mergeCells count="1">
    <mergeCell ref="A1:A15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MDEG EUROVId</vt:lpstr>
    </vt:vector>
  </TitlesOfParts>
  <Company>Daimler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Engelhardt, Frank F. (019)</dc:creator>
  <cp:lastModifiedBy>Chandran, Ajesh (623)</cp:lastModifiedBy>
  <dcterms:created xsi:type="dcterms:W3CDTF">2016-10-14T12:34:47Z</dcterms:created>
  <dcterms:modified xsi:type="dcterms:W3CDTF">2020-06-04T10:37:42Z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tate">
    <vt:lpwstr>zgs</vt:lpwstr>
  </property>
  <property fmtid="{D5CDD505-2E9C-101B-9397-08002B2CF9AE}" pid="3" name="version">
    <vt:lpwstr/>
  </property>
  <property fmtid="{D5CDD505-2E9C-101B-9397-08002B2CF9AE}" pid="4" name="zgs">
    <vt:lpwstr/>
  </property>
  <property fmtid="{D5CDD505-2E9C-101B-9397-08002B2CF9AE}" pid="5" name="revision">
    <vt:lpwstr/>
  </property>
  <property fmtid="{D5CDD505-2E9C-101B-9397-08002B2CF9AE}" pid="6" name="sequence">
    <vt:lpwstr/>
  </property>
</Properties>
</file>