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105" windowWidth="21435" windowHeight="9975"/>
  </bookViews>
  <sheets>
    <sheet name="External" sheetId="1" r:id="rId1"/>
    <sheet name="Internal" sheetId="2" r:id="rId2"/>
    <sheet name="Sheet3" sheetId="3" r:id="rId3"/>
    <sheet name="Sheet1" sheetId="4" r:id="rId4"/>
    <sheet name="Sheet2" sheetId="5" r:id="rId5"/>
    <sheet name="Selected covs" sheetId="6" r:id="rId6"/>
    <sheet name="Sheet6" sheetId="9" r:id="rId7"/>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5621"/>
</workbook>
</file>

<file path=xl/calcChain.xml><?xml version="1.0" encoding="utf-8"?>
<calcChain xmlns="http://schemas.openxmlformats.org/spreadsheetml/2006/main">
  <c r="F24" i="2" l="1"/>
  <c r="F25" i="2"/>
  <c r="F26" i="2"/>
  <c r="F27" i="2"/>
  <c r="F21" i="2" l="1"/>
  <c r="F22" i="2"/>
  <c r="F23" i="2"/>
  <c r="F15" i="2"/>
  <c r="F16" i="2"/>
  <c r="F17" i="2"/>
  <c r="F18" i="2"/>
  <c r="F19" i="2"/>
  <c r="F20" i="2"/>
  <c r="O3" i="5" l="1"/>
  <c r="O4" i="5"/>
  <c r="O5" i="5"/>
  <c r="O6" i="5"/>
  <c r="O8" i="5"/>
  <c r="O9" i="5"/>
  <c r="O10" i="5"/>
  <c r="O11" i="5"/>
  <c r="O12" i="5"/>
  <c r="O13" i="5"/>
  <c r="O15" i="5"/>
  <c r="O16" i="5"/>
  <c r="O17" i="5"/>
  <c r="O18" i="5"/>
  <c r="O19" i="5"/>
  <c r="O20" i="5"/>
  <c r="O21" i="5"/>
  <c r="O22" i="5"/>
  <c r="O23" i="5"/>
  <c r="O24" i="5"/>
  <c r="O25" i="5"/>
  <c r="O26" i="5"/>
  <c r="O27" i="5"/>
  <c r="O28" i="5"/>
  <c r="O29" i="5"/>
  <c r="O30" i="5"/>
  <c r="O31" i="5"/>
  <c r="O32" i="5"/>
  <c r="O33" i="5"/>
  <c r="O34" i="5"/>
  <c r="O35" i="5"/>
  <c r="O36" i="5"/>
  <c r="O2" i="5"/>
  <c r="H37" i="5"/>
  <c r="D2" i="5"/>
  <c r="E2" i="5"/>
  <c r="F2" i="5"/>
  <c r="G2" i="5"/>
  <c r="H2" i="5"/>
  <c r="I2" i="5"/>
  <c r="J2" i="5"/>
  <c r="K2" i="5"/>
  <c r="L2" i="5"/>
  <c r="M2" i="5"/>
  <c r="D3" i="5"/>
  <c r="E3" i="5"/>
  <c r="F3" i="5"/>
  <c r="G3" i="5"/>
  <c r="H3" i="5"/>
  <c r="I3" i="5"/>
  <c r="J3" i="5"/>
  <c r="K3" i="5"/>
  <c r="L3" i="5"/>
  <c r="M3" i="5"/>
  <c r="D4" i="5"/>
  <c r="N4" i="5" s="1"/>
  <c r="E4" i="5"/>
  <c r="F4" i="5"/>
  <c r="G4" i="5"/>
  <c r="H4" i="5"/>
  <c r="I4" i="5"/>
  <c r="J4" i="5"/>
  <c r="K4" i="5"/>
  <c r="L4" i="5"/>
  <c r="M4" i="5"/>
  <c r="D5" i="5"/>
  <c r="N5" i="5" s="1"/>
  <c r="E5" i="5"/>
  <c r="F5" i="5"/>
  <c r="G5" i="5"/>
  <c r="H5" i="5"/>
  <c r="I5" i="5"/>
  <c r="J5" i="5"/>
  <c r="K5" i="5"/>
  <c r="L5" i="5"/>
  <c r="M5" i="5"/>
  <c r="D6" i="5"/>
  <c r="E6" i="5"/>
  <c r="F6" i="5"/>
  <c r="G6" i="5"/>
  <c r="N6" i="5" s="1"/>
  <c r="H6" i="5"/>
  <c r="I6" i="5"/>
  <c r="J6" i="5"/>
  <c r="K6" i="5"/>
  <c r="L6" i="5"/>
  <c r="M6" i="5"/>
  <c r="D7" i="5"/>
  <c r="E7" i="5"/>
  <c r="F7" i="5"/>
  <c r="G7" i="5"/>
  <c r="H7" i="5"/>
  <c r="I7" i="5"/>
  <c r="J7" i="5"/>
  <c r="K7" i="5"/>
  <c r="L7" i="5"/>
  <c r="M7" i="5"/>
  <c r="D8" i="5"/>
  <c r="N8" i="5" s="1"/>
  <c r="E8" i="5"/>
  <c r="F8" i="5"/>
  <c r="G8" i="5"/>
  <c r="H8" i="5"/>
  <c r="I8" i="5"/>
  <c r="J8" i="5"/>
  <c r="K8" i="5"/>
  <c r="L8" i="5"/>
  <c r="M8" i="5"/>
  <c r="D9" i="5"/>
  <c r="E9" i="5"/>
  <c r="F9" i="5"/>
  <c r="G9" i="5"/>
  <c r="H9" i="5"/>
  <c r="I9" i="5"/>
  <c r="J9" i="5"/>
  <c r="K9" i="5"/>
  <c r="L9" i="5"/>
  <c r="M9" i="5"/>
  <c r="D10" i="5"/>
  <c r="E10" i="5"/>
  <c r="F10" i="5"/>
  <c r="G10" i="5"/>
  <c r="H10" i="5"/>
  <c r="I10" i="5"/>
  <c r="J10" i="5"/>
  <c r="K10" i="5"/>
  <c r="L10" i="5"/>
  <c r="M10" i="5"/>
  <c r="D11" i="5"/>
  <c r="E11" i="5"/>
  <c r="N11" i="5" s="1"/>
  <c r="F11" i="5"/>
  <c r="G11" i="5"/>
  <c r="H11" i="5"/>
  <c r="I11" i="5"/>
  <c r="J11" i="5"/>
  <c r="K11" i="5"/>
  <c r="L11" i="5"/>
  <c r="M11" i="5"/>
  <c r="D12" i="5"/>
  <c r="N12" i="5" s="1"/>
  <c r="E12" i="5"/>
  <c r="F12" i="5"/>
  <c r="G12" i="5"/>
  <c r="H12" i="5"/>
  <c r="I12" i="5"/>
  <c r="J12" i="5"/>
  <c r="K12" i="5"/>
  <c r="L12" i="5"/>
  <c r="M12" i="5"/>
  <c r="D13" i="5"/>
  <c r="E13" i="5"/>
  <c r="N13" i="5" s="1"/>
  <c r="F13" i="5"/>
  <c r="G13" i="5"/>
  <c r="H13" i="5"/>
  <c r="I13" i="5"/>
  <c r="J13" i="5"/>
  <c r="K13" i="5"/>
  <c r="L13" i="5"/>
  <c r="M13" i="5"/>
  <c r="D14" i="5"/>
  <c r="E14" i="5"/>
  <c r="F14" i="5"/>
  <c r="G14" i="5"/>
  <c r="H14" i="5"/>
  <c r="I14" i="5"/>
  <c r="J14" i="5"/>
  <c r="O14" i="5" s="1"/>
  <c r="K14" i="5"/>
  <c r="L14" i="5"/>
  <c r="M14" i="5"/>
  <c r="D15" i="5"/>
  <c r="E15" i="5"/>
  <c r="F15" i="5"/>
  <c r="G15" i="5"/>
  <c r="G37" i="5" s="1"/>
  <c r="H15" i="5"/>
  <c r="I15" i="5"/>
  <c r="I37" i="5" s="1"/>
  <c r="J15" i="5"/>
  <c r="J37" i="5" s="1"/>
  <c r="K15" i="5"/>
  <c r="L15" i="5"/>
  <c r="M15" i="5"/>
  <c r="D16" i="5"/>
  <c r="E16" i="5"/>
  <c r="F16" i="5"/>
  <c r="G16" i="5"/>
  <c r="N16" i="5" s="1"/>
  <c r="H16" i="5"/>
  <c r="I16" i="5"/>
  <c r="J16" i="5"/>
  <c r="K16" i="5"/>
  <c r="L16" i="5"/>
  <c r="M16" i="5"/>
  <c r="D17" i="5"/>
  <c r="E17" i="5"/>
  <c r="F17" i="5"/>
  <c r="G17" i="5"/>
  <c r="H17" i="5"/>
  <c r="I17" i="5"/>
  <c r="J17" i="5"/>
  <c r="K17" i="5"/>
  <c r="L17" i="5"/>
  <c r="M17" i="5"/>
  <c r="D18" i="5"/>
  <c r="E18" i="5"/>
  <c r="F18" i="5"/>
  <c r="G18" i="5"/>
  <c r="H18" i="5"/>
  <c r="I18" i="5"/>
  <c r="J18" i="5"/>
  <c r="K18" i="5"/>
  <c r="L18" i="5"/>
  <c r="M18" i="5"/>
  <c r="D19" i="5"/>
  <c r="E19" i="5"/>
  <c r="N19" i="5" s="1"/>
  <c r="F19" i="5"/>
  <c r="G19" i="5"/>
  <c r="H19" i="5"/>
  <c r="I19" i="5"/>
  <c r="J19" i="5"/>
  <c r="K19" i="5"/>
  <c r="L19" i="5"/>
  <c r="M19" i="5"/>
  <c r="D20" i="5"/>
  <c r="E20" i="5"/>
  <c r="F20" i="5"/>
  <c r="G20" i="5"/>
  <c r="N20" i="5" s="1"/>
  <c r="H20" i="5"/>
  <c r="I20" i="5"/>
  <c r="J20" i="5"/>
  <c r="K20" i="5"/>
  <c r="L20" i="5"/>
  <c r="M20" i="5"/>
  <c r="D21" i="5"/>
  <c r="E21" i="5"/>
  <c r="N21" i="5" s="1"/>
  <c r="F21" i="5"/>
  <c r="G21" i="5"/>
  <c r="H21" i="5"/>
  <c r="I21" i="5"/>
  <c r="J21" i="5"/>
  <c r="K21" i="5"/>
  <c r="L21" i="5"/>
  <c r="M21" i="5"/>
  <c r="D22" i="5"/>
  <c r="E22" i="5"/>
  <c r="F22" i="5"/>
  <c r="G22" i="5"/>
  <c r="N22" i="5" s="1"/>
  <c r="H22" i="5"/>
  <c r="I22" i="5"/>
  <c r="J22" i="5"/>
  <c r="K22" i="5"/>
  <c r="L22" i="5"/>
  <c r="M22" i="5"/>
  <c r="D23" i="5"/>
  <c r="E23" i="5"/>
  <c r="F23" i="5"/>
  <c r="G23" i="5"/>
  <c r="H23" i="5"/>
  <c r="I23" i="5"/>
  <c r="J23" i="5"/>
  <c r="K23" i="5"/>
  <c r="L23" i="5"/>
  <c r="M23" i="5"/>
  <c r="D24" i="5"/>
  <c r="E24" i="5"/>
  <c r="F24" i="5"/>
  <c r="G24" i="5"/>
  <c r="H24" i="5"/>
  <c r="I24" i="5"/>
  <c r="J24" i="5"/>
  <c r="K24" i="5"/>
  <c r="L24" i="5"/>
  <c r="M24" i="5"/>
  <c r="D25" i="5"/>
  <c r="E25" i="5"/>
  <c r="F25" i="5"/>
  <c r="G25" i="5"/>
  <c r="H25" i="5"/>
  <c r="I25" i="5"/>
  <c r="J25" i="5"/>
  <c r="K25" i="5"/>
  <c r="L25" i="5"/>
  <c r="M25" i="5"/>
  <c r="D26" i="5"/>
  <c r="E26" i="5"/>
  <c r="F26" i="5"/>
  <c r="G26" i="5"/>
  <c r="H26" i="5"/>
  <c r="I26" i="5"/>
  <c r="J26" i="5"/>
  <c r="K26" i="5"/>
  <c r="L26" i="5"/>
  <c r="M26" i="5"/>
  <c r="D27" i="5"/>
  <c r="E27" i="5"/>
  <c r="N27" i="5" s="1"/>
  <c r="F27" i="5"/>
  <c r="G27" i="5"/>
  <c r="H27" i="5"/>
  <c r="I27" i="5"/>
  <c r="J27" i="5"/>
  <c r="K27" i="5"/>
  <c r="L27" i="5"/>
  <c r="M27" i="5"/>
  <c r="D28" i="5"/>
  <c r="E28" i="5"/>
  <c r="F28" i="5"/>
  <c r="G28" i="5"/>
  <c r="H28" i="5"/>
  <c r="I28" i="5"/>
  <c r="J28" i="5"/>
  <c r="K28" i="5"/>
  <c r="L28" i="5"/>
  <c r="M28" i="5"/>
  <c r="D29" i="5"/>
  <c r="E29" i="5"/>
  <c r="N29" i="5" s="1"/>
  <c r="F29" i="5"/>
  <c r="G29" i="5"/>
  <c r="H29" i="5"/>
  <c r="I29" i="5"/>
  <c r="J29" i="5"/>
  <c r="K29" i="5"/>
  <c r="L29" i="5"/>
  <c r="M29" i="5"/>
  <c r="D30" i="5"/>
  <c r="E30" i="5"/>
  <c r="F30" i="5"/>
  <c r="G30" i="5"/>
  <c r="H30" i="5"/>
  <c r="I30" i="5"/>
  <c r="J30" i="5"/>
  <c r="K30" i="5"/>
  <c r="L30" i="5"/>
  <c r="M30" i="5"/>
  <c r="D31" i="5"/>
  <c r="E31" i="5"/>
  <c r="F31" i="5"/>
  <c r="G31" i="5"/>
  <c r="H31" i="5"/>
  <c r="I31" i="5"/>
  <c r="J31" i="5"/>
  <c r="K31" i="5"/>
  <c r="L31" i="5"/>
  <c r="M31" i="5"/>
  <c r="D32" i="5"/>
  <c r="N32" i="5" s="1"/>
  <c r="E32" i="5"/>
  <c r="F32" i="5"/>
  <c r="G32" i="5"/>
  <c r="H32" i="5"/>
  <c r="I32" i="5"/>
  <c r="J32" i="5"/>
  <c r="K32" i="5"/>
  <c r="L32" i="5"/>
  <c r="M32" i="5"/>
  <c r="D33" i="5"/>
  <c r="E33" i="5"/>
  <c r="F33" i="5"/>
  <c r="G33" i="5"/>
  <c r="H33" i="5"/>
  <c r="I33" i="5"/>
  <c r="J33" i="5"/>
  <c r="K33" i="5"/>
  <c r="L33" i="5"/>
  <c r="M33" i="5"/>
  <c r="D34" i="5"/>
  <c r="E34" i="5"/>
  <c r="F34" i="5"/>
  <c r="G34" i="5"/>
  <c r="H34" i="5"/>
  <c r="I34" i="5"/>
  <c r="J34" i="5"/>
  <c r="K34" i="5"/>
  <c r="L34" i="5"/>
  <c r="M34" i="5"/>
  <c r="D35" i="5"/>
  <c r="E35" i="5"/>
  <c r="N35" i="5" s="1"/>
  <c r="F35" i="5"/>
  <c r="G35" i="5"/>
  <c r="H35" i="5"/>
  <c r="I35" i="5"/>
  <c r="J35" i="5"/>
  <c r="K35" i="5"/>
  <c r="L35" i="5"/>
  <c r="M35" i="5"/>
  <c r="D36" i="5"/>
  <c r="N36" i="5" s="1"/>
  <c r="E36" i="5"/>
  <c r="F36" i="5"/>
  <c r="G36" i="5"/>
  <c r="H36" i="5"/>
  <c r="I36" i="5"/>
  <c r="J36" i="5"/>
  <c r="K36" i="5"/>
  <c r="L36" i="5"/>
  <c r="M36" i="5"/>
  <c r="C3" i="5"/>
  <c r="C4" i="5"/>
  <c r="C5" i="5"/>
  <c r="C6" i="5"/>
  <c r="C7" i="5"/>
  <c r="C8" i="5"/>
  <c r="C9" i="5"/>
  <c r="C10" i="5"/>
  <c r="C11" i="5"/>
  <c r="C12" i="5"/>
  <c r="C13" i="5"/>
  <c r="C14" i="5"/>
  <c r="C15" i="5"/>
  <c r="C16" i="5"/>
  <c r="C17" i="5"/>
  <c r="C18" i="5"/>
  <c r="C19" i="5"/>
  <c r="C20" i="5"/>
  <c r="C21" i="5"/>
  <c r="C22" i="5"/>
  <c r="C23" i="5"/>
  <c r="C24" i="5"/>
  <c r="C25" i="5"/>
  <c r="C26" i="5"/>
  <c r="C27" i="5"/>
  <c r="C28" i="5"/>
  <c r="N28" i="5" s="1"/>
  <c r="C29" i="5"/>
  <c r="C30" i="5"/>
  <c r="C31" i="5"/>
  <c r="C32" i="5"/>
  <c r="C33" i="5"/>
  <c r="C34" i="5"/>
  <c r="C35" i="5"/>
  <c r="C36" i="5"/>
  <c r="C2" i="5"/>
  <c r="N3" i="5"/>
  <c r="N24" i="5"/>
  <c r="B2" i="5"/>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F4" i="2"/>
  <c r="F5" i="2"/>
  <c r="F6" i="2"/>
  <c r="F7" i="2"/>
  <c r="F8" i="2"/>
  <c r="F9" i="2"/>
  <c r="F10" i="2"/>
  <c r="F11" i="2"/>
  <c r="F12" i="2"/>
  <c r="F13" i="2"/>
  <c r="F14" i="2"/>
  <c r="F3" i="2"/>
  <c r="M37" i="5" l="1"/>
  <c r="E37" i="5"/>
  <c r="F37" i="5"/>
  <c r="C37" i="5"/>
  <c r="L37" i="5"/>
  <c r="D37" i="5"/>
  <c r="K37" i="5"/>
  <c r="O7" i="5"/>
  <c r="N34" i="5"/>
  <c r="N26" i="5"/>
  <c r="N18" i="5"/>
  <c r="N10" i="5"/>
  <c r="N25" i="5"/>
  <c r="N9" i="5"/>
  <c r="N31" i="5"/>
  <c r="N23" i="5"/>
  <c r="N15" i="5"/>
  <c r="N7" i="5"/>
  <c r="N14" i="5"/>
  <c r="N33" i="5"/>
  <c r="N17" i="5"/>
  <c r="N30" i="5"/>
  <c r="N2" i="5"/>
  <c r="N37" i="5" l="1"/>
</calcChain>
</file>

<file path=xl/sharedStrings.xml><?xml version="1.0" encoding="utf-8"?>
<sst xmlns="http://schemas.openxmlformats.org/spreadsheetml/2006/main" count="1081" uniqueCount="233">
  <si>
    <t>Date</t>
  </si>
  <si>
    <t>Submission</t>
  </si>
  <si>
    <t>Imputation</t>
  </si>
  <si>
    <t>Model</t>
  </si>
  <si>
    <t>Covariates</t>
  </si>
  <si>
    <t>Test</t>
  </si>
  <si>
    <t>imp3_set1</t>
  </si>
  <si>
    <t>glm</t>
  </si>
  <si>
    <t>all</t>
  </si>
  <si>
    <t>glm1</t>
  </si>
  <si>
    <t>all without insig questions</t>
  </si>
  <si>
    <t>basic and sig questions</t>
  </si>
  <si>
    <t>glm2</t>
  </si>
  <si>
    <t>glm3</t>
  </si>
  <si>
    <t>imp1_set1</t>
  </si>
  <si>
    <t>glm4</t>
  </si>
  <si>
    <t>looks like quickPred from mice might be better than my bespoke imputation model</t>
  </si>
  <si>
    <t>backwards selection</t>
  </si>
  <si>
    <t>Variables</t>
  </si>
  <si>
    <t>Accuracy (internal)</t>
  </si>
  <si>
    <t>AIC</t>
  </si>
  <si>
    <t>forwards selection</t>
  </si>
  <si>
    <t>glm5</t>
  </si>
  <si>
    <t>glm6</t>
  </si>
  <si>
    <t xml:space="preserve">YOB </t>
  </si>
  <si>
    <t xml:space="preserve"> HouseholdStatus </t>
  </si>
  <si>
    <t xml:space="preserve"> Q122771 </t>
  </si>
  <si>
    <t xml:space="preserve"> Q120379 </t>
  </si>
  <si>
    <t xml:space="preserve"> Q120472 </t>
  </si>
  <si>
    <t xml:space="preserve"> Q120194 </t>
  </si>
  <si>
    <t xml:space="preserve"> Q116881 </t>
  </si>
  <si>
    <t xml:space="preserve"> Q116953 </t>
  </si>
  <si>
    <t xml:space="preserve"> Q115611 </t>
  </si>
  <si>
    <t xml:space="preserve"> Q115390 </t>
  </si>
  <si>
    <t xml:space="preserve"> Q115195 </t>
  </si>
  <si>
    <t xml:space="preserve"> Q113181 </t>
  </si>
  <si>
    <t xml:space="preserve"> Q110740 </t>
  </si>
  <si>
    <t xml:space="preserve"> Q109244 </t>
  </si>
  <si>
    <t xml:space="preserve"> Q108342 </t>
  </si>
  <si>
    <t xml:space="preserve"> Q107869 </t>
  </si>
  <si>
    <t xml:space="preserve"> Q101163 </t>
  </si>
  <si>
    <t xml:space="preserve"> Q99480 </t>
  </si>
  <si>
    <t xml:space="preserve"> Q98197</t>
  </si>
  <si>
    <t xml:space="preserve">Q109244 </t>
  </si>
  <si>
    <t xml:space="preserve"> Q121699 </t>
  </si>
  <si>
    <t xml:space="preserve"> Q102089 </t>
  </si>
  <si>
    <t xml:space="preserve"> Q124122 </t>
  </si>
  <si>
    <t xml:space="preserve"> Gender </t>
  </si>
  <si>
    <t xml:space="preserve"> Q98078 </t>
  </si>
  <si>
    <t xml:space="preserve"> Q100680 </t>
  </si>
  <si>
    <t xml:space="preserve"> Q106272 </t>
  </si>
  <si>
    <t xml:space="preserve"> Q118232 </t>
  </si>
  <si>
    <t xml:space="preserve"> Q115899 </t>
  </si>
  <si>
    <t xml:space="preserve"> Q98869</t>
  </si>
  <si>
    <t xml:space="preserve"> Q99480</t>
  </si>
  <si>
    <t xml:space="preserve"> Q119851 </t>
  </si>
  <si>
    <t xml:space="preserve"> Q108855 </t>
  </si>
  <si>
    <t xml:space="preserve"> Q108856 </t>
  </si>
  <si>
    <t xml:space="preserve"> Q123621</t>
  </si>
  <si>
    <t xml:space="preserve"> Q108754 </t>
  </si>
  <si>
    <t xml:space="preserve"> Q101162 </t>
  </si>
  <si>
    <t xml:space="preserve"> Q98869 </t>
  </si>
  <si>
    <t xml:space="preserve"> Q123621 </t>
  </si>
  <si>
    <t xml:space="preserve"> Q115899</t>
  </si>
  <si>
    <t xml:space="preserve"> Q122771</t>
  </si>
  <si>
    <t>glm3backwards selection</t>
  </si>
  <si>
    <t>glm3forwards selection</t>
  </si>
  <si>
    <t>glm4backwards selection</t>
  </si>
  <si>
    <t>glm4forwards selection</t>
  </si>
  <si>
    <t>glm5backwards selection</t>
  </si>
  <si>
    <t>glm5forwards selection</t>
  </si>
  <si>
    <t>glm6backwards selection</t>
  </si>
  <si>
    <t>glm6forwards selection</t>
  </si>
  <si>
    <t>Total</t>
  </si>
  <si>
    <t xml:space="preserve"> Q98197Q109244 </t>
  </si>
  <si>
    <t xml:space="preserve"> Q98869YOB </t>
  </si>
  <si>
    <t xml:space="preserve"> Q99480Q109244 </t>
  </si>
  <si>
    <t xml:space="preserve"> Q123621Q109244 </t>
  </si>
  <si>
    <t xml:space="preserve"> Q115899YOB </t>
  </si>
  <si>
    <t xml:space="preserve"> Q122771Q109244 </t>
  </si>
  <si>
    <t>Gender</t>
  </si>
  <si>
    <t>HouseholdStatus</t>
  </si>
  <si>
    <t>Q100680</t>
  </si>
  <si>
    <t>Q101162</t>
  </si>
  <si>
    <t>Q101163</t>
  </si>
  <si>
    <t>Q102089</t>
  </si>
  <si>
    <t>Q106272</t>
  </si>
  <si>
    <t>Q107869</t>
  </si>
  <si>
    <t>Q108342</t>
  </si>
  <si>
    <t>Q108754</t>
  </si>
  <si>
    <t>Q108855</t>
  </si>
  <si>
    <t>Q108856</t>
  </si>
  <si>
    <t>Q109244</t>
  </si>
  <si>
    <t>Q110740</t>
  </si>
  <si>
    <t>Q113181</t>
  </si>
  <si>
    <t>Q115195</t>
  </si>
  <si>
    <t>Q115390</t>
  </si>
  <si>
    <t>Q115611</t>
  </si>
  <si>
    <t>Q115899</t>
  </si>
  <si>
    <t>YOB</t>
  </si>
  <si>
    <t>Q116881</t>
  </si>
  <si>
    <t>Q116953</t>
  </si>
  <si>
    <t>Q118232</t>
  </si>
  <si>
    <t>Q119851</t>
  </si>
  <si>
    <t>Q120194</t>
  </si>
  <si>
    <t>Q120379</t>
  </si>
  <si>
    <t>Q120472</t>
  </si>
  <si>
    <t>Q121699</t>
  </si>
  <si>
    <t>Q122771</t>
  </si>
  <si>
    <t>Q123621</t>
  </si>
  <si>
    <t>Q124122</t>
  </si>
  <si>
    <t>Q98078</t>
  </si>
  <si>
    <t>Q98197</t>
  </si>
  <si>
    <t>Q98869</t>
  </si>
  <si>
    <t>Q99480</t>
  </si>
  <si>
    <t/>
  </si>
  <si>
    <t>Sum</t>
  </si>
  <si>
    <t>Best</t>
  </si>
  <si>
    <t>Do you pray or meditate on a regular basis?</t>
  </si>
  <si>
    <t>Do you meditate or pray on a regular basis?</t>
  </si>
  <si>
    <t>Have you cried in the past 60 days?</t>
  </si>
  <si>
    <t>Are you generally more of an optimist or a pessimist?</t>
  </si>
  <si>
    <t>Which parent "wore the pants" in your household?</t>
  </si>
  <si>
    <t>Do you rent or own your primary residence?</t>
  </si>
  <si>
    <t>Are you a feminist?</t>
  </si>
  <si>
    <t>Mac or PC?</t>
  </si>
  <si>
    <t>Do you personally own a gun?</t>
  </si>
  <si>
    <t>Would you rather be happy or right?</t>
  </si>
  <si>
    <t>Do you like rules?</t>
  </si>
  <si>
    <t>Do you have (or plan to pursue) a Masters or Doctoral degree?</t>
  </si>
  <si>
    <t>Science or Art?</t>
  </si>
  <si>
    <t>2013: did you drink alcohol?</t>
  </si>
  <si>
    <t>Did your parents spank you as a form of discipline/punishment?</t>
  </si>
  <si>
    <t>Does life have a purpose?</t>
  </si>
  <si>
    <t>Are you more of an idealist or a pragmatist?</t>
  </si>
  <si>
    <t>Would you say most of the hardship in your life has been the result of circumstances beyond your own control, or has it been mostly the result of your own decisions and actions?</t>
  </si>
  <si>
    <t>Do you own any power tools? (power saws, drills, etc.)</t>
  </si>
  <si>
    <t>Do both of your parents have college degrees?</t>
  </si>
  <si>
    <t>Did your parents fight in front of you?</t>
  </si>
  <si>
    <t>Red = appeared in best models</t>
  </si>
  <si>
    <t>Bold = almost identical (only one model includes both)</t>
  </si>
  <si>
    <t>Shaded = appear in most models</t>
  </si>
  <si>
    <t>Consensus</t>
  </si>
  <si>
    <t>Consensus = all (except Q98197)</t>
  </si>
  <si>
    <t>Optimum = Red</t>
  </si>
  <si>
    <t>Frequent = Optimum + shaded</t>
  </si>
  <si>
    <t>Optimum</t>
  </si>
  <si>
    <t>Frequent</t>
  </si>
  <si>
    <t>glm7</t>
  </si>
  <si>
    <t>optimum</t>
  </si>
  <si>
    <t>glm8</t>
  </si>
  <si>
    <t>frequent</t>
  </si>
  <si>
    <t>glm9</t>
  </si>
  <si>
    <t>consensus</t>
  </si>
  <si>
    <t>glm9_back</t>
  </si>
  <si>
    <t>consensus covariates with forward selection</t>
  </si>
  <si>
    <t>scored well in internal test</t>
  </si>
  <si>
    <t>glm9_forw</t>
  </si>
  <si>
    <t>consensus covariates with backward selection</t>
  </si>
  <si>
    <t>optimum covariates</t>
  </si>
  <si>
    <t>glm8_forw</t>
  </si>
  <si>
    <t>frequent covariates with forward selection</t>
  </si>
  <si>
    <t>glm8_back</t>
  </si>
  <si>
    <t>frequent covariates with backward selection</t>
  </si>
  <si>
    <t>glm10</t>
  </si>
  <si>
    <t>basic and sig questions (ie glm4 above)</t>
  </si>
  <si>
    <t>note that the error rate in the imputation seemed high</t>
  </si>
  <si>
    <t>glm11</t>
  </si>
  <si>
    <t>mF separate test and train</t>
  </si>
  <si>
    <t>mF2 joint test and train</t>
  </si>
  <si>
    <t>frequent covariate (ie glm8 above)</t>
  </si>
  <si>
    <t>glm12</t>
  </si>
  <si>
    <t>glm12_back</t>
  </si>
  <si>
    <t>rf1</t>
  </si>
  <si>
    <t>rf</t>
  </si>
  <si>
    <t>all covariates</t>
  </si>
  <si>
    <t>rf2</t>
  </si>
  <si>
    <t>consensus covariates</t>
  </si>
  <si>
    <t>actually there was a mistake in the model formulation</t>
  </si>
  <si>
    <t>rf3</t>
  </si>
  <si>
    <t>rf4</t>
  </si>
  <si>
    <t>frequent covariates</t>
  </si>
  <si>
    <t>repeat of rf1 after fixing mistake</t>
  </si>
  <si>
    <t>rf5</t>
  </si>
  <si>
    <t>rf6</t>
  </si>
  <si>
    <t>imp3_mode</t>
  </si>
  <si>
    <t>repeat of rf5 with different imputed dataset</t>
  </si>
  <si>
    <t>glm13</t>
  </si>
  <si>
    <t>glm14</t>
  </si>
  <si>
    <t xml:space="preserve">    </t>
  </si>
  <si>
    <t>glm15</t>
  </si>
  <si>
    <t>freq covariates optimised with glmulti</t>
  </si>
  <si>
    <t>optimum covariates optimised with glmulti</t>
  </si>
  <si>
    <t>rf7</t>
  </si>
  <si>
    <t>like rf5 but using the mice-imputed dataset, imp3_mode</t>
  </si>
  <si>
    <r>
      <rPr>
        <sz val="10"/>
        <color theme="5" tint="0.39997558519241921"/>
        <rFont val="Lucida Console"/>
        <family val="3"/>
      </rPr>
      <t>Q109244</t>
    </r>
    <r>
      <rPr>
        <sz val="10"/>
        <color rgb="FF000000"/>
        <rFont val="Lucida Console"/>
        <family val="3"/>
      </rPr>
      <t xml:space="preserve"> + </t>
    </r>
    <r>
      <rPr>
        <sz val="10"/>
        <color theme="6" tint="-0.249977111117893"/>
        <rFont val="Lucida Console"/>
        <family val="3"/>
      </rPr>
      <t>Q113181</t>
    </r>
    <r>
      <rPr>
        <sz val="10"/>
        <color rgb="FF000000"/>
        <rFont val="Lucida Console"/>
        <family val="3"/>
      </rPr>
      <t xml:space="preserve"> + </t>
    </r>
    <r>
      <rPr>
        <sz val="10"/>
        <color theme="7" tint="0.59999389629810485"/>
        <rFont val="Lucida Console"/>
        <family val="3"/>
      </rPr>
      <t>Q115611</t>
    </r>
    <r>
      <rPr>
        <sz val="10"/>
        <color rgb="FF000000"/>
        <rFont val="Lucida Console"/>
        <family val="3"/>
      </rPr>
      <t xml:space="preserve"> + </t>
    </r>
    <r>
      <rPr>
        <sz val="10"/>
        <color theme="4" tint="0.39997558519241921"/>
        <rFont val="Lucida Console"/>
        <family val="3"/>
      </rPr>
      <t>Q116881</t>
    </r>
    <r>
      <rPr>
        <sz val="10"/>
        <color rgb="FF000000"/>
        <rFont val="Lucida Console"/>
        <family val="3"/>
      </rPr>
      <t xml:space="preserve"> + Q116953 + </t>
    </r>
    <r>
      <rPr>
        <sz val="10"/>
        <color theme="7" tint="-0.249977111117893"/>
        <rFont val="Lucida Console"/>
        <family val="3"/>
      </rPr>
      <t>Q121699</t>
    </r>
  </si>
  <si>
    <r>
      <rPr>
        <sz val="10"/>
        <color rgb="FF66FF33"/>
        <rFont val="Lucida Console"/>
        <family val="3"/>
      </rPr>
      <t>Q102089</t>
    </r>
    <r>
      <rPr>
        <sz val="10"/>
        <color rgb="FF000000"/>
        <rFont val="Lucida Console"/>
        <family val="3"/>
      </rPr>
      <t xml:space="preserve"> + </t>
    </r>
    <r>
      <rPr>
        <sz val="10"/>
        <color theme="5" tint="0.39997558519241921"/>
        <rFont val="Lucida Console"/>
        <family val="3"/>
      </rPr>
      <t>Q109244</t>
    </r>
    <r>
      <rPr>
        <sz val="10"/>
        <color rgb="FF000000"/>
        <rFont val="Lucida Console"/>
        <family val="3"/>
      </rPr>
      <t xml:space="preserve"> + </t>
    </r>
    <r>
      <rPr>
        <sz val="10"/>
        <color theme="6" tint="-0.249977111117893"/>
        <rFont val="Lucida Console"/>
        <family val="3"/>
      </rPr>
      <t>Q113181</t>
    </r>
    <r>
      <rPr>
        <sz val="10"/>
        <color rgb="FF000000"/>
        <rFont val="Lucida Console"/>
        <family val="3"/>
      </rPr>
      <t xml:space="preserve"> + </t>
    </r>
    <r>
      <rPr>
        <sz val="10"/>
        <color theme="7" tint="0.59999389629810485"/>
        <rFont val="Lucida Console"/>
        <family val="3"/>
      </rPr>
      <t>Q115611</t>
    </r>
    <r>
      <rPr>
        <sz val="10"/>
        <color rgb="FF000000"/>
        <rFont val="Lucida Console"/>
        <family val="3"/>
      </rPr>
      <t xml:space="preserve"> + </t>
    </r>
    <r>
      <rPr>
        <sz val="10"/>
        <color theme="6" tint="0.59999389629810485"/>
        <rFont val="Lucida Console"/>
        <family val="3"/>
      </rPr>
      <t>Q115899</t>
    </r>
    <r>
      <rPr>
        <sz val="10"/>
        <color rgb="FF000000"/>
        <rFont val="Lucida Console"/>
        <family val="3"/>
      </rPr>
      <t xml:space="preserve"> + </t>
    </r>
    <r>
      <rPr>
        <sz val="10"/>
        <color theme="4" tint="0.39997558519241921"/>
        <rFont val="Lucida Console"/>
        <family val="3"/>
      </rPr>
      <t>Q116881</t>
    </r>
    <r>
      <rPr>
        <sz val="10"/>
        <color rgb="FF000000"/>
        <rFont val="Lucida Console"/>
        <family val="3"/>
      </rPr>
      <t xml:space="preserve"> + </t>
    </r>
    <r>
      <rPr>
        <sz val="10"/>
        <color theme="7" tint="-0.249977111117893"/>
        <rFont val="Lucida Console"/>
        <family val="3"/>
      </rPr>
      <t>Q121699</t>
    </r>
    <r>
      <rPr>
        <sz val="10"/>
        <color rgb="FF000000"/>
        <rFont val="Lucida Console"/>
        <family val="3"/>
      </rPr>
      <t xml:space="preserve"> +</t>
    </r>
    <r>
      <rPr>
        <sz val="10"/>
        <color rgb="FFFF0000"/>
        <rFont val="Lucida Console"/>
        <family val="3"/>
      </rPr>
      <t xml:space="preserve"> Q98869</t>
    </r>
  </si>
  <si>
    <r>
      <rPr>
        <sz val="10"/>
        <color theme="5" tint="0.39997558519241921"/>
        <rFont val="Lucida Console"/>
        <family val="3"/>
      </rPr>
      <t>Q109244</t>
    </r>
    <r>
      <rPr>
        <sz val="10"/>
        <color rgb="FF000000"/>
        <rFont val="Lucida Console"/>
        <family val="3"/>
      </rPr>
      <t xml:space="preserve"> + </t>
    </r>
    <r>
      <rPr>
        <sz val="10"/>
        <color theme="6" tint="-0.249977111117893"/>
        <rFont val="Lucida Console"/>
        <family val="3"/>
      </rPr>
      <t>Q113181</t>
    </r>
    <r>
      <rPr>
        <sz val="10"/>
        <color rgb="FF000000"/>
        <rFont val="Lucida Console"/>
        <family val="3"/>
      </rPr>
      <t xml:space="preserve"> + </t>
    </r>
    <r>
      <rPr>
        <sz val="10"/>
        <color theme="4" tint="0.39997558519241921"/>
        <rFont val="Lucida Console"/>
        <family val="3"/>
      </rPr>
      <t>Q116881</t>
    </r>
    <r>
      <rPr>
        <sz val="10"/>
        <color rgb="FF000000"/>
        <rFont val="Lucida Console"/>
        <family val="3"/>
      </rPr>
      <t xml:space="preserve"> + </t>
    </r>
    <r>
      <rPr>
        <sz val="10"/>
        <color theme="7" tint="-0.249977111117893"/>
        <rFont val="Lucida Console"/>
        <family val="3"/>
      </rPr>
      <t>Q121699</t>
    </r>
    <r>
      <rPr>
        <sz val="10"/>
        <color rgb="FF000000"/>
        <rFont val="Lucida Console"/>
        <family val="3"/>
      </rPr>
      <t xml:space="preserve"> + </t>
    </r>
    <r>
      <rPr>
        <sz val="10"/>
        <color theme="7" tint="0.59999389629810485"/>
        <rFont val="Lucida Console"/>
        <family val="3"/>
      </rPr>
      <t>Q115611</t>
    </r>
    <r>
      <rPr>
        <sz val="10"/>
        <color rgb="FF000000"/>
        <rFont val="Lucida Console"/>
        <family val="3"/>
      </rPr>
      <t xml:space="preserve"> + </t>
    </r>
    <r>
      <rPr>
        <sz val="10"/>
        <color rgb="FF66FF33"/>
        <rFont val="Lucida Console"/>
        <family val="3"/>
      </rPr>
      <t>Q102089</t>
    </r>
    <r>
      <rPr>
        <sz val="10"/>
        <color rgb="FF000000"/>
        <rFont val="Lucida Console"/>
        <family val="3"/>
      </rPr>
      <t xml:space="preserve"> + Q124122 + Gender + Q108754 + Q100680 + Q98078 + Q116953 + Q106272 + Q123621 + Q101162 + </t>
    </r>
    <r>
      <rPr>
        <sz val="10"/>
        <color rgb="FFFF0000"/>
        <rFont val="Lucida Console"/>
        <family val="3"/>
      </rPr>
      <t>Q98869</t>
    </r>
    <r>
      <rPr>
        <sz val="10"/>
        <color rgb="FF000000"/>
        <rFont val="Lucida Console"/>
        <family val="3"/>
      </rPr>
      <t xml:space="preserve"> + Q118232</t>
    </r>
  </si>
  <si>
    <r>
      <rPr>
        <sz val="10"/>
        <color theme="5" tint="0.39997558519241921"/>
        <rFont val="Lucida Console"/>
        <family val="3"/>
      </rPr>
      <t>Q109244</t>
    </r>
    <r>
      <rPr>
        <sz val="10"/>
        <color rgb="FF000000"/>
        <rFont val="Lucida Console"/>
        <family val="3"/>
      </rPr>
      <t xml:space="preserve"> + </t>
    </r>
    <r>
      <rPr>
        <sz val="10"/>
        <color theme="6" tint="-0.249977111117893"/>
        <rFont val="Lucida Console"/>
        <family val="3"/>
      </rPr>
      <t>Q113181</t>
    </r>
    <r>
      <rPr>
        <sz val="10"/>
        <color rgb="FF000000"/>
        <rFont val="Lucida Console"/>
        <family val="3"/>
      </rPr>
      <t xml:space="preserve"> + </t>
    </r>
    <r>
      <rPr>
        <sz val="10"/>
        <color theme="4" tint="0.39997558519241921"/>
        <rFont val="Lucida Console"/>
        <family val="3"/>
      </rPr>
      <t>Q116881</t>
    </r>
    <r>
      <rPr>
        <sz val="10"/>
        <color rgb="FF000000"/>
        <rFont val="Lucida Console"/>
        <family val="3"/>
      </rPr>
      <t xml:space="preserve"> + </t>
    </r>
    <r>
      <rPr>
        <sz val="10"/>
        <color theme="7" tint="-0.249977111117893"/>
        <rFont val="Lucida Console"/>
        <family val="3"/>
      </rPr>
      <t>Q121699</t>
    </r>
    <r>
      <rPr>
        <sz val="10"/>
        <color rgb="FF000000"/>
        <rFont val="Lucida Console"/>
        <family val="3"/>
      </rPr>
      <t xml:space="preserve"> + </t>
    </r>
    <r>
      <rPr>
        <sz val="10"/>
        <color theme="7" tint="0.59999389629810485"/>
        <rFont val="Lucida Console"/>
        <family val="3"/>
      </rPr>
      <t>Q115611</t>
    </r>
    <r>
      <rPr>
        <sz val="10"/>
        <color rgb="FF000000"/>
        <rFont val="Lucida Console"/>
        <family val="3"/>
      </rPr>
      <t xml:space="preserve"> + </t>
    </r>
    <r>
      <rPr>
        <sz val="10"/>
        <color rgb="FF66FF33"/>
        <rFont val="Lucida Console"/>
        <family val="3"/>
      </rPr>
      <t>Q102089</t>
    </r>
    <r>
      <rPr>
        <sz val="10"/>
        <color rgb="FF000000"/>
        <rFont val="Lucida Console"/>
        <family val="3"/>
      </rPr>
      <t xml:space="preserve"> + Gender + Q118232 + Q116953 + </t>
    </r>
    <r>
      <rPr>
        <sz val="10"/>
        <color rgb="FFFF0000"/>
        <rFont val="Lucida Console"/>
        <family val="3"/>
      </rPr>
      <t>Q98869</t>
    </r>
    <r>
      <rPr>
        <sz val="10"/>
        <color rgb="FF000000"/>
        <rFont val="Lucida Console"/>
        <family val="3"/>
      </rPr>
      <t xml:space="preserve"> + Q106272 + </t>
    </r>
    <r>
      <rPr>
        <sz val="10"/>
        <color theme="6" tint="0.59999389629810485"/>
        <rFont val="Lucida Console"/>
        <family val="3"/>
      </rPr>
      <t>Q115899</t>
    </r>
  </si>
  <si>
    <r>
      <rPr>
        <sz val="10"/>
        <color theme="5" tint="0.39997558519241921"/>
        <rFont val="Lucida Console"/>
        <family val="3"/>
      </rPr>
      <t>Q109244</t>
    </r>
    <r>
      <rPr>
        <sz val="10"/>
        <color rgb="FF000000"/>
        <rFont val="Lucida Console"/>
        <family val="3"/>
      </rPr>
      <t xml:space="preserve"> + </t>
    </r>
    <r>
      <rPr>
        <sz val="10"/>
        <color theme="6" tint="-0.249977111117893"/>
        <rFont val="Lucida Console"/>
        <family val="3"/>
      </rPr>
      <t>Q113181</t>
    </r>
    <r>
      <rPr>
        <sz val="10"/>
        <color rgb="FF000000"/>
        <rFont val="Lucida Console"/>
        <family val="3"/>
      </rPr>
      <t xml:space="preserve"> + </t>
    </r>
    <r>
      <rPr>
        <sz val="10"/>
        <color theme="4" tint="0.39997558519241921"/>
        <rFont val="Lucida Console"/>
        <family val="3"/>
      </rPr>
      <t>Q116881</t>
    </r>
    <r>
      <rPr>
        <sz val="10"/>
        <color rgb="FF000000"/>
        <rFont val="Lucida Console"/>
        <family val="3"/>
      </rPr>
      <t xml:space="preserve"> + </t>
    </r>
    <r>
      <rPr>
        <sz val="10"/>
        <color theme="7" tint="-0.249977111117893"/>
        <rFont val="Lucida Console"/>
        <family val="3"/>
      </rPr>
      <t>Q121699</t>
    </r>
    <r>
      <rPr>
        <sz val="10"/>
        <color rgb="FF000000"/>
        <rFont val="Lucida Console"/>
        <family val="3"/>
      </rPr>
      <t xml:space="preserve"> + </t>
    </r>
    <r>
      <rPr>
        <sz val="10"/>
        <color theme="7" tint="0.59999389629810485"/>
        <rFont val="Lucida Console"/>
        <family val="3"/>
      </rPr>
      <t>Q115611</t>
    </r>
    <r>
      <rPr>
        <sz val="10"/>
        <color rgb="FF000000"/>
        <rFont val="Lucida Console"/>
        <family val="3"/>
      </rPr>
      <t xml:space="preserve"> + </t>
    </r>
    <r>
      <rPr>
        <sz val="10"/>
        <color rgb="FF66FF33"/>
        <rFont val="Lucida Console"/>
        <family val="3"/>
      </rPr>
      <t>Q102089</t>
    </r>
    <r>
      <rPr>
        <sz val="10"/>
        <color rgb="FF000000"/>
        <rFont val="Lucida Console"/>
        <family val="3"/>
      </rPr>
      <t xml:space="preserve"> + Gender + Q108754 + Q101162 + </t>
    </r>
    <r>
      <rPr>
        <sz val="10"/>
        <color rgb="FFFF0000"/>
        <rFont val="Lucida Console"/>
        <family val="3"/>
      </rPr>
      <t>Q98869</t>
    </r>
    <r>
      <rPr>
        <sz val="10"/>
        <color rgb="FF000000"/>
        <rFont val="Lucida Console"/>
        <family val="3"/>
      </rPr>
      <t xml:space="preserve"> + Q116953 + Q106272 + Q123621 + Q118232 + </t>
    </r>
    <r>
      <rPr>
        <sz val="10"/>
        <color theme="6" tint="0.59999389629810485"/>
        <rFont val="Lucida Console"/>
        <family val="3"/>
      </rPr>
      <t>Q115899</t>
    </r>
  </si>
  <si>
    <r>
      <rPr>
        <sz val="10"/>
        <color theme="5" tint="0.39997558519241921"/>
        <rFont val="Lucida Console"/>
        <family val="3"/>
      </rPr>
      <t>Q109244</t>
    </r>
    <r>
      <rPr>
        <sz val="10"/>
        <color rgb="FF000000"/>
        <rFont val="Lucida Console"/>
        <family val="3"/>
      </rPr>
      <t xml:space="preserve"> + </t>
    </r>
    <r>
      <rPr>
        <sz val="10"/>
        <color theme="6" tint="-0.249977111117893"/>
        <rFont val="Lucida Console"/>
        <family val="3"/>
      </rPr>
      <t>Q113181</t>
    </r>
    <r>
      <rPr>
        <sz val="10"/>
        <color rgb="FF000000"/>
        <rFont val="Lucida Console"/>
        <family val="3"/>
      </rPr>
      <t xml:space="preserve"> + </t>
    </r>
    <r>
      <rPr>
        <sz val="10"/>
        <color theme="4" tint="0.39997558519241921"/>
        <rFont val="Lucida Console"/>
        <family val="3"/>
      </rPr>
      <t>Q116881</t>
    </r>
    <r>
      <rPr>
        <sz val="10"/>
        <color rgb="FF000000"/>
        <rFont val="Lucida Console"/>
        <family val="3"/>
      </rPr>
      <t xml:space="preserve"> + </t>
    </r>
    <r>
      <rPr>
        <sz val="10"/>
        <color theme="7" tint="-0.249977111117893"/>
        <rFont val="Lucida Console"/>
        <family val="3"/>
      </rPr>
      <t>Q121699</t>
    </r>
    <r>
      <rPr>
        <sz val="10"/>
        <color rgb="FF000000"/>
        <rFont val="Lucida Console"/>
        <family val="3"/>
      </rPr>
      <t xml:space="preserve"> + </t>
    </r>
    <r>
      <rPr>
        <sz val="10"/>
        <color theme="7" tint="0.59999389629810485"/>
        <rFont val="Lucida Console"/>
        <family val="3"/>
      </rPr>
      <t>Q115611</t>
    </r>
    <r>
      <rPr>
        <sz val="10"/>
        <color rgb="FF000000"/>
        <rFont val="Lucida Console"/>
        <family val="3"/>
      </rPr>
      <t xml:space="preserve"> + Gender + </t>
    </r>
    <r>
      <rPr>
        <sz val="10"/>
        <color rgb="FFFF0000"/>
        <rFont val="Lucida Console"/>
        <family val="3"/>
      </rPr>
      <t>Q98869</t>
    </r>
  </si>
  <si>
    <r>
      <rPr>
        <sz val="10"/>
        <color theme="5" tint="0.39997558519241921"/>
        <rFont val="Lucida Console"/>
        <family val="3"/>
      </rPr>
      <t>Q109244</t>
    </r>
    <r>
      <rPr>
        <sz val="10"/>
        <color rgb="FF000000"/>
        <rFont val="Lucida Console"/>
        <family val="3"/>
      </rPr>
      <t xml:space="preserve"> + </t>
    </r>
    <r>
      <rPr>
        <sz val="10"/>
        <color theme="6" tint="-0.249977111117893"/>
        <rFont val="Lucida Console"/>
        <family val="3"/>
      </rPr>
      <t>Q113181</t>
    </r>
    <r>
      <rPr>
        <sz val="10"/>
        <color rgb="FF000000"/>
        <rFont val="Lucida Console"/>
        <family val="3"/>
      </rPr>
      <t xml:space="preserve"> + </t>
    </r>
    <r>
      <rPr>
        <sz val="10"/>
        <color theme="4" tint="0.39997558519241921"/>
        <rFont val="Lucida Console"/>
        <family val="3"/>
      </rPr>
      <t>Q116881</t>
    </r>
    <r>
      <rPr>
        <sz val="10"/>
        <color rgb="FF000000"/>
        <rFont val="Lucida Console"/>
        <family val="3"/>
      </rPr>
      <t xml:space="preserve"> + </t>
    </r>
    <r>
      <rPr>
        <sz val="10"/>
        <color theme="7" tint="-0.249977111117893"/>
        <rFont val="Lucida Console"/>
        <family val="3"/>
      </rPr>
      <t>Q121699</t>
    </r>
    <r>
      <rPr>
        <sz val="10"/>
        <color rgb="FF000000"/>
        <rFont val="Lucida Console"/>
        <family val="3"/>
      </rPr>
      <t xml:space="preserve"> + </t>
    </r>
    <r>
      <rPr>
        <sz val="10"/>
        <color theme="7" tint="0.59999389629810485"/>
        <rFont val="Lucida Console"/>
        <family val="3"/>
      </rPr>
      <t>Q115611</t>
    </r>
    <r>
      <rPr>
        <sz val="10"/>
        <color rgb="FF000000"/>
        <rFont val="Lucida Console"/>
        <family val="3"/>
      </rPr>
      <t xml:space="preserve"> + </t>
    </r>
    <r>
      <rPr>
        <sz val="10"/>
        <color rgb="FF66FF33"/>
        <rFont val="Lucida Console"/>
        <family val="3"/>
      </rPr>
      <t>Q102089</t>
    </r>
    <r>
      <rPr>
        <sz val="10"/>
        <color rgb="FF000000"/>
        <rFont val="Lucida Console"/>
        <family val="3"/>
      </rPr>
      <t xml:space="preserve"> + Q124122 + Gender + Q98078 + Q100680 + Q116953 + Q106272 + Q118232 + </t>
    </r>
    <r>
      <rPr>
        <sz val="10"/>
        <color theme="6" tint="0.59999389629810485"/>
        <rFont val="Lucida Console"/>
        <family val="3"/>
      </rPr>
      <t>Q115899</t>
    </r>
    <r>
      <rPr>
        <sz val="10"/>
        <color rgb="FF000000"/>
        <rFont val="Lucida Console"/>
        <family val="3"/>
      </rPr>
      <t xml:space="preserve"> + </t>
    </r>
    <r>
      <rPr>
        <sz val="10"/>
        <color rgb="FFFF0000"/>
        <rFont val="Lucida Console"/>
        <family val="3"/>
      </rPr>
      <t>Q98869</t>
    </r>
  </si>
  <si>
    <r>
      <t xml:space="preserve">HouseholdStatus + </t>
    </r>
    <r>
      <rPr>
        <sz val="10"/>
        <color rgb="FF339933"/>
        <rFont val="Lucida Console"/>
        <family val="3"/>
      </rPr>
      <t>Q101163</t>
    </r>
    <r>
      <rPr>
        <sz val="10"/>
        <color rgb="FF000000"/>
        <rFont val="Lucida Console"/>
        <family val="3"/>
      </rPr>
      <t xml:space="preserve"> + </t>
    </r>
    <r>
      <rPr>
        <sz val="10"/>
        <color rgb="FF66FF33"/>
        <rFont val="Lucida Console"/>
        <family val="3"/>
      </rPr>
      <t>Q102089</t>
    </r>
    <r>
      <rPr>
        <sz val="10"/>
        <color rgb="FF000000"/>
        <rFont val="Lucida Console"/>
        <family val="3"/>
      </rPr>
      <t xml:space="preserve"> + </t>
    </r>
    <r>
      <rPr>
        <sz val="10"/>
        <color theme="5" tint="0.39997558519241921"/>
        <rFont val="Lucida Console"/>
        <family val="3"/>
      </rPr>
      <t>Q109244</t>
    </r>
    <r>
      <rPr>
        <sz val="10"/>
        <color rgb="FF000000"/>
        <rFont val="Lucida Console"/>
        <family val="3"/>
      </rPr>
      <t xml:space="preserve"> + Q110740 + </t>
    </r>
    <r>
      <rPr>
        <sz val="10"/>
        <color theme="6" tint="-0.249977111117893"/>
        <rFont val="Lucida Console"/>
        <family val="3"/>
      </rPr>
      <t>Q113181</t>
    </r>
    <r>
      <rPr>
        <sz val="10"/>
        <color rgb="FF000000"/>
        <rFont val="Lucida Console"/>
        <family val="3"/>
      </rPr>
      <t xml:space="preserve"> + </t>
    </r>
    <r>
      <rPr>
        <sz val="10"/>
        <color theme="7" tint="0.59999389629810485"/>
        <rFont val="Lucida Console"/>
        <family val="3"/>
      </rPr>
      <t>Q115611</t>
    </r>
    <r>
      <rPr>
        <sz val="10"/>
        <color rgb="FF000000"/>
        <rFont val="Lucida Console"/>
        <family val="3"/>
      </rPr>
      <t xml:space="preserve"> + </t>
    </r>
    <r>
      <rPr>
        <sz val="10"/>
        <color theme="6" tint="0.59999389629810485"/>
        <rFont val="Lucida Console"/>
        <family val="3"/>
      </rPr>
      <t>Q115899</t>
    </r>
    <r>
      <rPr>
        <sz val="10"/>
        <color rgb="FF000000"/>
        <rFont val="Lucida Console"/>
        <family val="3"/>
      </rPr>
      <t xml:space="preserve"> + </t>
    </r>
    <r>
      <rPr>
        <sz val="10"/>
        <color theme="4" tint="0.39997558519241921"/>
        <rFont val="Lucida Console"/>
        <family val="3"/>
      </rPr>
      <t>Q116881</t>
    </r>
    <r>
      <rPr>
        <sz val="10"/>
        <color rgb="FF000000"/>
        <rFont val="Lucida Console"/>
        <family val="3"/>
      </rPr>
      <t xml:space="preserve"> + </t>
    </r>
    <r>
      <rPr>
        <sz val="10"/>
        <color rgb="FF9933FF"/>
        <rFont val="Lucida Console"/>
        <family val="3"/>
      </rPr>
      <t>Q120379</t>
    </r>
    <r>
      <rPr>
        <sz val="10"/>
        <color rgb="FF000000"/>
        <rFont val="Lucida Console"/>
        <family val="3"/>
      </rPr>
      <t xml:space="preserve"> + </t>
    </r>
    <r>
      <rPr>
        <sz val="10"/>
        <color rgb="FFFF0000"/>
        <rFont val="Lucida Console"/>
        <family val="3"/>
      </rPr>
      <t>Q98869</t>
    </r>
    <r>
      <rPr>
        <sz val="10"/>
        <color rgb="FF000000"/>
        <rFont val="Lucida Console"/>
        <family val="3"/>
      </rPr>
      <t xml:space="preserve"> + Q99480 + YOB</t>
    </r>
  </si>
  <si>
    <r>
      <t xml:space="preserve">HouseholdStatus + </t>
    </r>
    <r>
      <rPr>
        <sz val="10"/>
        <color rgb="FF339933"/>
        <rFont val="Lucida Console"/>
        <family val="3"/>
      </rPr>
      <t>Q101163</t>
    </r>
    <r>
      <rPr>
        <sz val="10"/>
        <color rgb="FF000000"/>
        <rFont val="Lucida Console"/>
        <family val="3"/>
      </rPr>
      <t xml:space="preserve"> + </t>
    </r>
    <r>
      <rPr>
        <sz val="10"/>
        <color rgb="FF66FF33"/>
        <rFont val="Lucida Console"/>
        <family val="3"/>
      </rPr>
      <t>Q102089</t>
    </r>
    <r>
      <rPr>
        <sz val="10"/>
        <color rgb="FF000000"/>
        <rFont val="Lucida Console"/>
        <family val="3"/>
      </rPr>
      <t xml:space="preserve"> + </t>
    </r>
    <r>
      <rPr>
        <sz val="10"/>
        <color theme="5" tint="0.39997558519241921"/>
        <rFont val="Lucida Console"/>
        <family val="3"/>
      </rPr>
      <t>Q109244</t>
    </r>
    <r>
      <rPr>
        <sz val="10"/>
        <color rgb="FF000000"/>
        <rFont val="Lucida Console"/>
        <family val="3"/>
      </rPr>
      <t xml:space="preserve"> + Q110740 + </t>
    </r>
    <r>
      <rPr>
        <sz val="10"/>
        <color theme="6" tint="-0.249977111117893"/>
        <rFont val="Lucida Console"/>
        <family val="3"/>
      </rPr>
      <t>Q113181</t>
    </r>
    <r>
      <rPr>
        <sz val="10"/>
        <color rgb="FF000000"/>
        <rFont val="Lucida Console"/>
        <family val="3"/>
      </rPr>
      <t xml:space="preserve"> + </t>
    </r>
    <r>
      <rPr>
        <sz val="10"/>
        <color theme="7" tint="0.59999389629810485"/>
        <rFont val="Lucida Console"/>
        <family val="3"/>
      </rPr>
      <t>Q115611</t>
    </r>
    <r>
      <rPr>
        <sz val="10"/>
        <color rgb="FF000000"/>
        <rFont val="Lucida Console"/>
        <family val="3"/>
      </rPr>
      <t xml:space="preserve"> + </t>
    </r>
    <r>
      <rPr>
        <sz val="10"/>
        <color theme="6" tint="0.59999389629810485"/>
        <rFont val="Lucida Console"/>
        <family val="3"/>
      </rPr>
      <t>Q115899</t>
    </r>
    <r>
      <rPr>
        <sz val="10"/>
        <color rgb="FF000000"/>
        <rFont val="Lucida Console"/>
        <family val="3"/>
      </rPr>
      <t xml:space="preserve"> + </t>
    </r>
    <r>
      <rPr>
        <sz val="10"/>
        <color theme="4" tint="0.39997558519241921"/>
        <rFont val="Lucida Console"/>
        <family val="3"/>
      </rPr>
      <t>Q116881</t>
    </r>
    <r>
      <rPr>
        <sz val="10"/>
        <color rgb="FF000000"/>
        <rFont val="Lucida Console"/>
        <family val="3"/>
      </rPr>
      <t xml:space="preserve"> + </t>
    </r>
    <r>
      <rPr>
        <sz val="10"/>
        <color rgb="FF9933FF"/>
        <rFont val="Lucida Console"/>
        <family val="3"/>
      </rPr>
      <t>Q120379</t>
    </r>
    <r>
      <rPr>
        <sz val="10"/>
        <color rgb="FF000000"/>
        <rFont val="Lucida Console"/>
        <family val="3"/>
      </rPr>
      <t xml:space="preserve"> + </t>
    </r>
    <r>
      <rPr>
        <sz val="10"/>
        <color theme="7" tint="-0.249977111117893"/>
        <rFont val="Lucida Console"/>
        <family val="3"/>
      </rPr>
      <t>Q121699</t>
    </r>
    <r>
      <rPr>
        <sz val="10"/>
        <color rgb="FF000000"/>
        <rFont val="Lucida Console"/>
        <family val="3"/>
      </rPr>
      <t xml:space="preserve"> + </t>
    </r>
    <r>
      <rPr>
        <sz val="10"/>
        <color rgb="FFFF0000"/>
        <rFont val="Lucida Console"/>
        <family val="3"/>
      </rPr>
      <t>Q98869</t>
    </r>
    <r>
      <rPr>
        <sz val="10"/>
        <color rgb="FF000000"/>
        <rFont val="Lucida Console"/>
        <family val="3"/>
      </rPr>
      <t xml:space="preserve"> + Q99480 + YOB</t>
    </r>
  </si>
  <si>
    <r>
      <t xml:space="preserve">HouseholdStatus + </t>
    </r>
    <r>
      <rPr>
        <sz val="10"/>
        <color rgb="FF339933"/>
        <rFont val="Lucida Console"/>
        <family val="3"/>
      </rPr>
      <t>Q101163</t>
    </r>
    <r>
      <rPr>
        <sz val="10"/>
        <color rgb="FF000000"/>
        <rFont val="Lucida Console"/>
        <family val="3"/>
      </rPr>
      <t xml:space="preserve"> + Q107869 + Q108342 + </t>
    </r>
    <r>
      <rPr>
        <sz val="10"/>
        <color theme="5" tint="0.39997558519241921"/>
        <rFont val="Lucida Console"/>
        <family val="3"/>
      </rPr>
      <t>Q109244</t>
    </r>
    <r>
      <rPr>
        <sz val="10"/>
        <color rgb="FF000000"/>
        <rFont val="Lucida Console"/>
        <family val="3"/>
      </rPr>
      <t xml:space="preserve"> + Q110740 + </t>
    </r>
    <r>
      <rPr>
        <sz val="10"/>
        <color theme="6" tint="-0.249977111117893"/>
        <rFont val="Lucida Console"/>
        <family val="3"/>
      </rPr>
      <t>Q113181</t>
    </r>
    <r>
      <rPr>
        <sz val="10"/>
        <color rgb="FF000000"/>
        <rFont val="Lucida Console"/>
        <family val="3"/>
      </rPr>
      <t xml:space="preserve"> + Q115195 + Q115390 + </t>
    </r>
    <r>
      <rPr>
        <sz val="10"/>
        <color theme="7" tint="0.59999389629810485"/>
        <rFont val="Lucida Console"/>
        <family val="3"/>
      </rPr>
      <t>Q115611</t>
    </r>
    <r>
      <rPr>
        <sz val="10"/>
        <color rgb="FF000000"/>
        <rFont val="Lucida Console"/>
        <family val="3"/>
      </rPr>
      <t xml:space="preserve"> + </t>
    </r>
    <r>
      <rPr>
        <sz val="10"/>
        <color theme="4" tint="0.39997558519241921"/>
        <rFont val="Lucida Console"/>
        <family val="3"/>
      </rPr>
      <t>Q116881</t>
    </r>
    <r>
      <rPr>
        <sz val="10"/>
        <color rgb="FF000000"/>
        <rFont val="Lucida Console"/>
        <family val="3"/>
      </rPr>
      <t xml:space="preserve"> + Q116953 + Q120194 + </t>
    </r>
    <r>
      <rPr>
        <sz val="10"/>
        <color rgb="FF9933FF"/>
        <rFont val="Lucida Console"/>
        <family val="3"/>
      </rPr>
      <t>Q120379</t>
    </r>
    <r>
      <rPr>
        <sz val="10"/>
        <color rgb="FF000000"/>
        <rFont val="Lucida Console"/>
        <family val="3"/>
      </rPr>
      <t xml:space="preserve"> + Q120472 + Q122771 + Q123621 + Q99480 + YOB</t>
    </r>
  </si>
  <si>
    <r>
      <t xml:space="preserve">HouseholdStatus + </t>
    </r>
    <r>
      <rPr>
        <sz val="10"/>
        <color rgb="FF339933"/>
        <rFont val="Lucida Console"/>
        <family val="3"/>
      </rPr>
      <t>Q101163</t>
    </r>
    <r>
      <rPr>
        <sz val="10"/>
        <color rgb="FF000000"/>
        <rFont val="Lucida Console"/>
        <family val="3"/>
      </rPr>
      <t xml:space="preserve"> + </t>
    </r>
    <r>
      <rPr>
        <sz val="10"/>
        <color theme="5" tint="0.39997558519241921"/>
        <rFont val="Lucida Console"/>
        <family val="3"/>
      </rPr>
      <t>Q109244</t>
    </r>
    <r>
      <rPr>
        <sz val="10"/>
        <color rgb="FF000000"/>
        <rFont val="Lucida Console"/>
        <family val="3"/>
      </rPr>
      <t xml:space="preserve"> + Q110740 + </t>
    </r>
    <r>
      <rPr>
        <sz val="10"/>
        <color theme="6" tint="-0.249977111117893"/>
        <rFont val="Lucida Console"/>
        <family val="3"/>
      </rPr>
      <t>Q113181</t>
    </r>
    <r>
      <rPr>
        <sz val="10"/>
        <color rgb="FF000000"/>
        <rFont val="Lucida Console"/>
        <family val="3"/>
      </rPr>
      <t xml:space="preserve"> + </t>
    </r>
    <r>
      <rPr>
        <sz val="10"/>
        <color theme="7" tint="0.59999389629810485"/>
        <rFont val="Lucida Console"/>
        <family val="3"/>
      </rPr>
      <t>Q115611</t>
    </r>
    <r>
      <rPr>
        <sz val="10"/>
        <color rgb="FF000000"/>
        <rFont val="Lucida Console"/>
        <family val="3"/>
      </rPr>
      <t xml:space="preserve"> + </t>
    </r>
    <r>
      <rPr>
        <sz val="10"/>
        <color theme="4" tint="0.39997558519241921"/>
        <rFont val="Lucida Console"/>
        <family val="3"/>
      </rPr>
      <t>Q116881</t>
    </r>
    <r>
      <rPr>
        <sz val="10"/>
        <color rgb="FF000000"/>
        <rFont val="Lucida Console"/>
        <family val="3"/>
      </rPr>
      <t xml:space="preserve"> + Q120379 + Q120472 + Q99480 + YOB</t>
    </r>
  </si>
  <si>
    <r>
      <t xml:space="preserve">YOB + HouseholdStatus + </t>
    </r>
    <r>
      <rPr>
        <sz val="10"/>
        <color rgb="FF9933FF"/>
        <rFont val="Lucida Console"/>
        <family val="3"/>
      </rPr>
      <t>Q120379</t>
    </r>
    <r>
      <rPr>
        <sz val="10"/>
        <color rgb="FF000000"/>
        <rFont val="Lucida Console"/>
        <family val="3"/>
      </rPr>
      <t xml:space="preserve"> + Q120472 + </t>
    </r>
    <r>
      <rPr>
        <sz val="10"/>
        <color theme="4" tint="0.39997558519241921"/>
        <rFont val="Lucida Console"/>
        <family val="3"/>
      </rPr>
      <t>Q116881</t>
    </r>
    <r>
      <rPr>
        <sz val="10"/>
        <color rgb="FF000000"/>
        <rFont val="Lucida Console"/>
        <family val="3"/>
      </rPr>
      <t xml:space="preserve"> + </t>
    </r>
    <r>
      <rPr>
        <sz val="10"/>
        <color theme="7" tint="0.59999389629810485"/>
        <rFont val="Lucida Console"/>
        <family val="3"/>
      </rPr>
      <t>Q115611</t>
    </r>
    <r>
      <rPr>
        <sz val="10"/>
        <color rgb="FF000000"/>
        <rFont val="Lucida Console"/>
        <family val="3"/>
      </rPr>
      <t xml:space="preserve"> + </t>
    </r>
    <r>
      <rPr>
        <sz val="10"/>
        <color theme="6" tint="-0.249977111117893"/>
        <rFont val="Lucida Console"/>
        <family val="3"/>
      </rPr>
      <t>Q113181</t>
    </r>
    <r>
      <rPr>
        <sz val="10"/>
        <color rgb="FF000000"/>
        <rFont val="Lucida Console"/>
        <family val="3"/>
      </rPr>
      <t xml:space="preserve"> + Q110740 + Q109244 + </t>
    </r>
    <r>
      <rPr>
        <sz val="10"/>
        <color rgb="FF339933"/>
        <rFont val="Lucida Console"/>
        <family val="3"/>
      </rPr>
      <t>Q101163</t>
    </r>
    <r>
      <rPr>
        <sz val="10"/>
        <color rgb="FF000000"/>
        <rFont val="Lucida Console"/>
        <family val="3"/>
      </rPr>
      <t xml:space="preserve"> + Q99480 + Q108342 + Q115195 + Q120194 + Q122771</t>
    </r>
  </si>
  <si>
    <r>
      <t xml:space="preserve">YOB + HouseholdStatus + </t>
    </r>
    <r>
      <rPr>
        <sz val="10"/>
        <color rgb="FF9933FF"/>
        <rFont val="Lucida Console"/>
        <family val="3"/>
      </rPr>
      <t>Q120379</t>
    </r>
    <r>
      <rPr>
        <sz val="10"/>
        <color rgb="FF000000"/>
        <rFont val="Lucida Console"/>
        <family val="3"/>
      </rPr>
      <t xml:space="preserve"> + Q120472 + Q119851 + </t>
    </r>
    <r>
      <rPr>
        <sz val="10"/>
        <color theme="4" tint="0.39997558519241921"/>
        <rFont val="Lucida Console"/>
        <family val="3"/>
      </rPr>
      <t>Q116881</t>
    </r>
    <r>
      <rPr>
        <sz val="10"/>
        <color rgb="FF000000"/>
        <rFont val="Lucida Console"/>
        <family val="3"/>
      </rPr>
      <t xml:space="preserve"> + </t>
    </r>
    <r>
      <rPr>
        <sz val="10"/>
        <color theme="7" tint="0.59999389629810485"/>
        <rFont val="Lucida Console"/>
        <family val="3"/>
      </rPr>
      <t>Q115611</t>
    </r>
    <r>
      <rPr>
        <sz val="10"/>
        <color rgb="FF000000"/>
        <rFont val="Lucida Console"/>
        <family val="3"/>
      </rPr>
      <t xml:space="preserve"> + </t>
    </r>
    <r>
      <rPr>
        <sz val="10"/>
        <color theme="6" tint="-0.249977111117893"/>
        <rFont val="Lucida Console"/>
        <family val="3"/>
      </rPr>
      <t>Q113181</t>
    </r>
    <r>
      <rPr>
        <sz val="10"/>
        <color rgb="FF000000"/>
        <rFont val="Lucida Console"/>
        <family val="3"/>
      </rPr>
      <t xml:space="preserve"> + Q110740 + Q109244 + </t>
    </r>
    <r>
      <rPr>
        <sz val="10"/>
        <color rgb="FF339933"/>
        <rFont val="Lucida Console"/>
        <family val="3"/>
      </rPr>
      <t>Q101163</t>
    </r>
    <r>
      <rPr>
        <sz val="10"/>
        <color rgb="FF000000"/>
        <rFont val="Lucida Console"/>
        <family val="3"/>
      </rPr>
      <t xml:space="preserve"> + Q99480 + Q108342 + Q108855 + Q108856 + Q115195 + Q120194 + Q122771 + Q123621</t>
    </r>
  </si>
  <si>
    <r>
      <t xml:space="preserve">YOB + HouseholdStatus + </t>
    </r>
    <r>
      <rPr>
        <sz val="10"/>
        <color rgb="FF9933FF"/>
        <rFont val="Lucida Console"/>
        <family val="3"/>
      </rPr>
      <t>Q120379</t>
    </r>
    <r>
      <rPr>
        <sz val="10"/>
        <color rgb="FF000000"/>
        <rFont val="Lucida Console"/>
        <family val="3"/>
      </rPr>
      <t xml:space="preserve"> + Q120472 + </t>
    </r>
    <r>
      <rPr>
        <sz val="10"/>
        <color theme="4" tint="0.39997558519241921"/>
        <rFont val="Lucida Console"/>
        <family val="3"/>
      </rPr>
      <t>Q116881</t>
    </r>
    <r>
      <rPr>
        <sz val="10"/>
        <color rgb="FF000000"/>
        <rFont val="Lucida Console"/>
        <family val="3"/>
      </rPr>
      <t xml:space="preserve"> + </t>
    </r>
    <r>
      <rPr>
        <sz val="10"/>
        <color theme="7" tint="0.59999389629810485"/>
        <rFont val="Lucida Console"/>
        <family val="3"/>
      </rPr>
      <t>Q115611</t>
    </r>
    <r>
      <rPr>
        <sz val="10"/>
        <color rgb="FF000000"/>
        <rFont val="Lucida Console"/>
        <family val="3"/>
      </rPr>
      <t xml:space="preserve"> + </t>
    </r>
    <r>
      <rPr>
        <sz val="10"/>
        <color theme="6" tint="-0.249977111117893"/>
        <rFont val="Lucida Console"/>
        <family val="3"/>
      </rPr>
      <t>Q113181</t>
    </r>
    <r>
      <rPr>
        <sz val="10"/>
        <color rgb="FF000000"/>
        <rFont val="Lucida Console"/>
        <family val="3"/>
      </rPr>
      <t xml:space="preserve"> + Q110740 + Q109244 + </t>
    </r>
    <r>
      <rPr>
        <sz val="10"/>
        <color rgb="FF339933"/>
        <rFont val="Lucida Console"/>
        <family val="3"/>
      </rPr>
      <t>Q101163</t>
    </r>
    <r>
      <rPr>
        <sz val="10"/>
        <color rgb="FF000000"/>
        <rFont val="Lucida Console"/>
        <family val="3"/>
      </rPr>
      <t xml:space="preserve"> + Q99480</t>
    </r>
  </si>
  <si>
    <r>
      <t xml:space="preserve">YOB + HouseholdStatus + Q122771 + </t>
    </r>
    <r>
      <rPr>
        <sz val="10"/>
        <color rgb="FF9933FF"/>
        <rFont val="Lucida Console"/>
        <family val="3"/>
      </rPr>
      <t>Q120379</t>
    </r>
    <r>
      <rPr>
        <sz val="10"/>
        <color rgb="FF000000"/>
        <rFont val="Lucida Console"/>
        <family val="3"/>
      </rPr>
      <t xml:space="preserve"> + Q120472 + Q120194 + Q116881 + Q116953 + </t>
    </r>
    <r>
      <rPr>
        <sz val="10"/>
        <color theme="7" tint="0.59999389629810485"/>
        <rFont val="Lucida Console"/>
        <family val="3"/>
      </rPr>
      <t>Q115611</t>
    </r>
    <r>
      <rPr>
        <sz val="10"/>
        <color rgb="FF000000"/>
        <rFont val="Lucida Console"/>
        <family val="3"/>
      </rPr>
      <t xml:space="preserve"> + Q115390 + Q115195 + Q113181 + Q110740 + Q109244 + Q108342 + Q107869 + </t>
    </r>
    <r>
      <rPr>
        <sz val="10"/>
        <color rgb="FF339933"/>
        <rFont val="Lucida Console"/>
        <family val="3"/>
      </rPr>
      <t>Q101163</t>
    </r>
    <r>
      <rPr>
        <sz val="10"/>
        <color rgb="FF000000"/>
        <rFont val="Lucida Console"/>
        <family val="3"/>
      </rPr>
      <t xml:space="preserve"> + Q99480 + Q98197</t>
    </r>
  </si>
  <si>
    <t xml:space="preserve">Q102089 </t>
  </si>
  <si>
    <t xml:space="preserve">HouseholdStatus </t>
  </si>
  <si>
    <t xml:space="preserve">Q101163 </t>
  </si>
  <si>
    <t>SigPlus</t>
  </si>
  <si>
    <t>Q105840</t>
  </si>
  <si>
    <t>*</t>
  </si>
  <si>
    <t>* good book</t>
  </si>
  <si>
    <t>Income</t>
  </si>
  <si>
    <t>EducationLevel</t>
  </si>
  <si>
    <t>Q104996</t>
  </si>
  <si>
    <t>gbmSeln</t>
  </si>
  <si>
    <t>gbm5</t>
  </si>
  <si>
    <t>gbm</t>
  </si>
  <si>
    <t>may have overwritten previous rf7; default settings in cforest/party package</t>
  </si>
  <si>
    <t>rf8</t>
  </si>
  <si>
    <t>as above with ntree and mtry adjusted</t>
  </si>
  <si>
    <t>cov_sigQplus, "Income", "EducationLevel"</t>
  </si>
  <si>
    <t>rf9</t>
  </si>
  <si>
    <t>&lt;0.49, otherwise as rf8 where threshold was 0.5</t>
  </si>
  <si>
    <t>Public Score</t>
  </si>
  <si>
    <t>Private Score</t>
  </si>
  <si>
    <t>Submitted</t>
  </si>
  <si>
    <t>Final standing position 697 with 0.63362</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</si>
</sst>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2"/>
      <color theme="1"/>
      <name val="Arial"/>
      <family val="2"/>
    </font>
    <font>
      <sz val="10"/>
      <color rgb="FF000000"/>
      <name val="Lucida Console"/>
      <family val="3"/>
    </font>
    <font>
      <sz val="10"/>
      <color rgb="FFFF0000"/>
      <name val="Lucida Console"/>
      <family val="3"/>
    </font>
    <font>
      <sz val="12"/>
      <color rgb="FFFF0000"/>
      <name val="Arial"/>
      <family val="2"/>
    </font>
    <font>
      <sz val="10"/>
      <color theme="5" tint="0.39997558519241921"/>
      <name val="Lucida Console"/>
      <family val="3"/>
    </font>
    <font>
      <sz val="12"/>
      <color theme="1"/>
      <name val="Arial"/>
      <family val="2"/>
      <scheme val="major"/>
    </font>
    <font>
      <sz val="12"/>
      <color rgb="FF000000"/>
      <name val="Arial"/>
      <family val="2"/>
      <scheme val="major"/>
    </font>
    <font>
      <b/>
      <sz val="12"/>
      <color theme="1"/>
      <name val="Arial"/>
      <family val="2"/>
    </font>
    <font>
      <b/>
      <sz val="12"/>
      <color rgb="FFFF0000"/>
      <name val="Arial"/>
      <family val="2"/>
    </font>
    <font>
      <i/>
      <sz val="10"/>
      <color rgb="FF000000"/>
      <name val="Lucida Console"/>
      <family val="3"/>
    </font>
    <font>
      <u/>
      <sz val="10"/>
      <color rgb="FF000000"/>
      <name val="Lucida Console"/>
      <family val="3"/>
    </font>
    <font>
      <strike/>
      <sz val="12"/>
      <color theme="1"/>
      <name val="Arial"/>
      <family val="2"/>
    </font>
    <font>
      <sz val="12"/>
      <color theme="5" tint="0.39997558519241921"/>
      <name val="Arial"/>
      <family val="2"/>
    </font>
    <font>
      <sz val="10"/>
      <color theme="6" tint="0.59999389629810485"/>
      <name val="Lucida Console"/>
      <family val="3"/>
    </font>
    <font>
      <sz val="10"/>
      <color theme="6" tint="-0.249977111117893"/>
      <name val="Lucida Console"/>
      <family val="3"/>
    </font>
    <font>
      <sz val="12"/>
      <color theme="4" tint="0.39997558519241921"/>
      <name val="Arial"/>
      <family val="2"/>
    </font>
    <font>
      <sz val="10"/>
      <color theme="4" tint="0.39997558519241921"/>
      <name val="Lucida Console"/>
      <family val="3"/>
    </font>
    <font>
      <sz val="10"/>
      <color theme="7" tint="-0.249977111117893"/>
      <name val="Lucida Console"/>
      <family val="3"/>
    </font>
    <font>
      <sz val="10"/>
      <color theme="7" tint="0.59999389629810485"/>
      <name val="Lucida Console"/>
      <family val="3"/>
    </font>
    <font>
      <sz val="10"/>
      <color rgb="FF9933FF"/>
      <name val="Lucida Console"/>
      <family val="3"/>
    </font>
    <font>
      <sz val="10"/>
      <color rgb="FF66FF33"/>
      <name val="Lucida Console"/>
      <family val="3"/>
    </font>
    <font>
      <sz val="10"/>
      <color rgb="FF339933"/>
      <name val="Lucida Console"/>
      <family val="3"/>
    </font>
    <font>
      <sz val="12"/>
      <color rgb="FF339933"/>
      <name val="Arial"/>
      <family val="2"/>
      <scheme val="major"/>
    </font>
    <font>
      <u/>
      <sz val="12"/>
      <color rgb="FFFF0000"/>
      <name val="Arial"/>
      <family val="2"/>
    </font>
    <font>
      <u/>
      <sz val="12"/>
      <color theme="1"/>
      <name val="Arial"/>
      <family val="2"/>
      <scheme val="major"/>
    </font>
    <font>
      <u/>
      <sz val="12"/>
      <color theme="1"/>
      <name val="Arial"/>
      <family val="2"/>
    </font>
    <font>
      <u/>
      <sz val="12"/>
      <color rgb="FF000000"/>
      <name val="Arial"/>
      <family val="2"/>
      <scheme val="major"/>
    </font>
    <font>
      <u/>
      <sz val="12"/>
      <color rgb="FF339933"/>
      <name val="Arial"/>
      <family val="2"/>
      <scheme val="major"/>
    </font>
    <font>
      <sz val="12"/>
      <color rgb="FF00B050"/>
      <name val="Arial"/>
      <family val="2"/>
    </font>
    <font>
      <sz val="12"/>
      <color theme="7" tint="0.3999755851924192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6">
    <xf numFmtId="0" fontId="0" fillId="0" borderId="0" xfId="0"/>
    <xf numFmtId="14" fontId="0" fillId="0" borderId="0" xfId="0" applyNumberFormat="1"/>
    <xf numFmtId="0" fontId="1" fillId="0" borderId="0" xfId="0" applyFont="1" applyAlignment="1">
      <alignment vertical="center"/>
    </xf>
    <xf numFmtId="0" fontId="2" fillId="0" borderId="0" xfId="0" applyFont="1" applyAlignment="1">
      <alignment vertical="center"/>
    </xf>
    <xf numFmtId="0" fontId="3" fillId="0" borderId="0" xfId="0" applyFont="1"/>
    <xf numFmtId="0" fontId="4" fillId="0" borderId="0" xfId="0" applyFont="1" applyAlignment="1">
      <alignment vertical="center"/>
    </xf>
    <xf numFmtId="0" fontId="5" fillId="0" borderId="0" xfId="0" applyFont="1"/>
    <xf numFmtId="0" fontId="6" fillId="0" borderId="0" xfId="0" applyFont="1" applyAlignment="1">
      <alignment vertical="center"/>
    </xf>
    <xf numFmtId="0" fontId="0" fillId="0" borderId="0" xfId="0" applyAlignment="1">
      <alignment horizontal="right"/>
    </xf>
    <xf numFmtId="0" fontId="7" fillId="0" borderId="0" xfId="0" applyFont="1"/>
    <xf numFmtId="0" fontId="8" fillId="0" borderId="0" xfId="0" applyFont="1"/>
    <xf numFmtId="0" fontId="0" fillId="0" borderId="0" xfId="0" applyAlignment="1"/>
    <xf numFmtId="0" fontId="7" fillId="0" borderId="0" xfId="0" applyFont="1" applyAlignment="1"/>
    <xf numFmtId="0" fontId="9" fillId="0" borderId="0" xfId="0" applyFont="1" applyAlignment="1">
      <alignment vertical="center"/>
    </xf>
    <xf numFmtId="0" fontId="10" fillId="0" borderId="0" xfId="0" applyFont="1" applyAlignment="1">
      <alignment vertical="center"/>
    </xf>
    <xf numFmtId="0" fontId="11" fillId="0" borderId="0" xfId="0" applyFont="1"/>
    <xf numFmtId="0" fontId="12" fillId="0" borderId="0" xfId="0" applyFont="1"/>
    <xf numFmtId="0" fontId="15" fillId="0" borderId="0" xfId="0" applyFont="1"/>
    <xf numFmtId="0" fontId="22" fillId="0" borderId="0" xfId="0" applyFont="1"/>
    <xf numFmtId="0" fontId="23" fillId="0" borderId="0" xfId="0" applyFont="1"/>
    <xf numFmtId="0" fontId="24" fillId="0" borderId="0" xfId="0" applyFont="1"/>
    <xf numFmtId="0" fontId="25" fillId="0" borderId="0" xfId="0" applyFont="1"/>
    <xf numFmtId="0" fontId="26" fillId="0" borderId="0" xfId="0" applyFont="1" applyAlignment="1">
      <alignment vertical="center"/>
    </xf>
    <xf numFmtId="0" fontId="27" fillId="0" borderId="0" xfId="0" applyFont="1"/>
    <xf numFmtId="0" fontId="28" fillId="0" borderId="0" xfId="0" applyFont="1"/>
    <xf numFmtId="0" fontId="29" fillId="0" borderId="0" xfId="0" applyFont="1"/>
  </cellXfs>
  <cellStyles count="1">
    <cellStyle name="Normal" xfId="0" builtinId="0"/>
  </cellStyles>
  <dxfs count="4">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
      <tableStyleElement type="headerRow" dxfId="2"/>
    </tableStyle>
  </tableStyles>
  <colors>
    <mruColors>
      <color rgb="FF339933"/>
      <color rgb="FF66FF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WA Health Excel 1">
      <a:dk1>
        <a:sysClr val="windowText" lastClr="000000"/>
      </a:dk1>
      <a:lt1>
        <a:sysClr val="window" lastClr="FFFFFF"/>
      </a:lt1>
      <a:dk2>
        <a:srgbClr val="757477"/>
      </a:dk2>
      <a:lt2>
        <a:srgbClr val="FFFFFF"/>
      </a:lt2>
      <a:accent1>
        <a:srgbClr val="5C8727"/>
      </a:accent1>
      <a:accent2>
        <a:srgbClr val="004B8D"/>
      </a:accent2>
      <a:accent3>
        <a:srgbClr val="FFCC00"/>
      </a:accent3>
      <a:accent4>
        <a:srgbClr val="990000"/>
      </a:accent4>
      <a:accent5>
        <a:srgbClr val="5C8727"/>
      </a:accent5>
      <a:accent6>
        <a:srgbClr val="004B8D"/>
      </a:accent6>
      <a:hlink>
        <a:srgbClr val="004B8D"/>
      </a:hlink>
      <a:folHlink>
        <a:srgbClr val="6E298D"/>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tabSelected="1" workbookViewId="0">
      <selection activeCell="D36" sqref="D36"/>
    </sheetView>
  </sheetViews>
  <sheetFormatPr defaultRowHeight="15" x14ac:dyDescent="0.2"/>
  <cols>
    <col min="1" max="1" width="11.6640625" customWidth="1"/>
    <col min="4" max="4" width="14.21875" customWidth="1"/>
    <col min="5" max="5" width="21.5546875" bestFit="1" customWidth="1"/>
    <col min="7" max="7" width="42.6640625" customWidth="1"/>
  </cols>
  <sheetData>
    <row r="1" spans="1:8" x14ac:dyDescent="0.2">
      <c r="A1" t="s">
        <v>0</v>
      </c>
      <c r="B1" t="s">
        <v>1</v>
      </c>
      <c r="C1" t="s">
        <v>229</v>
      </c>
      <c r="D1" t="s">
        <v>230</v>
      </c>
      <c r="E1" t="s">
        <v>2</v>
      </c>
      <c r="F1" t="s">
        <v>3</v>
      </c>
      <c r="G1" t="s">
        <v>4</v>
      </c>
    </row>
    <row r="2" spans="1:8" x14ac:dyDescent="0.2">
      <c r="A2" s="1">
        <v>42527</v>
      </c>
      <c r="B2" t="s">
        <v>5</v>
      </c>
      <c r="C2">
        <v>0.57999999999999996</v>
      </c>
      <c r="D2">
        <v>0.60499999999999998</v>
      </c>
      <c r="E2" t="s">
        <v>6</v>
      </c>
      <c r="F2" t="s">
        <v>7</v>
      </c>
      <c r="G2" t="s">
        <v>8</v>
      </c>
    </row>
    <row r="3" spans="1:8" x14ac:dyDescent="0.2">
      <c r="B3" t="s">
        <v>9</v>
      </c>
      <c r="C3">
        <v>0.59899999999999998</v>
      </c>
      <c r="D3">
        <v>0.60899999999999999</v>
      </c>
      <c r="E3" t="s">
        <v>6</v>
      </c>
      <c r="F3" t="s">
        <v>7</v>
      </c>
      <c r="G3" t="s">
        <v>10</v>
      </c>
    </row>
    <row r="4" spans="1:8" x14ac:dyDescent="0.2">
      <c r="B4" t="s">
        <v>12</v>
      </c>
      <c r="C4">
        <v>0.59699999999999998</v>
      </c>
      <c r="D4">
        <v>0.61199999999999999</v>
      </c>
      <c r="E4" t="s">
        <v>6</v>
      </c>
      <c r="F4" t="s">
        <v>7</v>
      </c>
      <c r="G4" t="s">
        <v>11</v>
      </c>
    </row>
    <row r="5" spans="1:8" x14ac:dyDescent="0.2">
      <c r="B5" t="s">
        <v>13</v>
      </c>
      <c r="C5">
        <v>0.61499999999999999</v>
      </c>
      <c r="D5">
        <v>0.61599999999999999</v>
      </c>
      <c r="E5" t="s">
        <v>14</v>
      </c>
      <c r="F5" t="s">
        <v>7</v>
      </c>
      <c r="G5" t="s">
        <v>10</v>
      </c>
    </row>
    <row r="6" spans="1:8" x14ac:dyDescent="0.2">
      <c r="B6" t="s">
        <v>15</v>
      </c>
      <c r="C6">
        <v>0.61899999999999999</v>
      </c>
      <c r="D6">
        <v>0.61399999999999999</v>
      </c>
      <c r="E6" t="s">
        <v>14</v>
      </c>
      <c r="F6" t="s">
        <v>7</v>
      </c>
      <c r="G6" t="s">
        <v>11</v>
      </c>
      <c r="H6" t="s">
        <v>16</v>
      </c>
    </row>
    <row r="7" spans="1:8" x14ac:dyDescent="0.2">
      <c r="A7" s="1">
        <v>42528</v>
      </c>
      <c r="B7" t="s">
        <v>157</v>
      </c>
      <c r="C7">
        <v>0.59199999999999997</v>
      </c>
      <c r="D7">
        <v>0.58599999999999997</v>
      </c>
      <c r="E7" t="s">
        <v>14</v>
      </c>
      <c r="F7" t="s">
        <v>7</v>
      </c>
      <c r="G7" t="s">
        <v>158</v>
      </c>
      <c r="H7" t="s">
        <v>156</v>
      </c>
    </row>
    <row r="8" spans="1:8" x14ac:dyDescent="0.2">
      <c r="B8" t="s">
        <v>154</v>
      </c>
      <c r="C8">
        <v>0.61199999999999999</v>
      </c>
      <c r="D8">
        <v>0.61899999999999999</v>
      </c>
      <c r="E8" t="s">
        <v>14</v>
      </c>
      <c r="F8" t="s">
        <v>7</v>
      </c>
      <c r="G8" t="s">
        <v>155</v>
      </c>
    </row>
    <row r="9" spans="1:8" x14ac:dyDescent="0.2">
      <c r="B9" t="s">
        <v>148</v>
      </c>
      <c r="C9">
        <v>0.58799999999999997</v>
      </c>
      <c r="D9">
        <v>0.61899999999999999</v>
      </c>
      <c r="E9" t="s">
        <v>14</v>
      </c>
      <c r="F9" t="s">
        <v>7</v>
      </c>
      <c r="G9" t="s">
        <v>159</v>
      </c>
    </row>
    <row r="10" spans="1:8" x14ac:dyDescent="0.2">
      <c r="B10" t="s">
        <v>160</v>
      </c>
      <c r="C10">
        <v>0.60499999999999998</v>
      </c>
      <c r="D10">
        <v>0.58899999999999997</v>
      </c>
      <c r="E10" t="s">
        <v>14</v>
      </c>
      <c r="F10" t="s">
        <v>7</v>
      </c>
      <c r="G10" t="s">
        <v>161</v>
      </c>
    </row>
    <row r="11" spans="1:8" x14ac:dyDescent="0.2">
      <c r="B11" t="s">
        <v>162</v>
      </c>
      <c r="C11">
        <v>0.61499999999999999</v>
      </c>
      <c r="D11">
        <v>0.622</v>
      </c>
      <c r="E11" t="s">
        <v>14</v>
      </c>
      <c r="F11" t="s">
        <v>7</v>
      </c>
      <c r="G11" t="s">
        <v>163</v>
      </c>
    </row>
    <row r="12" spans="1:8" x14ac:dyDescent="0.2">
      <c r="A12" s="1">
        <v>42529</v>
      </c>
      <c r="B12" t="s">
        <v>164</v>
      </c>
      <c r="C12">
        <v>0.24299999999999999</v>
      </c>
      <c r="D12">
        <v>0.254</v>
      </c>
      <c r="E12" t="s">
        <v>168</v>
      </c>
      <c r="F12" t="s">
        <v>7</v>
      </c>
      <c r="G12" t="s">
        <v>165</v>
      </c>
      <c r="H12" t="s">
        <v>166</v>
      </c>
    </row>
    <row r="13" spans="1:8" x14ac:dyDescent="0.2">
      <c r="A13" s="1">
        <v>42530</v>
      </c>
      <c r="B13" t="s">
        <v>167</v>
      </c>
      <c r="C13" s="24">
        <v>0.621</v>
      </c>
      <c r="D13" s="24">
        <v>0.63200000000000001</v>
      </c>
      <c r="E13" t="s">
        <v>169</v>
      </c>
      <c r="F13" t="s">
        <v>7</v>
      </c>
      <c r="G13" t="s">
        <v>165</v>
      </c>
      <c r="H13" t="s">
        <v>166</v>
      </c>
    </row>
    <row r="14" spans="1:8" x14ac:dyDescent="0.2">
      <c r="B14" t="s">
        <v>171</v>
      </c>
      <c r="C14" s="24">
        <v>0.621</v>
      </c>
      <c r="D14" s="24">
        <v>0.63400000000000001</v>
      </c>
      <c r="E14" t="s">
        <v>169</v>
      </c>
      <c r="F14" t="s">
        <v>7</v>
      </c>
      <c r="G14" t="s">
        <v>170</v>
      </c>
    </row>
    <row r="15" spans="1:8" x14ac:dyDescent="0.2">
      <c r="B15" t="s">
        <v>172</v>
      </c>
      <c r="C15">
        <v>0.61899999999999999</v>
      </c>
      <c r="D15">
        <v>0.626</v>
      </c>
      <c r="E15" t="s">
        <v>169</v>
      </c>
      <c r="F15" t="s">
        <v>7</v>
      </c>
      <c r="G15" t="s">
        <v>163</v>
      </c>
    </row>
    <row r="16" spans="1:8" x14ac:dyDescent="0.2">
      <c r="B16" s="15" t="s">
        <v>173</v>
      </c>
      <c r="C16" s="15">
        <v>0.51300000000000001</v>
      </c>
      <c r="D16" s="15">
        <v>0.51300000000000001</v>
      </c>
      <c r="E16" s="15" t="s">
        <v>169</v>
      </c>
      <c r="F16" s="15" t="s">
        <v>174</v>
      </c>
      <c r="G16" s="15" t="s">
        <v>175</v>
      </c>
      <c r="H16" t="s">
        <v>178</v>
      </c>
    </row>
    <row r="17" spans="1:8" x14ac:dyDescent="0.2">
      <c r="B17" s="15" t="s">
        <v>176</v>
      </c>
      <c r="C17" s="15">
        <v>0.48699999999999999</v>
      </c>
      <c r="D17" s="15">
        <v>0.50700000000000001</v>
      </c>
      <c r="E17" s="15" t="s">
        <v>169</v>
      </c>
      <c r="F17" s="15" t="s">
        <v>174</v>
      </c>
      <c r="G17" s="15" t="s">
        <v>177</v>
      </c>
      <c r="H17" t="s">
        <v>178</v>
      </c>
    </row>
    <row r="18" spans="1:8" x14ac:dyDescent="0.2">
      <c r="B18" t="s">
        <v>179</v>
      </c>
      <c r="C18">
        <v>0.61599999999999999</v>
      </c>
      <c r="D18">
        <v>0.58799999999999997</v>
      </c>
      <c r="E18" t="s">
        <v>14</v>
      </c>
      <c r="F18" t="s">
        <v>174</v>
      </c>
      <c r="G18" t="s">
        <v>177</v>
      </c>
    </row>
    <row r="19" spans="1:8" x14ac:dyDescent="0.2">
      <c r="B19" t="s">
        <v>180</v>
      </c>
      <c r="C19">
        <v>0.621</v>
      </c>
      <c r="D19">
        <v>0.57499999999999996</v>
      </c>
      <c r="E19" t="s">
        <v>14</v>
      </c>
      <c r="F19" t="s">
        <v>174</v>
      </c>
      <c r="G19" t="s">
        <v>181</v>
      </c>
    </row>
    <row r="20" spans="1:8" x14ac:dyDescent="0.2">
      <c r="B20" t="s">
        <v>183</v>
      </c>
      <c r="C20" s="24">
        <v>0.625</v>
      </c>
      <c r="D20" s="24">
        <v>0.61799999999999999</v>
      </c>
      <c r="E20" t="s">
        <v>169</v>
      </c>
      <c r="F20" t="s">
        <v>174</v>
      </c>
      <c r="G20" t="s">
        <v>175</v>
      </c>
      <c r="H20" t="s">
        <v>182</v>
      </c>
    </row>
    <row r="21" spans="1:8" x14ac:dyDescent="0.2">
      <c r="A21" s="1">
        <v>42532</v>
      </c>
      <c r="B21" t="s">
        <v>184</v>
      </c>
      <c r="C21" s="16">
        <v>0.622</v>
      </c>
      <c r="D21" s="16">
        <v>0.628</v>
      </c>
      <c r="E21" t="s">
        <v>185</v>
      </c>
      <c r="F21" t="s">
        <v>174</v>
      </c>
      <c r="G21" t="s">
        <v>175</v>
      </c>
      <c r="H21" s="16" t="s">
        <v>186</v>
      </c>
    </row>
    <row r="22" spans="1:8" x14ac:dyDescent="0.2">
      <c r="B22" t="s">
        <v>187</v>
      </c>
      <c r="C22">
        <v>0.59499999999999997</v>
      </c>
      <c r="D22" s="25">
        <v>0.64500000000000002</v>
      </c>
      <c r="E22" t="s">
        <v>185</v>
      </c>
      <c r="F22" t="s">
        <v>7</v>
      </c>
      <c r="G22" t="s">
        <v>191</v>
      </c>
    </row>
    <row r="23" spans="1:8" x14ac:dyDescent="0.2">
      <c r="B23" t="s">
        <v>188</v>
      </c>
      <c r="C23">
        <v>0.60799999999999998</v>
      </c>
      <c r="D23">
        <v>0.63800000000000001</v>
      </c>
      <c r="E23" t="s">
        <v>185</v>
      </c>
      <c r="F23" t="s">
        <v>7</v>
      </c>
      <c r="G23" t="s">
        <v>191</v>
      </c>
    </row>
    <row r="24" spans="1:8" x14ac:dyDescent="0.2">
      <c r="B24" t="s">
        <v>190</v>
      </c>
      <c r="C24">
        <v>0.59799999999999998</v>
      </c>
      <c r="D24">
        <v>0.621</v>
      </c>
      <c r="E24" t="s">
        <v>185</v>
      </c>
      <c r="F24" t="s">
        <v>7</v>
      </c>
      <c r="G24" t="s">
        <v>192</v>
      </c>
    </row>
    <row r="25" spans="1:8" x14ac:dyDescent="0.2">
      <c r="B25" t="s">
        <v>193</v>
      </c>
      <c r="C25" s="24">
        <v>0.60299999999999998</v>
      </c>
      <c r="D25" s="24">
        <v>0.621</v>
      </c>
      <c r="E25" t="s">
        <v>185</v>
      </c>
      <c r="F25" t="s">
        <v>174</v>
      </c>
      <c r="G25" t="s">
        <v>175</v>
      </c>
      <c r="H25" s="16" t="s">
        <v>194</v>
      </c>
    </row>
    <row r="26" spans="1:8" x14ac:dyDescent="0.2">
      <c r="A26" s="1">
        <v>42534</v>
      </c>
      <c r="B26" t="s">
        <v>221</v>
      </c>
      <c r="C26" s="24">
        <v>0.61599999999999999</v>
      </c>
      <c r="D26" s="24">
        <v>0.61199999999999999</v>
      </c>
      <c r="E26" t="s">
        <v>185</v>
      </c>
      <c r="F26" t="s">
        <v>222</v>
      </c>
      <c r="G26" t="s">
        <v>175</v>
      </c>
    </row>
    <row r="27" spans="1:8" x14ac:dyDescent="0.2">
      <c r="B27" t="s">
        <v>193</v>
      </c>
      <c r="C27">
        <v>0.60899999999999999</v>
      </c>
      <c r="D27" s="25">
        <v>0.64100000000000001</v>
      </c>
      <c r="E27" t="s">
        <v>185</v>
      </c>
      <c r="F27" t="s">
        <v>174</v>
      </c>
      <c r="G27" t="s">
        <v>175</v>
      </c>
      <c r="H27" t="s">
        <v>223</v>
      </c>
    </row>
    <row r="28" spans="1:8" x14ac:dyDescent="0.2">
      <c r="B28" t="s">
        <v>224</v>
      </c>
      <c r="C28">
        <v>0.60599999999999998</v>
      </c>
      <c r="D28">
        <v>0.625</v>
      </c>
      <c r="E28" t="s">
        <v>185</v>
      </c>
      <c r="F28" t="s">
        <v>174</v>
      </c>
      <c r="G28" t="s">
        <v>175</v>
      </c>
      <c r="H28" t="s">
        <v>225</v>
      </c>
    </row>
    <row r="29" spans="1:8" x14ac:dyDescent="0.2">
      <c r="B29" t="s">
        <v>224</v>
      </c>
      <c r="C29">
        <v>0.59899999999999998</v>
      </c>
      <c r="D29" s="25">
        <v>0.64200000000000002</v>
      </c>
      <c r="E29" t="s">
        <v>185</v>
      </c>
      <c r="F29" t="s">
        <v>174</v>
      </c>
      <c r="G29" t="s">
        <v>226</v>
      </c>
    </row>
    <row r="30" spans="1:8" x14ac:dyDescent="0.2">
      <c r="B30" t="s">
        <v>227</v>
      </c>
      <c r="C30">
        <v>0.59499999999999997</v>
      </c>
      <c r="D30">
        <v>0.622</v>
      </c>
      <c r="E30" t="s">
        <v>185</v>
      </c>
      <c r="F30" t="s">
        <v>174</v>
      </c>
      <c r="G30" t="s">
        <v>226</v>
      </c>
      <c r="H30" t="s">
        <v>228</v>
      </c>
    </row>
    <row r="32" spans="1:8" x14ac:dyDescent="0.2">
      <c r="C32" s="24" t="s">
        <v>231</v>
      </c>
    </row>
    <row r="33" spans="3:3" x14ac:dyDescent="0.2">
      <c r="C33" t="s">
        <v>232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workbookViewId="0">
      <selection activeCell="K35" sqref="K35"/>
    </sheetView>
  </sheetViews>
  <sheetFormatPr defaultRowHeight="15" x14ac:dyDescent="0.2"/>
  <cols>
    <col min="1" max="2" width="15.21875" customWidth="1"/>
  </cols>
  <sheetData>
    <row r="1" spans="1:9" x14ac:dyDescent="0.2">
      <c r="A1" t="s">
        <v>19</v>
      </c>
      <c r="B1" t="s">
        <v>20</v>
      </c>
      <c r="F1" t="s">
        <v>3</v>
      </c>
      <c r="G1" t="s">
        <v>18</v>
      </c>
    </row>
    <row r="3" spans="1:9" x14ac:dyDescent="0.2">
      <c r="A3">
        <v>0.61</v>
      </c>
      <c r="B3" s="2">
        <v>5410.9</v>
      </c>
      <c r="C3" t="s">
        <v>13</v>
      </c>
      <c r="F3" t="str">
        <f>CONCATENATE(C3,D3)</f>
        <v>glm3</v>
      </c>
    </row>
    <row r="4" spans="1:9" x14ac:dyDescent="0.2">
      <c r="A4">
        <v>0.625</v>
      </c>
      <c r="B4" s="2">
        <v>5356.9880000000003</v>
      </c>
      <c r="C4" t="s">
        <v>13</v>
      </c>
      <c r="D4" t="s">
        <v>17</v>
      </c>
      <c r="F4" t="str">
        <f t="shared" ref="F4:F27" si="0">CONCATENATE(C4,D4)</f>
        <v>glm3backwards selection</v>
      </c>
      <c r="G4" s="2" t="s">
        <v>209</v>
      </c>
    </row>
    <row r="5" spans="1:9" x14ac:dyDescent="0.2">
      <c r="A5" s="5">
        <v>0.63290230000000003</v>
      </c>
      <c r="B5" s="3">
        <v>1800.4480000000001</v>
      </c>
      <c r="C5" t="s">
        <v>13</v>
      </c>
      <c r="D5" t="s">
        <v>21</v>
      </c>
      <c r="F5" t="str">
        <f t="shared" si="0"/>
        <v>glm3forwards selection</v>
      </c>
      <c r="G5" s="2" t="s">
        <v>201</v>
      </c>
      <c r="I5" s="17"/>
    </row>
    <row r="6" spans="1:9" x14ac:dyDescent="0.2">
      <c r="A6">
        <v>0.63</v>
      </c>
      <c r="B6" s="2">
        <v>5395.6</v>
      </c>
      <c r="C6" t="s">
        <v>15</v>
      </c>
      <c r="F6" t="str">
        <f t="shared" si="0"/>
        <v>glm4</v>
      </c>
      <c r="G6" s="2"/>
    </row>
    <row r="7" spans="1:9" x14ac:dyDescent="0.2">
      <c r="A7" s="5">
        <v>0.6300287</v>
      </c>
      <c r="B7" s="2">
        <v>5377.0529999999999</v>
      </c>
      <c r="C7" t="s">
        <v>15</v>
      </c>
      <c r="D7" t="s">
        <v>17</v>
      </c>
      <c r="F7" t="str">
        <f t="shared" si="0"/>
        <v>glm4backwards selection</v>
      </c>
      <c r="G7" s="2" t="s">
        <v>208</v>
      </c>
    </row>
    <row r="8" spans="1:9" x14ac:dyDescent="0.2">
      <c r="A8" s="2">
        <v>0.61637929999999996</v>
      </c>
      <c r="B8" s="3">
        <v>1813.749</v>
      </c>
      <c r="C8" t="s">
        <v>15</v>
      </c>
      <c r="D8" t="s">
        <v>21</v>
      </c>
      <c r="F8" t="str">
        <f t="shared" si="0"/>
        <v>glm4forwards selection</v>
      </c>
      <c r="G8" s="2" t="s">
        <v>200</v>
      </c>
    </row>
    <row r="9" spans="1:9" x14ac:dyDescent="0.2">
      <c r="C9" t="s">
        <v>22</v>
      </c>
      <c r="F9" t="str">
        <f t="shared" si="0"/>
        <v>glm5</v>
      </c>
      <c r="G9" s="2"/>
    </row>
    <row r="10" spans="1:9" x14ac:dyDescent="0.2">
      <c r="A10" s="2">
        <v>0.625</v>
      </c>
      <c r="B10" s="2">
        <v>5360.4189999999999</v>
      </c>
      <c r="C10" t="s">
        <v>22</v>
      </c>
      <c r="D10" t="s">
        <v>17</v>
      </c>
      <c r="F10" t="str">
        <f t="shared" si="0"/>
        <v>glm5backwards selection</v>
      </c>
      <c r="G10" s="2" t="s">
        <v>207</v>
      </c>
    </row>
    <row r="11" spans="1:9" x14ac:dyDescent="0.2">
      <c r="A11" s="5">
        <v>0.64080459999999995</v>
      </c>
      <c r="B11" s="3">
        <v>1802.5440000000001</v>
      </c>
      <c r="C11" t="s">
        <v>22</v>
      </c>
      <c r="D11" t="s">
        <v>21</v>
      </c>
      <c r="F11" t="str">
        <f t="shared" si="0"/>
        <v>glm5forwards selection</v>
      </c>
      <c r="G11" s="2" t="s">
        <v>199</v>
      </c>
    </row>
    <row r="12" spans="1:9" x14ac:dyDescent="0.2">
      <c r="B12" s="2">
        <v>5393</v>
      </c>
      <c r="C12" t="s">
        <v>23</v>
      </c>
      <c r="F12" t="str">
        <f t="shared" si="0"/>
        <v>glm6</v>
      </c>
      <c r="G12" s="2"/>
    </row>
    <row r="13" spans="1:9" x14ac:dyDescent="0.2">
      <c r="A13" s="2">
        <v>0.62428159999999999</v>
      </c>
      <c r="B13" s="2">
        <v>5360.6779999999999</v>
      </c>
      <c r="C13" t="s">
        <v>23</v>
      </c>
      <c r="D13" t="s">
        <v>17</v>
      </c>
      <c r="F13" t="str">
        <f t="shared" si="0"/>
        <v>glm6backwards selection</v>
      </c>
      <c r="G13" s="2" t="s">
        <v>206</v>
      </c>
    </row>
    <row r="14" spans="1:9" x14ac:dyDescent="0.2">
      <c r="A14" s="5">
        <v>0.63290230000000003</v>
      </c>
      <c r="B14" s="3">
        <v>1806.5229999999999</v>
      </c>
      <c r="C14" t="s">
        <v>23</v>
      </c>
      <c r="D14" t="s">
        <v>21</v>
      </c>
      <c r="F14" t="str">
        <f t="shared" si="0"/>
        <v>glm6forwards selection</v>
      </c>
      <c r="G14" s="2" t="s">
        <v>198</v>
      </c>
    </row>
    <row r="15" spans="1:9" x14ac:dyDescent="0.2">
      <c r="A15" s="14">
        <v>0.62571840000000001</v>
      </c>
      <c r="B15" s="14">
        <v>5426.2079999999996</v>
      </c>
      <c r="C15" t="s">
        <v>148</v>
      </c>
      <c r="F15" t="str">
        <f t="shared" si="0"/>
        <v>glm7</v>
      </c>
      <c r="G15" s="2" t="s">
        <v>149</v>
      </c>
    </row>
    <row r="16" spans="1:9" x14ac:dyDescent="0.2">
      <c r="A16" s="2">
        <v>0.62571840000000001</v>
      </c>
      <c r="B16" s="2">
        <v>5419.9740000000002</v>
      </c>
      <c r="C16" t="s">
        <v>148</v>
      </c>
      <c r="D16" t="s">
        <v>17</v>
      </c>
      <c r="F16" t="str">
        <f t="shared" si="0"/>
        <v>glm7backwards selection</v>
      </c>
      <c r="G16" s="2" t="s">
        <v>195</v>
      </c>
    </row>
    <row r="17" spans="1:7" x14ac:dyDescent="0.2">
      <c r="A17" s="2">
        <v>0.63290230000000003</v>
      </c>
      <c r="B17" s="2">
        <v>1806.5229999999999</v>
      </c>
      <c r="C17" t="s">
        <v>148</v>
      </c>
      <c r="D17" t="s">
        <v>21</v>
      </c>
      <c r="F17" t="str">
        <f t="shared" si="0"/>
        <v>glm7forwards selection</v>
      </c>
      <c r="G17" s="2" t="s">
        <v>198</v>
      </c>
    </row>
    <row r="18" spans="1:7" x14ac:dyDescent="0.2">
      <c r="A18" s="13">
        <v>0.62571840000000001</v>
      </c>
      <c r="B18" s="13">
        <v>5385.8</v>
      </c>
      <c r="C18" t="s">
        <v>150</v>
      </c>
      <c r="F18" t="str">
        <f t="shared" si="0"/>
        <v>glm8</v>
      </c>
      <c r="G18" s="2" t="s">
        <v>151</v>
      </c>
    </row>
    <row r="19" spans="1:7" x14ac:dyDescent="0.2">
      <c r="A19" s="2">
        <v>0.62931029999999999</v>
      </c>
      <c r="B19" s="2">
        <v>5377.0529999999999</v>
      </c>
      <c r="C19" t="s">
        <v>150</v>
      </c>
      <c r="D19" t="s">
        <v>17</v>
      </c>
      <c r="F19" t="str">
        <f t="shared" si="0"/>
        <v>glm8backwards selection</v>
      </c>
      <c r="G19" s="2" t="s">
        <v>205</v>
      </c>
    </row>
    <row r="20" spans="1:7" x14ac:dyDescent="0.2">
      <c r="A20" s="2">
        <v>0.63290230000000003</v>
      </c>
      <c r="B20" s="2">
        <v>1806.5229999999999</v>
      </c>
      <c r="C20" t="s">
        <v>150</v>
      </c>
      <c r="D20" t="s">
        <v>21</v>
      </c>
      <c r="F20" t="str">
        <f t="shared" si="0"/>
        <v>glm8forwards selection</v>
      </c>
      <c r="G20" s="2"/>
    </row>
    <row r="21" spans="1:7" x14ac:dyDescent="0.2">
      <c r="A21" s="2">
        <v>0.62859200000000004</v>
      </c>
      <c r="B21" s="2">
        <v>5376.1289999999999</v>
      </c>
      <c r="C21" t="s">
        <v>152</v>
      </c>
      <c r="F21" t="str">
        <f t="shared" si="0"/>
        <v>glm9</v>
      </c>
      <c r="G21" s="2" t="s">
        <v>153</v>
      </c>
    </row>
    <row r="22" spans="1:7" x14ac:dyDescent="0.2">
      <c r="A22" s="2">
        <v>0.62787360000000003</v>
      </c>
      <c r="B22" s="2">
        <v>5357.7</v>
      </c>
      <c r="C22" t="s">
        <v>152</v>
      </c>
      <c r="D22" t="s">
        <v>17</v>
      </c>
      <c r="F22" t="str">
        <f t="shared" si="0"/>
        <v>glm9backwards selection</v>
      </c>
      <c r="G22" s="2" t="s">
        <v>204</v>
      </c>
    </row>
    <row r="23" spans="1:7" x14ac:dyDescent="0.2">
      <c r="A23" s="2">
        <v>0.65301719999999996</v>
      </c>
      <c r="B23" s="2">
        <v>1795.886</v>
      </c>
      <c r="C23" t="s">
        <v>152</v>
      </c>
      <c r="D23" t="s">
        <v>21</v>
      </c>
      <c r="F23" t="str">
        <f t="shared" si="0"/>
        <v>glm9forwards selection</v>
      </c>
      <c r="G23" s="2" t="s">
        <v>197</v>
      </c>
    </row>
    <row r="24" spans="1:7" x14ac:dyDescent="0.2">
      <c r="A24" s="2">
        <v>0.64008620000000005</v>
      </c>
      <c r="B24" s="2">
        <v>5347.69</v>
      </c>
      <c r="C24" t="s">
        <v>187</v>
      </c>
      <c r="F24" t="str">
        <f t="shared" si="0"/>
        <v>glm13</v>
      </c>
      <c r="G24" s="2" t="s">
        <v>203</v>
      </c>
    </row>
    <row r="25" spans="1:7" x14ac:dyDescent="0.2">
      <c r="A25" s="2">
        <v>0.64008620000000005</v>
      </c>
      <c r="B25" s="2">
        <v>5347.7269999999999</v>
      </c>
      <c r="C25" t="s">
        <v>188</v>
      </c>
      <c r="F25" t="str">
        <f t="shared" si="0"/>
        <v>glm14</v>
      </c>
      <c r="G25" s="2" t="s">
        <v>202</v>
      </c>
    </row>
    <row r="26" spans="1:7" x14ac:dyDescent="0.2">
      <c r="A26" s="2">
        <v>0.62643680000000002</v>
      </c>
      <c r="B26" s="2">
        <v>5377.1890000000003</v>
      </c>
      <c r="C26" t="s">
        <v>190</v>
      </c>
      <c r="F26" t="str">
        <f t="shared" si="0"/>
        <v>glm15</v>
      </c>
      <c r="G26" s="2" t="s">
        <v>196</v>
      </c>
    </row>
    <row r="27" spans="1:7" x14ac:dyDescent="0.2">
      <c r="F27" t="str">
        <f t="shared" si="0"/>
        <v/>
      </c>
      <c r="G27" s="2" t="s">
        <v>189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16"/>
  <sheetViews>
    <sheetView workbookViewId="0">
      <selection activeCell="C16" sqref="C16"/>
    </sheetView>
  </sheetViews>
  <sheetFormatPr defaultRowHeight="15" x14ac:dyDescent="0.2"/>
  <sheetData>
    <row r="1" spans="1:107" x14ac:dyDescent="0.2">
      <c r="A1" t="s">
        <v>65</v>
      </c>
      <c r="B1" s="2" t="s">
        <v>24</v>
      </c>
      <c r="C1" t="s">
        <v>25</v>
      </c>
      <c r="D1" t="s">
        <v>26</v>
      </c>
      <c r="E1" t="s">
        <v>27</v>
      </c>
      <c r="F1" t="s">
        <v>28</v>
      </c>
      <c r="G1" t="s">
        <v>29</v>
      </c>
      <c r="H1" t="s">
        <v>30</v>
      </c>
      <c r="I1" t="s">
        <v>31</v>
      </c>
      <c r="J1" t="s">
        <v>32</v>
      </c>
      <c r="K1" t="s">
        <v>33</v>
      </c>
      <c r="L1" t="s">
        <v>34</v>
      </c>
      <c r="M1" t="s">
        <v>35</v>
      </c>
      <c r="N1" t="s">
        <v>36</v>
      </c>
      <c r="O1" t="s">
        <v>37</v>
      </c>
      <c r="P1" t="s">
        <v>38</v>
      </c>
      <c r="Q1" t="s">
        <v>39</v>
      </c>
      <c r="R1" t="s">
        <v>40</v>
      </c>
      <c r="S1" t="s">
        <v>41</v>
      </c>
      <c r="T1" t="s">
        <v>42</v>
      </c>
    </row>
    <row r="2" spans="1:107" x14ac:dyDescent="0.2">
      <c r="A2" t="s">
        <v>66</v>
      </c>
      <c r="B2" s="2" t="s">
        <v>43</v>
      </c>
      <c r="C2" t="s">
        <v>35</v>
      </c>
      <c r="D2" t="s">
        <v>30</v>
      </c>
      <c r="E2" t="s">
        <v>44</v>
      </c>
      <c r="F2" t="s">
        <v>32</v>
      </c>
      <c r="G2" t="s">
        <v>45</v>
      </c>
      <c r="H2" t="s">
        <v>46</v>
      </c>
      <c r="I2" t="s">
        <v>47</v>
      </c>
      <c r="J2" t="s">
        <v>48</v>
      </c>
      <c r="K2" t="s">
        <v>49</v>
      </c>
      <c r="L2" t="s">
        <v>31</v>
      </c>
      <c r="M2" t="s">
        <v>50</v>
      </c>
      <c r="N2" t="s">
        <v>51</v>
      </c>
      <c r="O2" t="s">
        <v>52</v>
      </c>
      <c r="P2" t="s">
        <v>53</v>
      </c>
    </row>
    <row r="3" spans="1:107" x14ac:dyDescent="0.2">
      <c r="B3" s="2"/>
    </row>
    <row r="4" spans="1:107" x14ac:dyDescent="0.2">
      <c r="A4" t="s">
        <v>67</v>
      </c>
      <c r="B4" s="2" t="s">
        <v>24</v>
      </c>
      <c r="C4" t="s">
        <v>25</v>
      </c>
      <c r="D4" t="s">
        <v>27</v>
      </c>
      <c r="E4" t="s">
        <v>28</v>
      </c>
      <c r="F4" t="s">
        <v>30</v>
      </c>
      <c r="G4" t="s">
        <v>32</v>
      </c>
      <c r="H4" t="s">
        <v>35</v>
      </c>
      <c r="I4" t="s">
        <v>36</v>
      </c>
      <c r="J4" t="s">
        <v>37</v>
      </c>
      <c r="K4" t="s">
        <v>40</v>
      </c>
      <c r="L4" t="s">
        <v>54</v>
      </c>
    </row>
    <row r="5" spans="1:107" x14ac:dyDescent="0.2">
      <c r="A5" t="s">
        <v>68</v>
      </c>
      <c r="B5" s="2" t="s">
        <v>43</v>
      </c>
      <c r="C5" t="s">
        <v>35</v>
      </c>
      <c r="D5" t="s">
        <v>30</v>
      </c>
      <c r="E5" t="s">
        <v>44</v>
      </c>
      <c r="F5" t="s">
        <v>32</v>
      </c>
      <c r="G5" t="s">
        <v>47</v>
      </c>
      <c r="H5" t="s">
        <v>53</v>
      </c>
    </row>
    <row r="6" spans="1:107" x14ac:dyDescent="0.2">
      <c r="B6" s="2"/>
    </row>
    <row r="7" spans="1:107" x14ac:dyDescent="0.2">
      <c r="A7" t="s">
        <v>69</v>
      </c>
      <c r="B7" s="2" t="s">
        <v>24</v>
      </c>
      <c r="C7" t="s">
        <v>25</v>
      </c>
      <c r="D7" t="s">
        <v>27</v>
      </c>
      <c r="E7" t="s">
        <v>28</v>
      </c>
      <c r="F7" t="s">
        <v>55</v>
      </c>
      <c r="G7" t="s">
        <v>30</v>
      </c>
      <c r="H7" t="s">
        <v>32</v>
      </c>
      <c r="I7" t="s">
        <v>35</v>
      </c>
      <c r="J7" t="s">
        <v>36</v>
      </c>
      <c r="K7" t="s">
        <v>37</v>
      </c>
      <c r="L7" t="s">
        <v>40</v>
      </c>
      <c r="M7" t="s">
        <v>41</v>
      </c>
      <c r="N7" t="s">
        <v>38</v>
      </c>
      <c r="O7" t="s">
        <v>56</v>
      </c>
      <c r="P7" t="s">
        <v>57</v>
      </c>
      <c r="Q7" t="s">
        <v>34</v>
      </c>
      <c r="R7" t="s">
        <v>29</v>
      </c>
      <c r="S7" t="s">
        <v>26</v>
      </c>
      <c r="T7" t="s">
        <v>58</v>
      </c>
    </row>
    <row r="8" spans="1:107" x14ac:dyDescent="0.2">
      <c r="A8" t="s">
        <v>70</v>
      </c>
      <c r="B8" s="2" t="s">
        <v>43</v>
      </c>
      <c r="C8" t="s">
        <v>35</v>
      </c>
      <c r="D8" t="s">
        <v>30</v>
      </c>
      <c r="E8" t="s">
        <v>44</v>
      </c>
      <c r="F8" t="s">
        <v>32</v>
      </c>
      <c r="G8" t="s">
        <v>45</v>
      </c>
      <c r="H8" t="s">
        <v>47</v>
      </c>
      <c r="I8" t="s">
        <v>59</v>
      </c>
      <c r="J8" t="s">
        <v>60</v>
      </c>
      <c r="K8" t="s">
        <v>61</v>
      </c>
      <c r="L8" t="s">
        <v>31</v>
      </c>
      <c r="M8" t="s">
        <v>50</v>
      </c>
      <c r="N8" t="s">
        <v>62</v>
      </c>
      <c r="O8" t="s">
        <v>51</v>
      </c>
      <c r="P8" t="s">
        <v>63</v>
      </c>
    </row>
    <row r="9" spans="1:107" x14ac:dyDescent="0.2">
      <c r="B9" s="2"/>
    </row>
    <row r="10" spans="1:107" x14ac:dyDescent="0.2">
      <c r="A10" t="s">
        <v>71</v>
      </c>
      <c r="B10" s="2" t="s">
        <v>24</v>
      </c>
      <c r="C10" t="s">
        <v>25</v>
      </c>
      <c r="D10" t="s">
        <v>27</v>
      </c>
      <c r="E10" t="s">
        <v>28</v>
      </c>
      <c r="F10" t="s">
        <v>30</v>
      </c>
      <c r="G10" t="s">
        <v>32</v>
      </c>
      <c r="H10" t="s">
        <v>35</v>
      </c>
      <c r="I10" t="s">
        <v>36</v>
      </c>
      <c r="J10" t="s">
        <v>37</v>
      </c>
      <c r="K10" t="s">
        <v>40</v>
      </c>
      <c r="L10" t="s">
        <v>41</v>
      </c>
      <c r="M10" t="s">
        <v>38</v>
      </c>
      <c r="N10" t="s">
        <v>34</v>
      </c>
      <c r="O10" t="s">
        <v>29</v>
      </c>
      <c r="P10" t="s">
        <v>64</v>
      </c>
    </row>
    <row r="11" spans="1:107" x14ac:dyDescent="0.2">
      <c r="A11" t="s">
        <v>72</v>
      </c>
      <c r="B11" s="2" t="s">
        <v>43</v>
      </c>
      <c r="C11" t="s">
        <v>35</v>
      </c>
      <c r="D11" t="s">
        <v>30</v>
      </c>
      <c r="E11" t="s">
        <v>44</v>
      </c>
      <c r="F11" t="s">
        <v>32</v>
      </c>
      <c r="G11" t="s">
        <v>45</v>
      </c>
      <c r="H11" t="s">
        <v>47</v>
      </c>
      <c r="I11" t="s">
        <v>51</v>
      </c>
      <c r="J11" t="s">
        <v>31</v>
      </c>
      <c r="K11" t="s">
        <v>61</v>
      </c>
      <c r="L11" t="s">
        <v>50</v>
      </c>
      <c r="M11" t="s">
        <v>63</v>
      </c>
    </row>
    <row r="16" spans="1:107" x14ac:dyDescent="0.2">
      <c r="A16" t="s">
        <v>73</v>
      </c>
      <c r="B16" s="2" t="s">
        <v>24</v>
      </c>
      <c r="C16" t="s">
        <v>25</v>
      </c>
      <c r="D16" t="s">
        <v>26</v>
      </c>
      <c r="E16" t="s">
        <v>27</v>
      </c>
      <c r="F16" t="s">
        <v>28</v>
      </c>
      <c r="G16" t="s">
        <v>29</v>
      </c>
      <c r="H16" t="s">
        <v>30</v>
      </c>
      <c r="I16" t="s">
        <v>31</v>
      </c>
      <c r="J16" t="s">
        <v>32</v>
      </c>
      <c r="K16" t="s">
        <v>33</v>
      </c>
      <c r="L16" t="s">
        <v>34</v>
      </c>
      <c r="M16" t="s">
        <v>35</v>
      </c>
      <c r="N16" t="s">
        <v>36</v>
      </c>
      <c r="O16" t="s">
        <v>37</v>
      </c>
      <c r="P16" t="s">
        <v>38</v>
      </c>
      <c r="Q16" t="s">
        <v>39</v>
      </c>
      <c r="R16" t="s">
        <v>40</v>
      </c>
      <c r="S16" t="s">
        <v>41</v>
      </c>
      <c r="T16" t="s">
        <v>74</v>
      </c>
      <c r="U16" t="s">
        <v>35</v>
      </c>
      <c r="V16" t="s">
        <v>30</v>
      </c>
      <c r="W16" t="s">
        <v>44</v>
      </c>
      <c r="X16" t="s">
        <v>32</v>
      </c>
      <c r="Y16" t="s">
        <v>45</v>
      </c>
      <c r="Z16" t="s">
        <v>46</v>
      </c>
      <c r="AA16" t="s">
        <v>47</v>
      </c>
      <c r="AB16" t="s">
        <v>48</v>
      </c>
      <c r="AC16" t="s">
        <v>49</v>
      </c>
      <c r="AD16" t="s">
        <v>31</v>
      </c>
      <c r="AE16" t="s">
        <v>50</v>
      </c>
      <c r="AF16" t="s">
        <v>51</v>
      </c>
      <c r="AG16" t="s">
        <v>52</v>
      </c>
      <c r="AH16" t="s">
        <v>75</v>
      </c>
      <c r="AI16" t="s">
        <v>25</v>
      </c>
      <c r="AJ16" t="s">
        <v>27</v>
      </c>
      <c r="AK16" t="s">
        <v>28</v>
      </c>
      <c r="AL16" t="s">
        <v>30</v>
      </c>
      <c r="AM16" t="s">
        <v>32</v>
      </c>
      <c r="AN16" t="s">
        <v>35</v>
      </c>
      <c r="AO16" t="s">
        <v>36</v>
      </c>
      <c r="AP16" t="s">
        <v>37</v>
      </c>
      <c r="AQ16" t="s">
        <v>40</v>
      </c>
      <c r="AR16" t="s">
        <v>76</v>
      </c>
      <c r="AS16" t="s">
        <v>35</v>
      </c>
      <c r="AT16" t="s">
        <v>30</v>
      </c>
      <c r="AU16" t="s">
        <v>44</v>
      </c>
      <c r="AV16" t="s">
        <v>32</v>
      </c>
      <c r="AW16" t="s">
        <v>47</v>
      </c>
      <c r="AX16" t="s">
        <v>75</v>
      </c>
      <c r="AY16" t="s">
        <v>25</v>
      </c>
      <c r="AZ16" t="s">
        <v>27</v>
      </c>
      <c r="BA16" t="s">
        <v>28</v>
      </c>
      <c r="BB16" t="s">
        <v>55</v>
      </c>
      <c r="BC16" t="s">
        <v>30</v>
      </c>
      <c r="BD16" t="s">
        <v>32</v>
      </c>
      <c r="BE16" t="s">
        <v>35</v>
      </c>
      <c r="BF16" t="s">
        <v>36</v>
      </c>
      <c r="BG16" t="s">
        <v>37</v>
      </c>
      <c r="BH16" t="s">
        <v>40</v>
      </c>
      <c r="BI16" t="s">
        <v>41</v>
      </c>
      <c r="BJ16" t="s">
        <v>38</v>
      </c>
      <c r="BK16" t="s">
        <v>56</v>
      </c>
      <c r="BL16" t="s">
        <v>57</v>
      </c>
      <c r="BM16" t="s">
        <v>34</v>
      </c>
      <c r="BN16" t="s">
        <v>29</v>
      </c>
      <c r="BO16" t="s">
        <v>26</v>
      </c>
      <c r="BP16" t="s">
        <v>77</v>
      </c>
      <c r="BQ16" t="s">
        <v>35</v>
      </c>
      <c r="BR16" t="s">
        <v>30</v>
      </c>
      <c r="BS16" t="s">
        <v>44</v>
      </c>
      <c r="BT16" t="s">
        <v>32</v>
      </c>
      <c r="BU16" t="s">
        <v>45</v>
      </c>
      <c r="BV16" t="s">
        <v>47</v>
      </c>
      <c r="BW16" t="s">
        <v>59</v>
      </c>
      <c r="BX16" t="s">
        <v>60</v>
      </c>
      <c r="BY16" t="s">
        <v>61</v>
      </c>
      <c r="BZ16" t="s">
        <v>31</v>
      </c>
      <c r="CA16" t="s">
        <v>50</v>
      </c>
      <c r="CB16" t="s">
        <v>62</v>
      </c>
      <c r="CC16" t="s">
        <v>51</v>
      </c>
      <c r="CD16" t="s">
        <v>78</v>
      </c>
      <c r="CE16" t="s">
        <v>25</v>
      </c>
      <c r="CF16" t="s">
        <v>27</v>
      </c>
      <c r="CG16" t="s">
        <v>28</v>
      </c>
      <c r="CH16" t="s">
        <v>30</v>
      </c>
      <c r="CI16" t="s">
        <v>32</v>
      </c>
      <c r="CJ16" t="s">
        <v>35</v>
      </c>
      <c r="CK16" t="s">
        <v>36</v>
      </c>
      <c r="CL16" t="s">
        <v>37</v>
      </c>
      <c r="CM16" t="s">
        <v>40</v>
      </c>
      <c r="CN16" t="s">
        <v>41</v>
      </c>
      <c r="CO16" t="s">
        <v>38</v>
      </c>
      <c r="CP16" t="s">
        <v>34</v>
      </c>
      <c r="CQ16" t="s">
        <v>29</v>
      </c>
      <c r="CR16" t="s">
        <v>79</v>
      </c>
      <c r="CS16" t="s">
        <v>35</v>
      </c>
      <c r="CT16" t="s">
        <v>30</v>
      </c>
      <c r="CU16" t="s">
        <v>44</v>
      </c>
      <c r="CV16" t="s">
        <v>32</v>
      </c>
      <c r="CW16" t="s">
        <v>45</v>
      </c>
      <c r="CX16" t="s">
        <v>47</v>
      </c>
      <c r="CY16" t="s">
        <v>51</v>
      </c>
      <c r="CZ16" t="s">
        <v>31</v>
      </c>
      <c r="DA16" t="s">
        <v>61</v>
      </c>
      <c r="DB16" t="s">
        <v>50</v>
      </c>
      <c r="DC16" t="s">
        <v>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workbookViewId="0">
      <selection activeCell="C2" sqref="C2"/>
    </sheetView>
  </sheetViews>
  <sheetFormatPr defaultRowHeight="15" x14ac:dyDescent="0.2"/>
  <cols>
    <col min="1" max="2" width="16.6640625" bestFit="1" customWidth="1"/>
    <col min="3" max="3" width="20.77734375" bestFit="1" customWidth="1"/>
    <col min="4" max="4" width="19" bestFit="1" customWidth="1"/>
    <col min="6" max="6" width="20.77734375" bestFit="1" customWidth="1"/>
    <col min="7" max="7" width="19" bestFit="1" customWidth="1"/>
  </cols>
  <sheetData>
    <row r="1" spans="1:13" x14ac:dyDescent="0.2">
      <c r="A1" t="s">
        <v>73</v>
      </c>
      <c r="B1" t="s">
        <v>73</v>
      </c>
      <c r="C1" t="s">
        <v>65</v>
      </c>
      <c r="D1" t="s">
        <v>66</v>
      </c>
      <c r="F1" t="s">
        <v>67</v>
      </c>
      <c r="G1" t="s">
        <v>68</v>
      </c>
      <c r="I1" t="s">
        <v>69</v>
      </c>
      <c r="J1" t="s">
        <v>70</v>
      </c>
      <c r="L1" t="s">
        <v>71</v>
      </c>
      <c r="M1" t="s">
        <v>72</v>
      </c>
    </row>
    <row r="2" spans="1:13" x14ac:dyDescent="0.2">
      <c r="A2" t="s">
        <v>80</v>
      </c>
      <c r="B2" t="s">
        <v>80</v>
      </c>
      <c r="C2" s="7" t="s">
        <v>99</v>
      </c>
      <c r="D2" s="7" t="s">
        <v>92</v>
      </c>
      <c r="E2" s="7" t="s">
        <v>115</v>
      </c>
      <c r="F2" s="7" t="s">
        <v>99</v>
      </c>
      <c r="G2" s="7" t="s">
        <v>92</v>
      </c>
      <c r="H2" s="7" t="s">
        <v>115</v>
      </c>
      <c r="I2" s="7" t="s">
        <v>99</v>
      </c>
      <c r="J2" s="7" t="s">
        <v>92</v>
      </c>
      <c r="K2" s="7" t="s">
        <v>115</v>
      </c>
      <c r="L2" s="7" t="s">
        <v>99</v>
      </c>
      <c r="M2" s="7" t="s">
        <v>92</v>
      </c>
    </row>
    <row r="3" spans="1:13" x14ac:dyDescent="0.2">
      <c r="A3" t="s">
        <v>80</v>
      </c>
      <c r="B3" t="s">
        <v>80</v>
      </c>
      <c r="C3" s="6" t="s">
        <v>81</v>
      </c>
      <c r="D3" s="6" t="s">
        <v>94</v>
      </c>
      <c r="E3" s="6" t="s">
        <v>115</v>
      </c>
      <c r="F3" s="6" t="s">
        <v>81</v>
      </c>
      <c r="G3" s="6" t="s">
        <v>94</v>
      </c>
      <c r="H3" s="6" t="s">
        <v>115</v>
      </c>
      <c r="I3" s="6" t="s">
        <v>81</v>
      </c>
      <c r="J3" s="6" t="s">
        <v>94</v>
      </c>
      <c r="K3" s="6" t="s">
        <v>115</v>
      </c>
      <c r="L3" s="6" t="s">
        <v>81</v>
      </c>
      <c r="M3" s="6" t="s">
        <v>94</v>
      </c>
    </row>
    <row r="4" spans="1:13" x14ac:dyDescent="0.2">
      <c r="A4" t="s">
        <v>80</v>
      </c>
      <c r="B4" t="s">
        <v>80</v>
      </c>
      <c r="C4" s="6" t="s">
        <v>108</v>
      </c>
      <c r="D4" s="6" t="s">
        <v>100</v>
      </c>
      <c r="E4" s="6" t="s">
        <v>115</v>
      </c>
      <c r="F4" s="6" t="s">
        <v>105</v>
      </c>
      <c r="G4" s="6" t="s">
        <v>100</v>
      </c>
      <c r="H4" s="6" t="s">
        <v>115</v>
      </c>
      <c r="I4" s="6" t="s">
        <v>105</v>
      </c>
      <c r="J4" s="6" t="s">
        <v>100</v>
      </c>
      <c r="K4" s="6" t="s">
        <v>115</v>
      </c>
      <c r="L4" s="6" t="s">
        <v>105</v>
      </c>
      <c r="M4" s="6" t="s">
        <v>100</v>
      </c>
    </row>
    <row r="5" spans="1:13" x14ac:dyDescent="0.2">
      <c r="A5" t="s">
        <v>80</v>
      </c>
      <c r="B5" t="s">
        <v>80</v>
      </c>
      <c r="C5" s="6" t="s">
        <v>105</v>
      </c>
      <c r="D5" s="6" t="s">
        <v>107</v>
      </c>
      <c r="E5" s="6" t="s">
        <v>115</v>
      </c>
      <c r="F5" s="6" t="s">
        <v>106</v>
      </c>
      <c r="G5" s="6" t="s">
        <v>107</v>
      </c>
      <c r="H5" s="6" t="s">
        <v>115</v>
      </c>
      <c r="I5" s="6" t="s">
        <v>106</v>
      </c>
      <c r="J5" s="6" t="s">
        <v>107</v>
      </c>
      <c r="K5" s="6" t="s">
        <v>115</v>
      </c>
      <c r="L5" s="6" t="s">
        <v>106</v>
      </c>
      <c r="M5" s="6" t="s">
        <v>107</v>
      </c>
    </row>
    <row r="6" spans="1:13" x14ac:dyDescent="0.2">
      <c r="A6" t="s">
        <v>81</v>
      </c>
      <c r="B6" t="s">
        <v>81</v>
      </c>
      <c r="C6" s="6" t="s">
        <v>106</v>
      </c>
      <c r="D6" s="6" t="s">
        <v>97</v>
      </c>
      <c r="E6" s="6" t="s">
        <v>115</v>
      </c>
      <c r="F6" s="6" t="s">
        <v>100</v>
      </c>
      <c r="G6" s="6" t="s">
        <v>97</v>
      </c>
      <c r="H6" s="6" t="s">
        <v>115</v>
      </c>
      <c r="I6" s="6" t="s">
        <v>103</v>
      </c>
      <c r="J6" s="6" t="s">
        <v>97</v>
      </c>
      <c r="K6" s="6" t="s">
        <v>115</v>
      </c>
      <c r="L6" s="6" t="s">
        <v>100</v>
      </c>
      <c r="M6" s="6" t="s">
        <v>97</v>
      </c>
    </row>
    <row r="7" spans="1:13" x14ac:dyDescent="0.2">
      <c r="A7" t="s">
        <v>81</v>
      </c>
      <c r="B7" t="s">
        <v>81</v>
      </c>
      <c r="C7" s="6" t="s">
        <v>104</v>
      </c>
      <c r="D7" s="6" t="s">
        <v>85</v>
      </c>
      <c r="E7" s="6" t="s">
        <v>115</v>
      </c>
      <c r="F7" s="6" t="s">
        <v>97</v>
      </c>
      <c r="G7" s="6" t="s">
        <v>80</v>
      </c>
      <c r="H7" s="6" t="s">
        <v>115</v>
      </c>
      <c r="I7" s="6" t="s">
        <v>100</v>
      </c>
      <c r="J7" s="6" t="s">
        <v>85</v>
      </c>
      <c r="K7" s="6" t="s">
        <v>115</v>
      </c>
      <c r="L7" s="6" t="s">
        <v>97</v>
      </c>
      <c r="M7" s="6" t="s">
        <v>85</v>
      </c>
    </row>
    <row r="8" spans="1:13" x14ac:dyDescent="0.2">
      <c r="A8" t="s">
        <v>81</v>
      </c>
      <c r="B8" t="s">
        <v>81</v>
      </c>
      <c r="C8" s="6" t="s">
        <v>100</v>
      </c>
      <c r="D8" s="6" t="s">
        <v>110</v>
      </c>
      <c r="E8" s="6" t="s">
        <v>115</v>
      </c>
      <c r="F8" s="6" t="s">
        <v>94</v>
      </c>
      <c r="G8" s="6" t="s">
        <v>113</v>
      </c>
      <c r="H8" s="6" t="s">
        <v>115</v>
      </c>
      <c r="I8" s="6" t="s">
        <v>97</v>
      </c>
      <c r="J8" s="6" t="s">
        <v>80</v>
      </c>
      <c r="K8" s="6" t="s">
        <v>115</v>
      </c>
      <c r="L8" s="6" t="s">
        <v>94</v>
      </c>
      <c r="M8" s="6" t="s">
        <v>80</v>
      </c>
    </row>
    <row r="9" spans="1:13" x14ac:dyDescent="0.2">
      <c r="A9" t="s">
        <v>81</v>
      </c>
      <c r="B9" t="s">
        <v>81</v>
      </c>
      <c r="C9" s="6" t="s">
        <v>101</v>
      </c>
      <c r="D9" s="6" t="s">
        <v>80</v>
      </c>
      <c r="E9" s="6" t="s">
        <v>115</v>
      </c>
      <c r="F9" s="6" t="s">
        <v>93</v>
      </c>
      <c r="G9" s="6" t="s">
        <v>115</v>
      </c>
      <c r="H9" s="6" t="s">
        <v>115</v>
      </c>
      <c r="I9" s="6" t="s">
        <v>94</v>
      </c>
      <c r="J9" s="6" t="s">
        <v>89</v>
      </c>
      <c r="K9" s="6" t="s">
        <v>115</v>
      </c>
      <c r="L9" s="6" t="s">
        <v>93</v>
      </c>
      <c r="M9" s="6" t="s">
        <v>102</v>
      </c>
    </row>
    <row r="10" spans="1:13" x14ac:dyDescent="0.2">
      <c r="A10" t="s">
        <v>82</v>
      </c>
      <c r="B10" t="s">
        <v>82</v>
      </c>
      <c r="C10" s="6" t="s">
        <v>97</v>
      </c>
      <c r="D10" s="6" t="s">
        <v>111</v>
      </c>
      <c r="E10" s="6" t="s">
        <v>115</v>
      </c>
      <c r="F10" s="6" t="s">
        <v>92</v>
      </c>
      <c r="G10" s="6" t="s">
        <v>115</v>
      </c>
      <c r="H10" s="6" t="s">
        <v>115</v>
      </c>
      <c r="I10" s="6" t="s">
        <v>93</v>
      </c>
      <c r="J10" s="6" t="s">
        <v>83</v>
      </c>
      <c r="K10" s="6" t="s">
        <v>115</v>
      </c>
      <c r="L10" s="6" t="s">
        <v>92</v>
      </c>
      <c r="M10" s="6" t="s">
        <v>101</v>
      </c>
    </row>
    <row r="11" spans="1:13" x14ac:dyDescent="0.2">
      <c r="A11" t="s">
        <v>83</v>
      </c>
      <c r="B11" t="s">
        <v>83</v>
      </c>
      <c r="C11" s="6" t="s">
        <v>96</v>
      </c>
      <c r="D11" s="6" t="s">
        <v>82</v>
      </c>
      <c r="E11" s="6" t="s">
        <v>115</v>
      </c>
      <c r="F11" s="6" t="s">
        <v>84</v>
      </c>
      <c r="G11" s="6" t="s">
        <v>115</v>
      </c>
      <c r="H11" s="6" t="s">
        <v>115</v>
      </c>
      <c r="I11" s="6" t="s">
        <v>92</v>
      </c>
      <c r="J11" s="6" t="s">
        <v>113</v>
      </c>
      <c r="K11" s="6" t="s">
        <v>115</v>
      </c>
      <c r="L11" s="6" t="s">
        <v>84</v>
      </c>
      <c r="M11" s="6" t="s">
        <v>113</v>
      </c>
    </row>
    <row r="12" spans="1:13" x14ac:dyDescent="0.2">
      <c r="A12" t="s">
        <v>84</v>
      </c>
      <c r="B12" t="s">
        <v>84</v>
      </c>
      <c r="C12" s="6" t="s">
        <v>95</v>
      </c>
      <c r="D12" s="6" t="s">
        <v>101</v>
      </c>
      <c r="E12" s="6" t="s">
        <v>115</v>
      </c>
      <c r="F12" s="6" t="s">
        <v>114</v>
      </c>
      <c r="G12" s="6" t="s">
        <v>115</v>
      </c>
      <c r="H12" s="6" t="s">
        <v>115</v>
      </c>
      <c r="I12" s="6" t="s">
        <v>84</v>
      </c>
      <c r="J12" s="6" t="s">
        <v>101</v>
      </c>
      <c r="K12" s="6" t="s">
        <v>115</v>
      </c>
      <c r="L12" s="6" t="s">
        <v>114</v>
      </c>
      <c r="M12" s="6" t="s">
        <v>86</v>
      </c>
    </row>
    <row r="13" spans="1:13" x14ac:dyDescent="0.2">
      <c r="A13" t="s">
        <v>84</v>
      </c>
      <c r="B13" t="s">
        <v>84</v>
      </c>
      <c r="C13" s="6" t="s">
        <v>94</v>
      </c>
      <c r="D13" s="6" t="s">
        <v>86</v>
      </c>
      <c r="E13" s="6" t="s">
        <v>115</v>
      </c>
      <c r="F13" s="6" t="s">
        <v>115</v>
      </c>
      <c r="G13" s="6" t="s">
        <v>115</v>
      </c>
      <c r="H13" s="6" t="s">
        <v>115</v>
      </c>
      <c r="I13" s="6" t="s">
        <v>114</v>
      </c>
      <c r="J13" s="6" t="s">
        <v>86</v>
      </c>
      <c r="K13" s="6" t="s">
        <v>115</v>
      </c>
      <c r="L13" s="6" t="s">
        <v>88</v>
      </c>
      <c r="M13" s="6" t="s">
        <v>98</v>
      </c>
    </row>
    <row r="14" spans="1:13" x14ac:dyDescent="0.2">
      <c r="A14" t="s">
        <v>84</v>
      </c>
      <c r="B14" t="s">
        <v>84</v>
      </c>
      <c r="C14" s="6" t="s">
        <v>93</v>
      </c>
      <c r="D14" s="6" t="s">
        <v>102</v>
      </c>
      <c r="E14" s="6" t="s">
        <v>115</v>
      </c>
      <c r="F14" s="6" t="s">
        <v>115</v>
      </c>
      <c r="G14" s="6" t="s">
        <v>115</v>
      </c>
      <c r="H14" s="6" t="s">
        <v>115</v>
      </c>
      <c r="I14" s="6" t="s">
        <v>88</v>
      </c>
      <c r="J14" s="6" t="s">
        <v>109</v>
      </c>
      <c r="K14" s="6" t="s">
        <v>115</v>
      </c>
      <c r="L14" s="6" t="s">
        <v>95</v>
      </c>
      <c r="M14" s="6" t="s">
        <v>115</v>
      </c>
    </row>
    <row r="15" spans="1:13" x14ac:dyDescent="0.2">
      <c r="A15" t="s">
        <v>84</v>
      </c>
      <c r="B15" t="s">
        <v>84</v>
      </c>
      <c r="C15" s="6" t="s">
        <v>92</v>
      </c>
      <c r="D15" s="6" t="s">
        <v>98</v>
      </c>
      <c r="E15" s="6" t="s">
        <v>115</v>
      </c>
      <c r="F15" s="6" t="s">
        <v>115</v>
      </c>
      <c r="G15" s="6" t="s">
        <v>115</v>
      </c>
      <c r="H15" s="6" t="s">
        <v>115</v>
      </c>
      <c r="I15" s="6" t="s">
        <v>90</v>
      </c>
      <c r="J15" s="6" t="s">
        <v>102</v>
      </c>
      <c r="K15" s="6" t="s">
        <v>115</v>
      </c>
      <c r="L15" s="6" t="s">
        <v>104</v>
      </c>
      <c r="M15" s="6" t="s">
        <v>115</v>
      </c>
    </row>
    <row r="16" spans="1:13" x14ac:dyDescent="0.2">
      <c r="A16" t="s">
        <v>85</v>
      </c>
      <c r="B16" t="s">
        <v>85</v>
      </c>
      <c r="C16" s="6" t="s">
        <v>88</v>
      </c>
      <c r="D16" s="6" t="s">
        <v>113</v>
      </c>
      <c r="E16" s="6" t="s">
        <v>115</v>
      </c>
      <c r="F16" s="6" t="s">
        <v>115</v>
      </c>
      <c r="G16" s="6" t="s">
        <v>115</v>
      </c>
      <c r="H16" s="6" t="s">
        <v>115</v>
      </c>
      <c r="I16" s="6" t="s">
        <v>91</v>
      </c>
      <c r="J16" s="6" t="s">
        <v>98</v>
      </c>
      <c r="K16" s="6" t="s">
        <v>115</v>
      </c>
      <c r="L16" s="6" t="s">
        <v>108</v>
      </c>
      <c r="M16" s="6" t="s">
        <v>115</v>
      </c>
    </row>
    <row r="17" spans="1:13" x14ac:dyDescent="0.2">
      <c r="A17" t="s">
        <v>85</v>
      </c>
      <c r="B17" t="s">
        <v>85</v>
      </c>
      <c r="C17" s="6" t="s">
        <v>87</v>
      </c>
      <c r="D17" s="6" t="s">
        <v>115</v>
      </c>
      <c r="E17" s="6" t="s">
        <v>115</v>
      </c>
      <c r="F17" s="6" t="s">
        <v>115</v>
      </c>
      <c r="G17" s="6" t="s">
        <v>115</v>
      </c>
      <c r="H17" s="6" t="s">
        <v>115</v>
      </c>
      <c r="I17" s="6" t="s">
        <v>95</v>
      </c>
      <c r="J17" s="6" t="s">
        <v>115</v>
      </c>
      <c r="K17" s="6" t="s">
        <v>115</v>
      </c>
      <c r="L17" s="6" t="s">
        <v>115</v>
      </c>
      <c r="M17" s="6" t="s">
        <v>115</v>
      </c>
    </row>
    <row r="18" spans="1:13" x14ac:dyDescent="0.2">
      <c r="A18" t="s">
        <v>85</v>
      </c>
      <c r="B18" t="s">
        <v>85</v>
      </c>
      <c r="C18" s="6" t="s">
        <v>84</v>
      </c>
      <c r="D18" s="6" t="s">
        <v>115</v>
      </c>
      <c r="E18" s="6" t="s">
        <v>115</v>
      </c>
      <c r="F18" s="6" t="s">
        <v>115</v>
      </c>
      <c r="G18" s="6" t="s">
        <v>115</v>
      </c>
      <c r="H18" s="6" t="s">
        <v>115</v>
      </c>
      <c r="I18" s="6" t="s">
        <v>104</v>
      </c>
      <c r="J18" s="6" t="s">
        <v>115</v>
      </c>
      <c r="K18" s="6" t="s">
        <v>115</v>
      </c>
      <c r="L18" s="6" t="s">
        <v>115</v>
      </c>
      <c r="M18" s="6" t="s">
        <v>115</v>
      </c>
    </row>
    <row r="19" spans="1:13" x14ac:dyDescent="0.2">
      <c r="A19" t="s">
        <v>86</v>
      </c>
      <c r="B19" t="s">
        <v>86</v>
      </c>
      <c r="C19" s="6" t="s">
        <v>114</v>
      </c>
      <c r="D19" s="6" t="s">
        <v>115</v>
      </c>
      <c r="E19" s="6" t="s">
        <v>115</v>
      </c>
      <c r="F19" s="6" t="s">
        <v>115</v>
      </c>
      <c r="G19" s="6" t="s">
        <v>115</v>
      </c>
      <c r="H19" s="6" t="s">
        <v>115</v>
      </c>
      <c r="I19" s="6" t="s">
        <v>108</v>
      </c>
      <c r="J19" s="6" t="s">
        <v>115</v>
      </c>
      <c r="K19" s="6" t="s">
        <v>115</v>
      </c>
      <c r="L19" s="6" t="s">
        <v>115</v>
      </c>
      <c r="M19" s="6" t="s">
        <v>115</v>
      </c>
    </row>
    <row r="20" spans="1:13" x14ac:dyDescent="0.2">
      <c r="A20" t="s">
        <v>86</v>
      </c>
      <c r="B20" t="s">
        <v>86</v>
      </c>
      <c r="C20" s="6" t="s">
        <v>112</v>
      </c>
      <c r="D20" s="6" t="s">
        <v>115</v>
      </c>
      <c r="E20" s="6" t="s">
        <v>115</v>
      </c>
      <c r="F20" s="6" t="s">
        <v>115</v>
      </c>
      <c r="G20" s="6" t="s">
        <v>115</v>
      </c>
      <c r="H20" s="6" t="s">
        <v>115</v>
      </c>
      <c r="I20" s="6" t="s">
        <v>109</v>
      </c>
      <c r="J20" s="6" t="s">
        <v>115</v>
      </c>
      <c r="K20" s="6" t="s">
        <v>115</v>
      </c>
      <c r="L20" s="6" t="s">
        <v>115</v>
      </c>
      <c r="M20" s="6" t="s">
        <v>115</v>
      </c>
    </row>
    <row r="21" spans="1:13" x14ac:dyDescent="0.2">
      <c r="A21" t="s">
        <v>86</v>
      </c>
      <c r="B21" t="s">
        <v>86</v>
      </c>
      <c r="C21" s="6"/>
      <c r="D21" s="6"/>
      <c r="E21" s="6"/>
      <c r="F21" s="6"/>
      <c r="G21" s="6"/>
      <c r="H21" s="6"/>
      <c r="I21" s="6"/>
      <c r="J21" s="6"/>
      <c r="K21" s="6"/>
      <c r="L21" s="6"/>
      <c r="M21" s="6"/>
    </row>
    <row r="22" spans="1:13" x14ac:dyDescent="0.2">
      <c r="A22" t="s">
        <v>87</v>
      </c>
      <c r="B22" t="s">
        <v>87</v>
      </c>
    </row>
    <row r="23" spans="1:13" x14ac:dyDescent="0.2">
      <c r="A23" t="s">
        <v>88</v>
      </c>
      <c r="B23" t="s">
        <v>88</v>
      </c>
    </row>
    <row r="24" spans="1:13" x14ac:dyDescent="0.2">
      <c r="A24" t="s">
        <v>88</v>
      </c>
      <c r="B24" t="s">
        <v>88</v>
      </c>
    </row>
    <row r="25" spans="1:13" x14ac:dyDescent="0.2">
      <c r="A25" t="s">
        <v>88</v>
      </c>
      <c r="B25" t="s">
        <v>88</v>
      </c>
    </row>
    <row r="26" spans="1:13" x14ac:dyDescent="0.2">
      <c r="A26" t="s">
        <v>89</v>
      </c>
      <c r="B26" t="s">
        <v>89</v>
      </c>
    </row>
    <row r="27" spans="1:13" x14ac:dyDescent="0.2">
      <c r="A27" t="s">
        <v>90</v>
      </c>
      <c r="B27" t="s">
        <v>90</v>
      </c>
    </row>
    <row r="28" spans="1:13" x14ac:dyDescent="0.2">
      <c r="A28" t="s">
        <v>91</v>
      </c>
      <c r="B28" t="s">
        <v>91</v>
      </c>
    </row>
    <row r="29" spans="1:13" x14ac:dyDescent="0.2">
      <c r="A29" t="s">
        <v>92</v>
      </c>
      <c r="B29" t="s">
        <v>92</v>
      </c>
    </row>
    <row r="30" spans="1:13" x14ac:dyDescent="0.2">
      <c r="A30" t="s">
        <v>92</v>
      </c>
      <c r="B30" t="s">
        <v>92</v>
      </c>
    </row>
    <row r="31" spans="1:13" x14ac:dyDescent="0.2">
      <c r="A31" t="s">
        <v>92</v>
      </c>
      <c r="B31" t="s">
        <v>92</v>
      </c>
    </row>
    <row r="32" spans="1:13" x14ac:dyDescent="0.2">
      <c r="A32" t="s">
        <v>92</v>
      </c>
      <c r="B32" t="s">
        <v>92</v>
      </c>
    </row>
    <row r="33" spans="1:2" x14ac:dyDescent="0.2">
      <c r="A33" t="s">
        <v>93</v>
      </c>
      <c r="B33" t="s">
        <v>93</v>
      </c>
    </row>
    <row r="34" spans="1:2" x14ac:dyDescent="0.2">
      <c r="A34" t="s">
        <v>93</v>
      </c>
      <c r="B34" t="s">
        <v>93</v>
      </c>
    </row>
    <row r="35" spans="1:2" x14ac:dyDescent="0.2">
      <c r="A35" t="s">
        <v>93</v>
      </c>
      <c r="B35" t="s">
        <v>93</v>
      </c>
    </row>
    <row r="36" spans="1:2" x14ac:dyDescent="0.2">
      <c r="A36" t="s">
        <v>93</v>
      </c>
      <c r="B36" t="s">
        <v>93</v>
      </c>
    </row>
    <row r="37" spans="1:2" x14ac:dyDescent="0.2">
      <c r="A37" t="s">
        <v>94</v>
      </c>
      <c r="B37" t="s">
        <v>94</v>
      </c>
    </row>
    <row r="38" spans="1:2" x14ac:dyDescent="0.2">
      <c r="A38" t="s">
        <v>94</v>
      </c>
      <c r="B38" t="s">
        <v>94</v>
      </c>
    </row>
    <row r="39" spans="1:2" x14ac:dyDescent="0.2">
      <c r="A39" t="s">
        <v>94</v>
      </c>
      <c r="B39" t="s">
        <v>94</v>
      </c>
    </row>
    <row r="40" spans="1:2" x14ac:dyDescent="0.2">
      <c r="A40" t="s">
        <v>94</v>
      </c>
      <c r="B40" t="s">
        <v>94</v>
      </c>
    </row>
    <row r="41" spans="1:2" x14ac:dyDescent="0.2">
      <c r="A41" t="s">
        <v>94</v>
      </c>
      <c r="B41" t="s">
        <v>94</v>
      </c>
    </row>
    <row r="42" spans="1:2" x14ac:dyDescent="0.2">
      <c r="A42" t="s">
        <v>94</v>
      </c>
      <c r="B42" t="s">
        <v>94</v>
      </c>
    </row>
    <row r="43" spans="1:2" x14ac:dyDescent="0.2">
      <c r="A43" t="s">
        <v>94</v>
      </c>
      <c r="B43" t="s">
        <v>94</v>
      </c>
    </row>
    <row r="44" spans="1:2" x14ac:dyDescent="0.2">
      <c r="A44" t="s">
        <v>94</v>
      </c>
      <c r="B44" t="s">
        <v>94</v>
      </c>
    </row>
    <row r="45" spans="1:2" x14ac:dyDescent="0.2">
      <c r="A45" t="s">
        <v>95</v>
      </c>
      <c r="B45" t="s">
        <v>95</v>
      </c>
    </row>
    <row r="46" spans="1:2" x14ac:dyDescent="0.2">
      <c r="A46" t="s">
        <v>95</v>
      </c>
      <c r="B46" t="s">
        <v>95</v>
      </c>
    </row>
    <row r="47" spans="1:2" x14ac:dyDescent="0.2">
      <c r="A47" t="s">
        <v>95</v>
      </c>
      <c r="B47" t="s">
        <v>95</v>
      </c>
    </row>
    <row r="48" spans="1:2" x14ac:dyDescent="0.2">
      <c r="A48" t="s">
        <v>96</v>
      </c>
      <c r="B48" t="s">
        <v>96</v>
      </c>
    </row>
    <row r="49" spans="1:2" x14ac:dyDescent="0.2">
      <c r="A49" t="s">
        <v>97</v>
      </c>
      <c r="B49" t="s">
        <v>97</v>
      </c>
    </row>
    <row r="50" spans="1:2" x14ac:dyDescent="0.2">
      <c r="A50" t="s">
        <v>97</v>
      </c>
      <c r="B50" t="s">
        <v>97</v>
      </c>
    </row>
    <row r="51" spans="1:2" x14ac:dyDescent="0.2">
      <c r="A51" t="s">
        <v>97</v>
      </c>
      <c r="B51" t="s">
        <v>97</v>
      </c>
    </row>
    <row r="52" spans="1:2" x14ac:dyDescent="0.2">
      <c r="A52" t="s">
        <v>97</v>
      </c>
      <c r="B52" t="s">
        <v>97</v>
      </c>
    </row>
    <row r="53" spans="1:2" x14ac:dyDescent="0.2">
      <c r="A53" t="s">
        <v>97</v>
      </c>
      <c r="B53" t="s">
        <v>97</v>
      </c>
    </row>
    <row r="54" spans="1:2" x14ac:dyDescent="0.2">
      <c r="A54" t="s">
        <v>97</v>
      </c>
      <c r="B54" t="s">
        <v>97</v>
      </c>
    </row>
    <row r="55" spans="1:2" x14ac:dyDescent="0.2">
      <c r="A55" t="s">
        <v>97</v>
      </c>
      <c r="B55" t="s">
        <v>97</v>
      </c>
    </row>
    <row r="56" spans="1:2" x14ac:dyDescent="0.2">
      <c r="A56" t="s">
        <v>97</v>
      </c>
      <c r="B56" t="s">
        <v>97</v>
      </c>
    </row>
    <row r="57" spans="1:2" x14ac:dyDescent="0.2">
      <c r="A57" t="s">
        <v>98</v>
      </c>
      <c r="B57" t="s">
        <v>98</v>
      </c>
    </row>
    <row r="58" spans="1:2" x14ac:dyDescent="0.2">
      <c r="A58" t="s">
        <v>98</v>
      </c>
      <c r="B58" t="s">
        <v>98</v>
      </c>
    </row>
    <row r="59" spans="1:2" x14ac:dyDescent="0.2">
      <c r="A59" t="s">
        <v>98</v>
      </c>
      <c r="B59" t="s">
        <v>98</v>
      </c>
    </row>
    <row r="60" spans="1:2" x14ac:dyDescent="0.2">
      <c r="A60" t="s">
        <v>99</v>
      </c>
      <c r="B60" t="s">
        <v>99</v>
      </c>
    </row>
    <row r="61" spans="1:2" x14ac:dyDescent="0.2">
      <c r="A61" t="s">
        <v>100</v>
      </c>
      <c r="B61" t="s">
        <v>100</v>
      </c>
    </row>
    <row r="62" spans="1:2" x14ac:dyDescent="0.2">
      <c r="A62" t="s">
        <v>100</v>
      </c>
      <c r="B62" t="s">
        <v>100</v>
      </c>
    </row>
    <row r="63" spans="1:2" x14ac:dyDescent="0.2">
      <c r="A63" t="s">
        <v>100</v>
      </c>
      <c r="B63" t="s">
        <v>100</v>
      </c>
    </row>
    <row r="64" spans="1:2" x14ac:dyDescent="0.2">
      <c r="A64" t="s">
        <v>100</v>
      </c>
      <c r="B64" t="s">
        <v>100</v>
      </c>
    </row>
    <row r="65" spans="1:2" x14ac:dyDescent="0.2">
      <c r="A65" t="s">
        <v>100</v>
      </c>
      <c r="B65" t="s">
        <v>100</v>
      </c>
    </row>
    <row r="66" spans="1:2" x14ac:dyDescent="0.2">
      <c r="A66" t="s">
        <v>100</v>
      </c>
      <c r="B66" t="s">
        <v>100</v>
      </c>
    </row>
    <row r="67" spans="1:2" x14ac:dyDescent="0.2">
      <c r="A67" t="s">
        <v>100</v>
      </c>
      <c r="B67" t="s">
        <v>100</v>
      </c>
    </row>
    <row r="68" spans="1:2" x14ac:dyDescent="0.2">
      <c r="A68" t="s">
        <v>100</v>
      </c>
      <c r="B68" t="s">
        <v>100</v>
      </c>
    </row>
    <row r="69" spans="1:2" x14ac:dyDescent="0.2">
      <c r="A69" t="s">
        <v>101</v>
      </c>
      <c r="B69" t="s">
        <v>101</v>
      </c>
    </row>
    <row r="70" spans="1:2" x14ac:dyDescent="0.2">
      <c r="A70" t="s">
        <v>101</v>
      </c>
      <c r="B70" t="s">
        <v>101</v>
      </c>
    </row>
    <row r="71" spans="1:2" x14ac:dyDescent="0.2">
      <c r="A71" t="s">
        <v>101</v>
      </c>
      <c r="B71" t="s">
        <v>101</v>
      </c>
    </row>
    <row r="72" spans="1:2" x14ac:dyDescent="0.2">
      <c r="A72" t="s">
        <v>101</v>
      </c>
      <c r="B72" t="s">
        <v>101</v>
      </c>
    </row>
    <row r="73" spans="1:2" x14ac:dyDescent="0.2">
      <c r="A73" t="s">
        <v>102</v>
      </c>
      <c r="B73" t="s">
        <v>102</v>
      </c>
    </row>
    <row r="74" spans="1:2" x14ac:dyDescent="0.2">
      <c r="A74" t="s">
        <v>102</v>
      </c>
      <c r="B74" t="s">
        <v>102</v>
      </c>
    </row>
    <row r="75" spans="1:2" x14ac:dyDescent="0.2">
      <c r="A75" t="s">
        <v>102</v>
      </c>
      <c r="B75" t="s">
        <v>102</v>
      </c>
    </row>
    <row r="76" spans="1:2" x14ac:dyDescent="0.2">
      <c r="A76" t="s">
        <v>103</v>
      </c>
      <c r="B76" t="s">
        <v>103</v>
      </c>
    </row>
    <row r="77" spans="1:2" x14ac:dyDescent="0.2">
      <c r="A77" t="s">
        <v>104</v>
      </c>
      <c r="B77" t="s">
        <v>104</v>
      </c>
    </row>
    <row r="78" spans="1:2" x14ac:dyDescent="0.2">
      <c r="A78" t="s">
        <v>104</v>
      </c>
      <c r="B78" t="s">
        <v>104</v>
      </c>
    </row>
    <row r="79" spans="1:2" x14ac:dyDescent="0.2">
      <c r="A79" t="s">
        <v>104</v>
      </c>
      <c r="B79" t="s">
        <v>104</v>
      </c>
    </row>
    <row r="80" spans="1:2" x14ac:dyDescent="0.2">
      <c r="A80" t="s">
        <v>105</v>
      </c>
      <c r="B80" t="s">
        <v>105</v>
      </c>
    </row>
    <row r="81" spans="1:2" x14ac:dyDescent="0.2">
      <c r="A81" t="s">
        <v>105</v>
      </c>
      <c r="B81" t="s">
        <v>105</v>
      </c>
    </row>
    <row r="82" spans="1:2" x14ac:dyDescent="0.2">
      <c r="A82" t="s">
        <v>105</v>
      </c>
      <c r="B82" t="s">
        <v>105</v>
      </c>
    </row>
    <row r="83" spans="1:2" x14ac:dyDescent="0.2">
      <c r="A83" t="s">
        <v>105</v>
      </c>
      <c r="B83" t="s">
        <v>105</v>
      </c>
    </row>
    <row r="84" spans="1:2" x14ac:dyDescent="0.2">
      <c r="A84" t="s">
        <v>106</v>
      </c>
      <c r="B84" t="s">
        <v>106</v>
      </c>
    </row>
    <row r="85" spans="1:2" x14ac:dyDescent="0.2">
      <c r="A85" t="s">
        <v>106</v>
      </c>
      <c r="B85" t="s">
        <v>106</v>
      </c>
    </row>
    <row r="86" spans="1:2" x14ac:dyDescent="0.2">
      <c r="A86" t="s">
        <v>106</v>
      </c>
      <c r="B86" t="s">
        <v>106</v>
      </c>
    </row>
    <row r="87" spans="1:2" x14ac:dyDescent="0.2">
      <c r="A87" t="s">
        <v>106</v>
      </c>
      <c r="B87" t="s">
        <v>106</v>
      </c>
    </row>
    <row r="88" spans="1:2" x14ac:dyDescent="0.2">
      <c r="A88" t="s">
        <v>107</v>
      </c>
      <c r="B88" t="s">
        <v>107</v>
      </c>
    </row>
    <row r="89" spans="1:2" x14ac:dyDescent="0.2">
      <c r="A89" t="s">
        <v>107</v>
      </c>
      <c r="B89" t="s">
        <v>107</v>
      </c>
    </row>
    <row r="90" spans="1:2" x14ac:dyDescent="0.2">
      <c r="A90" t="s">
        <v>107</v>
      </c>
      <c r="B90" t="s">
        <v>107</v>
      </c>
    </row>
    <row r="91" spans="1:2" x14ac:dyDescent="0.2">
      <c r="A91" t="s">
        <v>107</v>
      </c>
      <c r="B91" t="s">
        <v>107</v>
      </c>
    </row>
    <row r="92" spans="1:2" x14ac:dyDescent="0.2">
      <c r="A92" t="s">
        <v>108</v>
      </c>
      <c r="B92" t="s">
        <v>108</v>
      </c>
    </row>
    <row r="93" spans="1:2" x14ac:dyDescent="0.2">
      <c r="A93" t="s">
        <v>108</v>
      </c>
      <c r="B93" t="s">
        <v>108</v>
      </c>
    </row>
    <row r="94" spans="1:2" x14ac:dyDescent="0.2">
      <c r="A94" t="s">
        <v>108</v>
      </c>
      <c r="B94" t="s">
        <v>108</v>
      </c>
    </row>
    <row r="95" spans="1:2" x14ac:dyDescent="0.2">
      <c r="A95" t="s">
        <v>92</v>
      </c>
      <c r="B95" t="s">
        <v>92</v>
      </c>
    </row>
    <row r="96" spans="1:2" x14ac:dyDescent="0.2">
      <c r="A96" t="s">
        <v>109</v>
      </c>
      <c r="B96" t="s">
        <v>109</v>
      </c>
    </row>
    <row r="97" spans="1:2" x14ac:dyDescent="0.2">
      <c r="A97" t="s">
        <v>109</v>
      </c>
      <c r="B97" t="s">
        <v>109</v>
      </c>
    </row>
    <row r="98" spans="1:2" x14ac:dyDescent="0.2">
      <c r="A98" t="s">
        <v>92</v>
      </c>
      <c r="B98" t="s">
        <v>92</v>
      </c>
    </row>
    <row r="99" spans="1:2" x14ac:dyDescent="0.2">
      <c r="A99" t="s">
        <v>110</v>
      </c>
      <c r="B99" t="s">
        <v>110</v>
      </c>
    </row>
    <row r="100" spans="1:2" x14ac:dyDescent="0.2">
      <c r="A100" t="s">
        <v>111</v>
      </c>
      <c r="B100" t="s">
        <v>111</v>
      </c>
    </row>
    <row r="101" spans="1:2" x14ac:dyDescent="0.2">
      <c r="A101" t="s">
        <v>92</v>
      </c>
      <c r="B101" t="s">
        <v>92</v>
      </c>
    </row>
    <row r="102" spans="1:2" x14ac:dyDescent="0.2">
      <c r="A102" t="s">
        <v>112</v>
      </c>
      <c r="B102" t="s">
        <v>112</v>
      </c>
    </row>
    <row r="103" spans="1:2" x14ac:dyDescent="0.2">
      <c r="A103" t="s">
        <v>113</v>
      </c>
      <c r="B103" t="s">
        <v>113</v>
      </c>
    </row>
    <row r="104" spans="1:2" x14ac:dyDescent="0.2">
      <c r="A104" t="s">
        <v>113</v>
      </c>
      <c r="B104" t="s">
        <v>113</v>
      </c>
    </row>
    <row r="105" spans="1:2" x14ac:dyDescent="0.2">
      <c r="A105" t="s">
        <v>99</v>
      </c>
      <c r="B105" t="s">
        <v>99</v>
      </c>
    </row>
    <row r="106" spans="1:2" x14ac:dyDescent="0.2">
      <c r="A106" t="s">
        <v>113</v>
      </c>
      <c r="B106" t="s">
        <v>113</v>
      </c>
    </row>
    <row r="107" spans="1:2" x14ac:dyDescent="0.2">
      <c r="A107" t="s">
        <v>99</v>
      </c>
      <c r="B107" t="s">
        <v>99</v>
      </c>
    </row>
    <row r="108" spans="1:2" x14ac:dyDescent="0.2">
      <c r="A108" t="s">
        <v>113</v>
      </c>
      <c r="B108" t="s">
        <v>113</v>
      </c>
    </row>
    <row r="109" spans="1:2" x14ac:dyDescent="0.2">
      <c r="A109" t="s">
        <v>114</v>
      </c>
      <c r="B109" t="s">
        <v>114</v>
      </c>
    </row>
    <row r="110" spans="1:2" x14ac:dyDescent="0.2">
      <c r="A110" t="s">
        <v>114</v>
      </c>
      <c r="B110" t="s">
        <v>114</v>
      </c>
    </row>
    <row r="111" spans="1:2" x14ac:dyDescent="0.2">
      <c r="A111" t="s">
        <v>114</v>
      </c>
      <c r="B111" t="s">
        <v>114</v>
      </c>
    </row>
    <row r="112" spans="1:2" x14ac:dyDescent="0.2">
      <c r="A112" t="s">
        <v>114</v>
      </c>
      <c r="B112" t="s">
        <v>114</v>
      </c>
    </row>
    <row r="113" spans="1:2" x14ac:dyDescent="0.2">
      <c r="A113" s="2" t="s">
        <v>99</v>
      </c>
      <c r="B113" s="2" t="s">
        <v>99</v>
      </c>
    </row>
    <row r="114" spans="1:2" x14ac:dyDescent="0.2">
      <c r="A114" t="s">
        <v>92</v>
      </c>
      <c r="B114" t="s">
        <v>92</v>
      </c>
    </row>
  </sheetData>
  <sortState ref="A2:A16384">
    <sortCondition ref="A2:A16384"/>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4"/>
  <sheetViews>
    <sheetView topLeftCell="A7" workbookViewId="0">
      <selection activeCell="A2" sqref="A2:B36"/>
    </sheetView>
  </sheetViews>
  <sheetFormatPr defaultRowHeight="15" x14ac:dyDescent="0.2"/>
  <cols>
    <col min="1" max="1" width="16.6640625" bestFit="1" customWidth="1"/>
    <col min="16" max="16" width="8.88671875" style="11"/>
  </cols>
  <sheetData>
    <row r="1" spans="1:16" x14ac:dyDescent="0.2">
      <c r="B1" t="s">
        <v>73</v>
      </c>
      <c r="C1" t="s">
        <v>65</v>
      </c>
      <c r="D1" s="4" t="s">
        <v>66</v>
      </c>
      <c r="F1" t="s">
        <v>67</v>
      </c>
      <c r="G1" t="s">
        <v>68</v>
      </c>
      <c r="I1" t="s">
        <v>69</v>
      </c>
      <c r="J1" s="4" t="s">
        <v>70</v>
      </c>
      <c r="L1" t="s">
        <v>71</v>
      </c>
      <c r="M1" s="4" t="s">
        <v>72</v>
      </c>
      <c r="N1" t="s">
        <v>116</v>
      </c>
      <c r="O1" s="4" t="s">
        <v>117</v>
      </c>
    </row>
    <row r="2" spans="1:16" x14ac:dyDescent="0.2">
      <c r="A2" s="4" t="s">
        <v>80</v>
      </c>
      <c r="B2">
        <f>COUNTIF(Sheet1!$A$2:$A$114, Sheet2!A2)</f>
        <v>4</v>
      </c>
      <c r="C2">
        <f>COUNTIF(Sheet1!C$2:C$20,$A2)</f>
        <v>0</v>
      </c>
      <c r="D2">
        <f>COUNTIF(Sheet1!D$2:D$20,$A2)</f>
        <v>1</v>
      </c>
      <c r="E2">
        <f>COUNTIF(Sheet1!E$2:E$20,$A2)</f>
        <v>0</v>
      </c>
      <c r="F2">
        <f>COUNTIF(Sheet1!F$2:F$20,$A2)</f>
        <v>0</v>
      </c>
      <c r="G2">
        <f>COUNTIF(Sheet1!G$2:G$20,$A2)</f>
        <v>1</v>
      </c>
      <c r="H2">
        <f>COUNTIF(Sheet1!H$2:H$20,$A2)</f>
        <v>0</v>
      </c>
      <c r="I2">
        <f>COUNTIF(Sheet1!I$2:I$20,$A2)</f>
        <v>0</v>
      </c>
      <c r="J2">
        <f>COUNTIF(Sheet1!J$2:J$20,$A2)</f>
        <v>1</v>
      </c>
      <c r="K2">
        <f>COUNTIF(Sheet1!K$2:K$20,$A2)</f>
        <v>0</v>
      </c>
      <c r="L2">
        <f>COUNTIF(Sheet1!L$2:L$20,$A2)</f>
        <v>0</v>
      </c>
      <c r="M2">
        <f>COUNTIF(Sheet1!M$2:M$20,$A2)</f>
        <v>1</v>
      </c>
      <c r="N2">
        <f>SUM(C2:M2)</f>
        <v>4</v>
      </c>
      <c r="O2">
        <f>SUM(D2,J2,M2)</f>
        <v>3</v>
      </c>
    </row>
    <row r="3" spans="1:16" x14ac:dyDescent="0.2">
      <c r="A3" t="s">
        <v>81</v>
      </c>
      <c r="B3">
        <f>COUNTIF(Sheet1!$A$2:$A$114, Sheet2!A3)</f>
        <v>4</v>
      </c>
      <c r="C3">
        <f>COUNTIF(Sheet1!C$2:C$20,$A3)</f>
        <v>1</v>
      </c>
      <c r="D3">
        <f>COUNTIF(Sheet1!D$2:D$20,$A3)</f>
        <v>0</v>
      </c>
      <c r="E3">
        <f>COUNTIF(Sheet1!E$2:E$20,$A3)</f>
        <v>0</v>
      </c>
      <c r="F3">
        <f>COUNTIF(Sheet1!F$2:F$20,$A3)</f>
        <v>1</v>
      </c>
      <c r="G3">
        <f>COUNTIF(Sheet1!G$2:G$20,$A3)</f>
        <v>0</v>
      </c>
      <c r="H3">
        <f>COUNTIF(Sheet1!H$2:H$20,$A3)</f>
        <v>0</v>
      </c>
      <c r="I3">
        <f>COUNTIF(Sheet1!I$2:I$20,$A3)</f>
        <v>1</v>
      </c>
      <c r="J3">
        <f>COUNTIF(Sheet1!J$2:J$20,$A3)</f>
        <v>0</v>
      </c>
      <c r="K3">
        <f>COUNTIF(Sheet1!K$2:K$20,$A3)</f>
        <v>0</v>
      </c>
      <c r="L3">
        <f>COUNTIF(Sheet1!L$2:L$20,$A3)</f>
        <v>1</v>
      </c>
      <c r="M3">
        <f>COUNTIF(Sheet1!M$2:M$20,$A3)</f>
        <v>0</v>
      </c>
      <c r="N3">
        <f t="shared" ref="N3:N36" si="0">SUM(C3:M3)</f>
        <v>4</v>
      </c>
      <c r="O3">
        <f t="shared" ref="O3:O36" si="1">SUM(D3,J3,M3)</f>
        <v>0</v>
      </c>
    </row>
    <row r="4" spans="1:16" x14ac:dyDescent="0.2">
      <c r="A4" t="s">
        <v>82</v>
      </c>
      <c r="B4">
        <f>COUNTIF(Sheet1!$A$2:$A$114, Sheet2!A4)</f>
        <v>1</v>
      </c>
      <c r="C4">
        <f>COUNTIF(Sheet1!C$2:C$20,$A4)</f>
        <v>0</v>
      </c>
      <c r="D4">
        <f>COUNTIF(Sheet1!D$2:D$20,$A4)</f>
        <v>1</v>
      </c>
      <c r="E4">
        <f>COUNTIF(Sheet1!E$2:E$20,$A4)</f>
        <v>0</v>
      </c>
      <c r="F4">
        <f>COUNTIF(Sheet1!F$2:F$20,$A4)</f>
        <v>0</v>
      </c>
      <c r="G4">
        <f>COUNTIF(Sheet1!G$2:G$20,$A4)</f>
        <v>0</v>
      </c>
      <c r="H4">
        <f>COUNTIF(Sheet1!H$2:H$20,$A4)</f>
        <v>0</v>
      </c>
      <c r="I4">
        <f>COUNTIF(Sheet1!I$2:I$20,$A4)</f>
        <v>0</v>
      </c>
      <c r="J4">
        <f>COUNTIF(Sheet1!J$2:J$20,$A4)</f>
        <v>0</v>
      </c>
      <c r="K4">
        <f>COUNTIF(Sheet1!K$2:K$20,$A4)</f>
        <v>0</v>
      </c>
      <c r="L4">
        <f>COUNTIF(Sheet1!L$2:L$20,$A4)</f>
        <v>0</v>
      </c>
      <c r="M4">
        <f>COUNTIF(Sheet1!M$2:M$20,$A4)</f>
        <v>0</v>
      </c>
      <c r="N4">
        <f t="shared" si="0"/>
        <v>1</v>
      </c>
      <c r="O4">
        <f t="shared" si="1"/>
        <v>1</v>
      </c>
      <c r="P4" s="11" t="s">
        <v>120</v>
      </c>
    </row>
    <row r="5" spans="1:16" x14ac:dyDescent="0.2">
      <c r="A5" t="s">
        <v>83</v>
      </c>
      <c r="B5">
        <f>COUNTIF(Sheet1!$A$2:$A$114, Sheet2!A5)</f>
        <v>1</v>
      </c>
      <c r="C5">
        <f>COUNTIF(Sheet1!C$2:C$20,$A5)</f>
        <v>0</v>
      </c>
      <c r="D5">
        <f>COUNTIF(Sheet1!D$2:D$20,$A5)</f>
        <v>0</v>
      </c>
      <c r="E5">
        <f>COUNTIF(Sheet1!E$2:E$20,$A5)</f>
        <v>0</v>
      </c>
      <c r="F5">
        <f>COUNTIF(Sheet1!F$2:F$20,$A5)</f>
        <v>0</v>
      </c>
      <c r="G5">
        <f>COUNTIF(Sheet1!G$2:G$20,$A5)</f>
        <v>0</v>
      </c>
      <c r="H5">
        <f>COUNTIF(Sheet1!H$2:H$20,$A5)</f>
        <v>0</v>
      </c>
      <c r="I5">
        <f>COUNTIF(Sheet1!I$2:I$20,$A5)</f>
        <v>0</v>
      </c>
      <c r="J5">
        <f>COUNTIF(Sheet1!J$2:J$20,$A5)</f>
        <v>1</v>
      </c>
      <c r="K5">
        <f>COUNTIF(Sheet1!K$2:K$20,$A5)</f>
        <v>0</v>
      </c>
      <c r="L5">
        <f>COUNTIF(Sheet1!L$2:L$20,$A5)</f>
        <v>0</v>
      </c>
      <c r="M5">
        <f>COUNTIF(Sheet1!M$2:M$20,$A5)</f>
        <v>0</v>
      </c>
      <c r="N5">
        <f t="shared" si="0"/>
        <v>1</v>
      </c>
      <c r="O5">
        <f t="shared" si="1"/>
        <v>1</v>
      </c>
      <c r="P5" s="11" t="s">
        <v>121</v>
      </c>
    </row>
    <row r="6" spans="1:16" x14ac:dyDescent="0.2">
      <c r="A6" t="s">
        <v>84</v>
      </c>
      <c r="B6">
        <f>COUNTIF(Sheet1!$A$2:$A$114, Sheet2!A6)</f>
        <v>4</v>
      </c>
      <c r="C6">
        <f>COUNTIF(Sheet1!C$2:C$20,$A6)</f>
        <v>1</v>
      </c>
      <c r="D6">
        <f>COUNTIF(Sheet1!D$2:D$20,$A6)</f>
        <v>0</v>
      </c>
      <c r="E6">
        <f>COUNTIF(Sheet1!E$2:E$20,$A6)</f>
        <v>0</v>
      </c>
      <c r="F6">
        <f>COUNTIF(Sheet1!F$2:F$20,$A6)</f>
        <v>1</v>
      </c>
      <c r="G6">
        <f>COUNTIF(Sheet1!G$2:G$20,$A6)</f>
        <v>0</v>
      </c>
      <c r="H6">
        <f>COUNTIF(Sheet1!H$2:H$20,$A6)</f>
        <v>0</v>
      </c>
      <c r="I6">
        <f>COUNTIF(Sheet1!I$2:I$20,$A6)</f>
        <v>1</v>
      </c>
      <c r="J6">
        <f>COUNTIF(Sheet1!J$2:J$20,$A6)</f>
        <v>0</v>
      </c>
      <c r="K6">
        <f>COUNTIF(Sheet1!K$2:K$20,$A6)</f>
        <v>0</v>
      </c>
      <c r="L6">
        <f>COUNTIF(Sheet1!L$2:L$20,$A6)</f>
        <v>1</v>
      </c>
      <c r="M6">
        <f>COUNTIF(Sheet1!M$2:M$20,$A6)</f>
        <v>0</v>
      </c>
      <c r="N6">
        <f t="shared" si="0"/>
        <v>4</v>
      </c>
      <c r="O6">
        <f t="shared" si="1"/>
        <v>0</v>
      </c>
      <c r="P6" s="11" t="s">
        <v>122</v>
      </c>
    </row>
    <row r="7" spans="1:16" x14ac:dyDescent="0.2">
      <c r="A7" s="4" t="s">
        <v>85</v>
      </c>
      <c r="B7">
        <f>COUNTIF(Sheet1!$A$2:$A$114, Sheet2!A7)</f>
        <v>3</v>
      </c>
      <c r="C7">
        <f>COUNTIF(Sheet1!C$2:C$20,$A7)</f>
        <v>0</v>
      </c>
      <c r="D7">
        <f>COUNTIF(Sheet1!D$2:D$20,$A7)</f>
        <v>1</v>
      </c>
      <c r="E7">
        <f>COUNTIF(Sheet1!E$2:E$20,$A7)</f>
        <v>0</v>
      </c>
      <c r="F7">
        <f>COUNTIF(Sheet1!F$2:F$20,$A7)</f>
        <v>0</v>
      </c>
      <c r="G7">
        <f>COUNTIF(Sheet1!G$2:G$20,$A7)</f>
        <v>0</v>
      </c>
      <c r="H7">
        <f>COUNTIF(Sheet1!H$2:H$20,$A7)</f>
        <v>0</v>
      </c>
      <c r="I7">
        <f>COUNTIF(Sheet1!I$2:I$20,$A7)</f>
        <v>0</v>
      </c>
      <c r="J7">
        <f>COUNTIF(Sheet1!J$2:J$20,$A7)</f>
        <v>1</v>
      </c>
      <c r="K7">
        <f>COUNTIF(Sheet1!K$2:K$20,$A7)</f>
        <v>0</v>
      </c>
      <c r="L7">
        <f>COUNTIF(Sheet1!L$2:L$20,$A7)</f>
        <v>0</v>
      </c>
      <c r="M7">
        <f>COUNTIF(Sheet1!M$2:M$20,$A7)</f>
        <v>1</v>
      </c>
      <c r="N7">
        <f t="shared" si="0"/>
        <v>3</v>
      </c>
      <c r="O7">
        <f t="shared" si="1"/>
        <v>3</v>
      </c>
      <c r="P7" s="11" t="s">
        <v>123</v>
      </c>
    </row>
    <row r="8" spans="1:16" x14ac:dyDescent="0.2">
      <c r="A8" s="4" t="s">
        <v>86</v>
      </c>
      <c r="B8">
        <f>COUNTIF(Sheet1!$A$2:$A$114, Sheet2!A8)</f>
        <v>3</v>
      </c>
      <c r="C8">
        <f>COUNTIF(Sheet1!C$2:C$20,$A8)</f>
        <v>0</v>
      </c>
      <c r="D8">
        <f>COUNTIF(Sheet1!D$2:D$20,$A8)</f>
        <v>1</v>
      </c>
      <c r="E8">
        <f>COUNTIF(Sheet1!E$2:E$20,$A8)</f>
        <v>0</v>
      </c>
      <c r="F8">
        <f>COUNTIF(Sheet1!F$2:F$20,$A8)</f>
        <v>0</v>
      </c>
      <c r="G8">
        <f>COUNTIF(Sheet1!G$2:G$20,$A8)</f>
        <v>0</v>
      </c>
      <c r="H8">
        <f>COUNTIF(Sheet1!H$2:H$20,$A8)</f>
        <v>0</v>
      </c>
      <c r="I8">
        <f>COUNTIF(Sheet1!I$2:I$20,$A8)</f>
        <v>0</v>
      </c>
      <c r="J8">
        <f>COUNTIF(Sheet1!J$2:J$20,$A8)</f>
        <v>1</v>
      </c>
      <c r="K8">
        <f>COUNTIF(Sheet1!K$2:K$20,$A8)</f>
        <v>0</v>
      </c>
      <c r="L8">
        <f>COUNTIF(Sheet1!L$2:L$20,$A8)</f>
        <v>0</v>
      </c>
      <c r="M8">
        <f>COUNTIF(Sheet1!M$2:M$20,$A8)</f>
        <v>1</v>
      </c>
      <c r="N8">
        <f t="shared" si="0"/>
        <v>3</v>
      </c>
      <c r="O8">
        <f t="shared" si="1"/>
        <v>3</v>
      </c>
      <c r="P8" s="11" t="s">
        <v>136</v>
      </c>
    </row>
    <row r="9" spans="1:16" x14ac:dyDescent="0.2">
      <c r="A9" t="s">
        <v>87</v>
      </c>
      <c r="B9">
        <f>COUNTIF(Sheet1!$A$2:$A$114, Sheet2!A9)</f>
        <v>1</v>
      </c>
      <c r="C9">
        <f>COUNTIF(Sheet1!C$2:C$20,$A9)</f>
        <v>1</v>
      </c>
      <c r="D9">
        <f>COUNTIF(Sheet1!D$2:D$20,$A9)</f>
        <v>0</v>
      </c>
      <c r="E9">
        <f>COUNTIF(Sheet1!E$2:E$20,$A9)</f>
        <v>0</v>
      </c>
      <c r="F9">
        <f>COUNTIF(Sheet1!F$2:F$20,$A9)</f>
        <v>0</v>
      </c>
      <c r="G9">
        <f>COUNTIF(Sheet1!G$2:G$20,$A9)</f>
        <v>0</v>
      </c>
      <c r="H9">
        <f>COUNTIF(Sheet1!H$2:H$20,$A9)</f>
        <v>0</v>
      </c>
      <c r="I9">
        <f>COUNTIF(Sheet1!I$2:I$20,$A9)</f>
        <v>0</v>
      </c>
      <c r="J9">
        <f>COUNTIF(Sheet1!J$2:J$20,$A9)</f>
        <v>0</v>
      </c>
      <c r="K9">
        <f>COUNTIF(Sheet1!K$2:K$20,$A9)</f>
        <v>0</v>
      </c>
      <c r="L9">
        <f>COUNTIF(Sheet1!L$2:L$20,$A9)</f>
        <v>0</v>
      </c>
      <c r="M9">
        <f>COUNTIF(Sheet1!M$2:M$20,$A9)</f>
        <v>0</v>
      </c>
      <c r="N9">
        <f t="shared" si="0"/>
        <v>1</v>
      </c>
      <c r="O9">
        <f t="shared" si="1"/>
        <v>0</v>
      </c>
    </row>
    <row r="10" spans="1:16" x14ac:dyDescent="0.2">
      <c r="A10" t="s">
        <v>88</v>
      </c>
      <c r="B10">
        <f>COUNTIF(Sheet1!$A$2:$A$114, Sheet2!A10)</f>
        <v>3</v>
      </c>
      <c r="C10">
        <f>COUNTIF(Sheet1!C$2:C$20,$A10)</f>
        <v>1</v>
      </c>
      <c r="D10">
        <f>COUNTIF(Sheet1!D$2:D$20,$A10)</f>
        <v>0</v>
      </c>
      <c r="E10">
        <f>COUNTIF(Sheet1!E$2:E$20,$A10)</f>
        <v>0</v>
      </c>
      <c r="F10">
        <f>COUNTIF(Sheet1!F$2:F$20,$A10)</f>
        <v>0</v>
      </c>
      <c r="G10">
        <f>COUNTIF(Sheet1!G$2:G$20,$A10)</f>
        <v>0</v>
      </c>
      <c r="H10">
        <f>COUNTIF(Sheet1!H$2:H$20,$A10)</f>
        <v>0</v>
      </c>
      <c r="I10">
        <f>COUNTIF(Sheet1!I$2:I$20,$A10)</f>
        <v>1</v>
      </c>
      <c r="J10">
        <f>COUNTIF(Sheet1!J$2:J$20,$A10)</f>
        <v>0</v>
      </c>
      <c r="K10">
        <f>COUNTIF(Sheet1!K$2:K$20,$A10)</f>
        <v>0</v>
      </c>
      <c r="L10">
        <f>COUNTIF(Sheet1!L$2:L$20,$A10)</f>
        <v>1</v>
      </c>
      <c r="M10">
        <f>COUNTIF(Sheet1!M$2:M$20,$A10)</f>
        <v>0</v>
      </c>
      <c r="N10">
        <f t="shared" si="0"/>
        <v>3</v>
      </c>
      <c r="O10">
        <f t="shared" si="1"/>
        <v>0</v>
      </c>
    </row>
    <row r="11" spans="1:16" x14ac:dyDescent="0.2">
      <c r="A11" t="s">
        <v>89</v>
      </c>
      <c r="B11">
        <f>COUNTIF(Sheet1!$A$2:$A$114, Sheet2!A11)</f>
        <v>1</v>
      </c>
      <c r="C11">
        <f>COUNTIF(Sheet1!C$2:C$20,$A11)</f>
        <v>0</v>
      </c>
      <c r="D11">
        <f>COUNTIF(Sheet1!D$2:D$20,$A11)</f>
        <v>0</v>
      </c>
      <c r="E11">
        <f>COUNTIF(Sheet1!E$2:E$20,$A11)</f>
        <v>0</v>
      </c>
      <c r="F11">
        <f>COUNTIF(Sheet1!F$2:F$20,$A11)</f>
        <v>0</v>
      </c>
      <c r="G11">
        <f>COUNTIF(Sheet1!G$2:G$20,$A11)</f>
        <v>0</v>
      </c>
      <c r="H11">
        <f>COUNTIF(Sheet1!H$2:H$20,$A11)</f>
        <v>0</v>
      </c>
      <c r="I11">
        <f>COUNTIF(Sheet1!I$2:I$20,$A11)</f>
        <v>0</v>
      </c>
      <c r="J11">
        <f>COUNTIF(Sheet1!J$2:J$20,$A11)</f>
        <v>1</v>
      </c>
      <c r="K11">
        <f>COUNTIF(Sheet1!K$2:K$20,$A11)</f>
        <v>0</v>
      </c>
      <c r="L11">
        <f>COUNTIF(Sheet1!L$2:L$20,$A11)</f>
        <v>0</v>
      </c>
      <c r="M11">
        <f>COUNTIF(Sheet1!M$2:M$20,$A11)</f>
        <v>0</v>
      </c>
      <c r="N11">
        <f t="shared" si="0"/>
        <v>1</v>
      </c>
      <c r="O11">
        <f t="shared" si="1"/>
        <v>1</v>
      </c>
      <c r="P11" s="11" t="s">
        <v>137</v>
      </c>
    </row>
    <row r="12" spans="1:16" x14ac:dyDescent="0.2">
      <c r="A12" t="s">
        <v>90</v>
      </c>
      <c r="B12">
        <f>COUNTIF(Sheet1!$A$2:$A$114, Sheet2!A12)</f>
        <v>1</v>
      </c>
      <c r="C12">
        <f>COUNTIF(Sheet1!C$2:C$20,$A12)</f>
        <v>0</v>
      </c>
      <c r="D12">
        <f>COUNTIF(Sheet1!D$2:D$20,$A12)</f>
        <v>0</v>
      </c>
      <c r="E12">
        <f>COUNTIF(Sheet1!E$2:E$20,$A12)</f>
        <v>0</v>
      </c>
      <c r="F12">
        <f>COUNTIF(Sheet1!F$2:F$20,$A12)</f>
        <v>0</v>
      </c>
      <c r="G12">
        <f>COUNTIF(Sheet1!G$2:G$20,$A12)</f>
        <v>0</v>
      </c>
      <c r="H12">
        <f>COUNTIF(Sheet1!H$2:H$20,$A12)</f>
        <v>0</v>
      </c>
      <c r="I12">
        <f>COUNTIF(Sheet1!I$2:I$20,$A12)</f>
        <v>1</v>
      </c>
      <c r="J12">
        <f>COUNTIF(Sheet1!J$2:J$20,$A12)</f>
        <v>0</v>
      </c>
      <c r="K12">
        <f>COUNTIF(Sheet1!K$2:K$20,$A12)</f>
        <v>0</v>
      </c>
      <c r="L12">
        <f>COUNTIF(Sheet1!L$2:L$20,$A12)</f>
        <v>0</v>
      </c>
      <c r="M12">
        <f>COUNTIF(Sheet1!M$2:M$20,$A12)</f>
        <v>0</v>
      </c>
      <c r="N12">
        <f t="shared" si="0"/>
        <v>1</v>
      </c>
      <c r="O12">
        <f t="shared" si="1"/>
        <v>0</v>
      </c>
    </row>
    <row r="13" spans="1:16" x14ac:dyDescent="0.2">
      <c r="A13" t="s">
        <v>91</v>
      </c>
      <c r="B13">
        <f>COUNTIF(Sheet1!$A$2:$A$114, Sheet2!A13)</f>
        <v>1</v>
      </c>
      <c r="C13">
        <f>COUNTIF(Sheet1!C$2:C$20,$A13)</f>
        <v>0</v>
      </c>
      <c r="D13">
        <f>COUNTIF(Sheet1!D$2:D$20,$A13)</f>
        <v>0</v>
      </c>
      <c r="E13">
        <f>COUNTIF(Sheet1!E$2:E$20,$A13)</f>
        <v>0</v>
      </c>
      <c r="F13">
        <f>COUNTIF(Sheet1!F$2:F$20,$A13)</f>
        <v>0</v>
      </c>
      <c r="G13">
        <f>COUNTIF(Sheet1!G$2:G$20,$A13)</f>
        <v>0</v>
      </c>
      <c r="H13">
        <f>COUNTIF(Sheet1!H$2:H$20,$A13)</f>
        <v>0</v>
      </c>
      <c r="I13">
        <f>COUNTIF(Sheet1!I$2:I$20,$A13)</f>
        <v>1</v>
      </c>
      <c r="J13">
        <f>COUNTIF(Sheet1!J$2:J$20,$A13)</f>
        <v>0</v>
      </c>
      <c r="K13">
        <f>COUNTIF(Sheet1!K$2:K$20,$A13)</f>
        <v>0</v>
      </c>
      <c r="L13">
        <f>COUNTIF(Sheet1!L$2:L$20,$A13)</f>
        <v>0</v>
      </c>
      <c r="M13">
        <f>COUNTIF(Sheet1!M$2:M$20,$A13)</f>
        <v>0</v>
      </c>
      <c r="N13">
        <f t="shared" si="0"/>
        <v>1</v>
      </c>
      <c r="O13">
        <f t="shared" si="1"/>
        <v>0</v>
      </c>
    </row>
    <row r="14" spans="1:16" x14ac:dyDescent="0.2">
      <c r="A14" s="4" t="s">
        <v>92</v>
      </c>
      <c r="B14">
        <f>COUNTIF(Sheet1!$A$2:$A$114, Sheet2!A14)</f>
        <v>8</v>
      </c>
      <c r="C14">
        <f>COUNTIF(Sheet1!C$2:C$20,$A14)</f>
        <v>1</v>
      </c>
      <c r="D14">
        <f>COUNTIF(Sheet1!D$2:D$20,$A14)</f>
        <v>1</v>
      </c>
      <c r="E14">
        <f>COUNTIF(Sheet1!E$2:E$20,$A14)</f>
        <v>0</v>
      </c>
      <c r="F14">
        <f>COUNTIF(Sheet1!F$2:F$20,$A14)</f>
        <v>1</v>
      </c>
      <c r="G14">
        <f>COUNTIF(Sheet1!G$2:G$20,$A14)</f>
        <v>1</v>
      </c>
      <c r="H14">
        <f>COUNTIF(Sheet1!H$2:H$20,$A14)</f>
        <v>0</v>
      </c>
      <c r="I14">
        <f>COUNTIF(Sheet1!I$2:I$20,$A14)</f>
        <v>1</v>
      </c>
      <c r="J14">
        <f>COUNTIF(Sheet1!J$2:J$20,$A14)</f>
        <v>1</v>
      </c>
      <c r="K14">
        <f>COUNTIF(Sheet1!K$2:K$20,$A14)</f>
        <v>0</v>
      </c>
      <c r="L14">
        <f>COUNTIF(Sheet1!L$2:L$20,$A14)</f>
        <v>1</v>
      </c>
      <c r="M14">
        <f>COUNTIF(Sheet1!M$2:M$20,$A14)</f>
        <v>1</v>
      </c>
      <c r="N14">
        <f t="shared" si="0"/>
        <v>8</v>
      </c>
      <c r="O14">
        <f t="shared" si="1"/>
        <v>3</v>
      </c>
      <c r="P14" s="11" t="s">
        <v>124</v>
      </c>
    </row>
    <row r="15" spans="1:16" x14ac:dyDescent="0.2">
      <c r="A15" t="s">
        <v>93</v>
      </c>
      <c r="B15">
        <f>COUNTIF(Sheet1!$A$2:$A$114, Sheet2!A15)</f>
        <v>4</v>
      </c>
      <c r="C15">
        <f>COUNTIF(Sheet1!C$2:C$20,$A15)</f>
        <v>1</v>
      </c>
      <c r="D15">
        <f>COUNTIF(Sheet1!D$2:D$20,$A15)</f>
        <v>0</v>
      </c>
      <c r="E15">
        <f>COUNTIF(Sheet1!E$2:E$20,$A15)</f>
        <v>0</v>
      </c>
      <c r="F15">
        <f>COUNTIF(Sheet1!F$2:F$20,$A15)</f>
        <v>1</v>
      </c>
      <c r="G15">
        <f>COUNTIF(Sheet1!G$2:G$20,$A15)</f>
        <v>0</v>
      </c>
      <c r="H15">
        <f>COUNTIF(Sheet1!H$2:H$20,$A15)</f>
        <v>0</v>
      </c>
      <c r="I15">
        <f>COUNTIF(Sheet1!I$2:I$20,$A15)</f>
        <v>1</v>
      </c>
      <c r="J15">
        <f>COUNTIF(Sheet1!J$2:J$20,$A15)</f>
        <v>0</v>
      </c>
      <c r="K15">
        <f>COUNTIF(Sheet1!K$2:K$20,$A15)</f>
        <v>0</v>
      </c>
      <c r="L15">
        <f>COUNTIF(Sheet1!L$2:L$20,$A15)</f>
        <v>1</v>
      </c>
      <c r="M15">
        <f>COUNTIF(Sheet1!M$2:M$20,$A15)</f>
        <v>0</v>
      </c>
      <c r="N15">
        <f t="shared" si="0"/>
        <v>4</v>
      </c>
      <c r="O15">
        <f t="shared" si="1"/>
        <v>0</v>
      </c>
      <c r="P15" s="11" t="s">
        <v>125</v>
      </c>
    </row>
    <row r="16" spans="1:16" ht="15.75" x14ac:dyDescent="0.25">
      <c r="A16" s="10" t="s">
        <v>94</v>
      </c>
      <c r="B16">
        <f>COUNTIF(Sheet1!$A$2:$A$114, Sheet2!A16)</f>
        <v>8</v>
      </c>
      <c r="C16" s="9">
        <f>COUNTIF(Sheet1!C$2:C$20,$A16)</f>
        <v>1</v>
      </c>
      <c r="D16">
        <f>COUNTIF(Sheet1!D$2:D$20,$A16)</f>
        <v>1</v>
      </c>
      <c r="E16">
        <f>COUNTIF(Sheet1!E$2:E$20,$A16)</f>
        <v>0</v>
      </c>
      <c r="F16">
        <f>COUNTIF(Sheet1!F$2:F$20,$A16)</f>
        <v>1</v>
      </c>
      <c r="G16">
        <f>COUNTIF(Sheet1!G$2:G$20,$A16)</f>
        <v>1</v>
      </c>
      <c r="H16">
        <f>COUNTIF(Sheet1!H$2:H$20,$A16)</f>
        <v>0</v>
      </c>
      <c r="I16">
        <f>COUNTIF(Sheet1!I$2:I$20,$A16)</f>
        <v>1</v>
      </c>
      <c r="J16">
        <f>COUNTIF(Sheet1!J$2:J$20,$A16)</f>
        <v>1</v>
      </c>
      <c r="K16">
        <f>COUNTIF(Sheet1!K$2:K$20,$A16)</f>
        <v>0</v>
      </c>
      <c r="L16">
        <f>COUNTIF(Sheet1!L$2:L$20,$A16)</f>
        <v>1</v>
      </c>
      <c r="M16">
        <f>COUNTIF(Sheet1!M$2:M$20,$A16)</f>
        <v>1</v>
      </c>
      <c r="N16">
        <f t="shared" si="0"/>
        <v>8</v>
      </c>
      <c r="O16">
        <f t="shared" si="1"/>
        <v>3</v>
      </c>
      <c r="P16" s="12" t="s">
        <v>119</v>
      </c>
    </row>
    <row r="17" spans="1:16" x14ac:dyDescent="0.2">
      <c r="A17" t="s">
        <v>95</v>
      </c>
      <c r="B17">
        <f>COUNTIF(Sheet1!$A$2:$A$114, Sheet2!A17)</f>
        <v>3</v>
      </c>
      <c r="C17">
        <f>COUNTIF(Sheet1!C$2:C$20,$A17)</f>
        <v>1</v>
      </c>
      <c r="D17">
        <f>COUNTIF(Sheet1!D$2:D$20,$A17)</f>
        <v>0</v>
      </c>
      <c r="E17">
        <f>COUNTIF(Sheet1!E$2:E$20,$A17)</f>
        <v>0</v>
      </c>
      <c r="F17">
        <f>COUNTIF(Sheet1!F$2:F$20,$A17)</f>
        <v>0</v>
      </c>
      <c r="G17">
        <f>COUNTIF(Sheet1!G$2:G$20,$A17)</f>
        <v>0</v>
      </c>
      <c r="H17">
        <f>COUNTIF(Sheet1!H$2:H$20,$A17)</f>
        <v>0</v>
      </c>
      <c r="I17">
        <f>COUNTIF(Sheet1!I$2:I$20,$A17)</f>
        <v>1</v>
      </c>
      <c r="J17">
        <f>COUNTIF(Sheet1!J$2:J$20,$A17)</f>
        <v>0</v>
      </c>
      <c r="K17">
        <f>COUNTIF(Sheet1!K$2:K$20,$A17)</f>
        <v>0</v>
      </c>
      <c r="L17">
        <f>COUNTIF(Sheet1!L$2:L$20,$A17)</f>
        <v>1</v>
      </c>
      <c r="M17">
        <f>COUNTIF(Sheet1!M$2:M$20,$A17)</f>
        <v>0</v>
      </c>
      <c r="N17">
        <f t="shared" si="0"/>
        <v>3</v>
      </c>
      <c r="O17">
        <f t="shared" si="1"/>
        <v>0</v>
      </c>
    </row>
    <row r="18" spans="1:16" x14ac:dyDescent="0.2">
      <c r="A18" t="s">
        <v>96</v>
      </c>
      <c r="B18">
        <f>COUNTIF(Sheet1!$A$2:$A$114, Sheet2!A18)</f>
        <v>1</v>
      </c>
      <c r="C18">
        <f>COUNTIF(Sheet1!C$2:C$20,$A18)</f>
        <v>1</v>
      </c>
      <c r="D18">
        <f>COUNTIF(Sheet1!D$2:D$20,$A18)</f>
        <v>0</v>
      </c>
      <c r="E18">
        <f>COUNTIF(Sheet1!E$2:E$20,$A18)</f>
        <v>0</v>
      </c>
      <c r="F18">
        <f>COUNTIF(Sheet1!F$2:F$20,$A18)</f>
        <v>0</v>
      </c>
      <c r="G18">
        <f>COUNTIF(Sheet1!G$2:G$20,$A18)</f>
        <v>0</v>
      </c>
      <c r="H18">
        <f>COUNTIF(Sheet1!H$2:H$20,$A18)</f>
        <v>0</v>
      </c>
      <c r="I18">
        <f>COUNTIF(Sheet1!I$2:I$20,$A18)</f>
        <v>0</v>
      </c>
      <c r="J18">
        <f>COUNTIF(Sheet1!J$2:J$20,$A18)</f>
        <v>0</v>
      </c>
      <c r="K18">
        <f>COUNTIF(Sheet1!K$2:K$20,$A18)</f>
        <v>0</v>
      </c>
      <c r="L18">
        <f>COUNTIF(Sheet1!L$2:L$20,$A18)</f>
        <v>0</v>
      </c>
      <c r="M18">
        <f>COUNTIF(Sheet1!M$2:M$20,$A18)</f>
        <v>0</v>
      </c>
      <c r="N18">
        <f t="shared" si="0"/>
        <v>1</v>
      </c>
      <c r="O18">
        <f t="shared" si="1"/>
        <v>0</v>
      </c>
    </row>
    <row r="19" spans="1:16" x14ac:dyDescent="0.2">
      <c r="A19" s="4" t="s">
        <v>97</v>
      </c>
      <c r="B19">
        <f>COUNTIF(Sheet1!$A$2:$A$114, Sheet2!A19)</f>
        <v>8</v>
      </c>
      <c r="C19">
        <f>COUNTIF(Sheet1!C$2:C$20,$A19)</f>
        <v>1</v>
      </c>
      <c r="D19">
        <f>COUNTIF(Sheet1!D$2:D$20,$A19)</f>
        <v>1</v>
      </c>
      <c r="E19">
        <f>COUNTIF(Sheet1!E$2:E$20,$A19)</f>
        <v>0</v>
      </c>
      <c r="F19">
        <f>COUNTIF(Sheet1!F$2:F$20,$A19)</f>
        <v>1</v>
      </c>
      <c r="G19">
        <f>COUNTIF(Sheet1!G$2:G$20,$A19)</f>
        <v>1</v>
      </c>
      <c r="H19">
        <f>COUNTIF(Sheet1!H$2:H$20,$A19)</f>
        <v>0</v>
      </c>
      <c r="I19">
        <f>COUNTIF(Sheet1!I$2:I$20,$A19)</f>
        <v>1</v>
      </c>
      <c r="J19">
        <f>COUNTIF(Sheet1!J$2:J$20,$A19)</f>
        <v>1</v>
      </c>
      <c r="K19">
        <f>COUNTIF(Sheet1!K$2:K$20,$A19)</f>
        <v>0</v>
      </c>
      <c r="L19">
        <f>COUNTIF(Sheet1!L$2:L$20,$A19)</f>
        <v>1</v>
      </c>
      <c r="M19">
        <f>COUNTIF(Sheet1!M$2:M$20,$A19)</f>
        <v>1</v>
      </c>
      <c r="N19">
        <f t="shared" si="0"/>
        <v>8</v>
      </c>
      <c r="O19">
        <f t="shared" si="1"/>
        <v>3</v>
      </c>
      <c r="P19" s="11" t="s">
        <v>126</v>
      </c>
    </row>
    <row r="20" spans="1:16" x14ac:dyDescent="0.2">
      <c r="A20" s="4" t="s">
        <v>98</v>
      </c>
      <c r="B20">
        <f>COUNTIF(Sheet1!$A$2:$A$114, Sheet2!A20)</f>
        <v>3</v>
      </c>
      <c r="C20">
        <f>COUNTIF(Sheet1!C$2:C$20,$A20)</f>
        <v>0</v>
      </c>
      <c r="D20">
        <f>COUNTIF(Sheet1!D$2:D$20,$A20)</f>
        <v>1</v>
      </c>
      <c r="E20">
        <f>COUNTIF(Sheet1!E$2:E$20,$A20)</f>
        <v>0</v>
      </c>
      <c r="F20">
        <f>COUNTIF(Sheet1!F$2:F$20,$A20)</f>
        <v>0</v>
      </c>
      <c r="G20">
        <f>COUNTIF(Sheet1!G$2:G$20,$A20)</f>
        <v>0</v>
      </c>
      <c r="H20">
        <f>COUNTIF(Sheet1!H$2:H$20,$A20)</f>
        <v>0</v>
      </c>
      <c r="I20">
        <f>COUNTIF(Sheet1!I$2:I$20,$A20)</f>
        <v>0</v>
      </c>
      <c r="J20">
        <f>COUNTIF(Sheet1!J$2:J$20,$A20)</f>
        <v>1</v>
      </c>
      <c r="K20">
        <f>COUNTIF(Sheet1!K$2:K$20,$A20)</f>
        <v>0</v>
      </c>
      <c r="L20">
        <f>COUNTIF(Sheet1!L$2:L$20,$A20)</f>
        <v>0</v>
      </c>
      <c r="M20">
        <f>COUNTIF(Sheet1!M$2:M$20,$A20)</f>
        <v>1</v>
      </c>
      <c r="N20">
        <f t="shared" si="0"/>
        <v>3</v>
      </c>
      <c r="O20">
        <f t="shared" si="1"/>
        <v>3</v>
      </c>
      <c r="P20" s="11" t="s">
        <v>135</v>
      </c>
    </row>
    <row r="21" spans="1:16" x14ac:dyDescent="0.2">
      <c r="A21" s="4" t="s">
        <v>100</v>
      </c>
      <c r="B21">
        <f>COUNTIF(Sheet1!$A$2:$A$114, Sheet2!A21)</f>
        <v>8</v>
      </c>
      <c r="C21">
        <f>COUNTIF(Sheet1!C$2:C$20,$A21)</f>
        <v>1</v>
      </c>
      <c r="D21">
        <f>COUNTIF(Sheet1!D$2:D$20,$A21)</f>
        <v>1</v>
      </c>
      <c r="E21">
        <f>COUNTIF(Sheet1!E$2:E$20,$A21)</f>
        <v>0</v>
      </c>
      <c r="F21">
        <f>COUNTIF(Sheet1!F$2:F$20,$A21)</f>
        <v>1</v>
      </c>
      <c r="G21">
        <f>COUNTIF(Sheet1!G$2:G$20,$A21)</f>
        <v>1</v>
      </c>
      <c r="H21">
        <f>COUNTIF(Sheet1!H$2:H$20,$A21)</f>
        <v>0</v>
      </c>
      <c r="I21">
        <f>COUNTIF(Sheet1!I$2:I$20,$A21)</f>
        <v>1</v>
      </c>
      <c r="J21">
        <f>COUNTIF(Sheet1!J$2:J$20,$A21)</f>
        <v>1</v>
      </c>
      <c r="K21">
        <f>COUNTIF(Sheet1!K$2:K$20,$A21)</f>
        <v>0</v>
      </c>
      <c r="L21">
        <f>COUNTIF(Sheet1!L$2:L$20,$A21)</f>
        <v>1</v>
      </c>
      <c r="M21">
        <f>COUNTIF(Sheet1!M$2:M$20,$A21)</f>
        <v>1</v>
      </c>
      <c r="N21">
        <f t="shared" si="0"/>
        <v>8</v>
      </c>
      <c r="O21">
        <f t="shared" si="1"/>
        <v>3</v>
      </c>
      <c r="P21" s="11" t="s">
        <v>127</v>
      </c>
    </row>
    <row r="22" spans="1:16" x14ac:dyDescent="0.2">
      <c r="A22" s="4" t="s">
        <v>101</v>
      </c>
      <c r="B22">
        <f>COUNTIF(Sheet1!$A$2:$A$114, Sheet2!A22)</f>
        <v>4</v>
      </c>
      <c r="C22">
        <f>COUNTIF(Sheet1!C$2:C$20,$A22)</f>
        <v>1</v>
      </c>
      <c r="D22">
        <f>COUNTIF(Sheet1!D$2:D$20,$A22)</f>
        <v>1</v>
      </c>
      <c r="E22">
        <f>COUNTIF(Sheet1!E$2:E$20,$A22)</f>
        <v>0</v>
      </c>
      <c r="F22">
        <f>COUNTIF(Sheet1!F$2:F$20,$A22)</f>
        <v>0</v>
      </c>
      <c r="G22">
        <f>COUNTIF(Sheet1!G$2:G$20,$A22)</f>
        <v>0</v>
      </c>
      <c r="H22">
        <f>COUNTIF(Sheet1!H$2:H$20,$A22)</f>
        <v>0</v>
      </c>
      <c r="I22">
        <f>COUNTIF(Sheet1!I$2:I$20,$A22)</f>
        <v>0</v>
      </c>
      <c r="J22">
        <f>COUNTIF(Sheet1!J$2:J$20,$A22)</f>
        <v>1</v>
      </c>
      <c r="K22">
        <f>COUNTIF(Sheet1!K$2:K$20,$A22)</f>
        <v>0</v>
      </c>
      <c r="L22">
        <f>COUNTIF(Sheet1!L$2:L$20,$A22)</f>
        <v>0</v>
      </c>
      <c r="M22">
        <f>COUNTIF(Sheet1!M$2:M$20,$A22)</f>
        <v>1</v>
      </c>
      <c r="N22">
        <f t="shared" si="0"/>
        <v>4</v>
      </c>
      <c r="O22">
        <f t="shared" si="1"/>
        <v>3</v>
      </c>
      <c r="P22" s="11" t="s">
        <v>128</v>
      </c>
    </row>
    <row r="23" spans="1:16" x14ac:dyDescent="0.2">
      <c r="A23" s="4" t="s">
        <v>102</v>
      </c>
      <c r="B23">
        <f>COUNTIF(Sheet1!$A$2:$A$114, Sheet2!A23)</f>
        <v>3</v>
      </c>
      <c r="C23">
        <f>COUNTIF(Sheet1!C$2:C$20,$A23)</f>
        <v>0</v>
      </c>
      <c r="D23">
        <f>COUNTIF(Sheet1!D$2:D$20,$A23)</f>
        <v>1</v>
      </c>
      <c r="E23">
        <f>COUNTIF(Sheet1!E$2:E$20,$A23)</f>
        <v>0</v>
      </c>
      <c r="F23">
        <f>COUNTIF(Sheet1!F$2:F$20,$A23)</f>
        <v>0</v>
      </c>
      <c r="G23">
        <f>COUNTIF(Sheet1!G$2:G$20,$A23)</f>
        <v>0</v>
      </c>
      <c r="H23">
        <f>COUNTIF(Sheet1!H$2:H$20,$A23)</f>
        <v>0</v>
      </c>
      <c r="I23">
        <f>COUNTIF(Sheet1!I$2:I$20,$A23)</f>
        <v>0</v>
      </c>
      <c r="J23">
        <f>COUNTIF(Sheet1!J$2:J$20,$A23)</f>
        <v>1</v>
      </c>
      <c r="K23">
        <f>COUNTIF(Sheet1!K$2:K$20,$A23)</f>
        <v>0</v>
      </c>
      <c r="L23">
        <f>COUNTIF(Sheet1!L$2:L$20,$A23)</f>
        <v>0</v>
      </c>
      <c r="M23">
        <f>COUNTIF(Sheet1!M$2:M$20,$A23)</f>
        <v>1</v>
      </c>
      <c r="N23">
        <f t="shared" si="0"/>
        <v>3</v>
      </c>
      <c r="O23">
        <f t="shared" si="1"/>
        <v>3</v>
      </c>
      <c r="P23" s="11" t="s">
        <v>134</v>
      </c>
    </row>
    <row r="24" spans="1:16" x14ac:dyDescent="0.2">
      <c r="A24" t="s">
        <v>103</v>
      </c>
      <c r="B24">
        <f>COUNTIF(Sheet1!$A$2:$A$114, Sheet2!A24)</f>
        <v>1</v>
      </c>
      <c r="C24">
        <f>COUNTIF(Sheet1!C$2:C$20,$A24)</f>
        <v>0</v>
      </c>
      <c r="D24">
        <f>COUNTIF(Sheet1!D$2:D$20,$A24)</f>
        <v>0</v>
      </c>
      <c r="E24">
        <f>COUNTIF(Sheet1!E$2:E$20,$A24)</f>
        <v>0</v>
      </c>
      <c r="F24">
        <f>COUNTIF(Sheet1!F$2:F$20,$A24)</f>
        <v>0</v>
      </c>
      <c r="G24">
        <f>COUNTIF(Sheet1!G$2:G$20,$A24)</f>
        <v>0</v>
      </c>
      <c r="H24">
        <f>COUNTIF(Sheet1!H$2:H$20,$A24)</f>
        <v>0</v>
      </c>
      <c r="I24">
        <f>COUNTIF(Sheet1!I$2:I$20,$A24)</f>
        <v>1</v>
      </c>
      <c r="J24">
        <f>COUNTIF(Sheet1!J$2:J$20,$A24)</f>
        <v>0</v>
      </c>
      <c r="K24">
        <f>COUNTIF(Sheet1!K$2:K$20,$A24)</f>
        <v>0</v>
      </c>
      <c r="L24">
        <f>COUNTIF(Sheet1!L$2:L$20,$A24)</f>
        <v>0</v>
      </c>
      <c r="M24">
        <f>COUNTIF(Sheet1!M$2:M$20,$A24)</f>
        <v>0</v>
      </c>
      <c r="N24">
        <f t="shared" si="0"/>
        <v>1</v>
      </c>
      <c r="O24">
        <f t="shared" si="1"/>
        <v>0</v>
      </c>
    </row>
    <row r="25" spans="1:16" x14ac:dyDescent="0.2">
      <c r="A25" t="s">
        <v>104</v>
      </c>
      <c r="B25">
        <f>COUNTIF(Sheet1!$A$2:$A$114, Sheet2!A25)</f>
        <v>3</v>
      </c>
      <c r="C25">
        <f>COUNTIF(Sheet1!C$2:C$20,$A25)</f>
        <v>1</v>
      </c>
      <c r="D25">
        <f>COUNTIF(Sheet1!D$2:D$20,$A25)</f>
        <v>0</v>
      </c>
      <c r="E25">
        <f>COUNTIF(Sheet1!E$2:E$20,$A25)</f>
        <v>0</v>
      </c>
      <c r="F25">
        <f>COUNTIF(Sheet1!F$2:F$20,$A25)</f>
        <v>0</v>
      </c>
      <c r="G25">
        <f>COUNTIF(Sheet1!G$2:G$20,$A25)</f>
        <v>0</v>
      </c>
      <c r="H25">
        <f>COUNTIF(Sheet1!H$2:H$20,$A25)</f>
        <v>0</v>
      </c>
      <c r="I25">
        <f>COUNTIF(Sheet1!I$2:I$20,$A25)</f>
        <v>1</v>
      </c>
      <c r="J25">
        <f>COUNTIF(Sheet1!J$2:J$20,$A25)</f>
        <v>0</v>
      </c>
      <c r="K25">
        <f>COUNTIF(Sheet1!K$2:K$20,$A25)</f>
        <v>0</v>
      </c>
      <c r="L25">
        <f>COUNTIF(Sheet1!L$2:L$20,$A25)</f>
        <v>1</v>
      </c>
      <c r="M25">
        <f>COUNTIF(Sheet1!M$2:M$20,$A25)</f>
        <v>0</v>
      </c>
      <c r="N25">
        <f t="shared" si="0"/>
        <v>3</v>
      </c>
      <c r="O25">
        <f t="shared" si="1"/>
        <v>0</v>
      </c>
    </row>
    <row r="26" spans="1:16" x14ac:dyDescent="0.2">
      <c r="A26" t="s">
        <v>105</v>
      </c>
      <c r="B26">
        <f>COUNTIF(Sheet1!$A$2:$A$114, Sheet2!A26)</f>
        <v>4</v>
      </c>
      <c r="C26">
        <f>COUNTIF(Sheet1!C$2:C$20,$A26)</f>
        <v>1</v>
      </c>
      <c r="D26">
        <f>COUNTIF(Sheet1!D$2:D$20,$A26)</f>
        <v>0</v>
      </c>
      <c r="E26">
        <f>COUNTIF(Sheet1!E$2:E$20,$A26)</f>
        <v>0</v>
      </c>
      <c r="F26">
        <f>COUNTIF(Sheet1!F$2:F$20,$A26)</f>
        <v>1</v>
      </c>
      <c r="G26">
        <f>COUNTIF(Sheet1!G$2:G$20,$A26)</f>
        <v>0</v>
      </c>
      <c r="H26">
        <f>COUNTIF(Sheet1!H$2:H$20,$A26)</f>
        <v>0</v>
      </c>
      <c r="I26">
        <f>COUNTIF(Sheet1!I$2:I$20,$A26)</f>
        <v>1</v>
      </c>
      <c r="J26">
        <f>COUNTIF(Sheet1!J$2:J$20,$A26)</f>
        <v>0</v>
      </c>
      <c r="K26">
        <f>COUNTIF(Sheet1!K$2:K$20,$A26)</f>
        <v>0</v>
      </c>
      <c r="L26">
        <f>COUNTIF(Sheet1!L$2:L$20,$A26)</f>
        <v>1</v>
      </c>
      <c r="M26">
        <f>COUNTIF(Sheet1!M$2:M$20,$A26)</f>
        <v>0</v>
      </c>
      <c r="N26">
        <f t="shared" si="0"/>
        <v>4</v>
      </c>
      <c r="O26">
        <f t="shared" si="1"/>
        <v>0</v>
      </c>
      <c r="P26" s="11" t="s">
        <v>129</v>
      </c>
    </row>
    <row r="27" spans="1:16" x14ac:dyDescent="0.2">
      <c r="A27" t="s">
        <v>106</v>
      </c>
      <c r="B27">
        <f>COUNTIF(Sheet1!$A$2:$A$114, Sheet2!A27)</f>
        <v>4</v>
      </c>
      <c r="C27">
        <f>COUNTIF(Sheet1!C$2:C$20,$A27)</f>
        <v>1</v>
      </c>
      <c r="D27">
        <f>COUNTIF(Sheet1!D$2:D$20,$A27)</f>
        <v>0</v>
      </c>
      <c r="E27">
        <f>COUNTIF(Sheet1!E$2:E$20,$A27)</f>
        <v>0</v>
      </c>
      <c r="F27">
        <f>COUNTIF(Sheet1!F$2:F$20,$A27)</f>
        <v>1</v>
      </c>
      <c r="G27">
        <f>COUNTIF(Sheet1!G$2:G$20,$A27)</f>
        <v>0</v>
      </c>
      <c r="H27">
        <f>COUNTIF(Sheet1!H$2:H$20,$A27)</f>
        <v>0</v>
      </c>
      <c r="I27">
        <f>COUNTIF(Sheet1!I$2:I$20,$A27)</f>
        <v>1</v>
      </c>
      <c r="J27">
        <f>COUNTIF(Sheet1!J$2:J$20,$A27)</f>
        <v>0</v>
      </c>
      <c r="K27">
        <f>COUNTIF(Sheet1!K$2:K$20,$A27)</f>
        <v>0</v>
      </c>
      <c r="L27">
        <f>COUNTIF(Sheet1!L$2:L$20,$A27)</f>
        <v>1</v>
      </c>
      <c r="M27">
        <f>COUNTIF(Sheet1!M$2:M$20,$A27)</f>
        <v>0</v>
      </c>
      <c r="N27">
        <f t="shared" si="0"/>
        <v>4</v>
      </c>
      <c r="O27">
        <f t="shared" si="1"/>
        <v>0</v>
      </c>
      <c r="P27" s="11" t="s">
        <v>130</v>
      </c>
    </row>
    <row r="28" spans="1:16" x14ac:dyDescent="0.2">
      <c r="A28" s="4" t="s">
        <v>107</v>
      </c>
      <c r="B28">
        <f>COUNTIF(Sheet1!$A$2:$A$114, Sheet2!A28)</f>
        <v>4</v>
      </c>
      <c r="C28">
        <f>COUNTIF(Sheet1!C$2:C$20,$A28)</f>
        <v>0</v>
      </c>
      <c r="D28">
        <f>COUNTIF(Sheet1!D$2:D$20,$A28)</f>
        <v>1</v>
      </c>
      <c r="E28">
        <f>COUNTIF(Sheet1!E$2:E$20,$A28)</f>
        <v>0</v>
      </c>
      <c r="F28">
        <f>COUNTIF(Sheet1!F$2:F$20,$A28)</f>
        <v>0</v>
      </c>
      <c r="G28">
        <f>COUNTIF(Sheet1!G$2:G$20,$A28)</f>
        <v>1</v>
      </c>
      <c r="H28">
        <f>COUNTIF(Sheet1!H$2:H$20,$A28)</f>
        <v>0</v>
      </c>
      <c r="I28">
        <f>COUNTIF(Sheet1!I$2:I$20,$A28)</f>
        <v>0</v>
      </c>
      <c r="J28">
        <f>COUNTIF(Sheet1!J$2:J$20,$A28)</f>
        <v>1</v>
      </c>
      <c r="K28">
        <f>COUNTIF(Sheet1!K$2:K$20,$A28)</f>
        <v>0</v>
      </c>
      <c r="L28">
        <f>COUNTIF(Sheet1!L$2:L$20,$A28)</f>
        <v>0</v>
      </c>
      <c r="M28">
        <f>COUNTIF(Sheet1!M$2:M$20,$A28)</f>
        <v>1</v>
      </c>
      <c r="N28">
        <f t="shared" si="0"/>
        <v>4</v>
      </c>
      <c r="O28">
        <f t="shared" si="1"/>
        <v>3</v>
      </c>
      <c r="P28" s="11" t="s">
        <v>131</v>
      </c>
    </row>
    <row r="29" spans="1:16" x14ac:dyDescent="0.2">
      <c r="A29" t="s">
        <v>108</v>
      </c>
      <c r="B29">
        <f>COUNTIF(Sheet1!$A$2:$A$114, Sheet2!A29)</f>
        <v>3</v>
      </c>
      <c r="C29">
        <f>COUNTIF(Sheet1!C$2:C$20,$A29)</f>
        <v>1</v>
      </c>
      <c r="D29">
        <f>COUNTIF(Sheet1!D$2:D$20,$A29)</f>
        <v>0</v>
      </c>
      <c r="E29">
        <f>COUNTIF(Sheet1!E$2:E$20,$A29)</f>
        <v>0</v>
      </c>
      <c r="F29">
        <f>COUNTIF(Sheet1!F$2:F$20,$A29)</f>
        <v>0</v>
      </c>
      <c r="G29">
        <f>COUNTIF(Sheet1!G$2:G$20,$A29)</f>
        <v>0</v>
      </c>
      <c r="H29">
        <f>COUNTIF(Sheet1!H$2:H$20,$A29)</f>
        <v>0</v>
      </c>
      <c r="I29">
        <f>COUNTIF(Sheet1!I$2:I$20,$A29)</f>
        <v>1</v>
      </c>
      <c r="J29">
        <f>COUNTIF(Sheet1!J$2:J$20,$A29)</f>
        <v>0</v>
      </c>
      <c r="K29">
        <f>COUNTIF(Sheet1!K$2:K$20,$A29)</f>
        <v>0</v>
      </c>
      <c r="L29">
        <f>COUNTIF(Sheet1!L$2:L$20,$A29)</f>
        <v>1</v>
      </c>
      <c r="M29">
        <f>COUNTIF(Sheet1!M$2:M$20,$A29)</f>
        <v>0</v>
      </c>
      <c r="N29">
        <f t="shared" si="0"/>
        <v>3</v>
      </c>
      <c r="O29">
        <f t="shared" si="1"/>
        <v>0</v>
      </c>
    </row>
    <row r="30" spans="1:16" x14ac:dyDescent="0.2">
      <c r="A30" t="s">
        <v>109</v>
      </c>
      <c r="B30">
        <f>COUNTIF(Sheet1!$A$2:$A$114, Sheet2!A30)</f>
        <v>2</v>
      </c>
      <c r="C30">
        <f>COUNTIF(Sheet1!C$2:C$20,$A30)</f>
        <v>0</v>
      </c>
      <c r="D30">
        <f>COUNTIF(Sheet1!D$2:D$20,$A30)</f>
        <v>0</v>
      </c>
      <c r="E30">
        <f>COUNTIF(Sheet1!E$2:E$20,$A30)</f>
        <v>0</v>
      </c>
      <c r="F30">
        <f>COUNTIF(Sheet1!F$2:F$20,$A30)</f>
        <v>0</v>
      </c>
      <c r="G30">
        <f>COUNTIF(Sheet1!G$2:G$20,$A30)</f>
        <v>0</v>
      </c>
      <c r="H30">
        <f>COUNTIF(Sheet1!H$2:H$20,$A30)</f>
        <v>0</v>
      </c>
      <c r="I30">
        <f>COUNTIF(Sheet1!I$2:I$20,$A30)</f>
        <v>1</v>
      </c>
      <c r="J30">
        <f>COUNTIF(Sheet1!J$2:J$20,$A30)</f>
        <v>1</v>
      </c>
      <c r="K30">
        <f>COUNTIF(Sheet1!K$2:K$20,$A30)</f>
        <v>0</v>
      </c>
      <c r="L30">
        <f>COUNTIF(Sheet1!L$2:L$20,$A30)</f>
        <v>0</v>
      </c>
      <c r="M30">
        <f>COUNTIF(Sheet1!M$2:M$20,$A30)</f>
        <v>0</v>
      </c>
      <c r="N30">
        <f t="shared" si="0"/>
        <v>2</v>
      </c>
      <c r="O30">
        <f t="shared" si="1"/>
        <v>1</v>
      </c>
    </row>
    <row r="31" spans="1:16" x14ac:dyDescent="0.2">
      <c r="A31" t="s">
        <v>110</v>
      </c>
      <c r="B31">
        <f>COUNTIF(Sheet1!$A$2:$A$114, Sheet2!A31)</f>
        <v>1</v>
      </c>
      <c r="C31">
        <f>COUNTIF(Sheet1!C$2:C$20,$A31)</f>
        <v>0</v>
      </c>
      <c r="D31">
        <f>COUNTIF(Sheet1!D$2:D$20,$A31)</f>
        <v>1</v>
      </c>
      <c r="E31">
        <f>COUNTIF(Sheet1!E$2:E$20,$A31)</f>
        <v>0</v>
      </c>
      <c r="F31">
        <f>COUNTIF(Sheet1!F$2:F$20,$A31)</f>
        <v>0</v>
      </c>
      <c r="G31">
        <f>COUNTIF(Sheet1!G$2:G$20,$A31)</f>
        <v>0</v>
      </c>
      <c r="H31">
        <f>COUNTIF(Sheet1!H$2:H$20,$A31)</f>
        <v>0</v>
      </c>
      <c r="I31">
        <f>COUNTIF(Sheet1!I$2:I$20,$A31)</f>
        <v>0</v>
      </c>
      <c r="J31">
        <f>COUNTIF(Sheet1!J$2:J$20,$A31)</f>
        <v>0</v>
      </c>
      <c r="K31">
        <f>COUNTIF(Sheet1!K$2:K$20,$A31)</f>
        <v>0</v>
      </c>
      <c r="L31">
        <f>COUNTIF(Sheet1!L$2:L$20,$A31)</f>
        <v>0</v>
      </c>
      <c r="M31">
        <f>COUNTIF(Sheet1!M$2:M$20,$A31)</f>
        <v>0</v>
      </c>
      <c r="N31">
        <f t="shared" si="0"/>
        <v>1</v>
      </c>
      <c r="O31">
        <f t="shared" si="1"/>
        <v>1</v>
      </c>
      <c r="P31" s="11" t="s">
        <v>138</v>
      </c>
    </row>
    <row r="32" spans="1:16" x14ac:dyDescent="0.2">
      <c r="A32" t="s">
        <v>111</v>
      </c>
      <c r="B32">
        <f>COUNTIF(Sheet1!$A$2:$A$114, Sheet2!A32)</f>
        <v>1</v>
      </c>
      <c r="C32">
        <f>COUNTIF(Sheet1!C$2:C$20,$A32)</f>
        <v>0</v>
      </c>
      <c r="D32">
        <f>COUNTIF(Sheet1!D$2:D$20,$A32)</f>
        <v>1</v>
      </c>
      <c r="E32">
        <f>COUNTIF(Sheet1!E$2:E$20,$A32)</f>
        <v>0</v>
      </c>
      <c r="F32">
        <f>COUNTIF(Sheet1!F$2:F$20,$A32)</f>
        <v>0</v>
      </c>
      <c r="G32">
        <f>COUNTIF(Sheet1!G$2:G$20,$A32)</f>
        <v>0</v>
      </c>
      <c r="H32">
        <f>COUNTIF(Sheet1!H$2:H$20,$A32)</f>
        <v>0</v>
      </c>
      <c r="I32">
        <f>COUNTIF(Sheet1!I$2:I$20,$A32)</f>
        <v>0</v>
      </c>
      <c r="J32">
        <f>COUNTIF(Sheet1!J$2:J$20,$A32)</f>
        <v>0</v>
      </c>
      <c r="K32">
        <f>COUNTIF(Sheet1!K$2:K$20,$A32)</f>
        <v>0</v>
      </c>
      <c r="L32">
        <f>COUNTIF(Sheet1!L$2:L$20,$A32)</f>
        <v>0</v>
      </c>
      <c r="M32">
        <f>COUNTIF(Sheet1!M$2:M$20,$A32)</f>
        <v>0</v>
      </c>
      <c r="N32">
        <f t="shared" si="0"/>
        <v>1</v>
      </c>
      <c r="O32">
        <f t="shared" si="1"/>
        <v>1</v>
      </c>
    </row>
    <row r="33" spans="1:16" ht="15.75" x14ac:dyDescent="0.25">
      <c r="A33" s="9" t="s">
        <v>112</v>
      </c>
      <c r="B33">
        <f>COUNTIF(Sheet1!$A$2:$A$114, Sheet2!A33)</f>
        <v>1</v>
      </c>
      <c r="C33" s="9">
        <f>COUNTIF(Sheet1!C$2:C$20,$A33)</f>
        <v>1</v>
      </c>
      <c r="D33">
        <f>COUNTIF(Sheet1!D$2:D$20,$A33)</f>
        <v>0</v>
      </c>
      <c r="E33">
        <f>COUNTIF(Sheet1!E$2:E$20,$A33)</f>
        <v>0</v>
      </c>
      <c r="F33">
        <f>COUNTIF(Sheet1!F$2:F$20,$A33)</f>
        <v>0</v>
      </c>
      <c r="G33">
        <f>COUNTIF(Sheet1!G$2:G$20,$A33)</f>
        <v>0</v>
      </c>
      <c r="H33">
        <f>COUNTIF(Sheet1!H$2:H$20,$A33)</f>
        <v>0</v>
      </c>
      <c r="I33">
        <f>COUNTIF(Sheet1!I$2:I$20,$A33)</f>
        <v>0</v>
      </c>
      <c r="J33">
        <f>COUNTIF(Sheet1!J$2:J$20,$A33)</f>
        <v>0</v>
      </c>
      <c r="K33">
        <f>COUNTIF(Sheet1!K$2:K$20,$A33)</f>
        <v>0</v>
      </c>
      <c r="L33">
        <f>COUNTIF(Sheet1!L$2:L$20,$A33)</f>
        <v>0</v>
      </c>
      <c r="M33">
        <f>COUNTIF(Sheet1!M$2:M$20,$A33)</f>
        <v>0</v>
      </c>
      <c r="N33">
        <f t="shared" si="0"/>
        <v>1</v>
      </c>
      <c r="O33">
        <f t="shared" si="1"/>
        <v>0</v>
      </c>
      <c r="P33" s="12" t="s">
        <v>118</v>
      </c>
    </row>
    <row r="34" spans="1:16" x14ac:dyDescent="0.2">
      <c r="A34" s="4" t="s">
        <v>113</v>
      </c>
      <c r="B34">
        <f>COUNTIF(Sheet1!$A$2:$A$114, Sheet2!A34)</f>
        <v>4</v>
      </c>
      <c r="C34">
        <f>COUNTIF(Sheet1!C$2:C$20,$A34)</f>
        <v>0</v>
      </c>
      <c r="D34">
        <f>COUNTIF(Sheet1!D$2:D$20,$A34)</f>
        <v>1</v>
      </c>
      <c r="E34">
        <f>COUNTIF(Sheet1!E$2:E$20,$A34)</f>
        <v>0</v>
      </c>
      <c r="F34">
        <f>COUNTIF(Sheet1!F$2:F$20,$A34)</f>
        <v>0</v>
      </c>
      <c r="G34">
        <f>COUNTIF(Sheet1!G$2:G$20,$A34)</f>
        <v>1</v>
      </c>
      <c r="H34">
        <f>COUNTIF(Sheet1!H$2:H$20,$A34)</f>
        <v>0</v>
      </c>
      <c r="I34">
        <f>COUNTIF(Sheet1!I$2:I$20,$A34)</f>
        <v>0</v>
      </c>
      <c r="J34">
        <f>COUNTIF(Sheet1!J$2:J$20,$A34)</f>
        <v>1</v>
      </c>
      <c r="K34">
        <f>COUNTIF(Sheet1!K$2:K$20,$A34)</f>
        <v>0</v>
      </c>
      <c r="L34">
        <f>COUNTIF(Sheet1!L$2:L$20,$A34)</f>
        <v>0</v>
      </c>
      <c r="M34">
        <f>COUNTIF(Sheet1!M$2:M$20,$A34)</f>
        <v>1</v>
      </c>
      <c r="N34">
        <f t="shared" si="0"/>
        <v>4</v>
      </c>
      <c r="O34">
        <f t="shared" si="1"/>
        <v>3</v>
      </c>
      <c r="P34" s="11" t="s">
        <v>133</v>
      </c>
    </row>
    <row r="35" spans="1:16" x14ac:dyDescent="0.2">
      <c r="A35" t="s">
        <v>114</v>
      </c>
      <c r="B35">
        <f>COUNTIF(Sheet1!$A$2:$A$114, Sheet2!A35)</f>
        <v>4</v>
      </c>
      <c r="C35">
        <f>COUNTIF(Sheet1!C$2:C$20,$A35)</f>
        <v>1</v>
      </c>
      <c r="D35">
        <f>COUNTIF(Sheet1!D$2:D$20,$A35)</f>
        <v>0</v>
      </c>
      <c r="E35">
        <f>COUNTIF(Sheet1!E$2:E$20,$A35)</f>
        <v>0</v>
      </c>
      <c r="F35">
        <f>COUNTIF(Sheet1!F$2:F$20,$A35)</f>
        <v>1</v>
      </c>
      <c r="G35">
        <f>COUNTIF(Sheet1!G$2:G$20,$A35)</f>
        <v>0</v>
      </c>
      <c r="H35">
        <f>COUNTIF(Sheet1!H$2:H$20,$A35)</f>
        <v>0</v>
      </c>
      <c r="I35">
        <f>COUNTIF(Sheet1!I$2:I$20,$A35)</f>
        <v>1</v>
      </c>
      <c r="J35">
        <f>COUNTIF(Sheet1!J$2:J$20,$A35)</f>
        <v>0</v>
      </c>
      <c r="K35">
        <f>COUNTIF(Sheet1!K$2:K$20,$A35)</f>
        <v>0</v>
      </c>
      <c r="L35">
        <f>COUNTIF(Sheet1!L$2:L$20,$A35)</f>
        <v>1</v>
      </c>
      <c r="M35">
        <f>COUNTIF(Sheet1!M$2:M$20,$A35)</f>
        <v>0</v>
      </c>
      <c r="N35">
        <f t="shared" si="0"/>
        <v>4</v>
      </c>
      <c r="O35">
        <f t="shared" si="1"/>
        <v>0</v>
      </c>
      <c r="P35" s="11" t="s">
        <v>132</v>
      </c>
    </row>
    <row r="36" spans="1:16" x14ac:dyDescent="0.2">
      <c r="A36" t="s">
        <v>99</v>
      </c>
      <c r="B36">
        <f>COUNTIF(Sheet1!$A$2:$A$114, Sheet2!A36)</f>
        <v>4</v>
      </c>
      <c r="C36">
        <f>COUNTIF(Sheet1!C$2:C$20,$A36)</f>
        <v>1</v>
      </c>
      <c r="D36">
        <f>COUNTIF(Sheet1!D$2:D$20,$A36)</f>
        <v>0</v>
      </c>
      <c r="E36">
        <f>COUNTIF(Sheet1!E$2:E$20,$A36)</f>
        <v>0</v>
      </c>
      <c r="F36">
        <f>COUNTIF(Sheet1!F$2:F$20,$A36)</f>
        <v>1</v>
      </c>
      <c r="G36">
        <f>COUNTIF(Sheet1!G$2:G$20,$A36)</f>
        <v>0</v>
      </c>
      <c r="H36">
        <f>COUNTIF(Sheet1!H$2:H$20,$A36)</f>
        <v>0</v>
      </c>
      <c r="I36">
        <f>COUNTIF(Sheet1!I$2:I$20,$A36)</f>
        <v>1</v>
      </c>
      <c r="J36">
        <f>COUNTIF(Sheet1!J$2:J$20,$A36)</f>
        <v>0</v>
      </c>
      <c r="K36">
        <f>COUNTIF(Sheet1!K$2:K$20,$A36)</f>
        <v>0</v>
      </c>
      <c r="L36">
        <f>COUNTIF(Sheet1!L$2:L$20,$A36)</f>
        <v>1</v>
      </c>
      <c r="M36">
        <f>COUNTIF(Sheet1!M$2:M$20,$A36)</f>
        <v>0</v>
      </c>
      <c r="N36">
        <f t="shared" si="0"/>
        <v>4</v>
      </c>
      <c r="O36">
        <f t="shared" si="1"/>
        <v>0</v>
      </c>
    </row>
    <row r="37" spans="1:16" x14ac:dyDescent="0.2">
      <c r="B37" s="8" t="s">
        <v>116</v>
      </c>
      <c r="C37">
        <f>SUM(C2:C36)</f>
        <v>19</v>
      </c>
      <c r="D37">
        <f t="shared" ref="D37:N37" si="2">SUM(D2:D36)</f>
        <v>15</v>
      </c>
      <c r="E37">
        <f t="shared" si="2"/>
        <v>0</v>
      </c>
      <c r="F37">
        <f t="shared" si="2"/>
        <v>11</v>
      </c>
      <c r="G37">
        <f t="shared" si="2"/>
        <v>7</v>
      </c>
      <c r="H37">
        <f t="shared" si="2"/>
        <v>0</v>
      </c>
      <c r="I37">
        <f t="shared" si="2"/>
        <v>19</v>
      </c>
      <c r="J37">
        <f t="shared" si="2"/>
        <v>15</v>
      </c>
      <c r="K37">
        <f t="shared" si="2"/>
        <v>0</v>
      </c>
      <c r="L37">
        <f t="shared" si="2"/>
        <v>15</v>
      </c>
      <c r="M37">
        <f t="shared" si="2"/>
        <v>12</v>
      </c>
      <c r="N37">
        <f t="shared" si="2"/>
        <v>113</v>
      </c>
    </row>
    <row r="38" spans="1:16" x14ac:dyDescent="0.2">
      <c r="A38" t="s">
        <v>139</v>
      </c>
    </row>
    <row r="39" spans="1:16" x14ac:dyDescent="0.2">
      <c r="A39" t="s">
        <v>140</v>
      </c>
    </row>
    <row r="40" spans="1:16" x14ac:dyDescent="0.2">
      <c r="A40" t="s">
        <v>141</v>
      </c>
    </row>
    <row r="42" spans="1:16" x14ac:dyDescent="0.2">
      <c r="A42" t="s">
        <v>143</v>
      </c>
    </row>
    <row r="43" spans="1:16" x14ac:dyDescent="0.2">
      <c r="A43" t="s">
        <v>144</v>
      </c>
    </row>
    <row r="44" spans="1:16" x14ac:dyDescent="0.2">
      <c r="A44" t="s">
        <v>145</v>
      </c>
    </row>
  </sheetData>
  <sortState ref="A1:A36">
    <sortCondition ref="A1:A36"/>
  </sortState>
  <conditionalFormatting sqref="B2:B36">
    <cfRule type="cellIs" dxfId="1" priority="2" operator="greaterThan">
      <formula>3</formula>
    </cfRule>
  </conditionalFormatting>
  <conditionalFormatting sqref="C2:M36">
    <cfRule type="cellIs" dxfId="0" priority="1" operator="greaterThan">
      <formula>4</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election activeCell="G23" sqref="G23"/>
    </sheetView>
  </sheetViews>
  <sheetFormatPr defaultRowHeight="15" x14ac:dyDescent="0.2"/>
  <cols>
    <col min="1" max="1" width="14.21875" bestFit="1" customWidth="1"/>
    <col min="2" max="2" width="8.33203125" bestFit="1" customWidth="1"/>
    <col min="3" max="3" width="14.21875" bestFit="1" customWidth="1"/>
  </cols>
  <sheetData>
    <row r="1" spans="1:6" x14ac:dyDescent="0.2">
      <c r="A1" t="s">
        <v>142</v>
      </c>
      <c r="B1" t="s">
        <v>146</v>
      </c>
      <c r="C1" t="s">
        <v>147</v>
      </c>
      <c r="D1" t="s">
        <v>213</v>
      </c>
      <c r="F1" t="s">
        <v>220</v>
      </c>
    </row>
    <row r="2" spans="1:6" x14ac:dyDescent="0.2">
      <c r="A2" s="4" t="s">
        <v>80</v>
      </c>
      <c r="B2" s="4" t="s">
        <v>80</v>
      </c>
      <c r="C2" s="19" t="s">
        <v>80</v>
      </c>
      <c r="D2" s="20" t="s">
        <v>80</v>
      </c>
      <c r="F2" t="s">
        <v>92</v>
      </c>
    </row>
    <row r="3" spans="1:6" x14ac:dyDescent="0.2">
      <c r="A3" t="s">
        <v>81</v>
      </c>
      <c r="B3" s="4" t="s">
        <v>85</v>
      </c>
      <c r="C3" s="21" t="s">
        <v>81</v>
      </c>
      <c r="D3" s="22" t="s">
        <v>211</v>
      </c>
      <c r="E3" t="s">
        <v>215</v>
      </c>
      <c r="F3" t="s">
        <v>97</v>
      </c>
    </row>
    <row r="4" spans="1:6" x14ac:dyDescent="0.2">
      <c r="A4" t="s">
        <v>82</v>
      </c>
      <c r="B4" s="4" t="s">
        <v>86</v>
      </c>
      <c r="C4" s="21" t="s">
        <v>84</v>
      </c>
      <c r="D4" s="23" t="s">
        <v>212</v>
      </c>
      <c r="E4" t="s">
        <v>215</v>
      </c>
      <c r="F4" t="s">
        <v>99</v>
      </c>
    </row>
    <row r="5" spans="1:6" x14ac:dyDescent="0.2">
      <c r="A5" t="s">
        <v>83</v>
      </c>
      <c r="B5" s="4" t="s">
        <v>92</v>
      </c>
      <c r="C5" s="19" t="s">
        <v>85</v>
      </c>
      <c r="D5" s="20" t="s">
        <v>210</v>
      </c>
      <c r="E5" t="s">
        <v>215</v>
      </c>
      <c r="F5" t="s">
        <v>112</v>
      </c>
    </row>
    <row r="6" spans="1:6" x14ac:dyDescent="0.2">
      <c r="A6" t="s">
        <v>84</v>
      </c>
      <c r="B6" s="4" t="s">
        <v>94</v>
      </c>
      <c r="C6" s="19" t="s">
        <v>86</v>
      </c>
      <c r="D6" s="18" t="s">
        <v>214</v>
      </c>
      <c r="F6" t="s">
        <v>217</v>
      </c>
    </row>
    <row r="7" spans="1:6" x14ac:dyDescent="0.2">
      <c r="A7" s="4" t="s">
        <v>85</v>
      </c>
      <c r="B7" s="4" t="s">
        <v>97</v>
      </c>
      <c r="C7" s="19" t="s">
        <v>92</v>
      </c>
      <c r="D7" s="23" t="s">
        <v>86</v>
      </c>
      <c r="F7" t="s">
        <v>81</v>
      </c>
    </row>
    <row r="8" spans="1:6" x14ac:dyDescent="0.2">
      <c r="A8" s="4" t="s">
        <v>86</v>
      </c>
      <c r="B8" s="4" t="s">
        <v>98</v>
      </c>
      <c r="C8" s="21" t="s">
        <v>93</v>
      </c>
      <c r="D8" s="23" t="s">
        <v>43</v>
      </c>
      <c r="E8" t="s">
        <v>215</v>
      </c>
      <c r="F8" t="s">
        <v>218</v>
      </c>
    </row>
    <row r="9" spans="1:6" x14ac:dyDescent="0.2">
      <c r="A9" t="s">
        <v>87</v>
      </c>
      <c r="B9" s="4" t="s">
        <v>100</v>
      </c>
      <c r="C9" s="19" t="s">
        <v>94</v>
      </c>
      <c r="D9" s="23" t="s">
        <v>93</v>
      </c>
      <c r="E9" t="s">
        <v>215</v>
      </c>
      <c r="F9" t="s">
        <v>94</v>
      </c>
    </row>
    <row r="10" spans="1:6" x14ac:dyDescent="0.2">
      <c r="A10" t="s">
        <v>88</v>
      </c>
      <c r="B10" s="4" t="s">
        <v>101</v>
      </c>
      <c r="C10" s="19" t="s">
        <v>97</v>
      </c>
      <c r="D10" s="23" t="s">
        <v>94</v>
      </c>
      <c r="E10" t="s">
        <v>215</v>
      </c>
      <c r="F10" t="s">
        <v>114</v>
      </c>
    </row>
    <row r="11" spans="1:6" x14ac:dyDescent="0.2">
      <c r="A11" t="s">
        <v>89</v>
      </c>
      <c r="B11" s="4" t="s">
        <v>102</v>
      </c>
      <c r="C11" s="19" t="s">
        <v>98</v>
      </c>
      <c r="D11" s="23" t="s">
        <v>97</v>
      </c>
      <c r="E11" t="s">
        <v>215</v>
      </c>
      <c r="F11" t="s">
        <v>103</v>
      </c>
    </row>
    <row r="12" spans="1:6" x14ac:dyDescent="0.2">
      <c r="A12" t="s">
        <v>90</v>
      </c>
      <c r="B12" s="4" t="s">
        <v>107</v>
      </c>
      <c r="C12" s="19" t="s">
        <v>100</v>
      </c>
      <c r="D12" s="23" t="s">
        <v>98</v>
      </c>
      <c r="F12" t="s">
        <v>84</v>
      </c>
    </row>
    <row r="13" spans="1:6" x14ac:dyDescent="0.2">
      <c r="A13" t="s">
        <v>91</v>
      </c>
      <c r="B13" s="4" t="s">
        <v>113</v>
      </c>
      <c r="C13" s="4" t="s">
        <v>101</v>
      </c>
      <c r="D13" s="23" t="s">
        <v>100</v>
      </c>
      <c r="F13" t="s">
        <v>87</v>
      </c>
    </row>
    <row r="14" spans="1:6" x14ac:dyDescent="0.2">
      <c r="A14" s="4" t="s">
        <v>92</v>
      </c>
      <c r="C14" s="4" t="s">
        <v>102</v>
      </c>
      <c r="D14" s="4" t="s">
        <v>101</v>
      </c>
      <c r="F14" t="s">
        <v>93</v>
      </c>
    </row>
    <row r="15" spans="1:6" x14ac:dyDescent="0.2">
      <c r="A15" t="s">
        <v>93</v>
      </c>
      <c r="C15" s="21" t="s">
        <v>105</v>
      </c>
      <c r="D15" s="4" t="s">
        <v>102</v>
      </c>
      <c r="F15" t="s">
        <v>113</v>
      </c>
    </row>
    <row r="16" spans="1:6" x14ac:dyDescent="0.2">
      <c r="A16" s="4" t="s">
        <v>94</v>
      </c>
      <c r="C16" s="21" t="s">
        <v>106</v>
      </c>
      <c r="D16" s="18" t="s">
        <v>103</v>
      </c>
      <c r="E16" t="s">
        <v>216</v>
      </c>
      <c r="F16" t="s">
        <v>219</v>
      </c>
    </row>
    <row r="17" spans="1:6" x14ac:dyDescent="0.2">
      <c r="A17" t="s">
        <v>95</v>
      </c>
      <c r="C17" s="19" t="s">
        <v>107</v>
      </c>
      <c r="D17" s="23" t="s">
        <v>105</v>
      </c>
      <c r="F17" t="s">
        <v>96</v>
      </c>
    </row>
    <row r="18" spans="1:6" x14ac:dyDescent="0.2">
      <c r="A18" t="s">
        <v>96</v>
      </c>
      <c r="C18" s="19" t="s">
        <v>113</v>
      </c>
      <c r="D18" s="23" t="s">
        <v>106</v>
      </c>
      <c r="F18" t="s">
        <v>106</v>
      </c>
    </row>
    <row r="19" spans="1:6" x14ac:dyDescent="0.2">
      <c r="A19" s="4" t="s">
        <v>97</v>
      </c>
      <c r="C19" s="21" t="s">
        <v>114</v>
      </c>
      <c r="D19" s="23" t="s">
        <v>107</v>
      </c>
    </row>
    <row r="20" spans="1:6" x14ac:dyDescent="0.2">
      <c r="A20" s="4" t="s">
        <v>98</v>
      </c>
      <c r="C20" s="21" t="s">
        <v>99</v>
      </c>
      <c r="D20" s="23" t="s">
        <v>113</v>
      </c>
    </row>
    <row r="21" spans="1:6" x14ac:dyDescent="0.2">
      <c r="A21" s="4" t="s">
        <v>100</v>
      </c>
      <c r="D21" s="23" t="s">
        <v>114</v>
      </c>
      <c r="E21" t="s">
        <v>215</v>
      </c>
    </row>
    <row r="22" spans="1:6" x14ac:dyDescent="0.2">
      <c r="A22" s="4" t="s">
        <v>101</v>
      </c>
      <c r="D22" s="20" t="s">
        <v>99</v>
      </c>
      <c r="E22" t="s">
        <v>215</v>
      </c>
    </row>
    <row r="23" spans="1:6" x14ac:dyDescent="0.2">
      <c r="A23" s="4" t="s">
        <v>102</v>
      </c>
    </row>
    <row r="24" spans="1:6" x14ac:dyDescent="0.2">
      <c r="A24" t="s">
        <v>103</v>
      </c>
    </row>
    <row r="25" spans="1:6" x14ac:dyDescent="0.2">
      <c r="A25" t="s">
        <v>104</v>
      </c>
    </row>
    <row r="26" spans="1:6" x14ac:dyDescent="0.2">
      <c r="A26" t="s">
        <v>105</v>
      </c>
    </row>
    <row r="27" spans="1:6" x14ac:dyDescent="0.2">
      <c r="A27" t="s">
        <v>106</v>
      </c>
    </row>
    <row r="28" spans="1:6" x14ac:dyDescent="0.2">
      <c r="A28" s="4" t="s">
        <v>107</v>
      </c>
    </row>
    <row r="29" spans="1:6" x14ac:dyDescent="0.2">
      <c r="A29" t="s">
        <v>108</v>
      </c>
    </row>
    <row r="30" spans="1:6" x14ac:dyDescent="0.2">
      <c r="A30" t="s">
        <v>109</v>
      </c>
    </row>
    <row r="31" spans="1:6" x14ac:dyDescent="0.2">
      <c r="A31" t="s">
        <v>110</v>
      </c>
    </row>
    <row r="32" spans="1:6" x14ac:dyDescent="0.2">
      <c r="A32" t="s">
        <v>111</v>
      </c>
    </row>
    <row r="33" spans="1:1" x14ac:dyDescent="0.2">
      <c r="A33" s="4" t="s">
        <v>113</v>
      </c>
    </row>
    <row r="34" spans="1:1" x14ac:dyDescent="0.2">
      <c r="A34" t="s">
        <v>114</v>
      </c>
    </row>
    <row r="35" spans="1:1" x14ac:dyDescent="0.2">
      <c r="A35" t="s">
        <v>99</v>
      </c>
    </row>
  </sheetData>
  <sortState ref="D2:D35">
    <sortCondition ref="D2:D3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selection sqref="A1:A17"/>
    </sheetView>
  </sheetViews>
  <sheetFormatPr defaultRowHeight="15" x14ac:dyDescent="0.2"/>
  <sheetData>
    <row r="1" spans="1:1" x14ac:dyDescent="0.2">
      <c r="A1" t="s">
        <v>92</v>
      </c>
    </row>
    <row r="2" spans="1:1" x14ac:dyDescent="0.2">
      <c r="A2" t="s">
        <v>97</v>
      </c>
    </row>
    <row r="3" spans="1:1" x14ac:dyDescent="0.2">
      <c r="A3" t="s">
        <v>99</v>
      </c>
    </row>
    <row r="4" spans="1:1" x14ac:dyDescent="0.2">
      <c r="A4" t="s">
        <v>112</v>
      </c>
    </row>
    <row r="5" spans="1:1" x14ac:dyDescent="0.2">
      <c r="A5" t="s">
        <v>217</v>
      </c>
    </row>
    <row r="6" spans="1:1" x14ac:dyDescent="0.2">
      <c r="A6" t="s">
        <v>81</v>
      </c>
    </row>
    <row r="7" spans="1:1" x14ac:dyDescent="0.2">
      <c r="A7" t="s">
        <v>218</v>
      </c>
    </row>
    <row r="8" spans="1:1" x14ac:dyDescent="0.2">
      <c r="A8" t="s">
        <v>94</v>
      </c>
    </row>
    <row r="9" spans="1:1" x14ac:dyDescent="0.2">
      <c r="A9" t="s">
        <v>114</v>
      </c>
    </row>
    <row r="10" spans="1:1" x14ac:dyDescent="0.2">
      <c r="A10" t="s">
        <v>103</v>
      </c>
    </row>
    <row r="11" spans="1:1" x14ac:dyDescent="0.2">
      <c r="A11" t="s">
        <v>84</v>
      </c>
    </row>
    <row r="12" spans="1:1" x14ac:dyDescent="0.2">
      <c r="A12" t="s">
        <v>87</v>
      </c>
    </row>
    <row r="13" spans="1:1" x14ac:dyDescent="0.2">
      <c r="A13" t="s">
        <v>93</v>
      </c>
    </row>
    <row r="14" spans="1:1" x14ac:dyDescent="0.2">
      <c r="A14" t="s">
        <v>113</v>
      </c>
    </row>
    <row r="15" spans="1:1" x14ac:dyDescent="0.2">
      <c r="A15" t="s">
        <v>219</v>
      </c>
    </row>
    <row r="16" spans="1:1" x14ac:dyDescent="0.2">
      <c r="A16" t="s">
        <v>96</v>
      </c>
    </row>
    <row r="17" spans="1:1" x14ac:dyDescent="0.2">
      <c r="A17" t="s">
        <v>106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External</vt:lpstr>
      <vt:lpstr>Internal</vt:lpstr>
      <vt:lpstr>Sheet3</vt:lpstr>
      <vt:lpstr>Sheet1</vt:lpstr>
      <vt:lpstr>Sheet2</vt:lpstr>
      <vt:lpstr>Selected covs</vt:lpstr>
      <vt:lpstr>Sheet6</vt:lpstr>
    </vt:vector>
  </TitlesOfParts>
  <Company>WA Health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Williamson, James</dc:creator>
  <cp:lastModifiedBy>Williamson, James</cp:lastModifiedBy>
  <dcterms:created xsi:type="dcterms:W3CDTF">2012-04-26T03:09:31Z</dcterms:created>
  <dcterms:modified xsi:type="dcterms:W3CDTF">2016-06-19T07:15:22Z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e2df9af2-ff88-42db-8cf6-225131761251</vt:lpwstr>
  </property>
</Properties>
</file>