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35.xml" ContentType="application/vnd.openxmlformats-officedocument.drawing+xml"/>
  <Override PartName="/xl/ctrlProps/ctrlProp42.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drawings/drawing3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BF6A44F6-B90B-4297-A339-FA8380A20840}"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matrix!$A$1:$O$335</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1" r:id="rId37"/>
  </pivotCaches>
</workbook>
</file>

<file path=xl/calcChain.xml><?xml version="1.0" encoding="utf-8"?>
<calcChain xmlns="http://schemas.openxmlformats.org/spreadsheetml/2006/main">
  <c r="A2" i="101" l="1"/>
  <c r="A5" i="101"/>
  <c r="A6" i="101"/>
  <c r="A7" i="101"/>
  <c r="A8" i="101"/>
  <c r="A10" i="101"/>
  <c r="A9" i="101"/>
  <c r="A3" i="101"/>
  <c r="A4" i="101"/>
  <c r="A11" i="101"/>
  <c r="A12" i="101"/>
  <c r="A13" i="101"/>
  <c r="A14" i="101"/>
  <c r="A15" i="101"/>
  <c r="A16" i="101"/>
  <c r="A17" i="101"/>
  <c r="A18" i="101"/>
  <c r="A19" i="101"/>
  <c r="A20" i="101"/>
  <c r="A21" i="101"/>
  <c r="A22" i="101"/>
  <c r="A23" i="101"/>
  <c r="A24" i="101"/>
  <c r="A25" i="101"/>
  <c r="A26" i="101"/>
  <c r="A27" i="101"/>
  <c r="A28" i="101"/>
  <c r="A29" i="101"/>
  <c r="A30" i="101"/>
  <c r="A31" i="101"/>
  <c r="A32" i="101"/>
  <c r="A33" i="101"/>
  <c r="A34" i="101"/>
  <c r="P34" i="101" s="1"/>
  <c r="A35" i="101"/>
  <c r="A36" i="101"/>
  <c r="A37" i="101"/>
  <c r="A38" i="101"/>
  <c r="P38" i="101" s="1"/>
  <c r="A39" i="101"/>
  <c r="A40" i="101"/>
  <c r="A41" i="101"/>
  <c r="A42" i="101"/>
  <c r="A43" i="101"/>
  <c r="A44" i="101"/>
  <c r="A45" i="101"/>
  <c r="A46" i="101"/>
  <c r="A47" i="101"/>
  <c r="A48" i="101"/>
  <c r="A49" i="101"/>
  <c r="A50" i="101"/>
  <c r="A51" i="101"/>
  <c r="A52" i="101"/>
  <c r="A53" i="101"/>
  <c r="A54" i="101"/>
  <c r="A55" i="101"/>
  <c r="A56" i="101"/>
  <c r="A57" i="101"/>
  <c r="A58" i="101"/>
  <c r="A59" i="101"/>
  <c r="A60" i="101"/>
  <c r="A61" i="101"/>
  <c r="A62" i="101"/>
  <c r="A63" i="101"/>
  <c r="A64" i="101"/>
  <c r="A65" i="101"/>
  <c r="A66" i="101"/>
  <c r="A67" i="101"/>
  <c r="A68" i="101"/>
  <c r="A69" i="101"/>
  <c r="A70" i="101"/>
  <c r="A71" i="101"/>
  <c r="A72" i="101"/>
  <c r="A73" i="101"/>
  <c r="A74" i="101"/>
  <c r="A75" i="101"/>
  <c r="A76" i="101"/>
  <c r="A77" i="101"/>
  <c r="A78" i="101"/>
  <c r="A79" i="101"/>
  <c r="A81" i="101"/>
  <c r="A80" i="101"/>
  <c r="A82" i="101"/>
  <c r="A83" i="101"/>
  <c r="A84" i="101"/>
  <c r="A85" i="101"/>
  <c r="A86" i="101"/>
  <c r="A87" i="101"/>
  <c r="A88" i="101"/>
  <c r="A89" i="101"/>
  <c r="P89" i="101" s="1"/>
  <c r="A90" i="101"/>
  <c r="A91" i="101"/>
  <c r="A92" i="101"/>
  <c r="A93" i="101"/>
  <c r="A94" i="101"/>
  <c r="A95" i="101"/>
  <c r="A96" i="101"/>
  <c r="A97" i="101"/>
  <c r="A98" i="101"/>
  <c r="A99" i="101"/>
  <c r="A100" i="101"/>
  <c r="A101" i="101"/>
  <c r="A102" i="101"/>
  <c r="A103" i="101"/>
  <c r="A104" i="101"/>
  <c r="A105" i="101"/>
  <c r="A106" i="101"/>
  <c r="A107" i="101"/>
  <c r="A108" i="101"/>
  <c r="A109" i="101"/>
  <c r="A110" i="101"/>
  <c r="A111" i="101"/>
  <c r="A112" i="101"/>
  <c r="A113" i="101"/>
  <c r="A114" i="101"/>
  <c r="A115" i="101"/>
  <c r="A116" i="101"/>
  <c r="A117" i="101"/>
  <c r="A118" i="101"/>
  <c r="A119" i="101"/>
  <c r="A120" i="101"/>
  <c r="A121" i="101"/>
  <c r="A122" i="101"/>
  <c r="A123" i="101"/>
  <c r="A124" i="101"/>
  <c r="A125" i="101"/>
  <c r="A126" i="101"/>
  <c r="A127" i="101"/>
  <c r="A128" i="101"/>
  <c r="A129" i="101"/>
  <c r="P129" i="101" s="1"/>
  <c r="A130" i="101"/>
  <c r="A131" i="101"/>
  <c r="A132" i="101"/>
  <c r="A133" i="101"/>
  <c r="A134" i="101"/>
  <c r="A135" i="101"/>
  <c r="A136" i="101"/>
  <c r="A137" i="101"/>
  <c r="A138" i="101"/>
  <c r="A139" i="101"/>
  <c r="A140" i="101"/>
  <c r="A141" i="101"/>
  <c r="A142" i="101"/>
  <c r="A143" i="101"/>
  <c r="A144" i="101"/>
  <c r="A145" i="101"/>
  <c r="A146" i="101"/>
  <c r="A147" i="101"/>
  <c r="A148" i="101"/>
  <c r="A149" i="101"/>
  <c r="A150" i="101"/>
  <c r="A151" i="101"/>
  <c r="A152" i="101"/>
  <c r="A153" i="101"/>
  <c r="A154" i="101"/>
  <c r="A155" i="101"/>
  <c r="A156" i="101"/>
  <c r="A157" i="101"/>
  <c r="A158" i="101"/>
  <c r="A159" i="101"/>
  <c r="A160" i="101"/>
  <c r="A161" i="101"/>
  <c r="A162" i="101"/>
  <c r="A163" i="101"/>
  <c r="A164" i="101"/>
  <c r="A165" i="101"/>
  <c r="A166" i="101"/>
  <c r="A167" i="101"/>
  <c r="A168" i="101"/>
  <c r="A169" i="101"/>
  <c r="A170" i="101"/>
  <c r="A171" i="101"/>
  <c r="A172" i="101"/>
  <c r="A173" i="101"/>
  <c r="A174" i="101"/>
  <c r="A175" i="101"/>
  <c r="A176" i="101"/>
  <c r="A177" i="101"/>
  <c r="A178" i="101"/>
  <c r="A179" i="101"/>
  <c r="A180" i="101"/>
  <c r="A181" i="101"/>
  <c r="A182" i="101"/>
  <c r="A183" i="101"/>
  <c r="A184" i="101"/>
  <c r="A185" i="101"/>
  <c r="A186" i="101"/>
  <c r="A187" i="101"/>
  <c r="A188" i="101"/>
  <c r="A189" i="101"/>
  <c r="A190" i="101"/>
  <c r="A191" i="101"/>
  <c r="A192" i="101"/>
  <c r="A193" i="101"/>
  <c r="A194" i="101"/>
  <c r="A195" i="101"/>
  <c r="A196" i="101"/>
  <c r="A197" i="101"/>
  <c r="A198" i="101"/>
  <c r="A199" i="101"/>
  <c r="A200" i="101"/>
  <c r="A201" i="101"/>
  <c r="A202" i="101"/>
  <c r="A203" i="101"/>
  <c r="A204" i="101"/>
  <c r="A205" i="101"/>
  <c r="A206" i="101"/>
  <c r="A207" i="101"/>
  <c r="A208" i="101"/>
  <c r="A209" i="101"/>
  <c r="A210" i="101"/>
  <c r="A211" i="101"/>
  <c r="A212" i="101"/>
  <c r="P212" i="101" s="1"/>
  <c r="A213" i="101"/>
  <c r="A214" i="101"/>
  <c r="A215" i="101"/>
  <c r="A216" i="101"/>
  <c r="A217" i="101"/>
  <c r="A218" i="101"/>
  <c r="A219" i="101"/>
  <c r="A220" i="101"/>
  <c r="A221" i="101"/>
  <c r="A222" i="101"/>
  <c r="A223" i="101"/>
  <c r="A224" i="101"/>
  <c r="A225" i="101"/>
  <c r="A226" i="101"/>
  <c r="A227" i="101"/>
  <c r="A228" i="101"/>
  <c r="A229" i="101"/>
  <c r="A230" i="101"/>
  <c r="A231" i="101"/>
  <c r="A232" i="101"/>
  <c r="A233" i="101"/>
  <c r="A234" i="101"/>
  <c r="A235" i="101"/>
  <c r="A236" i="101"/>
  <c r="A237" i="101"/>
  <c r="A238" i="101"/>
  <c r="A239" i="101"/>
  <c r="A240" i="101"/>
  <c r="A241" i="101"/>
  <c r="A242" i="101"/>
  <c r="A243" i="101"/>
  <c r="A244" i="101"/>
  <c r="A245" i="101"/>
  <c r="A246" i="101"/>
  <c r="A247" i="101"/>
  <c r="A248" i="101"/>
  <c r="A249" i="101"/>
  <c r="A250" i="101"/>
  <c r="A251" i="101"/>
  <c r="A252" i="101"/>
  <c r="A253" i="101"/>
  <c r="A254" i="101"/>
  <c r="A255" i="101"/>
  <c r="A256" i="101"/>
  <c r="A257" i="101"/>
  <c r="A258" i="101"/>
  <c r="A259" i="101"/>
  <c r="A260" i="101"/>
  <c r="A261" i="101"/>
  <c r="A262" i="101"/>
  <c r="A263" i="101"/>
  <c r="A264" i="101"/>
  <c r="A265" i="101"/>
  <c r="A266" i="101"/>
  <c r="A267" i="101"/>
  <c r="A268" i="101"/>
  <c r="A269" i="101"/>
  <c r="A270" i="101"/>
  <c r="A271" i="101"/>
  <c r="A272" i="101"/>
  <c r="A273" i="101"/>
  <c r="A274" i="101"/>
  <c r="A275" i="101"/>
  <c r="A276" i="101"/>
  <c r="A277" i="101"/>
  <c r="A278" i="101"/>
  <c r="A279" i="101"/>
  <c r="A280" i="101"/>
  <c r="A281" i="101"/>
  <c r="A282" i="101"/>
  <c r="P282" i="101" s="1"/>
  <c r="A283" i="101"/>
  <c r="A284" i="101"/>
  <c r="A285" i="101"/>
  <c r="A286" i="101"/>
  <c r="A287" i="101"/>
  <c r="A288" i="101"/>
  <c r="A289" i="101"/>
  <c r="A290" i="101"/>
  <c r="A291" i="101"/>
  <c r="A292" i="101"/>
  <c r="A293" i="101"/>
  <c r="A294" i="101"/>
  <c r="A295" i="101"/>
  <c r="A296" i="101"/>
  <c r="A297" i="101"/>
  <c r="A298" i="101"/>
  <c r="A299" i="101"/>
  <c r="A300" i="101"/>
  <c r="A301" i="101"/>
  <c r="A302" i="101"/>
  <c r="P302" i="101" s="1"/>
  <c r="A303" i="101"/>
  <c r="A304" i="101"/>
  <c r="A305" i="101"/>
  <c r="A306" i="101"/>
  <c r="A307" i="101"/>
  <c r="A308" i="101"/>
  <c r="A309" i="101"/>
  <c r="A310" i="101"/>
  <c r="A311" i="101"/>
  <c r="A312" i="101"/>
  <c r="A313" i="101"/>
  <c r="A314" i="101"/>
  <c r="P314" i="101" s="1"/>
  <c r="A315" i="101"/>
  <c r="A316" i="101"/>
  <c r="A317" i="101"/>
  <c r="A318" i="101"/>
  <c r="P318" i="101" s="1"/>
  <c r="A319" i="101"/>
  <c r="P319" i="101" s="1"/>
  <c r="A320" i="101"/>
  <c r="A321" i="101"/>
  <c r="P321" i="101" s="1"/>
  <c r="A322" i="101"/>
  <c r="A323" i="101"/>
  <c r="A324" i="101"/>
  <c r="A325" i="101"/>
  <c r="P325" i="101" s="1"/>
  <c r="A326" i="101"/>
  <c r="A327" i="101"/>
  <c r="A328" i="101"/>
  <c r="A329" i="101"/>
  <c r="A330" i="101"/>
  <c r="A331" i="101"/>
  <c r="A332" i="101"/>
  <c r="A333" i="101"/>
  <c r="A334" i="101"/>
  <c r="A335" i="101"/>
  <c r="C180" i="101" l="1"/>
  <c r="P180" i="101"/>
  <c r="C176" i="101"/>
  <c r="P176" i="101"/>
  <c r="C172" i="101"/>
  <c r="P172" i="101"/>
  <c r="O168" i="101"/>
  <c r="P168" i="101"/>
  <c r="C164" i="101"/>
  <c r="P164" i="101"/>
  <c r="C160" i="101"/>
  <c r="P160" i="101"/>
  <c r="C156" i="101"/>
  <c r="P156" i="101"/>
  <c r="C152" i="101"/>
  <c r="P152" i="101"/>
  <c r="C148" i="101"/>
  <c r="P148" i="101"/>
  <c r="C144" i="101"/>
  <c r="P144" i="101"/>
  <c r="C140" i="101"/>
  <c r="P140" i="101"/>
  <c r="O136" i="101"/>
  <c r="P136" i="101"/>
  <c r="C132" i="101"/>
  <c r="P132" i="101"/>
  <c r="C128" i="101"/>
  <c r="P128" i="101"/>
  <c r="C124" i="101"/>
  <c r="P124" i="101"/>
  <c r="C120" i="101"/>
  <c r="P120" i="101"/>
  <c r="C116" i="101"/>
  <c r="P116" i="101"/>
  <c r="C112" i="101"/>
  <c r="P112" i="101"/>
  <c r="C108" i="101"/>
  <c r="P108" i="101"/>
  <c r="O104" i="101"/>
  <c r="P104" i="101"/>
  <c r="C100" i="101"/>
  <c r="P100" i="101"/>
  <c r="C96" i="101"/>
  <c r="P96" i="101"/>
  <c r="C92" i="101"/>
  <c r="P92" i="101"/>
  <c r="C88" i="101"/>
  <c r="P88" i="101"/>
  <c r="C84" i="101"/>
  <c r="P84" i="101"/>
  <c r="C81" i="101"/>
  <c r="P81" i="101"/>
  <c r="C76" i="101"/>
  <c r="P76" i="101"/>
  <c r="C72" i="101"/>
  <c r="P72" i="101"/>
  <c r="C68" i="101"/>
  <c r="P68" i="101"/>
  <c r="C64" i="101"/>
  <c r="P64" i="101"/>
  <c r="D60" i="101"/>
  <c r="P60" i="101"/>
  <c r="C56" i="101"/>
  <c r="P56" i="101"/>
  <c r="C52" i="101"/>
  <c r="P52" i="101"/>
  <c r="C48" i="101"/>
  <c r="P48" i="101"/>
  <c r="O44" i="101"/>
  <c r="P44" i="101"/>
  <c r="C40" i="101"/>
  <c r="P40" i="101"/>
  <c r="C36" i="101"/>
  <c r="P36" i="101"/>
  <c r="C32" i="101"/>
  <c r="P32" i="101"/>
  <c r="C28" i="101"/>
  <c r="P28" i="101"/>
  <c r="C24" i="101"/>
  <c r="P24" i="101"/>
  <c r="C20" i="101"/>
  <c r="P20" i="101"/>
  <c r="C16" i="101"/>
  <c r="P16" i="101"/>
  <c r="C12" i="101"/>
  <c r="P12" i="101"/>
  <c r="C9" i="101"/>
  <c r="P9" i="101"/>
  <c r="C6" i="101"/>
  <c r="P6" i="101"/>
  <c r="O329" i="101"/>
  <c r="P329" i="101"/>
  <c r="C313" i="101"/>
  <c r="P313" i="101"/>
  <c r="O305" i="101"/>
  <c r="P305" i="101"/>
  <c r="O297" i="101"/>
  <c r="P297" i="101"/>
  <c r="O289" i="101"/>
  <c r="P289" i="101"/>
  <c r="C277" i="101"/>
  <c r="P277" i="101"/>
  <c r="C269" i="101"/>
  <c r="P269" i="101"/>
  <c r="C261" i="101"/>
  <c r="P261" i="101"/>
  <c r="O253" i="101"/>
  <c r="P253" i="101"/>
  <c r="C245" i="101"/>
  <c r="P245" i="101"/>
  <c r="O237" i="101"/>
  <c r="P237" i="101"/>
  <c r="O225" i="101"/>
  <c r="P225" i="101"/>
  <c r="O217" i="101"/>
  <c r="P217" i="101"/>
  <c r="O209" i="101"/>
  <c r="P209" i="101"/>
  <c r="O201" i="101"/>
  <c r="P201" i="101"/>
  <c r="O169" i="101"/>
  <c r="P169" i="101"/>
  <c r="O161" i="101"/>
  <c r="P161" i="101"/>
  <c r="C149" i="101"/>
  <c r="P149" i="101"/>
  <c r="C141" i="101"/>
  <c r="P141" i="101"/>
  <c r="O121" i="101"/>
  <c r="P121" i="101"/>
  <c r="O113" i="101"/>
  <c r="P113" i="101"/>
  <c r="O105" i="101"/>
  <c r="P105" i="101"/>
  <c r="O97" i="101"/>
  <c r="P97" i="101"/>
  <c r="O77" i="101"/>
  <c r="P77" i="101"/>
  <c r="O69" i="101"/>
  <c r="P69" i="101"/>
  <c r="O57" i="101"/>
  <c r="P57" i="101"/>
  <c r="O49" i="101"/>
  <c r="P49" i="101"/>
  <c r="C37" i="101"/>
  <c r="P37" i="101"/>
  <c r="J29" i="101"/>
  <c r="P29" i="101"/>
  <c r="C21" i="101"/>
  <c r="P21" i="101"/>
  <c r="C3" i="101"/>
  <c r="P3" i="101"/>
  <c r="M332" i="101"/>
  <c r="P332" i="101"/>
  <c r="C324" i="101"/>
  <c r="P324" i="101"/>
  <c r="M316" i="101"/>
  <c r="P316" i="101"/>
  <c r="C308" i="101"/>
  <c r="P308" i="101"/>
  <c r="C300" i="101"/>
  <c r="P300" i="101"/>
  <c r="C292" i="101"/>
  <c r="P292" i="101"/>
  <c r="C284" i="101"/>
  <c r="P284" i="101"/>
  <c r="C276" i="101"/>
  <c r="P276" i="101"/>
  <c r="C268" i="101"/>
  <c r="P268" i="101"/>
  <c r="C260" i="101"/>
  <c r="P260" i="101"/>
  <c r="C252" i="101"/>
  <c r="P252" i="101"/>
  <c r="C244" i="101"/>
  <c r="P244" i="101"/>
  <c r="C236" i="101"/>
  <c r="P236" i="101"/>
  <c r="C224" i="101"/>
  <c r="P224" i="101"/>
  <c r="C204" i="101"/>
  <c r="P204" i="101"/>
  <c r="C196" i="101"/>
  <c r="P196" i="101"/>
  <c r="C188" i="101"/>
  <c r="P188" i="101"/>
  <c r="O335" i="101"/>
  <c r="P335" i="101"/>
  <c r="C311" i="101"/>
  <c r="P311" i="101"/>
  <c r="C303" i="101"/>
  <c r="P303" i="101"/>
  <c r="C295" i="101"/>
  <c r="P295" i="101"/>
  <c r="C283" i="101"/>
  <c r="P283" i="101"/>
  <c r="C271" i="101"/>
  <c r="P271" i="101"/>
  <c r="C263" i="101"/>
  <c r="P263" i="101"/>
  <c r="C251" i="101"/>
  <c r="P251" i="101"/>
  <c r="C247" i="101"/>
  <c r="P247" i="101"/>
  <c r="C243" i="101"/>
  <c r="P243" i="101"/>
  <c r="C239" i="101"/>
  <c r="P239" i="101"/>
  <c r="C235" i="101"/>
  <c r="P235" i="101"/>
  <c r="C231" i="101"/>
  <c r="P231" i="101"/>
  <c r="C227" i="101"/>
  <c r="P227" i="101"/>
  <c r="C223" i="101"/>
  <c r="P223" i="101"/>
  <c r="C219" i="101"/>
  <c r="P219" i="101"/>
  <c r="C215" i="101"/>
  <c r="P215" i="101"/>
  <c r="C211" i="101"/>
  <c r="P211" i="101"/>
  <c r="C207" i="101"/>
  <c r="P207" i="101"/>
  <c r="C203" i="101"/>
  <c r="P203" i="101"/>
  <c r="C199" i="101"/>
  <c r="P199" i="101"/>
  <c r="C195" i="101"/>
  <c r="P195" i="101"/>
  <c r="C191" i="101"/>
  <c r="P191" i="101"/>
  <c r="C187" i="101"/>
  <c r="P187" i="101"/>
  <c r="C183" i="101"/>
  <c r="P183" i="101"/>
  <c r="C179" i="101"/>
  <c r="P179" i="101"/>
  <c r="C175" i="101"/>
  <c r="P175" i="101"/>
  <c r="C171" i="101"/>
  <c r="P171" i="101"/>
  <c r="C167" i="101"/>
  <c r="P167" i="101"/>
  <c r="C163" i="101"/>
  <c r="P163" i="101"/>
  <c r="C159" i="101"/>
  <c r="P159" i="101"/>
  <c r="C155" i="101"/>
  <c r="P155" i="101"/>
  <c r="C151" i="101"/>
  <c r="P151" i="101"/>
  <c r="C147" i="101"/>
  <c r="P147" i="101"/>
  <c r="C143" i="101"/>
  <c r="P143" i="101"/>
  <c r="C139" i="101"/>
  <c r="P139" i="101"/>
  <c r="C135" i="101"/>
  <c r="P135" i="101"/>
  <c r="C131" i="101"/>
  <c r="P131" i="101"/>
  <c r="C127" i="101"/>
  <c r="P127" i="101"/>
  <c r="C123" i="101"/>
  <c r="P123" i="101"/>
  <c r="C119" i="101"/>
  <c r="P119" i="101"/>
  <c r="C115" i="101"/>
  <c r="P115" i="101"/>
  <c r="C111" i="101"/>
  <c r="P111" i="101"/>
  <c r="C107" i="101"/>
  <c r="P107" i="101"/>
  <c r="C103" i="101"/>
  <c r="P103" i="101"/>
  <c r="C99" i="101"/>
  <c r="P99" i="101"/>
  <c r="C95" i="101"/>
  <c r="P95" i="101"/>
  <c r="C91" i="101"/>
  <c r="P91" i="101"/>
  <c r="C87" i="101"/>
  <c r="P87" i="101"/>
  <c r="C83" i="101"/>
  <c r="P83" i="101"/>
  <c r="C79" i="101"/>
  <c r="P79" i="101"/>
  <c r="C75" i="101"/>
  <c r="P75" i="101"/>
  <c r="D71" i="101"/>
  <c r="P71" i="101"/>
  <c r="C67" i="101"/>
  <c r="P67" i="101"/>
  <c r="C63" i="101"/>
  <c r="P63" i="101"/>
  <c r="C59" i="101"/>
  <c r="P59" i="101"/>
  <c r="C55" i="101"/>
  <c r="P55" i="101"/>
  <c r="C51" i="101"/>
  <c r="P51" i="101"/>
  <c r="C47" i="101"/>
  <c r="P47" i="101"/>
  <c r="C43" i="101"/>
  <c r="P43" i="101"/>
  <c r="C39" i="101"/>
  <c r="P39" i="101"/>
  <c r="C35" i="101"/>
  <c r="P35" i="101"/>
  <c r="C31" i="101"/>
  <c r="P31" i="101"/>
  <c r="C27" i="101"/>
  <c r="P27" i="101"/>
  <c r="C23" i="101"/>
  <c r="P23" i="101"/>
  <c r="C19" i="101"/>
  <c r="P19" i="101"/>
  <c r="C15" i="101"/>
  <c r="P15" i="101"/>
  <c r="C11" i="101"/>
  <c r="P11" i="101"/>
  <c r="C10" i="101"/>
  <c r="P10" i="101"/>
  <c r="C5" i="101"/>
  <c r="P5" i="101"/>
  <c r="C333" i="101"/>
  <c r="P333" i="101"/>
  <c r="C317" i="101"/>
  <c r="P317" i="101"/>
  <c r="C309" i="101"/>
  <c r="P309" i="101"/>
  <c r="C301" i="101"/>
  <c r="P301" i="101"/>
  <c r="C293" i="101"/>
  <c r="P293" i="101"/>
  <c r="C285" i="101"/>
  <c r="P285" i="101"/>
  <c r="O281" i="101"/>
  <c r="P281" i="101"/>
  <c r="O273" i="101"/>
  <c r="P273" i="101"/>
  <c r="O265" i="101"/>
  <c r="P265" i="101"/>
  <c r="O257" i="101"/>
  <c r="P257" i="101"/>
  <c r="O249" i="101"/>
  <c r="P249" i="101"/>
  <c r="O241" i="101"/>
  <c r="P241" i="101"/>
  <c r="O233" i="101"/>
  <c r="P233" i="101"/>
  <c r="C229" i="101"/>
  <c r="P229" i="101"/>
  <c r="C221" i="101"/>
  <c r="P221" i="101"/>
  <c r="C213" i="101"/>
  <c r="P213" i="101"/>
  <c r="C205" i="101"/>
  <c r="P205" i="101"/>
  <c r="C197" i="101"/>
  <c r="P197" i="101"/>
  <c r="O193" i="101"/>
  <c r="P193" i="101"/>
  <c r="C189" i="101"/>
  <c r="P189" i="101"/>
  <c r="O185" i="101"/>
  <c r="P185" i="101"/>
  <c r="C181" i="101"/>
  <c r="P181" i="101"/>
  <c r="O177" i="101"/>
  <c r="P177" i="101"/>
  <c r="C173" i="101"/>
  <c r="P173" i="101"/>
  <c r="C165" i="101"/>
  <c r="P165" i="101"/>
  <c r="C157" i="101"/>
  <c r="P157" i="101"/>
  <c r="O153" i="101"/>
  <c r="P153" i="101"/>
  <c r="O145" i="101"/>
  <c r="P145" i="101"/>
  <c r="O137" i="101"/>
  <c r="P137" i="101"/>
  <c r="O133" i="101"/>
  <c r="P133" i="101"/>
  <c r="O125" i="101"/>
  <c r="P125" i="101"/>
  <c r="O117" i="101"/>
  <c r="P117" i="101"/>
  <c r="O109" i="101"/>
  <c r="P109" i="101"/>
  <c r="O101" i="101"/>
  <c r="P101" i="101"/>
  <c r="O93" i="101"/>
  <c r="P93" i="101"/>
  <c r="O85" i="101"/>
  <c r="P85" i="101"/>
  <c r="O80" i="101"/>
  <c r="P80" i="101"/>
  <c r="O73" i="101"/>
  <c r="P73" i="101"/>
  <c r="O65" i="101"/>
  <c r="P65" i="101"/>
  <c r="C61" i="101"/>
  <c r="P61" i="101"/>
  <c r="O53" i="101"/>
  <c r="P53" i="101"/>
  <c r="O45" i="101"/>
  <c r="P45" i="101"/>
  <c r="O41" i="101"/>
  <c r="P41" i="101"/>
  <c r="L33" i="101"/>
  <c r="P33" i="101"/>
  <c r="C25" i="101"/>
  <c r="P25" i="101"/>
  <c r="L17" i="101"/>
  <c r="P17" i="101"/>
  <c r="J13" i="101"/>
  <c r="P13" i="101"/>
  <c r="C7" i="101"/>
  <c r="P7" i="101"/>
  <c r="O328" i="101"/>
  <c r="P328" i="101"/>
  <c r="C320" i="101"/>
  <c r="P320" i="101"/>
  <c r="O312" i="101"/>
  <c r="P312" i="101"/>
  <c r="C304" i="101"/>
  <c r="P304" i="101"/>
  <c r="O296" i="101"/>
  <c r="P296" i="101"/>
  <c r="C288" i="101"/>
  <c r="P288" i="101"/>
  <c r="C280" i="101"/>
  <c r="P280" i="101"/>
  <c r="C272" i="101"/>
  <c r="P272" i="101"/>
  <c r="C264" i="101"/>
  <c r="P264" i="101"/>
  <c r="C256" i="101"/>
  <c r="P256" i="101"/>
  <c r="C248" i="101"/>
  <c r="P248" i="101"/>
  <c r="C240" i="101"/>
  <c r="P240" i="101"/>
  <c r="O232" i="101"/>
  <c r="P232" i="101"/>
  <c r="C228" i="101"/>
  <c r="P228" i="101"/>
  <c r="C220" i="101"/>
  <c r="P220" i="101"/>
  <c r="C216" i="101"/>
  <c r="P216" i="101"/>
  <c r="C208" i="101"/>
  <c r="P208" i="101"/>
  <c r="C200" i="101"/>
  <c r="P200" i="101"/>
  <c r="C192" i="101"/>
  <c r="P192" i="101"/>
  <c r="C184" i="101"/>
  <c r="P184" i="101"/>
  <c r="M331" i="101"/>
  <c r="P331" i="101"/>
  <c r="C327" i="101"/>
  <c r="P327" i="101"/>
  <c r="O323" i="101"/>
  <c r="P323" i="101"/>
  <c r="C315" i="101"/>
  <c r="P315" i="101"/>
  <c r="C307" i="101"/>
  <c r="P307" i="101"/>
  <c r="C299" i="101"/>
  <c r="P299" i="101"/>
  <c r="C291" i="101"/>
  <c r="P291" i="101"/>
  <c r="C287" i="101"/>
  <c r="P287" i="101"/>
  <c r="C279" i="101"/>
  <c r="P279" i="101"/>
  <c r="C275" i="101"/>
  <c r="P275" i="101"/>
  <c r="C267" i="101"/>
  <c r="P267" i="101"/>
  <c r="C259" i="101"/>
  <c r="P259" i="101"/>
  <c r="C255" i="101"/>
  <c r="P255" i="101"/>
  <c r="O334" i="101"/>
  <c r="P334" i="101"/>
  <c r="C330" i="101"/>
  <c r="P330" i="101"/>
  <c r="D326" i="101"/>
  <c r="P326" i="101"/>
  <c r="C322" i="101"/>
  <c r="P322" i="101"/>
  <c r="C310" i="101"/>
  <c r="P310" i="101"/>
  <c r="C306" i="101"/>
  <c r="P306" i="101"/>
  <c r="O298" i="101"/>
  <c r="P298" i="101"/>
  <c r="O294" i="101"/>
  <c r="P294" i="101"/>
  <c r="C290" i="101"/>
  <c r="P290" i="101"/>
  <c r="O286" i="101"/>
  <c r="P286" i="101"/>
  <c r="O278" i="101"/>
  <c r="P278" i="101"/>
  <c r="C274" i="101"/>
  <c r="P274" i="101"/>
  <c r="O270" i="101"/>
  <c r="P270" i="101"/>
  <c r="O266" i="101"/>
  <c r="P266" i="101"/>
  <c r="O262" i="101"/>
  <c r="P262" i="101"/>
  <c r="C258" i="101"/>
  <c r="P258" i="101"/>
  <c r="O254" i="101"/>
  <c r="P254" i="101"/>
  <c r="O250" i="101"/>
  <c r="P250" i="101"/>
  <c r="O246" i="101"/>
  <c r="P246" i="101"/>
  <c r="C242" i="101"/>
  <c r="P242" i="101"/>
  <c r="O238" i="101"/>
  <c r="P238" i="101"/>
  <c r="O234" i="101"/>
  <c r="P234" i="101"/>
  <c r="C230" i="101"/>
  <c r="P230" i="101"/>
  <c r="C226" i="101"/>
  <c r="P226" i="101"/>
  <c r="C222" i="101"/>
  <c r="P222" i="101"/>
  <c r="C218" i="101"/>
  <c r="P218" i="101"/>
  <c r="C214" i="101"/>
  <c r="P214" i="101"/>
  <c r="C210" i="101"/>
  <c r="P210" i="101"/>
  <c r="C206" i="101"/>
  <c r="P206" i="101"/>
  <c r="C202" i="101"/>
  <c r="P202" i="101"/>
  <c r="C198" i="101"/>
  <c r="P198" i="101"/>
  <c r="C194" i="101"/>
  <c r="P194" i="101"/>
  <c r="C190" i="101"/>
  <c r="P190" i="101"/>
  <c r="C186" i="101"/>
  <c r="P186" i="101"/>
  <c r="C182" i="101"/>
  <c r="P182" i="101"/>
  <c r="C178" i="101"/>
  <c r="P178" i="101"/>
  <c r="C174" i="101"/>
  <c r="P174" i="101"/>
  <c r="C170" i="101"/>
  <c r="P170" i="101"/>
  <c r="C166" i="101"/>
  <c r="P166" i="101"/>
  <c r="C162" i="101"/>
  <c r="P162" i="101"/>
  <c r="C158" i="101"/>
  <c r="P158" i="101"/>
  <c r="C154" i="101"/>
  <c r="P154" i="101"/>
  <c r="C150" i="101"/>
  <c r="P150" i="101"/>
  <c r="C146" i="101"/>
  <c r="P146" i="101"/>
  <c r="C142" i="101"/>
  <c r="P142" i="101"/>
  <c r="C138" i="101"/>
  <c r="P138" i="101"/>
  <c r="C134" i="101"/>
  <c r="P134" i="101"/>
  <c r="C130" i="101"/>
  <c r="P130" i="101"/>
  <c r="C126" i="101"/>
  <c r="P126" i="101"/>
  <c r="C122" i="101"/>
  <c r="P122" i="101"/>
  <c r="C118" i="101"/>
  <c r="P118" i="101"/>
  <c r="C114" i="101"/>
  <c r="P114" i="101"/>
  <c r="C110" i="101"/>
  <c r="P110" i="101"/>
  <c r="C106" i="101"/>
  <c r="P106" i="101"/>
  <c r="C102" i="101"/>
  <c r="P102" i="101"/>
  <c r="C98" i="101"/>
  <c r="P98" i="101"/>
  <c r="C94" i="101"/>
  <c r="P94" i="101"/>
  <c r="C90" i="101"/>
  <c r="P90" i="101"/>
  <c r="C86" i="101"/>
  <c r="P86" i="101"/>
  <c r="C82" i="101"/>
  <c r="P82" i="101"/>
  <c r="C78" i="101"/>
  <c r="P78" i="101"/>
  <c r="C74" i="101"/>
  <c r="P74" i="101"/>
  <c r="M70" i="101"/>
  <c r="P70" i="101"/>
  <c r="M66" i="101"/>
  <c r="P66" i="101"/>
  <c r="C62" i="101"/>
  <c r="P62" i="101"/>
  <c r="C58" i="101"/>
  <c r="P58" i="101"/>
  <c r="M54" i="101"/>
  <c r="P54" i="101"/>
  <c r="M50" i="101"/>
  <c r="P50" i="101"/>
  <c r="C46" i="101"/>
  <c r="P46" i="101"/>
  <c r="C42" i="101"/>
  <c r="P42" i="101"/>
  <c r="C30" i="101"/>
  <c r="P30" i="101"/>
  <c r="C26" i="101"/>
  <c r="P26" i="101"/>
  <c r="M22" i="101"/>
  <c r="P22" i="101"/>
  <c r="M18" i="101"/>
  <c r="P18" i="101"/>
  <c r="C14" i="101"/>
  <c r="P14" i="101"/>
  <c r="C4" i="101"/>
  <c r="P4" i="101"/>
  <c r="M8" i="101"/>
  <c r="P8" i="101"/>
  <c r="M2" i="101"/>
  <c r="P2" i="101"/>
  <c r="O200" i="101"/>
  <c r="O331" i="101"/>
  <c r="C50" i="101"/>
  <c r="O330" i="101"/>
  <c r="C262" i="101"/>
  <c r="C278" i="101"/>
  <c r="O12" i="101"/>
  <c r="C70" i="101"/>
  <c r="C8" i="101"/>
  <c r="O22" i="101"/>
  <c r="C18" i="101"/>
  <c r="C323" i="101"/>
  <c r="C246" i="101"/>
  <c r="C294" i="101"/>
  <c r="O321" i="101"/>
  <c r="D321" i="101"/>
  <c r="O129" i="101"/>
  <c r="C129" i="101"/>
  <c r="C329" i="101"/>
  <c r="C17" i="101"/>
  <c r="C33" i="101"/>
  <c r="C80" i="101"/>
  <c r="C49" i="101"/>
  <c r="C113" i="101"/>
  <c r="C161" i="101"/>
  <c r="C177" i="101"/>
  <c r="C209" i="101"/>
  <c r="C225" i="101"/>
  <c r="C257" i="101"/>
  <c r="C273" i="101"/>
  <c r="C289" i="101"/>
  <c r="C305" i="101"/>
  <c r="C316" i="101"/>
  <c r="C334" i="101"/>
  <c r="O76" i="101"/>
  <c r="O264" i="101"/>
  <c r="C13" i="101"/>
  <c r="C270" i="101"/>
  <c r="C29" i="101"/>
  <c r="C104" i="101"/>
  <c r="C65" i="101"/>
  <c r="C77" i="101"/>
  <c r="C85" i="101"/>
  <c r="C109" i="101"/>
  <c r="C125" i="101"/>
  <c r="C136" i="101"/>
  <c r="C168" i="101"/>
  <c r="C232" i="101"/>
  <c r="C237" i="101"/>
  <c r="C253" i="101"/>
  <c r="C281" i="101"/>
  <c r="C296" i="101"/>
  <c r="C312" i="101"/>
  <c r="D69" i="101"/>
  <c r="C321" i="101"/>
  <c r="C331" i="101"/>
  <c r="O33" i="101"/>
  <c r="O332" i="101"/>
  <c r="C44" i="101"/>
  <c r="C41" i="101"/>
  <c r="C22" i="101"/>
  <c r="C2" i="101"/>
  <c r="C73" i="101"/>
  <c r="C105" i="101"/>
  <c r="C121" i="101"/>
  <c r="C45" i="101"/>
  <c r="C137" i="101"/>
  <c r="C153" i="101"/>
  <c r="C169" i="101"/>
  <c r="C185" i="101"/>
  <c r="C201" i="101"/>
  <c r="C217" i="101"/>
  <c r="C233" i="101"/>
  <c r="C238" i="101"/>
  <c r="C249" i="101"/>
  <c r="C254" i="101"/>
  <c r="C265" i="101"/>
  <c r="C193" i="101"/>
  <c r="C54" i="101"/>
  <c r="C66" i="101"/>
  <c r="C286" i="101"/>
  <c r="C297" i="101"/>
  <c r="M333" i="101"/>
  <c r="O333" i="101"/>
  <c r="C325" i="101"/>
  <c r="D325" i="101"/>
  <c r="O89" i="101"/>
  <c r="C89" i="101"/>
  <c r="C97" i="101"/>
  <c r="C241" i="101"/>
  <c r="O302" i="101"/>
  <c r="C302" i="101"/>
  <c r="O282" i="101"/>
  <c r="C282" i="101"/>
  <c r="M38" i="101"/>
  <c r="C38" i="101"/>
  <c r="M34" i="101"/>
  <c r="C34" i="101"/>
  <c r="C328" i="101"/>
  <c r="C332" i="101"/>
  <c r="O54" i="101"/>
  <c r="C53" i="101"/>
  <c r="C101" i="101"/>
  <c r="C117" i="101"/>
  <c r="C133" i="101"/>
  <c r="C234" i="101"/>
  <c r="C145" i="101"/>
  <c r="C250" i="101"/>
  <c r="C266" i="101"/>
  <c r="C93" i="101"/>
  <c r="C298" i="101"/>
  <c r="C57" i="101"/>
  <c r="D149" i="101"/>
  <c r="M319" i="101"/>
  <c r="O319" i="101"/>
  <c r="M307" i="101"/>
  <c r="O307" i="101"/>
  <c r="O299" i="101"/>
  <c r="O291" i="101"/>
  <c r="O283" i="101"/>
  <c r="M279" i="101"/>
  <c r="O279" i="101"/>
  <c r="M271" i="101"/>
  <c r="O271" i="101"/>
  <c r="M263" i="101"/>
  <c r="O263" i="101"/>
  <c r="M251" i="101"/>
  <c r="O251" i="101"/>
  <c r="M247" i="101"/>
  <c r="O247" i="101"/>
  <c r="M235" i="101"/>
  <c r="O235" i="101"/>
  <c r="M227" i="101"/>
  <c r="O227" i="101"/>
  <c r="M219" i="101"/>
  <c r="O219" i="101"/>
  <c r="M211" i="101"/>
  <c r="O211" i="101"/>
  <c r="M203" i="101"/>
  <c r="O203" i="101"/>
  <c r="M195" i="101"/>
  <c r="O195" i="101"/>
  <c r="M187" i="101"/>
  <c r="O187" i="101"/>
  <c r="M175" i="101"/>
  <c r="O175" i="101"/>
  <c r="M171" i="101"/>
  <c r="O171" i="101"/>
  <c r="M159" i="101"/>
  <c r="O159" i="101"/>
  <c r="M155" i="101"/>
  <c r="O155" i="101"/>
  <c r="M143" i="101"/>
  <c r="O143" i="101"/>
  <c r="M135" i="101"/>
  <c r="O135" i="101"/>
  <c r="M127" i="101"/>
  <c r="O127" i="101"/>
  <c r="M119" i="101"/>
  <c r="O119" i="101"/>
  <c r="M111" i="101"/>
  <c r="O111" i="101"/>
  <c r="M103" i="101"/>
  <c r="O103" i="101"/>
  <c r="M95" i="101"/>
  <c r="O95" i="101"/>
  <c r="M87" i="101"/>
  <c r="O87" i="101"/>
  <c r="M79" i="101"/>
  <c r="O79" i="101"/>
  <c r="M71" i="101"/>
  <c r="O71" i="101"/>
  <c r="M63" i="101"/>
  <c r="O63" i="101"/>
  <c r="M55" i="101"/>
  <c r="O55" i="101"/>
  <c r="M47" i="101"/>
  <c r="O47" i="101"/>
  <c r="M39" i="101"/>
  <c r="O39" i="101"/>
  <c r="M31" i="101"/>
  <c r="O31" i="101"/>
  <c r="M23" i="101"/>
  <c r="O23" i="101"/>
  <c r="M15" i="101"/>
  <c r="O15" i="101"/>
  <c r="M10" i="101"/>
  <c r="O10" i="101"/>
  <c r="M322" i="101"/>
  <c r="O322" i="101"/>
  <c r="O318" i="101"/>
  <c r="C318" i="101"/>
  <c r="M306" i="101"/>
  <c r="O306" i="101"/>
  <c r="M258" i="101"/>
  <c r="O258" i="101"/>
  <c r="M226" i="101"/>
  <c r="O226" i="101"/>
  <c r="M222" i="101"/>
  <c r="O222" i="101"/>
  <c r="M214" i="101"/>
  <c r="O214" i="101"/>
  <c r="M206" i="101"/>
  <c r="O206" i="101"/>
  <c r="M198" i="101"/>
  <c r="O198" i="101"/>
  <c r="M190" i="101"/>
  <c r="O190" i="101"/>
  <c r="M178" i="101"/>
  <c r="O178" i="101"/>
  <c r="M174" i="101"/>
  <c r="O174" i="101"/>
  <c r="M162" i="101"/>
  <c r="O162" i="101"/>
  <c r="M158" i="101"/>
  <c r="O158" i="101"/>
  <c r="M146" i="101"/>
  <c r="O146" i="101"/>
  <c r="O313" i="101"/>
  <c r="M301" i="101"/>
  <c r="O301" i="101"/>
  <c r="M293" i="101"/>
  <c r="O293" i="101"/>
  <c r="M261" i="101"/>
  <c r="O261" i="101"/>
  <c r="M245" i="101"/>
  <c r="O245" i="101"/>
  <c r="M229" i="101"/>
  <c r="O229" i="101"/>
  <c r="M221" i="101"/>
  <c r="O221" i="101"/>
  <c r="M213" i="101"/>
  <c r="O213" i="101"/>
  <c r="M205" i="101"/>
  <c r="O205" i="101"/>
  <c r="M197" i="101"/>
  <c r="O197" i="101"/>
  <c r="M141" i="101"/>
  <c r="O141" i="101"/>
  <c r="M324" i="101"/>
  <c r="O324" i="101"/>
  <c r="G320" i="101"/>
  <c r="O320" i="101"/>
  <c r="M308" i="101"/>
  <c r="O308" i="101"/>
  <c r="G304" i="101"/>
  <c r="O304" i="101"/>
  <c r="M300" i="101"/>
  <c r="M292" i="101"/>
  <c r="O292" i="101"/>
  <c r="G288" i="101"/>
  <c r="O288" i="101"/>
  <c r="M284" i="101"/>
  <c r="M276" i="101"/>
  <c r="O276" i="101"/>
  <c r="G272" i="101"/>
  <c r="O272" i="101"/>
  <c r="M268" i="101"/>
  <c r="M260" i="101"/>
  <c r="O260" i="101"/>
  <c r="G256" i="101"/>
  <c r="O256" i="101"/>
  <c r="M252" i="101"/>
  <c r="G248" i="101"/>
  <c r="M244" i="101"/>
  <c r="O244" i="101"/>
  <c r="L240" i="101"/>
  <c r="O240" i="101"/>
  <c r="M236" i="101"/>
  <c r="G232" i="101"/>
  <c r="K228" i="101"/>
  <c r="O228" i="101"/>
  <c r="G224" i="101"/>
  <c r="O224" i="101"/>
  <c r="M220" i="101"/>
  <c r="G216" i="101"/>
  <c r="M212" i="101"/>
  <c r="O212" i="101"/>
  <c r="C212" i="101"/>
  <c r="G208" i="101"/>
  <c r="O208" i="101"/>
  <c r="K204" i="101"/>
  <c r="G200" i="101"/>
  <c r="M196" i="101"/>
  <c r="O196" i="101"/>
  <c r="G192" i="101"/>
  <c r="O192" i="101"/>
  <c r="M188" i="101"/>
  <c r="G184" i="101"/>
  <c r="K180" i="101"/>
  <c r="O180" i="101"/>
  <c r="G176" i="101"/>
  <c r="O176" i="101"/>
  <c r="K172" i="101"/>
  <c r="G168" i="101"/>
  <c r="K164" i="101"/>
  <c r="O164" i="101"/>
  <c r="G160" i="101"/>
  <c r="O160" i="101"/>
  <c r="M156" i="101"/>
  <c r="G152" i="101"/>
  <c r="M148" i="101"/>
  <c r="O148" i="101"/>
  <c r="G144" i="101"/>
  <c r="O144" i="101"/>
  <c r="K140" i="101"/>
  <c r="M136" i="101"/>
  <c r="M132" i="101"/>
  <c r="O132" i="101"/>
  <c r="G128" i="101"/>
  <c r="O128" i="101"/>
  <c r="M124" i="101"/>
  <c r="M120" i="101"/>
  <c r="K116" i="101"/>
  <c r="O116" i="101"/>
  <c r="G112" i="101"/>
  <c r="O112" i="101"/>
  <c r="M108" i="101"/>
  <c r="M104" i="101"/>
  <c r="K100" i="101"/>
  <c r="O100" i="101"/>
  <c r="G96" i="101"/>
  <c r="O96" i="101"/>
  <c r="M92" i="101"/>
  <c r="M88" i="101"/>
  <c r="K84" i="101"/>
  <c r="O84" i="101"/>
  <c r="G81" i="101"/>
  <c r="O81" i="101"/>
  <c r="M76" i="101"/>
  <c r="M72" i="101"/>
  <c r="K68" i="101"/>
  <c r="O68" i="101"/>
  <c r="G64" i="101"/>
  <c r="O64" i="101"/>
  <c r="K60" i="101"/>
  <c r="C60" i="101"/>
  <c r="M56" i="101"/>
  <c r="K52" i="101"/>
  <c r="O52" i="101"/>
  <c r="G48" i="101"/>
  <c r="O48" i="101"/>
  <c r="K44" i="101"/>
  <c r="M40" i="101"/>
  <c r="K36" i="101"/>
  <c r="O36" i="101"/>
  <c r="G32" i="101"/>
  <c r="O32" i="101"/>
  <c r="K28" i="101"/>
  <c r="M24" i="101"/>
  <c r="K20" i="101"/>
  <c r="O20" i="101"/>
  <c r="G16" i="101"/>
  <c r="O16" i="101"/>
  <c r="K12" i="101"/>
  <c r="M9" i="101"/>
  <c r="K6" i="101"/>
  <c r="O6" i="101"/>
  <c r="C69" i="101"/>
  <c r="O9" i="101"/>
  <c r="O18" i="101"/>
  <c r="O29" i="101"/>
  <c r="O40" i="101"/>
  <c r="O50" i="101"/>
  <c r="O61" i="101"/>
  <c r="O72" i="101"/>
  <c r="O92" i="101"/>
  <c r="O124" i="101"/>
  <c r="O156" i="101"/>
  <c r="O188" i="101"/>
  <c r="O220" i="101"/>
  <c r="O252" i="101"/>
  <c r="O284" i="101"/>
  <c r="O316" i="101"/>
  <c r="M315" i="101"/>
  <c r="O315" i="101"/>
  <c r="M303" i="101"/>
  <c r="O303" i="101"/>
  <c r="M287" i="101"/>
  <c r="O287" i="101"/>
  <c r="M267" i="101"/>
  <c r="O267" i="101"/>
  <c r="M255" i="101"/>
  <c r="O255" i="101"/>
  <c r="M239" i="101"/>
  <c r="O239" i="101"/>
  <c r="M223" i="101"/>
  <c r="O223" i="101"/>
  <c r="M207" i="101"/>
  <c r="O207" i="101"/>
  <c r="M191" i="101"/>
  <c r="O191" i="101"/>
  <c r="M179" i="101"/>
  <c r="O179" i="101"/>
  <c r="M163" i="101"/>
  <c r="O163" i="101"/>
  <c r="M147" i="101"/>
  <c r="O147" i="101"/>
  <c r="M131" i="101"/>
  <c r="O131" i="101"/>
  <c r="M115" i="101"/>
  <c r="O115" i="101"/>
  <c r="M99" i="101"/>
  <c r="O99" i="101"/>
  <c r="M83" i="101"/>
  <c r="O83" i="101"/>
  <c r="M67" i="101"/>
  <c r="O67" i="101"/>
  <c r="M51" i="101"/>
  <c r="O51" i="101"/>
  <c r="M35" i="101"/>
  <c r="O35" i="101"/>
  <c r="M19" i="101"/>
  <c r="O19" i="101"/>
  <c r="M5" i="101"/>
  <c r="O5" i="101"/>
  <c r="O310" i="101"/>
  <c r="M290" i="101"/>
  <c r="O290" i="101"/>
  <c r="M218" i="101"/>
  <c r="O218" i="101"/>
  <c r="M202" i="101"/>
  <c r="O202" i="101"/>
  <c r="M186" i="101"/>
  <c r="O186" i="101"/>
  <c r="M170" i="101"/>
  <c r="O170" i="101"/>
  <c r="M154" i="101"/>
  <c r="O154" i="101"/>
  <c r="M142" i="101"/>
  <c r="O142" i="101"/>
  <c r="M138" i="101"/>
  <c r="O138" i="101"/>
  <c r="M134" i="101"/>
  <c r="O134" i="101"/>
  <c r="M130" i="101"/>
  <c r="O130" i="101"/>
  <c r="M126" i="101"/>
  <c r="O126" i="101"/>
  <c r="M122" i="101"/>
  <c r="O122" i="101"/>
  <c r="M118" i="101"/>
  <c r="O118" i="101"/>
  <c r="M114" i="101"/>
  <c r="O114" i="101"/>
  <c r="M110" i="101"/>
  <c r="O110" i="101"/>
  <c r="M106" i="101"/>
  <c r="O106" i="101"/>
  <c r="M102" i="101"/>
  <c r="O102" i="101"/>
  <c r="M98" i="101"/>
  <c r="O98" i="101"/>
  <c r="M94" i="101"/>
  <c r="O94" i="101"/>
  <c r="M90" i="101"/>
  <c r="O90" i="101"/>
  <c r="M86" i="101"/>
  <c r="O86" i="101"/>
  <c r="M82" i="101"/>
  <c r="O82" i="101"/>
  <c r="M78" i="101"/>
  <c r="O78" i="101"/>
  <c r="M74" i="101"/>
  <c r="O74" i="101"/>
  <c r="M62" i="101"/>
  <c r="O62" i="101"/>
  <c r="M58" i="101"/>
  <c r="O58" i="101"/>
  <c r="M46" i="101"/>
  <c r="O46" i="101"/>
  <c r="M42" i="101"/>
  <c r="O42" i="101"/>
  <c r="M30" i="101"/>
  <c r="O30" i="101"/>
  <c r="M26" i="101"/>
  <c r="O26" i="101"/>
  <c r="M14" i="101"/>
  <c r="O14" i="101"/>
  <c r="M4" i="101"/>
  <c r="O4" i="101"/>
  <c r="C71" i="101"/>
  <c r="O2" i="101"/>
  <c r="O13" i="101"/>
  <c r="O24" i="101"/>
  <c r="O34" i="101"/>
  <c r="O56" i="101"/>
  <c r="O66" i="101"/>
  <c r="O108" i="101"/>
  <c r="O140" i="101"/>
  <c r="O172" i="101"/>
  <c r="O204" i="101"/>
  <c r="O236" i="101"/>
  <c r="O268" i="101"/>
  <c r="O300" i="101"/>
  <c r="M327" i="101"/>
  <c r="O327" i="101"/>
  <c r="M311" i="101"/>
  <c r="O311" i="101"/>
  <c r="M295" i="101"/>
  <c r="O295" i="101"/>
  <c r="M275" i="101"/>
  <c r="O275" i="101"/>
  <c r="M259" i="101"/>
  <c r="O259" i="101"/>
  <c r="M243" i="101"/>
  <c r="O243" i="101"/>
  <c r="M231" i="101"/>
  <c r="O231" i="101"/>
  <c r="M215" i="101"/>
  <c r="O215" i="101"/>
  <c r="M199" i="101"/>
  <c r="O199" i="101"/>
  <c r="M183" i="101"/>
  <c r="O183" i="101"/>
  <c r="M167" i="101"/>
  <c r="O167" i="101"/>
  <c r="M151" i="101"/>
  <c r="O151" i="101"/>
  <c r="M139" i="101"/>
  <c r="O139" i="101"/>
  <c r="M123" i="101"/>
  <c r="O123" i="101"/>
  <c r="M107" i="101"/>
  <c r="O107" i="101"/>
  <c r="M91" i="101"/>
  <c r="O91" i="101"/>
  <c r="M75" i="101"/>
  <c r="O75" i="101"/>
  <c r="M59" i="101"/>
  <c r="O59" i="101"/>
  <c r="M43" i="101"/>
  <c r="O43" i="101"/>
  <c r="M27" i="101"/>
  <c r="O27" i="101"/>
  <c r="M11" i="101"/>
  <c r="O11" i="101"/>
  <c r="O326" i="101"/>
  <c r="C326" i="101"/>
  <c r="O314" i="101"/>
  <c r="C314" i="101"/>
  <c r="M274" i="101"/>
  <c r="O274" i="101"/>
  <c r="M242" i="101"/>
  <c r="O242" i="101"/>
  <c r="M230" i="101"/>
  <c r="O230" i="101"/>
  <c r="M210" i="101"/>
  <c r="O210" i="101"/>
  <c r="M194" i="101"/>
  <c r="O194" i="101"/>
  <c r="M182" i="101"/>
  <c r="O182" i="101"/>
  <c r="M166" i="101"/>
  <c r="O166" i="101"/>
  <c r="M150" i="101"/>
  <c r="O150" i="101"/>
  <c r="M325" i="101"/>
  <c r="O325" i="101"/>
  <c r="M317" i="101"/>
  <c r="O317" i="101"/>
  <c r="O309" i="101"/>
  <c r="M285" i="101"/>
  <c r="O285" i="101"/>
  <c r="M277" i="101"/>
  <c r="O277" i="101"/>
  <c r="M269" i="101"/>
  <c r="O269" i="101"/>
  <c r="M189" i="101"/>
  <c r="O189" i="101"/>
  <c r="M181" i="101"/>
  <c r="O181" i="101"/>
  <c r="M173" i="101"/>
  <c r="O173" i="101"/>
  <c r="M165" i="101"/>
  <c r="O165" i="101"/>
  <c r="M157" i="101"/>
  <c r="O157" i="101"/>
  <c r="M149" i="101"/>
  <c r="O149" i="101"/>
  <c r="G37" i="101"/>
  <c r="O37" i="101"/>
  <c r="L25" i="101"/>
  <c r="O25" i="101"/>
  <c r="G21" i="101"/>
  <c r="O21" i="101"/>
  <c r="L3" i="101"/>
  <c r="O3" i="101"/>
  <c r="G7" i="101"/>
  <c r="O7" i="101"/>
  <c r="C319" i="101"/>
  <c r="O8" i="101"/>
  <c r="O17" i="101"/>
  <c r="O28" i="101"/>
  <c r="O38" i="101"/>
  <c r="O60" i="101"/>
  <c r="O70" i="101"/>
  <c r="O88" i="101"/>
  <c r="O120" i="101"/>
  <c r="O152" i="101"/>
  <c r="O184" i="101"/>
  <c r="O216" i="101"/>
  <c r="O248" i="101"/>
  <c r="O280" i="101"/>
  <c r="G8" i="101"/>
  <c r="G68" i="101"/>
  <c r="G132" i="101"/>
  <c r="G194" i="101"/>
  <c r="G306" i="101"/>
  <c r="N12" i="101"/>
  <c r="I32" i="101"/>
  <c r="K54" i="101"/>
  <c r="K88" i="101"/>
  <c r="N130" i="101"/>
  <c r="K212" i="101"/>
  <c r="M20" i="101"/>
  <c r="M64" i="101"/>
  <c r="M128" i="101"/>
  <c r="M192" i="101"/>
  <c r="G20" i="101"/>
  <c r="G84" i="101"/>
  <c r="G146" i="101"/>
  <c r="G210" i="101"/>
  <c r="I16" i="101"/>
  <c r="K38" i="101"/>
  <c r="N60" i="101"/>
  <c r="N98" i="101"/>
  <c r="K148" i="101"/>
  <c r="M28" i="101"/>
  <c r="M81" i="101"/>
  <c r="M144" i="101"/>
  <c r="M208" i="101"/>
  <c r="G36" i="101"/>
  <c r="G100" i="101"/>
  <c r="G162" i="101"/>
  <c r="G226" i="101"/>
  <c r="K22" i="101"/>
  <c r="N44" i="101"/>
  <c r="N66" i="101"/>
  <c r="I110" i="101"/>
  <c r="I170" i="101"/>
  <c r="M6" i="101"/>
  <c r="M36" i="101"/>
  <c r="M96" i="101"/>
  <c r="M160" i="101"/>
  <c r="M224" i="101"/>
  <c r="G52" i="101"/>
  <c r="G116" i="101"/>
  <c r="G178" i="101"/>
  <c r="G242" i="101"/>
  <c r="K8" i="101"/>
  <c r="N28" i="101"/>
  <c r="I48" i="101"/>
  <c r="I78" i="101"/>
  <c r="K120" i="101"/>
  <c r="N190" i="101"/>
  <c r="M12" i="101"/>
  <c r="M48" i="101"/>
  <c r="M112" i="101"/>
  <c r="M176" i="101"/>
  <c r="M240" i="101"/>
  <c r="H291" i="101"/>
  <c r="M291" i="101"/>
  <c r="G328" i="101"/>
  <c r="M328" i="101"/>
  <c r="G312" i="101"/>
  <c r="M312" i="101"/>
  <c r="G296" i="101"/>
  <c r="M296" i="101"/>
  <c r="J296" i="101"/>
  <c r="G280" i="101"/>
  <c r="M280" i="101"/>
  <c r="G264" i="101"/>
  <c r="M264" i="101"/>
  <c r="G290" i="101"/>
  <c r="M272" i="101"/>
  <c r="H299" i="101"/>
  <c r="M299" i="101"/>
  <c r="H283" i="101"/>
  <c r="M283" i="101"/>
  <c r="H323" i="101"/>
  <c r="M323" i="101"/>
  <c r="M334" i="101"/>
  <c r="G334" i="101"/>
  <c r="M326" i="101"/>
  <c r="G326" i="101"/>
  <c r="M318" i="101"/>
  <c r="G318" i="101"/>
  <c r="M314" i="101"/>
  <c r="G314" i="101"/>
  <c r="M310" i="101"/>
  <c r="G310" i="101"/>
  <c r="M302" i="101"/>
  <c r="G302" i="101"/>
  <c r="M298" i="101"/>
  <c r="G298" i="101"/>
  <c r="M294" i="101"/>
  <c r="G294" i="101"/>
  <c r="M286" i="101"/>
  <c r="G286" i="101"/>
  <c r="M282" i="101"/>
  <c r="G282" i="101"/>
  <c r="M278" i="101"/>
  <c r="G278" i="101"/>
  <c r="M270" i="101"/>
  <c r="G270" i="101"/>
  <c r="M266" i="101"/>
  <c r="G266" i="101"/>
  <c r="M262" i="101"/>
  <c r="J262" i="101"/>
  <c r="G262" i="101"/>
  <c r="M254" i="101"/>
  <c r="G254" i="101"/>
  <c r="M250" i="101"/>
  <c r="G250" i="101"/>
  <c r="M246" i="101"/>
  <c r="G246" i="101"/>
  <c r="M238" i="101"/>
  <c r="G238" i="101"/>
  <c r="M234" i="101"/>
  <c r="G234" i="101"/>
  <c r="G258" i="101"/>
  <c r="G322" i="101"/>
  <c r="M304" i="101"/>
  <c r="N335" i="101"/>
  <c r="M335" i="101"/>
  <c r="M288" i="101"/>
  <c r="M330" i="101"/>
  <c r="G330" i="101"/>
  <c r="H329" i="101"/>
  <c r="M329" i="101"/>
  <c r="H321" i="101"/>
  <c r="M321" i="101"/>
  <c r="H313" i="101"/>
  <c r="M313" i="101"/>
  <c r="K309" i="101"/>
  <c r="M309" i="101"/>
  <c r="H305" i="101"/>
  <c r="M305" i="101"/>
  <c r="H297" i="101"/>
  <c r="M297" i="101"/>
  <c r="H289" i="101"/>
  <c r="M289" i="101"/>
  <c r="H281" i="101"/>
  <c r="M281" i="101"/>
  <c r="H273" i="101"/>
  <c r="M273" i="101"/>
  <c r="I265" i="101"/>
  <c r="M265" i="101"/>
  <c r="H257" i="101"/>
  <c r="M257" i="101"/>
  <c r="G274" i="101"/>
  <c r="L256" i="101"/>
  <c r="M256" i="101"/>
  <c r="M320" i="101"/>
  <c r="G3" i="101"/>
  <c r="G22" i="101"/>
  <c r="G38" i="101"/>
  <c r="G54" i="101"/>
  <c r="G70" i="101"/>
  <c r="G86" i="101"/>
  <c r="G102" i="101"/>
  <c r="G118" i="101"/>
  <c r="G134" i="101"/>
  <c r="G150" i="101"/>
  <c r="G166" i="101"/>
  <c r="G182" i="101"/>
  <c r="G198" i="101"/>
  <c r="G214" i="101"/>
  <c r="G230" i="101"/>
  <c r="K2" i="101"/>
  <c r="N9" i="101"/>
  <c r="I12" i="101"/>
  <c r="K18" i="101"/>
  <c r="N24" i="101"/>
  <c r="I28" i="101"/>
  <c r="K34" i="101"/>
  <c r="N40" i="101"/>
  <c r="I44" i="101"/>
  <c r="K50" i="101"/>
  <c r="N56" i="101"/>
  <c r="I60" i="101"/>
  <c r="I70" i="101"/>
  <c r="K81" i="101"/>
  <c r="N90" i="101"/>
  <c r="I102" i="101"/>
  <c r="K112" i="101"/>
  <c r="N122" i="101"/>
  <c r="K132" i="101"/>
  <c r="I154" i="101"/>
  <c r="N174" i="101"/>
  <c r="K196" i="101"/>
  <c r="I218" i="101"/>
  <c r="M7" i="101"/>
  <c r="M13" i="101"/>
  <c r="M21" i="101"/>
  <c r="M29" i="101"/>
  <c r="M37" i="101"/>
  <c r="M52" i="101"/>
  <c r="M68" i="101"/>
  <c r="M84" i="101"/>
  <c r="M100" i="101"/>
  <c r="M116" i="101"/>
  <c r="M164" i="101"/>
  <c r="M180" i="101"/>
  <c r="M228" i="101"/>
  <c r="N253" i="101"/>
  <c r="M253" i="101"/>
  <c r="I249" i="101"/>
  <c r="M249" i="101"/>
  <c r="H241" i="101"/>
  <c r="M241" i="101"/>
  <c r="N237" i="101"/>
  <c r="M237" i="101"/>
  <c r="H233" i="101"/>
  <c r="M233" i="101"/>
  <c r="H225" i="101"/>
  <c r="M225" i="101"/>
  <c r="L217" i="101"/>
  <c r="M217" i="101"/>
  <c r="L209" i="101"/>
  <c r="M209" i="101"/>
  <c r="H201" i="101"/>
  <c r="M201" i="101"/>
  <c r="H193" i="101"/>
  <c r="M193" i="101"/>
  <c r="L185" i="101"/>
  <c r="M185" i="101"/>
  <c r="L177" i="101"/>
  <c r="M177" i="101"/>
  <c r="H169" i="101"/>
  <c r="M169" i="101"/>
  <c r="H161" i="101"/>
  <c r="M161" i="101"/>
  <c r="L153" i="101"/>
  <c r="M153" i="101"/>
  <c r="L145" i="101"/>
  <c r="M145" i="101"/>
  <c r="H137" i="101"/>
  <c r="M137" i="101"/>
  <c r="G133" i="101"/>
  <c r="M133" i="101"/>
  <c r="L129" i="101"/>
  <c r="M129" i="101"/>
  <c r="L125" i="101"/>
  <c r="M125" i="101"/>
  <c r="H121" i="101"/>
  <c r="M121" i="101"/>
  <c r="G117" i="101"/>
  <c r="M117" i="101"/>
  <c r="L113" i="101"/>
  <c r="M113" i="101"/>
  <c r="L109" i="101"/>
  <c r="M109" i="101"/>
  <c r="H105" i="101"/>
  <c r="M105" i="101"/>
  <c r="G101" i="101"/>
  <c r="M101" i="101"/>
  <c r="L97" i="101"/>
  <c r="M97" i="101"/>
  <c r="L93" i="101"/>
  <c r="M93" i="101"/>
  <c r="H89" i="101"/>
  <c r="M89" i="101"/>
  <c r="G85" i="101"/>
  <c r="M85" i="101"/>
  <c r="L80" i="101"/>
  <c r="M80" i="101"/>
  <c r="L77" i="101"/>
  <c r="M77" i="101"/>
  <c r="H73" i="101"/>
  <c r="M73" i="101"/>
  <c r="G69" i="101"/>
  <c r="M69" i="101"/>
  <c r="L65" i="101"/>
  <c r="M65" i="101"/>
  <c r="I61" i="101"/>
  <c r="M61" i="101"/>
  <c r="L57" i="101"/>
  <c r="M57" i="101"/>
  <c r="G53" i="101"/>
  <c r="M53" i="101"/>
  <c r="L49" i="101"/>
  <c r="M49" i="101"/>
  <c r="J45" i="101"/>
  <c r="M45" i="101"/>
  <c r="L41" i="101"/>
  <c r="M41" i="101"/>
  <c r="G12" i="101"/>
  <c r="G28" i="101"/>
  <c r="G44" i="101"/>
  <c r="G60" i="101"/>
  <c r="G76" i="101"/>
  <c r="G92" i="101"/>
  <c r="G108" i="101"/>
  <c r="G124" i="101"/>
  <c r="G140" i="101"/>
  <c r="G154" i="101"/>
  <c r="G170" i="101"/>
  <c r="G186" i="101"/>
  <c r="G202" i="101"/>
  <c r="G218" i="101"/>
  <c r="N6" i="101"/>
  <c r="I9" i="101"/>
  <c r="K14" i="101"/>
  <c r="N20" i="101"/>
  <c r="I24" i="101"/>
  <c r="K30" i="101"/>
  <c r="N36" i="101"/>
  <c r="I40" i="101"/>
  <c r="K46" i="101"/>
  <c r="N52" i="101"/>
  <c r="I56" i="101"/>
  <c r="I62" i="101"/>
  <c r="K72" i="101"/>
  <c r="N82" i="101"/>
  <c r="I94" i="101"/>
  <c r="K104" i="101"/>
  <c r="N114" i="101"/>
  <c r="I126" i="101"/>
  <c r="I138" i="101"/>
  <c r="N158" i="101"/>
  <c r="I202" i="101"/>
  <c r="N222" i="101"/>
  <c r="M16" i="101"/>
  <c r="M32" i="101"/>
  <c r="M152" i="101"/>
  <c r="M168" i="101"/>
  <c r="M184" i="101"/>
  <c r="M200" i="101"/>
  <c r="M216" i="101"/>
  <c r="M232" i="101"/>
  <c r="M248" i="101"/>
  <c r="G6" i="101"/>
  <c r="G14" i="101"/>
  <c r="G30" i="101"/>
  <c r="G46" i="101"/>
  <c r="G62" i="101"/>
  <c r="G78" i="101"/>
  <c r="G94" i="101"/>
  <c r="G110" i="101"/>
  <c r="G126" i="101"/>
  <c r="G142" i="101"/>
  <c r="G158" i="101"/>
  <c r="G174" i="101"/>
  <c r="G190" i="101"/>
  <c r="G206" i="101"/>
  <c r="G222" i="101"/>
  <c r="I6" i="101"/>
  <c r="K4" i="101"/>
  <c r="N16" i="101"/>
  <c r="I20" i="101"/>
  <c r="K26" i="101"/>
  <c r="N32" i="101"/>
  <c r="I36" i="101"/>
  <c r="K42" i="101"/>
  <c r="N48" i="101"/>
  <c r="I52" i="101"/>
  <c r="K58" i="101"/>
  <c r="K64" i="101"/>
  <c r="N74" i="101"/>
  <c r="I86" i="101"/>
  <c r="K96" i="101"/>
  <c r="N106" i="101"/>
  <c r="I118" i="101"/>
  <c r="K128" i="101"/>
  <c r="N142" i="101"/>
  <c r="I186" i="101"/>
  <c r="N206" i="101"/>
  <c r="M3" i="101"/>
  <c r="M17" i="101"/>
  <c r="M25" i="101"/>
  <c r="M33" i="101"/>
  <c r="M44" i="101"/>
  <c r="M60" i="101"/>
  <c r="M140" i="101"/>
  <c r="M172" i="101"/>
  <c r="M204" i="101"/>
  <c r="B331" i="101"/>
  <c r="J331" i="101"/>
  <c r="K331" i="101"/>
  <c r="L331" i="101"/>
  <c r="N331" i="101"/>
  <c r="I331" i="101"/>
  <c r="G331" i="101"/>
  <c r="J327" i="101"/>
  <c r="K327" i="101"/>
  <c r="L327" i="101"/>
  <c r="I327" i="101"/>
  <c r="N327" i="101"/>
  <c r="G327" i="101"/>
  <c r="J315" i="101"/>
  <c r="K315" i="101"/>
  <c r="L315" i="101"/>
  <c r="N315" i="101"/>
  <c r="G315" i="101"/>
  <c r="J307" i="101"/>
  <c r="K307" i="101"/>
  <c r="L307" i="101"/>
  <c r="N307" i="101"/>
  <c r="I307" i="101"/>
  <c r="G307" i="101"/>
  <c r="J303" i="101"/>
  <c r="K303" i="101"/>
  <c r="L303" i="101"/>
  <c r="I303" i="101"/>
  <c r="G303" i="101"/>
  <c r="J295" i="101"/>
  <c r="K295" i="101"/>
  <c r="L295" i="101"/>
  <c r="I295" i="101"/>
  <c r="N295" i="101"/>
  <c r="G295" i="101"/>
  <c r="J287" i="101"/>
  <c r="K287" i="101"/>
  <c r="L287" i="101"/>
  <c r="I287" i="101"/>
  <c r="N287" i="101"/>
  <c r="G287" i="101"/>
  <c r="J275" i="101"/>
  <c r="K275" i="101"/>
  <c r="L275" i="101"/>
  <c r="N275" i="101"/>
  <c r="I275" i="101"/>
  <c r="G275" i="101"/>
  <c r="J267" i="101"/>
  <c r="K267" i="101"/>
  <c r="L267" i="101"/>
  <c r="N267" i="101"/>
  <c r="I267" i="101"/>
  <c r="G267" i="101"/>
  <c r="L259" i="101"/>
  <c r="J259" i="101"/>
  <c r="N259" i="101"/>
  <c r="I259" i="101"/>
  <c r="G259" i="101"/>
  <c r="L251" i="101"/>
  <c r="J251" i="101"/>
  <c r="N251" i="101"/>
  <c r="I251" i="101"/>
  <c r="K251" i="101"/>
  <c r="G251" i="101"/>
  <c r="L243" i="101"/>
  <c r="J243" i="101"/>
  <c r="N243" i="101"/>
  <c r="I243" i="101"/>
  <c r="G243" i="101"/>
  <c r="L235" i="101"/>
  <c r="J235" i="101"/>
  <c r="N235" i="101"/>
  <c r="I235" i="101"/>
  <c r="K235" i="101"/>
  <c r="G235" i="101"/>
  <c r="K227" i="101"/>
  <c r="I227" i="101"/>
  <c r="N227" i="101"/>
  <c r="L227" i="101"/>
  <c r="J227" i="101"/>
  <c r="G227" i="101"/>
  <c r="K223" i="101"/>
  <c r="I223" i="101"/>
  <c r="N223" i="101"/>
  <c r="L223" i="101"/>
  <c r="G223" i="101"/>
  <c r="K219" i="101"/>
  <c r="I219" i="101"/>
  <c r="N219" i="101"/>
  <c r="L219" i="101"/>
  <c r="J219" i="101"/>
  <c r="G219" i="101"/>
  <c r="K215" i="101"/>
  <c r="I215" i="101"/>
  <c r="N215" i="101"/>
  <c r="L215" i="101"/>
  <c r="G215" i="101"/>
  <c r="K211" i="101"/>
  <c r="I211" i="101"/>
  <c r="N211" i="101"/>
  <c r="L211" i="101"/>
  <c r="J211" i="101"/>
  <c r="G211" i="101"/>
  <c r="E207" i="101"/>
  <c r="K207" i="101"/>
  <c r="I207" i="101"/>
  <c r="N207" i="101"/>
  <c r="L207" i="101"/>
  <c r="G207" i="101"/>
  <c r="K203" i="101"/>
  <c r="I203" i="101"/>
  <c r="N203" i="101"/>
  <c r="L203" i="101"/>
  <c r="J203" i="101"/>
  <c r="G203" i="101"/>
  <c r="K199" i="101"/>
  <c r="I199" i="101"/>
  <c r="N199" i="101"/>
  <c r="L199" i="101"/>
  <c r="G199" i="101"/>
  <c r="K195" i="101"/>
  <c r="I195" i="101"/>
  <c r="N195" i="101"/>
  <c r="L195" i="101"/>
  <c r="J195" i="101"/>
  <c r="G195" i="101"/>
  <c r="K191" i="101"/>
  <c r="I191" i="101"/>
  <c r="N191" i="101"/>
  <c r="L191" i="101"/>
  <c r="G191" i="101"/>
  <c r="K187" i="101"/>
  <c r="I187" i="101"/>
  <c r="N187" i="101"/>
  <c r="L187" i="101"/>
  <c r="J187" i="101"/>
  <c r="G187" i="101"/>
  <c r="K183" i="101"/>
  <c r="I183" i="101"/>
  <c r="N183" i="101"/>
  <c r="L183" i="101"/>
  <c r="G183" i="101"/>
  <c r="K179" i="101"/>
  <c r="I179" i="101"/>
  <c r="N179" i="101"/>
  <c r="L179" i="101"/>
  <c r="J179" i="101"/>
  <c r="G179" i="101"/>
  <c r="K175" i="101"/>
  <c r="I175" i="101"/>
  <c r="N175" i="101"/>
  <c r="L175" i="101"/>
  <c r="G175" i="101"/>
  <c r="D171" i="101"/>
  <c r="K171" i="101"/>
  <c r="I171" i="101"/>
  <c r="N171" i="101"/>
  <c r="L171" i="101"/>
  <c r="J171" i="101"/>
  <c r="G171" i="101"/>
  <c r="K167" i="101"/>
  <c r="I167" i="101"/>
  <c r="N167" i="101"/>
  <c r="L167" i="101"/>
  <c r="G167" i="101"/>
  <c r="K163" i="101"/>
  <c r="I163" i="101"/>
  <c r="N163" i="101"/>
  <c r="L163" i="101"/>
  <c r="J163" i="101"/>
  <c r="G163" i="101"/>
  <c r="K159" i="101"/>
  <c r="I159" i="101"/>
  <c r="N159" i="101"/>
  <c r="L159" i="101"/>
  <c r="G159" i="101"/>
  <c r="D155" i="101"/>
  <c r="K155" i="101"/>
  <c r="I155" i="101"/>
  <c r="N155" i="101"/>
  <c r="L155" i="101"/>
  <c r="J155" i="101"/>
  <c r="G155" i="101"/>
  <c r="K151" i="101"/>
  <c r="I151" i="101"/>
  <c r="N151" i="101"/>
  <c r="L151" i="101"/>
  <c r="G151" i="101"/>
  <c r="K147" i="101"/>
  <c r="I147" i="101"/>
  <c r="N147" i="101"/>
  <c r="L147" i="101"/>
  <c r="J147" i="101"/>
  <c r="G147" i="101"/>
  <c r="E143" i="101"/>
  <c r="K143" i="101"/>
  <c r="I143" i="101"/>
  <c r="N143" i="101"/>
  <c r="L143" i="101"/>
  <c r="G143" i="101"/>
  <c r="K139" i="101"/>
  <c r="I139" i="101"/>
  <c r="N139" i="101"/>
  <c r="L139" i="101"/>
  <c r="J139" i="101"/>
  <c r="G139" i="101"/>
  <c r="K135" i="101"/>
  <c r="I135" i="101"/>
  <c r="N135" i="101"/>
  <c r="L135" i="101"/>
  <c r="G135" i="101"/>
  <c r="K131" i="101"/>
  <c r="I131" i="101"/>
  <c r="N131" i="101"/>
  <c r="L131" i="101"/>
  <c r="J131" i="101"/>
  <c r="G131" i="101"/>
  <c r="K127" i="101"/>
  <c r="I127" i="101"/>
  <c r="N127" i="101"/>
  <c r="L127" i="101"/>
  <c r="G127" i="101"/>
  <c r="D123" i="101"/>
  <c r="K123" i="101"/>
  <c r="I123" i="101"/>
  <c r="N123" i="101"/>
  <c r="L123" i="101"/>
  <c r="G123" i="101"/>
  <c r="K119" i="101"/>
  <c r="I119" i="101"/>
  <c r="N119" i="101"/>
  <c r="L119" i="101"/>
  <c r="G119" i="101"/>
  <c r="K115" i="101"/>
  <c r="I115" i="101"/>
  <c r="N115" i="101"/>
  <c r="L115" i="101"/>
  <c r="G115" i="101"/>
  <c r="E111" i="101"/>
  <c r="K111" i="101"/>
  <c r="I111" i="101"/>
  <c r="N111" i="101"/>
  <c r="L111" i="101"/>
  <c r="G111" i="101"/>
  <c r="D107" i="101"/>
  <c r="K107" i="101"/>
  <c r="I107" i="101"/>
  <c r="N107" i="101"/>
  <c r="L107" i="101"/>
  <c r="G107" i="101"/>
  <c r="K103" i="101"/>
  <c r="I103" i="101"/>
  <c r="N103" i="101"/>
  <c r="L103" i="101"/>
  <c r="G103" i="101"/>
  <c r="K99" i="101"/>
  <c r="I99" i="101"/>
  <c r="N99" i="101"/>
  <c r="L99" i="101"/>
  <c r="G99" i="101"/>
  <c r="K95" i="101"/>
  <c r="I95" i="101"/>
  <c r="N95" i="101"/>
  <c r="L95" i="101"/>
  <c r="G95" i="101"/>
  <c r="K91" i="101"/>
  <c r="I91" i="101"/>
  <c r="N91" i="101"/>
  <c r="L91" i="101"/>
  <c r="G91" i="101"/>
  <c r="K87" i="101"/>
  <c r="I87" i="101"/>
  <c r="N87" i="101"/>
  <c r="L87" i="101"/>
  <c r="G87" i="101"/>
  <c r="K83" i="101"/>
  <c r="I83" i="101"/>
  <c r="N83" i="101"/>
  <c r="L83" i="101"/>
  <c r="G83" i="101"/>
  <c r="K79" i="101"/>
  <c r="I79" i="101"/>
  <c r="N79" i="101"/>
  <c r="L79" i="101"/>
  <c r="G79" i="101"/>
  <c r="K75" i="101"/>
  <c r="I75" i="101"/>
  <c r="N75" i="101"/>
  <c r="L75" i="101"/>
  <c r="G75" i="101"/>
  <c r="B71" i="101"/>
  <c r="K71" i="101"/>
  <c r="I71" i="101"/>
  <c r="N71" i="101"/>
  <c r="L71" i="101"/>
  <c r="G71" i="101"/>
  <c r="K67" i="101"/>
  <c r="I67" i="101"/>
  <c r="N67" i="101"/>
  <c r="L67" i="101"/>
  <c r="G67" i="101"/>
  <c r="B63" i="101"/>
  <c r="K63" i="101"/>
  <c r="I63" i="101"/>
  <c r="N63" i="101"/>
  <c r="L63" i="101"/>
  <c r="G63" i="101"/>
  <c r="D59" i="101"/>
  <c r="I59" i="101"/>
  <c r="N59" i="101"/>
  <c r="K59" i="101"/>
  <c r="G59" i="101"/>
  <c r="B55" i="101"/>
  <c r="I55" i="101"/>
  <c r="N55" i="101"/>
  <c r="K55" i="101"/>
  <c r="G55" i="101"/>
  <c r="I51" i="101"/>
  <c r="N51" i="101"/>
  <c r="K51" i="101"/>
  <c r="G51" i="101"/>
  <c r="I47" i="101"/>
  <c r="N47" i="101"/>
  <c r="K47" i="101"/>
  <c r="G47" i="101"/>
  <c r="D43" i="101"/>
  <c r="I43" i="101"/>
  <c r="N43" i="101"/>
  <c r="K43" i="101"/>
  <c r="G43" i="101"/>
  <c r="B39" i="101"/>
  <c r="I39" i="101"/>
  <c r="N39" i="101"/>
  <c r="K39" i="101"/>
  <c r="G39" i="101"/>
  <c r="I35" i="101"/>
  <c r="N35" i="101"/>
  <c r="K35" i="101"/>
  <c r="G35" i="101"/>
  <c r="B31" i="101"/>
  <c r="I31" i="101"/>
  <c r="N31" i="101"/>
  <c r="K31" i="101"/>
  <c r="G31" i="101"/>
  <c r="I27" i="101"/>
  <c r="N27" i="101"/>
  <c r="K27" i="101"/>
  <c r="G27" i="101"/>
  <c r="B23" i="101"/>
  <c r="I23" i="101"/>
  <c r="N23" i="101"/>
  <c r="K23" i="101"/>
  <c r="G23" i="101"/>
  <c r="I19" i="101"/>
  <c r="N19" i="101"/>
  <c r="K19" i="101"/>
  <c r="G19" i="101"/>
  <c r="B15" i="101"/>
  <c r="I15" i="101"/>
  <c r="N15" i="101"/>
  <c r="K15" i="101"/>
  <c r="G15" i="101"/>
  <c r="I11" i="101"/>
  <c r="N11" i="101"/>
  <c r="K11" i="101"/>
  <c r="G11" i="101"/>
  <c r="I10" i="101"/>
  <c r="N10" i="101"/>
  <c r="K10" i="101"/>
  <c r="G10" i="101"/>
  <c r="B5" i="101"/>
  <c r="I5" i="101"/>
  <c r="N5" i="101"/>
  <c r="K5" i="101"/>
  <c r="G5" i="101"/>
  <c r="G25" i="101"/>
  <c r="G41" i="101"/>
  <c r="G57" i="101"/>
  <c r="G73" i="101"/>
  <c r="G89" i="101"/>
  <c r="G105" i="101"/>
  <c r="G121" i="101"/>
  <c r="G137" i="101"/>
  <c r="H3" i="101"/>
  <c r="H17" i="101"/>
  <c r="H25" i="101"/>
  <c r="H33" i="101"/>
  <c r="H41" i="101"/>
  <c r="H49" i="101"/>
  <c r="H57" i="101"/>
  <c r="H65" i="101"/>
  <c r="H80" i="101"/>
  <c r="H97" i="101"/>
  <c r="H113" i="101"/>
  <c r="H129" i="101"/>
  <c r="H145" i="101"/>
  <c r="H153" i="101"/>
  <c r="H177" i="101"/>
  <c r="H185" i="101"/>
  <c r="H209" i="101"/>
  <c r="H217" i="101"/>
  <c r="H249" i="101"/>
  <c r="H265" i="101"/>
  <c r="K335" i="101"/>
  <c r="J7" i="101"/>
  <c r="L10" i="101"/>
  <c r="L15" i="101"/>
  <c r="J21" i="101"/>
  <c r="L23" i="101"/>
  <c r="L31" i="101"/>
  <c r="J37" i="101"/>
  <c r="L39" i="101"/>
  <c r="L47" i="101"/>
  <c r="J53" i="101"/>
  <c r="L55" i="101"/>
  <c r="J67" i="101"/>
  <c r="J83" i="101"/>
  <c r="J99" i="101"/>
  <c r="J115" i="101"/>
  <c r="J151" i="101"/>
  <c r="J183" i="101"/>
  <c r="J215" i="101"/>
  <c r="I283" i="101"/>
  <c r="I334" i="101"/>
  <c r="N334" i="101"/>
  <c r="J334" i="101"/>
  <c r="K334" i="101"/>
  <c r="L334" i="101"/>
  <c r="H334" i="101"/>
  <c r="I330" i="101"/>
  <c r="N330" i="101"/>
  <c r="J330" i="101"/>
  <c r="K330" i="101"/>
  <c r="L330" i="101"/>
  <c r="H330" i="101"/>
  <c r="I326" i="101"/>
  <c r="N326" i="101"/>
  <c r="J326" i="101"/>
  <c r="K326" i="101"/>
  <c r="L326" i="101"/>
  <c r="H326" i="101"/>
  <c r="I322" i="101"/>
  <c r="N322" i="101"/>
  <c r="J322" i="101"/>
  <c r="K322" i="101"/>
  <c r="H322" i="101"/>
  <c r="I318" i="101"/>
  <c r="N318" i="101"/>
  <c r="J318" i="101"/>
  <c r="K318" i="101"/>
  <c r="L318" i="101"/>
  <c r="H318" i="101"/>
  <c r="I314" i="101"/>
  <c r="N314" i="101"/>
  <c r="J314" i="101"/>
  <c r="K314" i="101"/>
  <c r="L314" i="101"/>
  <c r="H314" i="101"/>
  <c r="I310" i="101"/>
  <c r="N310" i="101"/>
  <c r="J310" i="101"/>
  <c r="K310" i="101"/>
  <c r="L310" i="101"/>
  <c r="H310" i="101"/>
  <c r="I306" i="101"/>
  <c r="N306" i="101"/>
  <c r="J306" i="101"/>
  <c r="K306" i="101"/>
  <c r="L306" i="101"/>
  <c r="H306" i="101"/>
  <c r="I302" i="101"/>
  <c r="N302" i="101"/>
  <c r="J302" i="101"/>
  <c r="K302" i="101"/>
  <c r="L302" i="101"/>
  <c r="H302" i="101"/>
  <c r="I298" i="101"/>
  <c r="N298" i="101"/>
  <c r="J298" i="101"/>
  <c r="K298" i="101"/>
  <c r="L298" i="101"/>
  <c r="H298" i="101"/>
  <c r="I294" i="101"/>
  <c r="N294" i="101"/>
  <c r="J294" i="101"/>
  <c r="K294" i="101"/>
  <c r="L294" i="101"/>
  <c r="H294" i="101"/>
  <c r="I290" i="101"/>
  <c r="N290" i="101"/>
  <c r="J290" i="101"/>
  <c r="K290" i="101"/>
  <c r="H290" i="101"/>
  <c r="I286" i="101"/>
  <c r="N286" i="101"/>
  <c r="J286" i="101"/>
  <c r="K286" i="101"/>
  <c r="L286" i="101"/>
  <c r="H286" i="101"/>
  <c r="I282" i="101"/>
  <c r="N282" i="101"/>
  <c r="J282" i="101"/>
  <c r="K282" i="101"/>
  <c r="L282" i="101"/>
  <c r="H282" i="101"/>
  <c r="I278" i="101"/>
  <c r="N278" i="101"/>
  <c r="J278" i="101"/>
  <c r="K278" i="101"/>
  <c r="L278" i="101"/>
  <c r="H278" i="101"/>
  <c r="I274" i="101"/>
  <c r="N274" i="101"/>
  <c r="J274" i="101"/>
  <c r="K274" i="101"/>
  <c r="L274" i="101"/>
  <c r="H274" i="101"/>
  <c r="I270" i="101"/>
  <c r="N270" i="101"/>
  <c r="J270" i="101"/>
  <c r="K270" i="101"/>
  <c r="L270" i="101"/>
  <c r="H270" i="101"/>
  <c r="K266" i="101"/>
  <c r="I266" i="101"/>
  <c r="N266" i="101"/>
  <c r="L266" i="101"/>
  <c r="J266" i="101"/>
  <c r="H266" i="101"/>
  <c r="F262" i="101"/>
  <c r="K262" i="101"/>
  <c r="I262" i="101"/>
  <c r="N262" i="101"/>
  <c r="L262" i="101"/>
  <c r="H262" i="101"/>
  <c r="K258" i="101"/>
  <c r="I258" i="101"/>
  <c r="N258" i="101"/>
  <c r="L258" i="101"/>
  <c r="J258" i="101"/>
  <c r="H258" i="101"/>
  <c r="K254" i="101"/>
  <c r="I254" i="101"/>
  <c r="N254" i="101"/>
  <c r="L254" i="101"/>
  <c r="J254" i="101"/>
  <c r="H254" i="101"/>
  <c r="K250" i="101"/>
  <c r="I250" i="101"/>
  <c r="N250" i="101"/>
  <c r="L250" i="101"/>
  <c r="J250" i="101"/>
  <c r="H250" i="101"/>
  <c r="K246" i="101"/>
  <c r="I246" i="101"/>
  <c r="N246" i="101"/>
  <c r="L246" i="101"/>
  <c r="H246" i="101"/>
  <c r="K242" i="101"/>
  <c r="I242" i="101"/>
  <c r="N242" i="101"/>
  <c r="L242" i="101"/>
  <c r="J242" i="101"/>
  <c r="H242" i="101"/>
  <c r="K238" i="101"/>
  <c r="I238" i="101"/>
  <c r="N238" i="101"/>
  <c r="L238" i="101"/>
  <c r="J238" i="101"/>
  <c r="H238" i="101"/>
  <c r="K234" i="101"/>
  <c r="I234" i="101"/>
  <c r="N234" i="101"/>
  <c r="L234" i="101"/>
  <c r="J234" i="101"/>
  <c r="H234" i="101"/>
  <c r="J230" i="101"/>
  <c r="L230" i="101"/>
  <c r="K230" i="101"/>
  <c r="I230" i="101"/>
  <c r="H230" i="101"/>
  <c r="J226" i="101"/>
  <c r="L226" i="101"/>
  <c r="K226" i="101"/>
  <c r="N226" i="101"/>
  <c r="H226" i="101"/>
  <c r="J222" i="101"/>
  <c r="L222" i="101"/>
  <c r="K222" i="101"/>
  <c r="I222" i="101"/>
  <c r="H222" i="101"/>
  <c r="J218" i="101"/>
  <c r="L218" i="101"/>
  <c r="K218" i="101"/>
  <c r="N218" i="101"/>
  <c r="H218" i="101"/>
  <c r="J214" i="101"/>
  <c r="L214" i="101"/>
  <c r="K214" i="101"/>
  <c r="I214" i="101"/>
  <c r="H214" i="101"/>
  <c r="J210" i="101"/>
  <c r="L210" i="101"/>
  <c r="K210" i="101"/>
  <c r="N210" i="101"/>
  <c r="H210" i="101"/>
  <c r="J206" i="101"/>
  <c r="L206" i="101"/>
  <c r="K206" i="101"/>
  <c r="I206" i="101"/>
  <c r="H206" i="101"/>
  <c r="J202" i="101"/>
  <c r="L202" i="101"/>
  <c r="K202" i="101"/>
  <c r="N202" i="101"/>
  <c r="H202" i="101"/>
  <c r="F198" i="101"/>
  <c r="J198" i="101"/>
  <c r="L198" i="101"/>
  <c r="K198" i="101"/>
  <c r="I198" i="101"/>
  <c r="H198" i="101"/>
  <c r="J194" i="101"/>
  <c r="L194" i="101"/>
  <c r="K194" i="101"/>
  <c r="N194" i="101"/>
  <c r="H194" i="101"/>
  <c r="J190" i="101"/>
  <c r="L190" i="101"/>
  <c r="K190" i="101"/>
  <c r="I190" i="101"/>
  <c r="H190" i="101"/>
  <c r="J186" i="101"/>
  <c r="L186" i="101"/>
  <c r="K186" i="101"/>
  <c r="N186" i="101"/>
  <c r="H186" i="101"/>
  <c r="J182" i="101"/>
  <c r="L182" i="101"/>
  <c r="K182" i="101"/>
  <c r="I182" i="101"/>
  <c r="H182" i="101"/>
  <c r="J178" i="101"/>
  <c r="L178" i="101"/>
  <c r="K178" i="101"/>
  <c r="N178" i="101"/>
  <c r="H178" i="101"/>
  <c r="J174" i="101"/>
  <c r="L174" i="101"/>
  <c r="K174" i="101"/>
  <c r="I174" i="101"/>
  <c r="H174" i="101"/>
  <c r="J170" i="101"/>
  <c r="L170" i="101"/>
  <c r="K170" i="101"/>
  <c r="N170" i="101"/>
  <c r="H170" i="101"/>
  <c r="D166" i="101"/>
  <c r="J166" i="101"/>
  <c r="L166" i="101"/>
  <c r="K166" i="101"/>
  <c r="I166" i="101"/>
  <c r="H166" i="101"/>
  <c r="J162" i="101"/>
  <c r="L162" i="101"/>
  <c r="K162" i="101"/>
  <c r="N162" i="101"/>
  <c r="H162" i="101"/>
  <c r="J158" i="101"/>
  <c r="L158" i="101"/>
  <c r="K158" i="101"/>
  <c r="I158" i="101"/>
  <c r="H158" i="101"/>
  <c r="J154" i="101"/>
  <c r="L154" i="101"/>
  <c r="K154" i="101"/>
  <c r="N154" i="101"/>
  <c r="H154" i="101"/>
  <c r="D150" i="101"/>
  <c r="J150" i="101"/>
  <c r="L150" i="101"/>
  <c r="K150" i="101"/>
  <c r="I150" i="101"/>
  <c r="H150" i="101"/>
  <c r="J146" i="101"/>
  <c r="L146" i="101"/>
  <c r="K146" i="101"/>
  <c r="N146" i="101"/>
  <c r="H146" i="101"/>
  <c r="J142" i="101"/>
  <c r="L142" i="101"/>
  <c r="K142" i="101"/>
  <c r="I142" i="101"/>
  <c r="H142" i="101"/>
  <c r="J138" i="101"/>
  <c r="L138" i="101"/>
  <c r="K138" i="101"/>
  <c r="N138" i="101"/>
  <c r="H138" i="101"/>
  <c r="F134" i="101"/>
  <c r="J134" i="101"/>
  <c r="L134" i="101"/>
  <c r="K134" i="101"/>
  <c r="I134" i="101"/>
  <c r="H134" i="101"/>
  <c r="J130" i="101"/>
  <c r="L130" i="101"/>
  <c r="K130" i="101"/>
  <c r="H130" i="101"/>
  <c r="J126" i="101"/>
  <c r="L126" i="101"/>
  <c r="K126" i="101"/>
  <c r="H126" i="101"/>
  <c r="J122" i="101"/>
  <c r="L122" i="101"/>
  <c r="K122" i="101"/>
  <c r="H122" i="101"/>
  <c r="J118" i="101"/>
  <c r="L118" i="101"/>
  <c r="K118" i="101"/>
  <c r="H118" i="101"/>
  <c r="J114" i="101"/>
  <c r="L114" i="101"/>
  <c r="K114" i="101"/>
  <c r="H114" i="101"/>
  <c r="J110" i="101"/>
  <c r="L110" i="101"/>
  <c r="K110" i="101"/>
  <c r="H110" i="101"/>
  <c r="J106" i="101"/>
  <c r="L106" i="101"/>
  <c r="K106" i="101"/>
  <c r="H106" i="101"/>
  <c r="D102" i="101"/>
  <c r="J102" i="101"/>
  <c r="L102" i="101"/>
  <c r="K102" i="101"/>
  <c r="H102" i="101"/>
  <c r="J98" i="101"/>
  <c r="L98" i="101"/>
  <c r="K98" i="101"/>
  <c r="H98" i="101"/>
  <c r="J94" i="101"/>
  <c r="L94" i="101"/>
  <c r="K94" i="101"/>
  <c r="H94" i="101"/>
  <c r="J90" i="101"/>
  <c r="L90" i="101"/>
  <c r="K90" i="101"/>
  <c r="H90" i="101"/>
  <c r="D86" i="101"/>
  <c r="J86" i="101"/>
  <c r="L86" i="101"/>
  <c r="K86" i="101"/>
  <c r="H86" i="101"/>
  <c r="J82" i="101"/>
  <c r="L82" i="101"/>
  <c r="K82" i="101"/>
  <c r="H82" i="101"/>
  <c r="J78" i="101"/>
  <c r="L78" i="101"/>
  <c r="K78" i="101"/>
  <c r="H78" i="101"/>
  <c r="J74" i="101"/>
  <c r="L74" i="101"/>
  <c r="K74" i="101"/>
  <c r="H74" i="101"/>
  <c r="D70" i="101"/>
  <c r="J70" i="101"/>
  <c r="L70" i="101"/>
  <c r="K70" i="101"/>
  <c r="H70" i="101"/>
  <c r="J66" i="101"/>
  <c r="L66" i="101"/>
  <c r="K66" i="101"/>
  <c r="H66" i="101"/>
  <c r="L62" i="101"/>
  <c r="J62" i="101"/>
  <c r="N62" i="101"/>
  <c r="H62" i="101"/>
  <c r="L58" i="101"/>
  <c r="J58" i="101"/>
  <c r="H58" i="101"/>
  <c r="L54" i="101"/>
  <c r="J54" i="101"/>
  <c r="H54" i="101"/>
  <c r="L50" i="101"/>
  <c r="J50" i="101"/>
  <c r="H50" i="101"/>
  <c r="L46" i="101"/>
  <c r="J46" i="101"/>
  <c r="H46" i="101"/>
  <c r="L42" i="101"/>
  <c r="J42" i="101"/>
  <c r="H42" i="101"/>
  <c r="D38" i="101"/>
  <c r="L38" i="101"/>
  <c r="J38" i="101"/>
  <c r="H38" i="101"/>
  <c r="L34" i="101"/>
  <c r="J34" i="101"/>
  <c r="H34" i="101"/>
  <c r="L30" i="101"/>
  <c r="J30" i="101"/>
  <c r="H30" i="101"/>
  <c r="L26" i="101"/>
  <c r="J26" i="101"/>
  <c r="H26" i="101"/>
  <c r="D22" i="101"/>
  <c r="L22" i="101"/>
  <c r="J22" i="101"/>
  <c r="H22" i="101"/>
  <c r="L18" i="101"/>
  <c r="J18" i="101"/>
  <c r="H18" i="101"/>
  <c r="L14" i="101"/>
  <c r="J14" i="101"/>
  <c r="H14" i="101"/>
  <c r="L4" i="101"/>
  <c r="J4" i="101"/>
  <c r="H4" i="101"/>
  <c r="F8" i="101"/>
  <c r="L8" i="101"/>
  <c r="J8" i="101"/>
  <c r="H8" i="101"/>
  <c r="L2" i="101"/>
  <c r="J2" i="101"/>
  <c r="H2" i="101"/>
  <c r="G335" i="101"/>
  <c r="G4" i="101"/>
  <c r="G26" i="101"/>
  <c r="G42" i="101"/>
  <c r="G58" i="101"/>
  <c r="G74" i="101"/>
  <c r="G90" i="101"/>
  <c r="G106" i="101"/>
  <c r="G122" i="101"/>
  <c r="G138" i="101"/>
  <c r="G240" i="101"/>
  <c r="H5" i="101"/>
  <c r="H11" i="101"/>
  <c r="H19" i="101"/>
  <c r="H27" i="101"/>
  <c r="H35" i="101"/>
  <c r="H43" i="101"/>
  <c r="H51" i="101"/>
  <c r="H59" i="101"/>
  <c r="H67" i="101"/>
  <c r="H75" i="101"/>
  <c r="H83" i="101"/>
  <c r="H91" i="101"/>
  <c r="H99" i="101"/>
  <c r="H107" i="101"/>
  <c r="H115" i="101"/>
  <c r="H123" i="101"/>
  <c r="H131" i="101"/>
  <c r="H139" i="101"/>
  <c r="H147" i="101"/>
  <c r="H155" i="101"/>
  <c r="H163" i="101"/>
  <c r="H171" i="101"/>
  <c r="H179" i="101"/>
  <c r="H187" i="101"/>
  <c r="H195" i="101"/>
  <c r="H203" i="101"/>
  <c r="H211" i="101"/>
  <c r="H219" i="101"/>
  <c r="H227" i="101"/>
  <c r="H235" i="101"/>
  <c r="H243" i="101"/>
  <c r="H251" i="101"/>
  <c r="H259" i="101"/>
  <c r="H267" i="101"/>
  <c r="H275" i="101"/>
  <c r="H307" i="101"/>
  <c r="H315" i="101"/>
  <c r="H331" i="101"/>
  <c r="I2" i="101"/>
  <c r="N8" i="101"/>
  <c r="J10" i="101"/>
  <c r="I4" i="101"/>
  <c r="N14" i="101"/>
  <c r="J15" i="101"/>
  <c r="I18" i="101"/>
  <c r="N22" i="101"/>
  <c r="J23" i="101"/>
  <c r="I26" i="101"/>
  <c r="N30" i="101"/>
  <c r="J31" i="101"/>
  <c r="I34" i="101"/>
  <c r="N38" i="101"/>
  <c r="J39" i="101"/>
  <c r="I42" i="101"/>
  <c r="N46" i="101"/>
  <c r="J47" i="101"/>
  <c r="I50" i="101"/>
  <c r="N54" i="101"/>
  <c r="J55" i="101"/>
  <c r="I58" i="101"/>
  <c r="K62" i="101"/>
  <c r="J71" i="101"/>
  <c r="I74" i="101"/>
  <c r="N78" i="101"/>
  <c r="J87" i="101"/>
  <c r="I90" i="101"/>
  <c r="N94" i="101"/>
  <c r="J103" i="101"/>
  <c r="I106" i="101"/>
  <c r="N110" i="101"/>
  <c r="J119" i="101"/>
  <c r="I122" i="101"/>
  <c r="N126" i="101"/>
  <c r="N134" i="101"/>
  <c r="I146" i="101"/>
  <c r="J159" i="101"/>
  <c r="N166" i="101"/>
  <c r="I178" i="101"/>
  <c r="J191" i="101"/>
  <c r="N198" i="101"/>
  <c r="I210" i="101"/>
  <c r="J223" i="101"/>
  <c r="N230" i="101"/>
  <c r="L290" i="101"/>
  <c r="I315" i="101"/>
  <c r="C335" i="101"/>
  <c r="J335" i="101"/>
  <c r="L335" i="101"/>
  <c r="H335" i="101"/>
  <c r="J323" i="101"/>
  <c r="K323" i="101"/>
  <c r="L323" i="101"/>
  <c r="N323" i="101"/>
  <c r="I323" i="101"/>
  <c r="G323" i="101"/>
  <c r="J319" i="101"/>
  <c r="K319" i="101"/>
  <c r="L319" i="101"/>
  <c r="I319" i="101"/>
  <c r="N319" i="101"/>
  <c r="G319" i="101"/>
  <c r="J311" i="101"/>
  <c r="K311" i="101"/>
  <c r="L311" i="101"/>
  <c r="I311" i="101"/>
  <c r="N311" i="101"/>
  <c r="G311" i="101"/>
  <c r="J299" i="101"/>
  <c r="K299" i="101"/>
  <c r="L299" i="101"/>
  <c r="N299" i="101"/>
  <c r="I299" i="101"/>
  <c r="G299" i="101"/>
  <c r="J291" i="101"/>
  <c r="K291" i="101"/>
  <c r="L291" i="101"/>
  <c r="N291" i="101"/>
  <c r="I291" i="101"/>
  <c r="G291" i="101"/>
  <c r="J283" i="101"/>
  <c r="K283" i="101"/>
  <c r="L283" i="101"/>
  <c r="N283" i="101"/>
  <c r="G283" i="101"/>
  <c r="J279" i="101"/>
  <c r="K279" i="101"/>
  <c r="L279" i="101"/>
  <c r="I279" i="101"/>
  <c r="N279" i="101"/>
  <c r="G279" i="101"/>
  <c r="J271" i="101"/>
  <c r="K271" i="101"/>
  <c r="L271" i="101"/>
  <c r="I271" i="101"/>
  <c r="G271" i="101"/>
  <c r="L263" i="101"/>
  <c r="J263" i="101"/>
  <c r="I263" i="101"/>
  <c r="N263" i="101"/>
  <c r="K263" i="101"/>
  <c r="G263" i="101"/>
  <c r="L255" i="101"/>
  <c r="J255" i="101"/>
  <c r="I255" i="101"/>
  <c r="N255" i="101"/>
  <c r="K255" i="101"/>
  <c r="G255" i="101"/>
  <c r="L247" i="101"/>
  <c r="J247" i="101"/>
  <c r="I247" i="101"/>
  <c r="N247" i="101"/>
  <c r="K247" i="101"/>
  <c r="G247" i="101"/>
  <c r="E239" i="101"/>
  <c r="L239" i="101"/>
  <c r="J239" i="101"/>
  <c r="I239" i="101"/>
  <c r="N239" i="101"/>
  <c r="K239" i="101"/>
  <c r="G239" i="101"/>
  <c r="K231" i="101"/>
  <c r="I231" i="101"/>
  <c r="N231" i="101"/>
  <c r="L231" i="101"/>
  <c r="G231" i="101"/>
  <c r="L333" i="101"/>
  <c r="I333" i="101"/>
  <c r="N333" i="101"/>
  <c r="J333" i="101"/>
  <c r="K333" i="101"/>
  <c r="G333" i="101"/>
  <c r="L329" i="101"/>
  <c r="I329" i="101"/>
  <c r="N329" i="101"/>
  <c r="J329" i="101"/>
  <c r="K329" i="101"/>
  <c r="G329" i="101"/>
  <c r="L325" i="101"/>
  <c r="I325" i="101"/>
  <c r="N325" i="101"/>
  <c r="J325" i="101"/>
  <c r="G325" i="101"/>
  <c r="K325" i="101"/>
  <c r="L321" i="101"/>
  <c r="I321" i="101"/>
  <c r="N321" i="101"/>
  <c r="J321" i="101"/>
  <c r="K321" i="101"/>
  <c r="G321" i="101"/>
  <c r="L317" i="101"/>
  <c r="I317" i="101"/>
  <c r="N317" i="101"/>
  <c r="J317" i="101"/>
  <c r="K317" i="101"/>
  <c r="G317" i="101"/>
  <c r="L313" i="101"/>
  <c r="I313" i="101"/>
  <c r="N313" i="101"/>
  <c r="J313" i="101"/>
  <c r="K313" i="101"/>
  <c r="G313" i="101"/>
  <c r="L309" i="101"/>
  <c r="I309" i="101"/>
  <c r="N309" i="101"/>
  <c r="J309" i="101"/>
  <c r="G309" i="101"/>
  <c r="F305" i="101"/>
  <c r="L305" i="101"/>
  <c r="I305" i="101"/>
  <c r="N305" i="101"/>
  <c r="J305" i="101"/>
  <c r="K305" i="101"/>
  <c r="G305" i="101"/>
  <c r="L301" i="101"/>
  <c r="I301" i="101"/>
  <c r="N301" i="101"/>
  <c r="J301" i="101"/>
  <c r="K301" i="101"/>
  <c r="G301" i="101"/>
  <c r="L297" i="101"/>
  <c r="I297" i="101"/>
  <c r="N297" i="101"/>
  <c r="J297" i="101"/>
  <c r="K297" i="101"/>
  <c r="G297" i="101"/>
  <c r="L293" i="101"/>
  <c r="I293" i="101"/>
  <c r="N293" i="101"/>
  <c r="J293" i="101"/>
  <c r="K293" i="101"/>
  <c r="G293" i="101"/>
  <c r="D289" i="101"/>
  <c r="L289" i="101"/>
  <c r="I289" i="101"/>
  <c r="N289" i="101"/>
  <c r="J289" i="101"/>
  <c r="K289" i="101"/>
  <c r="G289" i="101"/>
  <c r="L285" i="101"/>
  <c r="I285" i="101"/>
  <c r="N285" i="101"/>
  <c r="J285" i="101"/>
  <c r="K285" i="101"/>
  <c r="G285" i="101"/>
  <c r="L281" i="101"/>
  <c r="I281" i="101"/>
  <c r="N281" i="101"/>
  <c r="J281" i="101"/>
  <c r="K281" i="101"/>
  <c r="G281" i="101"/>
  <c r="L277" i="101"/>
  <c r="I277" i="101"/>
  <c r="N277" i="101"/>
  <c r="J277" i="101"/>
  <c r="G277" i="101"/>
  <c r="L273" i="101"/>
  <c r="I273" i="101"/>
  <c r="N273" i="101"/>
  <c r="J273" i="101"/>
  <c r="K273" i="101"/>
  <c r="G273" i="101"/>
  <c r="L269" i="101"/>
  <c r="I269" i="101"/>
  <c r="N269" i="101"/>
  <c r="J269" i="101"/>
  <c r="K269" i="101"/>
  <c r="G269" i="101"/>
  <c r="J265" i="101"/>
  <c r="L265" i="101"/>
  <c r="K265" i="101"/>
  <c r="N265" i="101"/>
  <c r="G265" i="101"/>
  <c r="J261" i="101"/>
  <c r="L261" i="101"/>
  <c r="K261" i="101"/>
  <c r="I261" i="101"/>
  <c r="N261" i="101"/>
  <c r="G261" i="101"/>
  <c r="J257" i="101"/>
  <c r="L257" i="101"/>
  <c r="K257" i="101"/>
  <c r="N257" i="101"/>
  <c r="G257" i="101"/>
  <c r="I257" i="101"/>
  <c r="J253" i="101"/>
  <c r="L253" i="101"/>
  <c r="K253" i="101"/>
  <c r="I253" i="101"/>
  <c r="G253" i="101"/>
  <c r="E249" i="101"/>
  <c r="J249" i="101"/>
  <c r="L249" i="101"/>
  <c r="K249" i="101"/>
  <c r="N249" i="101"/>
  <c r="G249" i="101"/>
  <c r="J245" i="101"/>
  <c r="L245" i="101"/>
  <c r="K245" i="101"/>
  <c r="I245" i="101"/>
  <c r="G245" i="101"/>
  <c r="N245" i="101"/>
  <c r="J241" i="101"/>
  <c r="L241" i="101"/>
  <c r="K241" i="101"/>
  <c r="N241" i="101"/>
  <c r="I241" i="101"/>
  <c r="G241" i="101"/>
  <c r="J237" i="101"/>
  <c r="L237" i="101"/>
  <c r="K237" i="101"/>
  <c r="I237" i="101"/>
  <c r="G237" i="101"/>
  <c r="J233" i="101"/>
  <c r="L233" i="101"/>
  <c r="K233" i="101"/>
  <c r="N233" i="101"/>
  <c r="G233" i="101"/>
  <c r="I229" i="101"/>
  <c r="N229" i="101"/>
  <c r="K229" i="101"/>
  <c r="J229" i="101"/>
  <c r="G229" i="101"/>
  <c r="L229" i="101"/>
  <c r="I225" i="101"/>
  <c r="N225" i="101"/>
  <c r="K225" i="101"/>
  <c r="J225" i="101"/>
  <c r="G225" i="101"/>
  <c r="I221" i="101"/>
  <c r="N221" i="101"/>
  <c r="K221" i="101"/>
  <c r="J221" i="101"/>
  <c r="L221" i="101"/>
  <c r="G221" i="101"/>
  <c r="I217" i="101"/>
  <c r="N217" i="101"/>
  <c r="K217" i="101"/>
  <c r="J217" i="101"/>
  <c r="G217" i="101"/>
  <c r="I213" i="101"/>
  <c r="N213" i="101"/>
  <c r="K213" i="101"/>
  <c r="J213" i="101"/>
  <c r="G213" i="101"/>
  <c r="L213" i="101"/>
  <c r="I209" i="101"/>
  <c r="N209" i="101"/>
  <c r="K209" i="101"/>
  <c r="J209" i="101"/>
  <c r="G209" i="101"/>
  <c r="I205" i="101"/>
  <c r="N205" i="101"/>
  <c r="K205" i="101"/>
  <c r="J205" i="101"/>
  <c r="L205" i="101"/>
  <c r="G205" i="101"/>
  <c r="I201" i="101"/>
  <c r="N201" i="101"/>
  <c r="K201" i="101"/>
  <c r="J201" i="101"/>
  <c r="G201" i="101"/>
  <c r="I197" i="101"/>
  <c r="N197" i="101"/>
  <c r="K197" i="101"/>
  <c r="J197" i="101"/>
  <c r="G197" i="101"/>
  <c r="L197" i="101"/>
  <c r="D193" i="101"/>
  <c r="I193" i="101"/>
  <c r="N193" i="101"/>
  <c r="K193" i="101"/>
  <c r="J193" i="101"/>
  <c r="G193" i="101"/>
  <c r="I189" i="101"/>
  <c r="N189" i="101"/>
  <c r="K189" i="101"/>
  <c r="J189" i="101"/>
  <c r="L189" i="101"/>
  <c r="G189" i="101"/>
  <c r="E185" i="101"/>
  <c r="I185" i="101"/>
  <c r="N185" i="101"/>
  <c r="K185" i="101"/>
  <c r="J185" i="101"/>
  <c r="G185" i="101"/>
  <c r="I181" i="101"/>
  <c r="N181" i="101"/>
  <c r="K181" i="101"/>
  <c r="J181" i="101"/>
  <c r="G181" i="101"/>
  <c r="L181" i="101"/>
  <c r="I177" i="101"/>
  <c r="N177" i="101"/>
  <c r="K177" i="101"/>
  <c r="J177" i="101"/>
  <c r="G177" i="101"/>
  <c r="I173" i="101"/>
  <c r="N173" i="101"/>
  <c r="K173" i="101"/>
  <c r="J173" i="101"/>
  <c r="L173" i="101"/>
  <c r="G173" i="101"/>
  <c r="I169" i="101"/>
  <c r="N169" i="101"/>
  <c r="K169" i="101"/>
  <c r="J169" i="101"/>
  <c r="G169" i="101"/>
  <c r="I165" i="101"/>
  <c r="N165" i="101"/>
  <c r="K165" i="101"/>
  <c r="J165" i="101"/>
  <c r="G165" i="101"/>
  <c r="L165" i="101"/>
  <c r="I161" i="101"/>
  <c r="N161" i="101"/>
  <c r="K161" i="101"/>
  <c r="J161" i="101"/>
  <c r="G161" i="101"/>
  <c r="I157" i="101"/>
  <c r="N157" i="101"/>
  <c r="K157" i="101"/>
  <c r="J157" i="101"/>
  <c r="L157" i="101"/>
  <c r="G157" i="101"/>
  <c r="I153" i="101"/>
  <c r="N153" i="101"/>
  <c r="K153" i="101"/>
  <c r="J153" i="101"/>
  <c r="G153" i="101"/>
  <c r="I149" i="101"/>
  <c r="N149" i="101"/>
  <c r="K149" i="101"/>
  <c r="J149" i="101"/>
  <c r="G149" i="101"/>
  <c r="L149" i="101"/>
  <c r="I145" i="101"/>
  <c r="N145" i="101"/>
  <c r="K145" i="101"/>
  <c r="J145" i="101"/>
  <c r="G145" i="101"/>
  <c r="I141" i="101"/>
  <c r="N141" i="101"/>
  <c r="K141" i="101"/>
  <c r="J141" i="101"/>
  <c r="L141" i="101"/>
  <c r="I137" i="101"/>
  <c r="N137" i="101"/>
  <c r="K137" i="101"/>
  <c r="J137" i="101"/>
  <c r="I133" i="101"/>
  <c r="N133" i="101"/>
  <c r="K133" i="101"/>
  <c r="J133" i="101"/>
  <c r="L133" i="101"/>
  <c r="I129" i="101"/>
  <c r="N129" i="101"/>
  <c r="K129" i="101"/>
  <c r="J129" i="101"/>
  <c r="I125" i="101"/>
  <c r="N125" i="101"/>
  <c r="K125" i="101"/>
  <c r="J125" i="101"/>
  <c r="I121" i="101"/>
  <c r="N121" i="101"/>
  <c r="K121" i="101"/>
  <c r="J121" i="101"/>
  <c r="I117" i="101"/>
  <c r="N117" i="101"/>
  <c r="K117" i="101"/>
  <c r="J117" i="101"/>
  <c r="I113" i="101"/>
  <c r="N113" i="101"/>
  <c r="K113" i="101"/>
  <c r="J113" i="101"/>
  <c r="I109" i="101"/>
  <c r="N109" i="101"/>
  <c r="K109" i="101"/>
  <c r="J109" i="101"/>
  <c r="I105" i="101"/>
  <c r="N105" i="101"/>
  <c r="K105" i="101"/>
  <c r="J105" i="101"/>
  <c r="I101" i="101"/>
  <c r="N101" i="101"/>
  <c r="K101" i="101"/>
  <c r="J101" i="101"/>
  <c r="I97" i="101"/>
  <c r="N97" i="101"/>
  <c r="K97" i="101"/>
  <c r="J97" i="101"/>
  <c r="I93" i="101"/>
  <c r="N93" i="101"/>
  <c r="K93" i="101"/>
  <c r="J93" i="101"/>
  <c r="I89" i="101"/>
  <c r="N89" i="101"/>
  <c r="K89" i="101"/>
  <c r="J89" i="101"/>
  <c r="I85" i="101"/>
  <c r="N85" i="101"/>
  <c r="K85" i="101"/>
  <c r="J85" i="101"/>
  <c r="I80" i="101"/>
  <c r="N80" i="101"/>
  <c r="K80" i="101"/>
  <c r="J80" i="101"/>
  <c r="I77" i="101"/>
  <c r="N77" i="101"/>
  <c r="K77" i="101"/>
  <c r="J77" i="101"/>
  <c r="I73" i="101"/>
  <c r="N73" i="101"/>
  <c r="K73" i="101"/>
  <c r="J73" i="101"/>
  <c r="I69" i="101"/>
  <c r="N69" i="101"/>
  <c r="K69" i="101"/>
  <c r="J69" i="101"/>
  <c r="I65" i="101"/>
  <c r="N65" i="101"/>
  <c r="K65" i="101"/>
  <c r="J65" i="101"/>
  <c r="K61" i="101"/>
  <c r="J61" i="101"/>
  <c r="N61" i="101"/>
  <c r="K57" i="101"/>
  <c r="I57" i="101"/>
  <c r="N57" i="101"/>
  <c r="K53" i="101"/>
  <c r="I53" i="101"/>
  <c r="N53" i="101"/>
  <c r="E49" i="101"/>
  <c r="K49" i="101"/>
  <c r="I49" i="101"/>
  <c r="N49" i="101"/>
  <c r="K45" i="101"/>
  <c r="I45" i="101"/>
  <c r="N45" i="101"/>
  <c r="K41" i="101"/>
  <c r="I41" i="101"/>
  <c r="N41" i="101"/>
  <c r="K37" i="101"/>
  <c r="I37" i="101"/>
  <c r="N37" i="101"/>
  <c r="K33" i="101"/>
  <c r="I33" i="101"/>
  <c r="N33" i="101"/>
  <c r="K29" i="101"/>
  <c r="I29" i="101"/>
  <c r="N29" i="101"/>
  <c r="E25" i="101"/>
  <c r="K25" i="101"/>
  <c r="I25" i="101"/>
  <c r="N25" i="101"/>
  <c r="K21" i="101"/>
  <c r="I21" i="101"/>
  <c r="N21" i="101"/>
  <c r="B17" i="101"/>
  <c r="K17" i="101"/>
  <c r="I17" i="101"/>
  <c r="N17" i="101"/>
  <c r="K13" i="101"/>
  <c r="I13" i="101"/>
  <c r="N13" i="101"/>
  <c r="D3" i="101"/>
  <c r="K3" i="101"/>
  <c r="I3" i="101"/>
  <c r="N3" i="101"/>
  <c r="K7" i="101"/>
  <c r="I7" i="101"/>
  <c r="N7" i="101"/>
  <c r="G17" i="101"/>
  <c r="G33" i="101"/>
  <c r="G49" i="101"/>
  <c r="G65" i="101"/>
  <c r="G80" i="101"/>
  <c r="G97" i="101"/>
  <c r="G113" i="101"/>
  <c r="G129" i="101"/>
  <c r="H7" i="101"/>
  <c r="H13" i="101"/>
  <c r="H21" i="101"/>
  <c r="H29" i="101"/>
  <c r="H37" i="101"/>
  <c r="H45" i="101"/>
  <c r="H53" i="101"/>
  <c r="H61" i="101"/>
  <c r="H69" i="101"/>
  <c r="H77" i="101"/>
  <c r="H85" i="101"/>
  <c r="H93" i="101"/>
  <c r="H101" i="101"/>
  <c r="H109" i="101"/>
  <c r="H117" i="101"/>
  <c r="H125" i="101"/>
  <c r="H133" i="101"/>
  <c r="H141" i="101"/>
  <c r="H149" i="101"/>
  <c r="H157" i="101"/>
  <c r="H165" i="101"/>
  <c r="H173" i="101"/>
  <c r="H181" i="101"/>
  <c r="H189" i="101"/>
  <c r="H197" i="101"/>
  <c r="H205" i="101"/>
  <c r="H213" i="101"/>
  <c r="H221" i="101"/>
  <c r="H229" i="101"/>
  <c r="H237" i="101"/>
  <c r="H245" i="101"/>
  <c r="H253" i="101"/>
  <c r="H261" i="101"/>
  <c r="H269" i="101"/>
  <c r="H277" i="101"/>
  <c r="H285" i="101"/>
  <c r="H293" i="101"/>
  <c r="H301" i="101"/>
  <c r="H309" i="101"/>
  <c r="H317" i="101"/>
  <c r="H325" i="101"/>
  <c r="H333" i="101"/>
  <c r="L5" i="101"/>
  <c r="J3" i="101"/>
  <c r="L11" i="101"/>
  <c r="J17" i="101"/>
  <c r="L19" i="101"/>
  <c r="J25" i="101"/>
  <c r="L27" i="101"/>
  <c r="J33" i="101"/>
  <c r="L35" i="101"/>
  <c r="J41" i="101"/>
  <c r="L43" i="101"/>
  <c r="J49" i="101"/>
  <c r="L51" i="101"/>
  <c r="J57" i="101"/>
  <c r="L59" i="101"/>
  <c r="L69" i="101"/>
  <c r="J75" i="101"/>
  <c r="L85" i="101"/>
  <c r="J91" i="101"/>
  <c r="L101" i="101"/>
  <c r="J107" i="101"/>
  <c r="L117" i="101"/>
  <c r="J123" i="101"/>
  <c r="J135" i="101"/>
  <c r="L161" i="101"/>
  <c r="J167" i="101"/>
  <c r="L193" i="101"/>
  <c r="J199" i="101"/>
  <c r="L225" i="101"/>
  <c r="J231" i="101"/>
  <c r="K243" i="101"/>
  <c r="N271" i="101"/>
  <c r="L322" i="101"/>
  <c r="K332" i="101"/>
  <c r="L332" i="101"/>
  <c r="I332" i="101"/>
  <c r="N332" i="101"/>
  <c r="J332" i="101"/>
  <c r="H332" i="101"/>
  <c r="B328" i="101"/>
  <c r="K328" i="101"/>
  <c r="L328" i="101"/>
  <c r="N328" i="101"/>
  <c r="I328" i="101"/>
  <c r="H328" i="101"/>
  <c r="K324" i="101"/>
  <c r="L324" i="101"/>
  <c r="I324" i="101"/>
  <c r="N324" i="101"/>
  <c r="J324" i="101"/>
  <c r="H324" i="101"/>
  <c r="B320" i="101"/>
  <c r="K320" i="101"/>
  <c r="L320" i="101"/>
  <c r="N320" i="101"/>
  <c r="I320" i="101"/>
  <c r="J320" i="101"/>
  <c r="H320" i="101"/>
  <c r="K316" i="101"/>
  <c r="L316" i="101"/>
  <c r="I316" i="101"/>
  <c r="N316" i="101"/>
  <c r="J316" i="101"/>
  <c r="H316" i="101"/>
  <c r="K312" i="101"/>
  <c r="L312" i="101"/>
  <c r="N312" i="101"/>
  <c r="I312" i="101"/>
  <c r="H312" i="101"/>
  <c r="J312" i="101"/>
  <c r="K308" i="101"/>
  <c r="L308" i="101"/>
  <c r="I308" i="101"/>
  <c r="N308" i="101"/>
  <c r="J308" i="101"/>
  <c r="H308" i="101"/>
  <c r="B304" i="101"/>
  <c r="K304" i="101"/>
  <c r="L304" i="101"/>
  <c r="N304" i="101"/>
  <c r="I304" i="101"/>
  <c r="J304" i="101"/>
  <c r="H304" i="101"/>
  <c r="K300" i="101"/>
  <c r="L300" i="101"/>
  <c r="I300" i="101"/>
  <c r="N300" i="101"/>
  <c r="J300" i="101"/>
  <c r="H300" i="101"/>
  <c r="B296" i="101"/>
  <c r="K296" i="101"/>
  <c r="L296" i="101"/>
  <c r="N296" i="101"/>
  <c r="I296" i="101"/>
  <c r="H296" i="101"/>
  <c r="K292" i="101"/>
  <c r="L292" i="101"/>
  <c r="I292" i="101"/>
  <c r="N292" i="101"/>
  <c r="J292" i="101"/>
  <c r="H292" i="101"/>
  <c r="B288" i="101"/>
  <c r="K288" i="101"/>
  <c r="L288" i="101"/>
  <c r="N288" i="101"/>
  <c r="I288" i="101"/>
  <c r="J288" i="101"/>
  <c r="H288" i="101"/>
  <c r="K284" i="101"/>
  <c r="L284" i="101"/>
  <c r="I284" i="101"/>
  <c r="N284" i="101"/>
  <c r="J284" i="101"/>
  <c r="H284" i="101"/>
  <c r="E280" i="101"/>
  <c r="K280" i="101"/>
  <c r="L280" i="101"/>
  <c r="N280" i="101"/>
  <c r="I280" i="101"/>
  <c r="J280" i="101"/>
  <c r="H280" i="101"/>
  <c r="K276" i="101"/>
  <c r="L276" i="101"/>
  <c r="I276" i="101"/>
  <c r="N276" i="101"/>
  <c r="J276" i="101"/>
  <c r="H276" i="101"/>
  <c r="B272" i="101"/>
  <c r="K272" i="101"/>
  <c r="L272" i="101"/>
  <c r="N272" i="101"/>
  <c r="I272" i="101"/>
  <c r="J272" i="101"/>
  <c r="H272" i="101"/>
  <c r="K268" i="101"/>
  <c r="L268" i="101"/>
  <c r="I268" i="101"/>
  <c r="N268" i="101"/>
  <c r="J268" i="101"/>
  <c r="H268" i="101"/>
  <c r="B264" i="101"/>
  <c r="I264" i="101"/>
  <c r="N264" i="101"/>
  <c r="K264" i="101"/>
  <c r="J264" i="101"/>
  <c r="H264" i="101"/>
  <c r="L264" i="101"/>
  <c r="I260" i="101"/>
  <c r="N260" i="101"/>
  <c r="K260" i="101"/>
  <c r="J260" i="101"/>
  <c r="L260" i="101"/>
  <c r="H260" i="101"/>
  <c r="B256" i="101"/>
  <c r="I256" i="101"/>
  <c r="N256" i="101"/>
  <c r="K256" i="101"/>
  <c r="J256" i="101"/>
  <c r="H256" i="101"/>
  <c r="I252" i="101"/>
  <c r="N252" i="101"/>
  <c r="K252" i="101"/>
  <c r="J252" i="101"/>
  <c r="L252" i="101"/>
  <c r="H252" i="101"/>
  <c r="B248" i="101"/>
  <c r="I248" i="101"/>
  <c r="N248" i="101"/>
  <c r="K248" i="101"/>
  <c r="J248" i="101"/>
  <c r="L248" i="101"/>
  <c r="H248" i="101"/>
  <c r="I244" i="101"/>
  <c r="N244" i="101"/>
  <c r="K244" i="101"/>
  <c r="J244" i="101"/>
  <c r="L244" i="101"/>
  <c r="H244" i="101"/>
  <c r="B240" i="101"/>
  <c r="I240" i="101"/>
  <c r="N240" i="101"/>
  <c r="K240" i="101"/>
  <c r="J240" i="101"/>
  <c r="H240" i="101"/>
  <c r="I236" i="101"/>
  <c r="N236" i="101"/>
  <c r="K236" i="101"/>
  <c r="J236" i="101"/>
  <c r="L236" i="101"/>
  <c r="H236" i="101"/>
  <c r="B232" i="101"/>
  <c r="I232" i="101"/>
  <c r="L232" i="101"/>
  <c r="J232" i="101"/>
  <c r="N232" i="101"/>
  <c r="H232" i="101"/>
  <c r="K232" i="101"/>
  <c r="E228" i="101"/>
  <c r="L228" i="101"/>
  <c r="J228" i="101"/>
  <c r="N228" i="101"/>
  <c r="I228" i="101"/>
  <c r="H228" i="101"/>
  <c r="B224" i="101"/>
  <c r="L224" i="101"/>
  <c r="J224" i="101"/>
  <c r="I224" i="101"/>
  <c r="N224" i="101"/>
  <c r="K224" i="101"/>
  <c r="H224" i="101"/>
  <c r="F220" i="101"/>
  <c r="L220" i="101"/>
  <c r="J220" i="101"/>
  <c r="N220" i="101"/>
  <c r="I220" i="101"/>
  <c r="H220" i="101"/>
  <c r="B216" i="101"/>
  <c r="L216" i="101"/>
  <c r="J216" i="101"/>
  <c r="I216" i="101"/>
  <c r="N216" i="101"/>
  <c r="H216" i="101"/>
  <c r="K216" i="101"/>
  <c r="L212" i="101"/>
  <c r="J212" i="101"/>
  <c r="N212" i="101"/>
  <c r="I212" i="101"/>
  <c r="H212" i="101"/>
  <c r="B208" i="101"/>
  <c r="L208" i="101"/>
  <c r="J208" i="101"/>
  <c r="I208" i="101"/>
  <c r="N208" i="101"/>
  <c r="K208" i="101"/>
  <c r="H208" i="101"/>
  <c r="L204" i="101"/>
  <c r="J204" i="101"/>
  <c r="N204" i="101"/>
  <c r="I204" i="101"/>
  <c r="H204" i="101"/>
  <c r="B200" i="101"/>
  <c r="L200" i="101"/>
  <c r="J200" i="101"/>
  <c r="I200" i="101"/>
  <c r="N200" i="101"/>
  <c r="H200" i="101"/>
  <c r="K200" i="101"/>
  <c r="L196" i="101"/>
  <c r="J196" i="101"/>
  <c r="N196" i="101"/>
  <c r="I196" i="101"/>
  <c r="H196" i="101"/>
  <c r="B192" i="101"/>
  <c r="L192" i="101"/>
  <c r="J192" i="101"/>
  <c r="I192" i="101"/>
  <c r="N192" i="101"/>
  <c r="K192" i="101"/>
  <c r="H192" i="101"/>
  <c r="L188" i="101"/>
  <c r="J188" i="101"/>
  <c r="N188" i="101"/>
  <c r="I188" i="101"/>
  <c r="H188" i="101"/>
  <c r="B184" i="101"/>
  <c r="L184" i="101"/>
  <c r="J184" i="101"/>
  <c r="I184" i="101"/>
  <c r="N184" i="101"/>
  <c r="H184" i="101"/>
  <c r="K184" i="101"/>
  <c r="L180" i="101"/>
  <c r="J180" i="101"/>
  <c r="N180" i="101"/>
  <c r="I180" i="101"/>
  <c r="H180" i="101"/>
  <c r="B176" i="101"/>
  <c r="L176" i="101"/>
  <c r="J176" i="101"/>
  <c r="I176" i="101"/>
  <c r="N176" i="101"/>
  <c r="K176" i="101"/>
  <c r="H176" i="101"/>
  <c r="L172" i="101"/>
  <c r="J172" i="101"/>
  <c r="N172" i="101"/>
  <c r="I172" i="101"/>
  <c r="H172" i="101"/>
  <c r="L168" i="101"/>
  <c r="J168" i="101"/>
  <c r="I168" i="101"/>
  <c r="N168" i="101"/>
  <c r="H168" i="101"/>
  <c r="K168" i="101"/>
  <c r="E164" i="101"/>
  <c r="L164" i="101"/>
  <c r="J164" i="101"/>
  <c r="N164" i="101"/>
  <c r="I164" i="101"/>
  <c r="H164" i="101"/>
  <c r="B160" i="101"/>
  <c r="L160" i="101"/>
  <c r="J160" i="101"/>
  <c r="I160" i="101"/>
  <c r="N160" i="101"/>
  <c r="K160" i="101"/>
  <c r="H160" i="101"/>
  <c r="L156" i="101"/>
  <c r="J156" i="101"/>
  <c r="N156" i="101"/>
  <c r="I156" i="101"/>
  <c r="H156" i="101"/>
  <c r="B152" i="101"/>
  <c r="L152" i="101"/>
  <c r="J152" i="101"/>
  <c r="I152" i="101"/>
  <c r="N152" i="101"/>
  <c r="H152" i="101"/>
  <c r="K152" i="101"/>
  <c r="L148" i="101"/>
  <c r="J148" i="101"/>
  <c r="N148" i="101"/>
  <c r="I148" i="101"/>
  <c r="H148" i="101"/>
  <c r="B144" i="101"/>
  <c r="L144" i="101"/>
  <c r="J144" i="101"/>
  <c r="I144" i="101"/>
  <c r="N144" i="101"/>
  <c r="K144" i="101"/>
  <c r="H144" i="101"/>
  <c r="L140" i="101"/>
  <c r="J140" i="101"/>
  <c r="N140" i="101"/>
  <c r="I140" i="101"/>
  <c r="H140" i="101"/>
  <c r="B136" i="101"/>
  <c r="L136" i="101"/>
  <c r="J136" i="101"/>
  <c r="I136" i="101"/>
  <c r="N136" i="101"/>
  <c r="H136" i="101"/>
  <c r="K136" i="101"/>
  <c r="L132" i="101"/>
  <c r="J132" i="101"/>
  <c r="N132" i="101"/>
  <c r="I132" i="101"/>
  <c r="H132" i="101"/>
  <c r="B128" i="101"/>
  <c r="L128" i="101"/>
  <c r="J128" i="101"/>
  <c r="N128" i="101"/>
  <c r="H128" i="101"/>
  <c r="I128" i="101"/>
  <c r="L124" i="101"/>
  <c r="J124" i="101"/>
  <c r="I124" i="101"/>
  <c r="H124" i="101"/>
  <c r="N124" i="101"/>
  <c r="B120" i="101"/>
  <c r="L120" i="101"/>
  <c r="J120" i="101"/>
  <c r="N120" i="101"/>
  <c r="H120" i="101"/>
  <c r="I120" i="101"/>
  <c r="L116" i="101"/>
  <c r="J116" i="101"/>
  <c r="I116" i="101"/>
  <c r="H116" i="101"/>
  <c r="N116" i="101"/>
  <c r="B112" i="101"/>
  <c r="L112" i="101"/>
  <c r="J112" i="101"/>
  <c r="N112" i="101"/>
  <c r="H112" i="101"/>
  <c r="I112" i="101"/>
  <c r="L108" i="101"/>
  <c r="J108" i="101"/>
  <c r="I108" i="101"/>
  <c r="H108" i="101"/>
  <c r="N108" i="101"/>
  <c r="B104" i="101"/>
  <c r="L104" i="101"/>
  <c r="J104" i="101"/>
  <c r="N104" i="101"/>
  <c r="H104" i="101"/>
  <c r="I104" i="101"/>
  <c r="E100" i="101"/>
  <c r="L100" i="101"/>
  <c r="J100" i="101"/>
  <c r="I100" i="101"/>
  <c r="H100" i="101"/>
  <c r="N100" i="101"/>
  <c r="B96" i="101"/>
  <c r="L96" i="101"/>
  <c r="J96" i="101"/>
  <c r="N96" i="101"/>
  <c r="H96" i="101"/>
  <c r="I96" i="101"/>
  <c r="F92" i="101"/>
  <c r="L92" i="101"/>
  <c r="J92" i="101"/>
  <c r="I92" i="101"/>
  <c r="H92" i="101"/>
  <c r="N92" i="101"/>
  <c r="B88" i="101"/>
  <c r="L88" i="101"/>
  <c r="J88" i="101"/>
  <c r="N88" i="101"/>
  <c r="H88" i="101"/>
  <c r="I88" i="101"/>
  <c r="B84" i="101"/>
  <c r="L84" i="101"/>
  <c r="J84" i="101"/>
  <c r="I84" i="101"/>
  <c r="H84" i="101"/>
  <c r="N84" i="101"/>
  <c r="B81" i="101"/>
  <c r="L81" i="101"/>
  <c r="J81" i="101"/>
  <c r="N81" i="101"/>
  <c r="H81" i="101"/>
  <c r="I81" i="101"/>
  <c r="B76" i="101"/>
  <c r="L76" i="101"/>
  <c r="J76" i="101"/>
  <c r="I76" i="101"/>
  <c r="H76" i="101"/>
  <c r="N76" i="101"/>
  <c r="B72" i="101"/>
  <c r="L72" i="101"/>
  <c r="J72" i="101"/>
  <c r="N72" i="101"/>
  <c r="H72" i="101"/>
  <c r="I72" i="101"/>
  <c r="B68" i="101"/>
  <c r="L68" i="101"/>
  <c r="J68" i="101"/>
  <c r="I68" i="101"/>
  <c r="H68" i="101"/>
  <c r="N68" i="101"/>
  <c r="D64" i="101"/>
  <c r="L64" i="101"/>
  <c r="J64" i="101"/>
  <c r="N64" i="101"/>
  <c r="H64" i="101"/>
  <c r="I64" i="101"/>
  <c r="B60" i="101"/>
  <c r="J60" i="101"/>
  <c r="H60" i="101"/>
  <c r="L60" i="101"/>
  <c r="B56" i="101"/>
  <c r="J56" i="101"/>
  <c r="H56" i="101"/>
  <c r="L56" i="101"/>
  <c r="B52" i="101"/>
  <c r="J52" i="101"/>
  <c r="H52" i="101"/>
  <c r="L52" i="101"/>
  <c r="J48" i="101"/>
  <c r="H48" i="101"/>
  <c r="L48" i="101"/>
  <c r="B44" i="101"/>
  <c r="J44" i="101"/>
  <c r="H44" i="101"/>
  <c r="L44" i="101"/>
  <c r="B40" i="101"/>
  <c r="J40" i="101"/>
  <c r="H40" i="101"/>
  <c r="L40" i="101"/>
  <c r="B36" i="101"/>
  <c r="J36" i="101"/>
  <c r="H36" i="101"/>
  <c r="L36" i="101"/>
  <c r="J32" i="101"/>
  <c r="H32" i="101"/>
  <c r="L32" i="101"/>
  <c r="F28" i="101"/>
  <c r="J28" i="101"/>
  <c r="H28" i="101"/>
  <c r="L28" i="101"/>
  <c r="B24" i="101"/>
  <c r="J24" i="101"/>
  <c r="H24" i="101"/>
  <c r="L24" i="101"/>
  <c r="B20" i="101"/>
  <c r="J20" i="101"/>
  <c r="H20" i="101"/>
  <c r="L20" i="101"/>
  <c r="J16" i="101"/>
  <c r="H16" i="101"/>
  <c r="L16" i="101"/>
  <c r="B12" i="101"/>
  <c r="J12" i="101"/>
  <c r="H12" i="101"/>
  <c r="L12" i="101"/>
  <c r="B9" i="101"/>
  <c r="J9" i="101"/>
  <c r="H9" i="101"/>
  <c r="L9" i="101"/>
  <c r="F6" i="101"/>
  <c r="J6" i="101"/>
  <c r="H6" i="101"/>
  <c r="L6" i="101"/>
  <c r="G2" i="101"/>
  <c r="G9" i="101"/>
  <c r="G13" i="101"/>
  <c r="G18" i="101"/>
  <c r="G24" i="101"/>
  <c r="G29" i="101"/>
  <c r="G34" i="101"/>
  <c r="G40" i="101"/>
  <c r="G45" i="101"/>
  <c r="G50" i="101"/>
  <c r="G56" i="101"/>
  <c r="G61" i="101"/>
  <c r="G66" i="101"/>
  <c r="G72" i="101"/>
  <c r="G77" i="101"/>
  <c r="G82" i="101"/>
  <c r="G88" i="101"/>
  <c r="G93" i="101"/>
  <c r="G98" i="101"/>
  <c r="G104" i="101"/>
  <c r="G109" i="101"/>
  <c r="G114" i="101"/>
  <c r="G120" i="101"/>
  <c r="G125" i="101"/>
  <c r="G130" i="101"/>
  <c r="G136" i="101"/>
  <c r="G141" i="101"/>
  <c r="G148" i="101"/>
  <c r="G156" i="101"/>
  <c r="G164" i="101"/>
  <c r="G172" i="101"/>
  <c r="G180" i="101"/>
  <c r="G188" i="101"/>
  <c r="G196" i="101"/>
  <c r="G204" i="101"/>
  <c r="G212" i="101"/>
  <c r="G220" i="101"/>
  <c r="G228" i="101"/>
  <c r="G236" i="101"/>
  <c r="G244" i="101"/>
  <c r="G252" i="101"/>
  <c r="G260" i="101"/>
  <c r="G268" i="101"/>
  <c r="G276" i="101"/>
  <c r="G284" i="101"/>
  <c r="G292" i="101"/>
  <c r="G300" i="101"/>
  <c r="G308" i="101"/>
  <c r="G316" i="101"/>
  <c r="G324" i="101"/>
  <c r="G332" i="101"/>
  <c r="H10" i="101"/>
  <c r="H15" i="101"/>
  <c r="H23" i="101"/>
  <c r="H31" i="101"/>
  <c r="H39" i="101"/>
  <c r="H47" i="101"/>
  <c r="H55" i="101"/>
  <c r="H63" i="101"/>
  <c r="H71" i="101"/>
  <c r="H79" i="101"/>
  <c r="H87" i="101"/>
  <c r="H95" i="101"/>
  <c r="H103" i="101"/>
  <c r="H111" i="101"/>
  <c r="H119" i="101"/>
  <c r="H127" i="101"/>
  <c r="H135" i="101"/>
  <c r="H143" i="101"/>
  <c r="H151" i="101"/>
  <c r="H159" i="101"/>
  <c r="H167" i="101"/>
  <c r="H175" i="101"/>
  <c r="H183" i="101"/>
  <c r="H191" i="101"/>
  <c r="H199" i="101"/>
  <c r="H207" i="101"/>
  <c r="H215" i="101"/>
  <c r="H223" i="101"/>
  <c r="H231" i="101"/>
  <c r="H239" i="101"/>
  <c r="H247" i="101"/>
  <c r="H255" i="101"/>
  <c r="H263" i="101"/>
  <c r="H271" i="101"/>
  <c r="H279" i="101"/>
  <c r="H287" i="101"/>
  <c r="H295" i="101"/>
  <c r="H303" i="101"/>
  <c r="H311" i="101"/>
  <c r="H319" i="101"/>
  <c r="H327" i="101"/>
  <c r="I335" i="101"/>
  <c r="N2" i="101"/>
  <c r="J5" i="101"/>
  <c r="L7" i="101"/>
  <c r="I8" i="101"/>
  <c r="K9" i="101"/>
  <c r="N4" i="101"/>
  <c r="J11" i="101"/>
  <c r="L13" i="101"/>
  <c r="I14" i="101"/>
  <c r="K16" i="101"/>
  <c r="N18" i="101"/>
  <c r="J19" i="101"/>
  <c r="L21" i="101"/>
  <c r="I22" i="101"/>
  <c r="K24" i="101"/>
  <c r="N26" i="101"/>
  <c r="J27" i="101"/>
  <c r="L29" i="101"/>
  <c r="I30" i="101"/>
  <c r="K32" i="101"/>
  <c r="N34" i="101"/>
  <c r="J35" i="101"/>
  <c r="L37" i="101"/>
  <c r="I38" i="101"/>
  <c r="K40" i="101"/>
  <c r="N42" i="101"/>
  <c r="J43" i="101"/>
  <c r="L45" i="101"/>
  <c r="I46" i="101"/>
  <c r="K48" i="101"/>
  <c r="N50" i="101"/>
  <c r="J51" i="101"/>
  <c r="L53" i="101"/>
  <c r="I54" i="101"/>
  <c r="K56" i="101"/>
  <c r="N58" i="101"/>
  <c r="J59" i="101"/>
  <c r="L61" i="101"/>
  <c r="J63" i="101"/>
  <c r="I66" i="101"/>
  <c r="N70" i="101"/>
  <c r="L73" i="101"/>
  <c r="K76" i="101"/>
  <c r="J79" i="101"/>
  <c r="I82" i="101"/>
  <c r="N86" i="101"/>
  <c r="L89" i="101"/>
  <c r="K92" i="101"/>
  <c r="J95" i="101"/>
  <c r="I98" i="101"/>
  <c r="N102" i="101"/>
  <c r="L105" i="101"/>
  <c r="K108" i="101"/>
  <c r="J111" i="101"/>
  <c r="I114" i="101"/>
  <c r="N118" i="101"/>
  <c r="L121" i="101"/>
  <c r="K124" i="101"/>
  <c r="J127" i="101"/>
  <c r="I130" i="101"/>
  <c r="L137" i="101"/>
  <c r="J143" i="101"/>
  <c r="N150" i="101"/>
  <c r="K156" i="101"/>
  <c r="I162" i="101"/>
  <c r="L169" i="101"/>
  <c r="J175" i="101"/>
  <c r="N182" i="101"/>
  <c r="K188" i="101"/>
  <c r="I194" i="101"/>
  <c r="L201" i="101"/>
  <c r="J207" i="101"/>
  <c r="N214" i="101"/>
  <c r="K220" i="101"/>
  <c r="I226" i="101"/>
  <c r="I233" i="101"/>
  <c r="J246" i="101"/>
  <c r="K259" i="101"/>
  <c r="K277" i="101"/>
  <c r="N303" i="101"/>
  <c r="J328" i="101"/>
  <c r="D12" i="101"/>
  <c r="B3" i="101"/>
  <c r="E6" i="101"/>
  <c r="E68" i="101"/>
  <c r="B28" i="101"/>
  <c r="E36" i="101"/>
  <c r="D6" i="101"/>
  <c r="E15" i="101"/>
  <c r="B6" i="101"/>
  <c r="E309" i="101"/>
  <c r="F309" i="101"/>
  <c r="B309" i="101"/>
  <c r="D309" i="101"/>
  <c r="E297" i="101"/>
  <c r="F297" i="101"/>
  <c r="B297" i="101"/>
  <c r="E281" i="101"/>
  <c r="F281" i="101"/>
  <c r="B281" i="101"/>
  <c r="F269" i="101"/>
  <c r="E269" i="101"/>
  <c r="B269" i="101"/>
  <c r="D269" i="101"/>
  <c r="E257" i="101"/>
  <c r="F257" i="101"/>
  <c r="B257" i="101"/>
  <c r="E241" i="101"/>
  <c r="B241" i="101"/>
  <c r="F225" i="101"/>
  <c r="E225" i="101"/>
  <c r="B225" i="101"/>
  <c r="B213" i="101"/>
  <c r="D213" i="101"/>
  <c r="E213" i="101"/>
  <c r="F213" i="101"/>
  <c r="F197" i="101"/>
  <c r="E197" i="101"/>
  <c r="B197" i="101"/>
  <c r="D197" i="101"/>
  <c r="E177" i="101"/>
  <c r="B177" i="101"/>
  <c r="F161" i="101"/>
  <c r="E161" i="101"/>
  <c r="B161" i="101"/>
  <c r="E145" i="101"/>
  <c r="B145" i="101"/>
  <c r="F145" i="101"/>
  <c r="F133" i="101"/>
  <c r="E133" i="101"/>
  <c r="B133" i="101"/>
  <c r="D133" i="101"/>
  <c r="F125" i="101"/>
  <c r="E125" i="101"/>
  <c r="D125" i="101"/>
  <c r="B125" i="101"/>
  <c r="F121" i="101"/>
  <c r="B121" i="101"/>
  <c r="D121" i="101"/>
  <c r="F117" i="101"/>
  <c r="B117" i="101"/>
  <c r="D117" i="101"/>
  <c r="E117" i="101"/>
  <c r="E113" i="101"/>
  <c r="B113" i="101"/>
  <c r="F109" i="101"/>
  <c r="E109" i="101"/>
  <c r="D109" i="101"/>
  <c r="B109" i="101"/>
  <c r="F105" i="101"/>
  <c r="B105" i="101"/>
  <c r="E105" i="101"/>
  <c r="D105" i="101"/>
  <c r="F101" i="101"/>
  <c r="E101" i="101"/>
  <c r="B101" i="101"/>
  <c r="D101" i="101"/>
  <c r="F97" i="101"/>
  <c r="E97" i="101"/>
  <c r="B97" i="101"/>
  <c r="F93" i="101"/>
  <c r="E93" i="101"/>
  <c r="D93" i="101"/>
  <c r="B93" i="101"/>
  <c r="F89" i="101"/>
  <c r="B89" i="101"/>
  <c r="D89" i="101"/>
  <c r="B85" i="101"/>
  <c r="E85" i="101"/>
  <c r="D85" i="101"/>
  <c r="F85" i="101"/>
  <c r="E80" i="101"/>
  <c r="B80" i="101"/>
  <c r="F80" i="101"/>
  <c r="F77" i="101"/>
  <c r="E77" i="101"/>
  <c r="D77" i="101"/>
  <c r="B77" i="101"/>
  <c r="F73" i="101"/>
  <c r="E73" i="101"/>
  <c r="D73" i="101"/>
  <c r="F69" i="101"/>
  <c r="E69" i="101"/>
  <c r="B69" i="101"/>
  <c r="F65" i="101"/>
  <c r="E65" i="101"/>
  <c r="F61" i="101"/>
  <c r="E61" i="101"/>
  <c r="D61" i="101"/>
  <c r="B61" i="101"/>
  <c r="F57" i="101"/>
  <c r="D57" i="101"/>
  <c r="F53" i="101"/>
  <c r="D53" i="101"/>
  <c r="E53" i="101"/>
  <c r="B53" i="101"/>
  <c r="F45" i="101"/>
  <c r="E45" i="101"/>
  <c r="D45" i="101"/>
  <c r="F41" i="101"/>
  <c r="E41" i="101"/>
  <c r="D41" i="101"/>
  <c r="F37" i="101"/>
  <c r="E37" i="101"/>
  <c r="D37" i="101"/>
  <c r="B37" i="101"/>
  <c r="F33" i="101"/>
  <c r="E33" i="101"/>
  <c r="F29" i="101"/>
  <c r="E29" i="101"/>
  <c r="D29" i="101"/>
  <c r="F25" i="101"/>
  <c r="D25" i="101"/>
  <c r="F21" i="101"/>
  <c r="E21" i="101"/>
  <c r="D21" i="101"/>
  <c r="B21" i="101"/>
  <c r="E17" i="101"/>
  <c r="F17" i="101"/>
  <c r="F13" i="101"/>
  <c r="E13" i="101"/>
  <c r="F3" i="101"/>
  <c r="E3" i="101"/>
  <c r="F7" i="101"/>
  <c r="E7" i="101"/>
  <c r="B7" i="101"/>
  <c r="B29" i="101"/>
  <c r="D7" i="101"/>
  <c r="D17" i="101"/>
  <c r="D80" i="101"/>
  <c r="D145" i="101"/>
  <c r="D225" i="101"/>
  <c r="D257" i="101"/>
  <c r="E57" i="101"/>
  <c r="F177" i="101"/>
  <c r="E313" i="101"/>
  <c r="F313" i="101"/>
  <c r="B313" i="101"/>
  <c r="F301" i="101"/>
  <c r="E301" i="101"/>
  <c r="B301" i="101"/>
  <c r="D301" i="101"/>
  <c r="F285" i="101"/>
  <c r="E285" i="101"/>
  <c r="B285" i="101"/>
  <c r="D285" i="101"/>
  <c r="E273" i="101"/>
  <c r="B273" i="101"/>
  <c r="F273" i="101"/>
  <c r="F253" i="101"/>
  <c r="E253" i="101"/>
  <c r="B253" i="101"/>
  <c r="D253" i="101"/>
  <c r="F237" i="101"/>
  <c r="E237" i="101"/>
  <c r="B237" i="101"/>
  <c r="D237" i="101"/>
  <c r="F221" i="101"/>
  <c r="E221" i="101"/>
  <c r="B221" i="101"/>
  <c r="D221" i="101"/>
  <c r="E209" i="101"/>
  <c r="B209" i="101"/>
  <c r="F209" i="101"/>
  <c r="F193" i="101"/>
  <c r="E193" i="101"/>
  <c r="B193" i="101"/>
  <c r="F181" i="101"/>
  <c r="B181" i="101"/>
  <c r="D181" i="101"/>
  <c r="E181" i="101"/>
  <c r="F165" i="101"/>
  <c r="E165" i="101"/>
  <c r="B165" i="101"/>
  <c r="D165" i="101"/>
  <c r="F153" i="101"/>
  <c r="B153" i="101"/>
  <c r="D153" i="101"/>
  <c r="F137" i="101"/>
  <c r="B137" i="101"/>
  <c r="E137" i="101"/>
  <c r="D137" i="101"/>
  <c r="F332" i="101"/>
  <c r="E332" i="101"/>
  <c r="D332" i="101"/>
  <c r="D320" i="101"/>
  <c r="E320" i="101"/>
  <c r="F320" i="101"/>
  <c r="F312" i="101"/>
  <c r="D312" i="101"/>
  <c r="F300" i="101"/>
  <c r="E300" i="101"/>
  <c r="D300" i="101"/>
  <c r="D288" i="101"/>
  <c r="F288" i="101"/>
  <c r="E288" i="101"/>
  <c r="F280" i="101"/>
  <c r="D280" i="101"/>
  <c r="F268" i="101"/>
  <c r="E268" i="101"/>
  <c r="D268" i="101"/>
  <c r="D256" i="101"/>
  <c r="E256" i="101"/>
  <c r="F256" i="101"/>
  <c r="F244" i="101"/>
  <c r="D244" i="101"/>
  <c r="E244" i="101"/>
  <c r="F236" i="101"/>
  <c r="E236" i="101"/>
  <c r="D236" i="101"/>
  <c r="D224" i="101"/>
  <c r="F224" i="101"/>
  <c r="E224" i="101"/>
  <c r="F212" i="101"/>
  <c r="D212" i="101"/>
  <c r="E212" i="101"/>
  <c r="F204" i="101"/>
  <c r="E204" i="101"/>
  <c r="D204" i="101"/>
  <c r="F196" i="101"/>
  <c r="D196" i="101"/>
  <c r="E188" i="101"/>
  <c r="D188" i="101"/>
  <c r="F188" i="101"/>
  <c r="F180" i="101"/>
  <c r="D180" i="101"/>
  <c r="E180" i="101"/>
  <c r="F168" i="101"/>
  <c r="E168" i="101"/>
  <c r="D168" i="101"/>
  <c r="E156" i="101"/>
  <c r="D156" i="101"/>
  <c r="F235" i="101"/>
  <c r="D235" i="101"/>
  <c r="E235" i="101"/>
  <c r="B235" i="101"/>
  <c r="F223" i="101"/>
  <c r="D223" i="101"/>
  <c r="E223" i="101"/>
  <c r="B223" i="101"/>
  <c r="F211" i="101"/>
  <c r="D211" i="101"/>
  <c r="E211" i="101"/>
  <c r="B211" i="101"/>
  <c r="F203" i="101"/>
  <c r="D203" i="101"/>
  <c r="E203" i="101"/>
  <c r="B203" i="101"/>
  <c r="F191" i="101"/>
  <c r="D191" i="101"/>
  <c r="E191" i="101"/>
  <c r="B191" i="101"/>
  <c r="F179" i="101"/>
  <c r="D179" i="101"/>
  <c r="E179" i="101"/>
  <c r="B179" i="101"/>
  <c r="F167" i="101"/>
  <c r="E167" i="101"/>
  <c r="D167" i="101"/>
  <c r="B167" i="101"/>
  <c r="F159" i="101"/>
  <c r="E159" i="101"/>
  <c r="D159" i="101"/>
  <c r="B159" i="101"/>
  <c r="F147" i="101"/>
  <c r="E147" i="101"/>
  <c r="D147" i="101"/>
  <c r="B147" i="101"/>
  <c r="F135" i="101"/>
  <c r="E135" i="101"/>
  <c r="D135" i="101"/>
  <c r="B135" i="101"/>
  <c r="F123" i="101"/>
  <c r="E123" i="101"/>
  <c r="B123" i="101"/>
  <c r="F111" i="101"/>
  <c r="B111" i="101"/>
  <c r="D111" i="101"/>
  <c r="F99" i="101"/>
  <c r="E99" i="101"/>
  <c r="D99" i="101"/>
  <c r="B99" i="101"/>
  <c r="F95" i="101"/>
  <c r="E95" i="101"/>
  <c r="D95" i="101"/>
  <c r="B95" i="101"/>
  <c r="F91" i="101"/>
  <c r="E91" i="101"/>
  <c r="B91" i="101"/>
  <c r="F87" i="101"/>
  <c r="E87" i="101"/>
  <c r="D87" i="101"/>
  <c r="B87" i="101"/>
  <c r="F83" i="101"/>
  <c r="E83" i="101"/>
  <c r="D83" i="101"/>
  <c r="B83" i="101"/>
  <c r="F79" i="101"/>
  <c r="B79" i="101"/>
  <c r="D79" i="101"/>
  <c r="F75" i="101"/>
  <c r="E75" i="101"/>
  <c r="B75" i="101"/>
  <c r="F71" i="101"/>
  <c r="E71" i="101"/>
  <c r="F67" i="101"/>
  <c r="E67" i="101"/>
  <c r="D67" i="101"/>
  <c r="B67" i="101"/>
  <c r="F63" i="101"/>
  <c r="E63" i="101"/>
  <c r="D63" i="101"/>
  <c r="F59" i="101"/>
  <c r="E59" i="101"/>
  <c r="B59" i="101"/>
  <c r="F55" i="101"/>
  <c r="E55" i="101"/>
  <c r="D55" i="101"/>
  <c r="F51" i="101"/>
  <c r="E51" i="101"/>
  <c r="D51" i="101"/>
  <c r="B51" i="101"/>
  <c r="F47" i="101"/>
  <c r="D47" i="101"/>
  <c r="F43" i="101"/>
  <c r="E43" i="101"/>
  <c r="B43" i="101"/>
  <c r="F39" i="101"/>
  <c r="E39" i="101"/>
  <c r="D39" i="101"/>
  <c r="F35" i="101"/>
  <c r="E35" i="101"/>
  <c r="D35" i="101"/>
  <c r="F31" i="101"/>
  <c r="E31" i="101"/>
  <c r="D31" i="101"/>
  <c r="F27" i="101"/>
  <c r="E27" i="101"/>
  <c r="B27" i="101"/>
  <c r="F23" i="101"/>
  <c r="E23" i="101"/>
  <c r="D23" i="101"/>
  <c r="F19" i="101"/>
  <c r="E19" i="101"/>
  <c r="D19" i="101"/>
  <c r="F15" i="101"/>
  <c r="D15" i="101"/>
  <c r="F11" i="101"/>
  <c r="D11" i="101"/>
  <c r="E11" i="101"/>
  <c r="B11" i="101"/>
  <c r="F10" i="101"/>
  <c r="E10" i="101"/>
  <c r="D10" i="101"/>
  <c r="B332" i="101"/>
  <c r="B19" i="101"/>
  <c r="B25" i="101"/>
  <c r="B33" i="101"/>
  <c r="B47" i="101"/>
  <c r="B65" i="101"/>
  <c r="B73" i="101"/>
  <c r="B168" i="101"/>
  <c r="B280" i="101"/>
  <c r="B312" i="101"/>
  <c r="D27" i="101"/>
  <c r="D49" i="101"/>
  <c r="D91" i="101"/>
  <c r="D113" i="101"/>
  <c r="D134" i="101"/>
  <c r="D177" i="101"/>
  <c r="D209" i="101"/>
  <c r="D241" i="101"/>
  <c r="D273" i="101"/>
  <c r="D305" i="101"/>
  <c r="E79" i="101"/>
  <c r="E121" i="101"/>
  <c r="E312" i="101"/>
  <c r="F49" i="101"/>
  <c r="F333" i="101"/>
  <c r="E333" i="101"/>
  <c r="D333" i="101"/>
  <c r="E329" i="101"/>
  <c r="F329" i="101"/>
  <c r="B329" i="101"/>
  <c r="E325" i="101"/>
  <c r="F325" i="101"/>
  <c r="B325" i="101"/>
  <c r="E321" i="101"/>
  <c r="F321" i="101"/>
  <c r="B321" i="101"/>
  <c r="F317" i="101"/>
  <c r="E317" i="101"/>
  <c r="B317" i="101"/>
  <c r="D317" i="101"/>
  <c r="E305" i="101"/>
  <c r="B305" i="101"/>
  <c r="E293" i="101"/>
  <c r="F293" i="101"/>
  <c r="B293" i="101"/>
  <c r="D293" i="101"/>
  <c r="E289" i="101"/>
  <c r="F289" i="101"/>
  <c r="B289" i="101"/>
  <c r="E277" i="101"/>
  <c r="B277" i="101"/>
  <c r="D277" i="101"/>
  <c r="F277" i="101"/>
  <c r="E265" i="101"/>
  <c r="F265" i="101"/>
  <c r="B265" i="101"/>
  <c r="E261" i="101"/>
  <c r="F261" i="101"/>
  <c r="B261" i="101"/>
  <c r="D261" i="101"/>
  <c r="F249" i="101"/>
  <c r="B249" i="101"/>
  <c r="F245" i="101"/>
  <c r="B245" i="101"/>
  <c r="D245" i="101"/>
  <c r="E245" i="101"/>
  <c r="F233" i="101"/>
  <c r="B233" i="101"/>
  <c r="E233" i="101"/>
  <c r="F229" i="101"/>
  <c r="E229" i="101"/>
  <c r="B229" i="101"/>
  <c r="D229" i="101"/>
  <c r="F217" i="101"/>
  <c r="B217" i="101"/>
  <c r="F205" i="101"/>
  <c r="E205" i="101"/>
  <c r="B205" i="101"/>
  <c r="D205" i="101"/>
  <c r="F201" i="101"/>
  <c r="B201" i="101"/>
  <c r="E201" i="101"/>
  <c r="F189" i="101"/>
  <c r="E189" i="101"/>
  <c r="B189" i="101"/>
  <c r="D189" i="101"/>
  <c r="F185" i="101"/>
  <c r="B185" i="101"/>
  <c r="F173" i="101"/>
  <c r="E173" i="101"/>
  <c r="D173" i="101"/>
  <c r="B173" i="101"/>
  <c r="F169" i="101"/>
  <c r="B169" i="101"/>
  <c r="E169" i="101"/>
  <c r="D169" i="101"/>
  <c r="F157" i="101"/>
  <c r="E157" i="101"/>
  <c r="D157" i="101"/>
  <c r="B157" i="101"/>
  <c r="B149" i="101"/>
  <c r="F149" i="101"/>
  <c r="E149" i="101"/>
  <c r="F141" i="101"/>
  <c r="E141" i="101"/>
  <c r="D141" i="101"/>
  <c r="B141" i="101"/>
  <c r="F129" i="101"/>
  <c r="E129" i="101"/>
  <c r="B129" i="101"/>
  <c r="F328" i="101"/>
  <c r="D328" i="101"/>
  <c r="F324" i="101"/>
  <c r="E324" i="101"/>
  <c r="D324" i="101"/>
  <c r="E316" i="101"/>
  <c r="D316" i="101"/>
  <c r="F316" i="101"/>
  <c r="F308" i="101"/>
  <c r="E308" i="101"/>
  <c r="D308" i="101"/>
  <c r="F304" i="101"/>
  <c r="D304" i="101"/>
  <c r="E304" i="101"/>
  <c r="F296" i="101"/>
  <c r="D296" i="101"/>
  <c r="F292" i="101"/>
  <c r="E292" i="101"/>
  <c r="D292" i="101"/>
  <c r="E284" i="101"/>
  <c r="D284" i="101"/>
  <c r="F276" i="101"/>
  <c r="E276" i="101"/>
  <c r="D276" i="101"/>
  <c r="F272" i="101"/>
  <c r="D272" i="101"/>
  <c r="E272" i="101"/>
  <c r="F264" i="101"/>
  <c r="D264" i="101"/>
  <c r="F260" i="101"/>
  <c r="E260" i="101"/>
  <c r="D260" i="101"/>
  <c r="E252" i="101"/>
  <c r="D252" i="101"/>
  <c r="F252" i="101"/>
  <c r="F248" i="101"/>
  <c r="E248" i="101"/>
  <c r="D248" i="101"/>
  <c r="F240" i="101"/>
  <c r="D240" i="101"/>
  <c r="E240" i="101"/>
  <c r="F232" i="101"/>
  <c r="E232" i="101"/>
  <c r="D232" i="101"/>
  <c r="F228" i="101"/>
  <c r="D228" i="101"/>
  <c r="E220" i="101"/>
  <c r="D220" i="101"/>
  <c r="F216" i="101"/>
  <c r="E216" i="101"/>
  <c r="D216" i="101"/>
  <c r="F208" i="101"/>
  <c r="D208" i="101"/>
  <c r="E208" i="101"/>
  <c r="F200" i="101"/>
  <c r="E200" i="101"/>
  <c r="D200" i="101"/>
  <c r="D192" i="101"/>
  <c r="F192" i="101"/>
  <c r="E192" i="101"/>
  <c r="F184" i="101"/>
  <c r="E184" i="101"/>
  <c r="D184" i="101"/>
  <c r="F176" i="101"/>
  <c r="D176" i="101"/>
  <c r="E176" i="101"/>
  <c r="F172" i="101"/>
  <c r="E172" i="101"/>
  <c r="D172" i="101"/>
  <c r="F164" i="101"/>
  <c r="D164" i="101"/>
  <c r="D160" i="101"/>
  <c r="F160" i="101"/>
  <c r="E160" i="101"/>
  <c r="F152" i="101"/>
  <c r="E152" i="101"/>
  <c r="D152" i="101"/>
  <c r="F148" i="101"/>
  <c r="D148" i="101"/>
  <c r="E148" i="101"/>
  <c r="F144" i="101"/>
  <c r="D144" i="101"/>
  <c r="E144" i="101"/>
  <c r="F140" i="101"/>
  <c r="E140" i="101"/>
  <c r="D140" i="101"/>
  <c r="F136" i="101"/>
  <c r="E136" i="101"/>
  <c r="D136" i="101"/>
  <c r="F132" i="101"/>
  <c r="D132" i="101"/>
  <c r="D128" i="101"/>
  <c r="E128" i="101"/>
  <c r="F128" i="101"/>
  <c r="E124" i="101"/>
  <c r="D124" i="101"/>
  <c r="F124" i="101"/>
  <c r="F120" i="101"/>
  <c r="E120" i="101"/>
  <c r="D120" i="101"/>
  <c r="F116" i="101"/>
  <c r="D116" i="101"/>
  <c r="E116" i="101"/>
  <c r="F112" i="101"/>
  <c r="D112" i="101"/>
  <c r="E112" i="101"/>
  <c r="F108" i="101"/>
  <c r="E108" i="101"/>
  <c r="D108" i="101"/>
  <c r="F104" i="101"/>
  <c r="E104" i="101"/>
  <c r="D104" i="101"/>
  <c r="F100" i="101"/>
  <c r="D100" i="101"/>
  <c r="D96" i="101"/>
  <c r="F96" i="101"/>
  <c r="E96" i="101"/>
  <c r="E92" i="101"/>
  <c r="D92" i="101"/>
  <c r="B45" i="101"/>
  <c r="B100" i="101"/>
  <c r="B116" i="101"/>
  <c r="B132" i="101"/>
  <c r="B148" i="101"/>
  <c r="B164" i="101"/>
  <c r="B180" i="101"/>
  <c r="B196" i="101"/>
  <c r="B212" i="101"/>
  <c r="B228" i="101"/>
  <c r="B244" i="101"/>
  <c r="B260" i="101"/>
  <c r="B276" i="101"/>
  <c r="B292" i="101"/>
  <c r="B308" i="101"/>
  <c r="B324" i="101"/>
  <c r="D65" i="101"/>
  <c r="D129" i="101"/>
  <c r="D201" i="101"/>
  <c r="D233" i="101"/>
  <c r="D265" i="101"/>
  <c r="D297" i="101"/>
  <c r="D329" i="101"/>
  <c r="E153" i="101"/>
  <c r="E196" i="101"/>
  <c r="E296" i="101"/>
  <c r="F113" i="101"/>
  <c r="F284" i="101"/>
  <c r="E335" i="101"/>
  <c r="F335" i="101"/>
  <c r="D335" i="101"/>
  <c r="F331" i="101"/>
  <c r="D331" i="101"/>
  <c r="E331" i="101"/>
  <c r="F327" i="101"/>
  <c r="D327" i="101"/>
  <c r="E327" i="101"/>
  <c r="B327" i="101"/>
  <c r="F323" i="101"/>
  <c r="D323" i="101"/>
  <c r="E323" i="101"/>
  <c r="B323" i="101"/>
  <c r="F319" i="101"/>
  <c r="D319" i="101"/>
  <c r="E319" i="101"/>
  <c r="B319" i="101"/>
  <c r="F315" i="101"/>
  <c r="D315" i="101"/>
  <c r="E315" i="101"/>
  <c r="B315" i="101"/>
  <c r="F311" i="101"/>
  <c r="D311" i="101"/>
  <c r="E311" i="101"/>
  <c r="B311" i="101"/>
  <c r="F307" i="101"/>
  <c r="D307" i="101"/>
  <c r="E307" i="101"/>
  <c r="B307" i="101"/>
  <c r="F303" i="101"/>
  <c r="D303" i="101"/>
  <c r="E303" i="101"/>
  <c r="B303" i="101"/>
  <c r="F299" i="101"/>
  <c r="D299" i="101"/>
  <c r="E299" i="101"/>
  <c r="B299" i="101"/>
  <c r="F295" i="101"/>
  <c r="D295" i="101"/>
  <c r="E295" i="101"/>
  <c r="B295" i="101"/>
  <c r="F291" i="101"/>
  <c r="D291" i="101"/>
  <c r="E291" i="101"/>
  <c r="B291" i="101"/>
  <c r="F287" i="101"/>
  <c r="D287" i="101"/>
  <c r="E287" i="101"/>
  <c r="B287" i="101"/>
  <c r="F283" i="101"/>
  <c r="D283" i="101"/>
  <c r="E283" i="101"/>
  <c r="B283" i="101"/>
  <c r="F279" i="101"/>
  <c r="D279" i="101"/>
  <c r="E279" i="101"/>
  <c r="B279" i="101"/>
  <c r="F275" i="101"/>
  <c r="D275" i="101"/>
  <c r="E275" i="101"/>
  <c r="B275" i="101"/>
  <c r="F271" i="101"/>
  <c r="D271" i="101"/>
  <c r="E271" i="101"/>
  <c r="B271" i="101"/>
  <c r="F267" i="101"/>
  <c r="D267" i="101"/>
  <c r="E267" i="101"/>
  <c r="B267" i="101"/>
  <c r="F263" i="101"/>
  <c r="D263" i="101"/>
  <c r="E263" i="101"/>
  <c r="B263" i="101"/>
  <c r="F259" i="101"/>
  <c r="D259" i="101"/>
  <c r="E259" i="101"/>
  <c r="B259" i="101"/>
  <c r="F255" i="101"/>
  <c r="D255" i="101"/>
  <c r="E255" i="101"/>
  <c r="B255" i="101"/>
  <c r="F251" i="101"/>
  <c r="D251" i="101"/>
  <c r="E251" i="101"/>
  <c r="B251" i="101"/>
  <c r="F247" i="101"/>
  <c r="E247" i="101"/>
  <c r="D247" i="101"/>
  <c r="B247" i="101"/>
  <c r="F243" i="101"/>
  <c r="D243" i="101"/>
  <c r="E243" i="101"/>
  <c r="B243" i="101"/>
  <c r="F239" i="101"/>
  <c r="D239" i="101"/>
  <c r="B239" i="101"/>
  <c r="F231" i="101"/>
  <c r="E231" i="101"/>
  <c r="D231" i="101"/>
  <c r="B231" i="101"/>
  <c r="F227" i="101"/>
  <c r="D227" i="101"/>
  <c r="E227" i="101"/>
  <c r="B227" i="101"/>
  <c r="F219" i="101"/>
  <c r="D219" i="101"/>
  <c r="E219" i="101"/>
  <c r="B219" i="101"/>
  <c r="F215" i="101"/>
  <c r="E215" i="101"/>
  <c r="D215" i="101"/>
  <c r="B215" i="101"/>
  <c r="F207" i="101"/>
  <c r="D207" i="101"/>
  <c r="B207" i="101"/>
  <c r="F199" i="101"/>
  <c r="E199" i="101"/>
  <c r="D199" i="101"/>
  <c r="B199" i="101"/>
  <c r="F195" i="101"/>
  <c r="D195" i="101"/>
  <c r="E195" i="101"/>
  <c r="B195" i="101"/>
  <c r="F187" i="101"/>
  <c r="D187" i="101"/>
  <c r="E187" i="101"/>
  <c r="B187" i="101"/>
  <c r="F183" i="101"/>
  <c r="E183" i="101"/>
  <c r="D183" i="101"/>
  <c r="B183" i="101"/>
  <c r="F175" i="101"/>
  <c r="B175" i="101"/>
  <c r="D175" i="101"/>
  <c r="F171" i="101"/>
  <c r="E171" i="101"/>
  <c r="B171" i="101"/>
  <c r="F163" i="101"/>
  <c r="E163" i="101"/>
  <c r="D163" i="101"/>
  <c r="B163" i="101"/>
  <c r="F155" i="101"/>
  <c r="E155" i="101"/>
  <c r="B155" i="101"/>
  <c r="F151" i="101"/>
  <c r="E151" i="101"/>
  <c r="D151" i="101"/>
  <c r="B151" i="101"/>
  <c r="F143" i="101"/>
  <c r="B143" i="101"/>
  <c r="D143" i="101"/>
  <c r="F139" i="101"/>
  <c r="E139" i="101"/>
  <c r="B139" i="101"/>
  <c r="F131" i="101"/>
  <c r="E131" i="101"/>
  <c r="D131" i="101"/>
  <c r="B131" i="101"/>
  <c r="F127" i="101"/>
  <c r="E127" i="101"/>
  <c r="D127" i="101"/>
  <c r="B127" i="101"/>
  <c r="F119" i="101"/>
  <c r="E119" i="101"/>
  <c r="D119" i="101"/>
  <c r="B119" i="101"/>
  <c r="F115" i="101"/>
  <c r="E115" i="101"/>
  <c r="D115" i="101"/>
  <c r="B115" i="101"/>
  <c r="F107" i="101"/>
  <c r="E107" i="101"/>
  <c r="B107" i="101"/>
  <c r="F103" i="101"/>
  <c r="E103" i="101"/>
  <c r="D103" i="101"/>
  <c r="B103" i="101"/>
  <c r="F334" i="101"/>
  <c r="E334" i="101"/>
  <c r="B334" i="101"/>
  <c r="D334" i="101"/>
  <c r="E330" i="101"/>
  <c r="F330" i="101"/>
  <c r="D330" i="101"/>
  <c r="B330" i="101"/>
  <c r="E326" i="101"/>
  <c r="B326" i="101"/>
  <c r="F322" i="101"/>
  <c r="E322" i="101"/>
  <c r="D322" i="101"/>
  <c r="B322" i="101"/>
  <c r="F318" i="101"/>
  <c r="E318" i="101"/>
  <c r="B318" i="101"/>
  <c r="D318" i="101"/>
  <c r="E314" i="101"/>
  <c r="F314" i="101"/>
  <c r="D314" i="101"/>
  <c r="B314" i="101"/>
  <c r="E310" i="101"/>
  <c r="F310" i="101"/>
  <c r="B310" i="101"/>
  <c r="D310" i="101"/>
  <c r="F306" i="101"/>
  <c r="E306" i="101"/>
  <c r="D306" i="101"/>
  <c r="B306" i="101"/>
  <c r="F302" i="101"/>
  <c r="E302" i="101"/>
  <c r="B302" i="101"/>
  <c r="D302" i="101"/>
  <c r="E298" i="101"/>
  <c r="D298" i="101"/>
  <c r="B298" i="101"/>
  <c r="F298" i="101"/>
  <c r="E294" i="101"/>
  <c r="F294" i="101"/>
  <c r="B294" i="101"/>
  <c r="D294" i="101"/>
  <c r="F290" i="101"/>
  <c r="E290" i="101"/>
  <c r="D290" i="101"/>
  <c r="B290" i="101"/>
  <c r="F286" i="101"/>
  <c r="E286" i="101"/>
  <c r="B286" i="101"/>
  <c r="D286" i="101"/>
  <c r="E282" i="101"/>
  <c r="F282" i="101"/>
  <c r="D282" i="101"/>
  <c r="B282" i="101"/>
  <c r="E278" i="101"/>
  <c r="F278" i="101"/>
  <c r="B278" i="101"/>
  <c r="D278" i="101"/>
  <c r="F274" i="101"/>
  <c r="E274" i="101"/>
  <c r="D274" i="101"/>
  <c r="B274" i="101"/>
  <c r="F270" i="101"/>
  <c r="E270" i="101"/>
  <c r="B270" i="101"/>
  <c r="D270" i="101"/>
  <c r="E266" i="101"/>
  <c r="F266" i="101"/>
  <c r="D266" i="101"/>
  <c r="B266" i="101"/>
  <c r="E262" i="101"/>
  <c r="B262" i="101"/>
  <c r="D262" i="101"/>
  <c r="F258" i="101"/>
  <c r="E258" i="101"/>
  <c r="D258" i="101"/>
  <c r="B258" i="101"/>
  <c r="F254" i="101"/>
  <c r="E254" i="101"/>
  <c r="B254" i="101"/>
  <c r="D254" i="101"/>
  <c r="E250" i="101"/>
  <c r="F250" i="101"/>
  <c r="D250" i="101"/>
  <c r="B250" i="101"/>
  <c r="E246" i="101"/>
  <c r="F246" i="101"/>
  <c r="B246" i="101"/>
  <c r="D246" i="101"/>
  <c r="F242" i="101"/>
  <c r="E242" i="101"/>
  <c r="D242" i="101"/>
  <c r="B242" i="101"/>
  <c r="F238" i="101"/>
  <c r="E238" i="101"/>
  <c r="B238" i="101"/>
  <c r="D238" i="101"/>
  <c r="E234" i="101"/>
  <c r="D234" i="101"/>
  <c r="B234" i="101"/>
  <c r="F234" i="101"/>
  <c r="E230" i="101"/>
  <c r="F230" i="101"/>
  <c r="B230" i="101"/>
  <c r="D230" i="101"/>
  <c r="F226" i="101"/>
  <c r="E226" i="101"/>
  <c r="D226" i="101"/>
  <c r="B226" i="101"/>
  <c r="F222" i="101"/>
  <c r="E222" i="101"/>
  <c r="B222" i="101"/>
  <c r="D222" i="101"/>
  <c r="E218" i="101"/>
  <c r="F218" i="101"/>
  <c r="D218" i="101"/>
  <c r="B218" i="101"/>
  <c r="E214" i="101"/>
  <c r="F214" i="101"/>
  <c r="B214" i="101"/>
  <c r="D214" i="101"/>
  <c r="F210" i="101"/>
  <c r="E210" i="101"/>
  <c r="D210" i="101"/>
  <c r="B210" i="101"/>
  <c r="F206" i="101"/>
  <c r="E206" i="101"/>
  <c r="B206" i="101"/>
  <c r="D206" i="101"/>
  <c r="E202" i="101"/>
  <c r="F202" i="101"/>
  <c r="D202" i="101"/>
  <c r="B202" i="101"/>
  <c r="E198" i="101"/>
  <c r="B198" i="101"/>
  <c r="D198" i="101"/>
  <c r="F194" i="101"/>
  <c r="E194" i="101"/>
  <c r="D194" i="101"/>
  <c r="B194" i="101"/>
  <c r="F190" i="101"/>
  <c r="E190" i="101"/>
  <c r="B190" i="101"/>
  <c r="D190" i="101"/>
  <c r="E186" i="101"/>
  <c r="F186" i="101"/>
  <c r="D186" i="101"/>
  <c r="B186" i="101"/>
  <c r="E182" i="101"/>
  <c r="F182" i="101"/>
  <c r="B182" i="101"/>
  <c r="D182" i="101"/>
  <c r="F178" i="101"/>
  <c r="E178" i="101"/>
  <c r="D178" i="101"/>
  <c r="B178" i="101"/>
  <c r="F174" i="101"/>
  <c r="E174" i="101"/>
  <c r="D174" i="101"/>
  <c r="B174" i="101"/>
  <c r="E170" i="101"/>
  <c r="B170" i="101"/>
  <c r="D170" i="101"/>
  <c r="F170" i="101"/>
  <c r="E166" i="101"/>
  <c r="F166" i="101"/>
  <c r="B166" i="101"/>
  <c r="F162" i="101"/>
  <c r="E162" i="101"/>
  <c r="D162" i="101"/>
  <c r="B162" i="101"/>
  <c r="F158" i="101"/>
  <c r="E158" i="101"/>
  <c r="D158" i="101"/>
  <c r="B158" i="101"/>
  <c r="E154" i="101"/>
  <c r="F154" i="101"/>
  <c r="B154" i="101"/>
  <c r="D154" i="101"/>
  <c r="E150" i="101"/>
  <c r="F150" i="101"/>
  <c r="B150" i="101"/>
  <c r="F146" i="101"/>
  <c r="E146" i="101"/>
  <c r="D146" i="101"/>
  <c r="B146" i="101"/>
  <c r="F142" i="101"/>
  <c r="E142" i="101"/>
  <c r="D142" i="101"/>
  <c r="B142" i="101"/>
  <c r="E138" i="101"/>
  <c r="F138" i="101"/>
  <c r="B138" i="101"/>
  <c r="D138" i="101"/>
  <c r="E134" i="101"/>
  <c r="B134" i="101"/>
  <c r="F130" i="101"/>
  <c r="E130" i="101"/>
  <c r="D130" i="101"/>
  <c r="B130" i="101"/>
  <c r="F126" i="101"/>
  <c r="E126" i="101"/>
  <c r="D126" i="101"/>
  <c r="B126" i="101"/>
  <c r="E122" i="101"/>
  <c r="F122" i="101"/>
  <c r="B122" i="101"/>
  <c r="D122" i="101"/>
  <c r="E118" i="101"/>
  <c r="F118" i="101"/>
  <c r="B118" i="101"/>
  <c r="F114" i="101"/>
  <c r="E114" i="101"/>
  <c r="D114" i="101"/>
  <c r="B114" i="101"/>
  <c r="F110" i="101"/>
  <c r="E110" i="101"/>
  <c r="D110" i="101"/>
  <c r="B110" i="101"/>
  <c r="E106" i="101"/>
  <c r="B106" i="101"/>
  <c r="F106" i="101"/>
  <c r="D106" i="101"/>
  <c r="E102" i="101"/>
  <c r="F102" i="101"/>
  <c r="B102" i="101"/>
  <c r="F98" i="101"/>
  <c r="E98" i="101"/>
  <c r="D98" i="101"/>
  <c r="B98" i="101"/>
  <c r="F94" i="101"/>
  <c r="E94" i="101"/>
  <c r="D94" i="101"/>
  <c r="B94" i="101"/>
  <c r="E90" i="101"/>
  <c r="F90" i="101"/>
  <c r="B90" i="101"/>
  <c r="D90" i="101"/>
  <c r="E86" i="101"/>
  <c r="F86" i="101"/>
  <c r="B86" i="101"/>
  <c r="F82" i="101"/>
  <c r="E82" i="101"/>
  <c r="D82" i="101"/>
  <c r="B82" i="101"/>
  <c r="F78" i="101"/>
  <c r="E78" i="101"/>
  <c r="D78" i="101"/>
  <c r="B78" i="101"/>
  <c r="E74" i="101"/>
  <c r="F74" i="101"/>
  <c r="B74" i="101"/>
  <c r="D74" i="101"/>
  <c r="E70" i="101"/>
  <c r="B70" i="101"/>
  <c r="F66" i="101"/>
  <c r="E66" i="101"/>
  <c r="D66" i="101"/>
  <c r="B66" i="101"/>
  <c r="F62" i="101"/>
  <c r="E62" i="101"/>
  <c r="D62" i="101"/>
  <c r="B62" i="101"/>
  <c r="E58" i="101"/>
  <c r="F58" i="101"/>
  <c r="B58" i="101"/>
  <c r="D58" i="101"/>
  <c r="E54" i="101"/>
  <c r="F54" i="101"/>
  <c r="B54" i="101"/>
  <c r="F50" i="101"/>
  <c r="E50" i="101"/>
  <c r="D50" i="101"/>
  <c r="B50" i="101"/>
  <c r="F46" i="101"/>
  <c r="E46" i="101"/>
  <c r="D46" i="101"/>
  <c r="B46" i="101"/>
  <c r="E42" i="101"/>
  <c r="B42" i="101"/>
  <c r="D42" i="101"/>
  <c r="F42" i="101"/>
  <c r="E38" i="101"/>
  <c r="F38" i="101"/>
  <c r="B38" i="101"/>
  <c r="F34" i="101"/>
  <c r="E34" i="101"/>
  <c r="D34" i="101"/>
  <c r="B34" i="101"/>
  <c r="F30" i="101"/>
  <c r="E30" i="101"/>
  <c r="D30" i="101"/>
  <c r="B30" i="101"/>
  <c r="E26" i="101"/>
  <c r="F26" i="101"/>
  <c r="B26" i="101"/>
  <c r="D26" i="101"/>
  <c r="E22" i="101"/>
  <c r="F22" i="101"/>
  <c r="B22" i="101"/>
  <c r="F18" i="101"/>
  <c r="E18" i="101"/>
  <c r="D18" i="101"/>
  <c r="B18" i="101"/>
  <c r="F14" i="101"/>
  <c r="E14" i="101"/>
  <c r="D14" i="101"/>
  <c r="B14" i="101"/>
  <c r="E4" i="101"/>
  <c r="F4" i="101"/>
  <c r="D4" i="101"/>
  <c r="B4" i="101"/>
  <c r="E8" i="101"/>
  <c r="D8" i="101"/>
  <c r="B8" i="101"/>
  <c r="F2" i="101"/>
  <c r="E2" i="101"/>
  <c r="D2" i="101"/>
  <c r="B2" i="101"/>
  <c r="B335" i="101"/>
  <c r="B333" i="101"/>
  <c r="B10" i="101"/>
  <c r="B13" i="101"/>
  <c r="B35" i="101"/>
  <c r="B41" i="101"/>
  <c r="B49" i="101"/>
  <c r="B57" i="101"/>
  <c r="B92" i="101"/>
  <c r="B108" i="101"/>
  <c r="B124" i="101"/>
  <c r="B140" i="101"/>
  <c r="B156" i="101"/>
  <c r="B172" i="101"/>
  <c r="B188" i="101"/>
  <c r="B204" i="101"/>
  <c r="B220" i="101"/>
  <c r="B236" i="101"/>
  <c r="B252" i="101"/>
  <c r="B268" i="101"/>
  <c r="B284" i="101"/>
  <c r="B300" i="101"/>
  <c r="B316" i="101"/>
  <c r="D13" i="101"/>
  <c r="D33" i="101"/>
  <c r="D54" i="101"/>
  <c r="D75" i="101"/>
  <c r="D97" i="101"/>
  <c r="D118" i="101"/>
  <c r="D139" i="101"/>
  <c r="D161" i="101"/>
  <c r="D185" i="101"/>
  <c r="D217" i="101"/>
  <c r="D249" i="101"/>
  <c r="D281" i="101"/>
  <c r="D313" i="101"/>
  <c r="E47" i="101"/>
  <c r="E89" i="101"/>
  <c r="E132" i="101"/>
  <c r="E175" i="101"/>
  <c r="E217" i="101"/>
  <c r="E264" i="101"/>
  <c r="E328" i="101"/>
  <c r="F70" i="101"/>
  <c r="F156" i="101"/>
  <c r="F241" i="101"/>
  <c r="F326" i="101"/>
  <c r="F88" i="101"/>
  <c r="E88" i="101"/>
  <c r="D88" i="101"/>
  <c r="F84" i="101"/>
  <c r="D84" i="101"/>
  <c r="E84" i="101"/>
  <c r="F81" i="101"/>
  <c r="D81" i="101"/>
  <c r="E81" i="101"/>
  <c r="F76" i="101"/>
  <c r="E76" i="101"/>
  <c r="D76" i="101"/>
  <c r="F72" i="101"/>
  <c r="E72" i="101"/>
  <c r="D72" i="101"/>
  <c r="F68" i="101"/>
  <c r="D68" i="101"/>
  <c r="E60" i="101"/>
  <c r="F60" i="101"/>
  <c r="F56" i="101"/>
  <c r="E56" i="101"/>
  <c r="D56" i="101"/>
  <c r="F52" i="101"/>
  <c r="D52" i="101"/>
  <c r="E52" i="101"/>
  <c r="F48" i="101"/>
  <c r="D48" i="101"/>
  <c r="E48" i="101"/>
  <c r="F44" i="101"/>
  <c r="E44" i="101"/>
  <c r="D44" i="101"/>
  <c r="F40" i="101"/>
  <c r="E40" i="101"/>
  <c r="D40" i="101"/>
  <c r="F36" i="101"/>
  <c r="D36" i="101"/>
  <c r="D32" i="101"/>
  <c r="F32" i="101"/>
  <c r="E28" i="101"/>
  <c r="D28" i="101"/>
  <c r="F24" i="101"/>
  <c r="E24" i="101"/>
  <c r="D24" i="101"/>
  <c r="F20" i="101"/>
  <c r="D20" i="101"/>
  <c r="E20" i="101"/>
  <c r="F16" i="101"/>
  <c r="E16" i="101"/>
  <c r="F12" i="101"/>
  <c r="E12" i="101"/>
  <c r="F9" i="101"/>
  <c r="E9" i="101"/>
  <c r="B16" i="101"/>
  <c r="B32" i="101"/>
  <c r="B48" i="101"/>
  <c r="B64" i="101"/>
  <c r="D9" i="101"/>
  <c r="D16" i="101"/>
  <c r="E32" i="101"/>
  <c r="E64" i="101"/>
  <c r="F64" i="101"/>
  <c r="F5" i="101"/>
  <c r="E5" i="101"/>
  <c r="D5"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<sst xmlns="http://schemas.openxmlformats.org/spreadsheetml/2006/main" count="5451" uniqueCount="753">
  <si>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</si>
  <si>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</si>
  <si>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</si>
  <si>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</si>
  <si>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</si>
  <si>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</si>
  <si>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</si>
  <si>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</si>
  <si>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</si>
  <si>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</si>
  <si>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</si>
  <si>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</si>
  <si>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</si>
  <si>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</si>
  <si>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</si>
  <si>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</si>
  <si>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</si>
  <si>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</si>
  <si>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</si>
  <si>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</si>
  <si>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</si>
  <si>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</si>
  <si>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</si>
  <si>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</si>
  <si>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</si>
  <si>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</si>
  <si>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</si>
  <si>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</si>
  <si>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</si>
  <si>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</si>
  <si>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</si>
  <si>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</si>
  <si>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</si>
  <si>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</si>
  <si>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</si>
  <si>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</si>
  <si>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</si>
  <si>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</si>
  <si>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</si>
  <si>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</si>
  <si>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</si>
  <si>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</si>
  <si>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</si>
  <si>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</si>
  <si>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</si>
  <si>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</si>
  <si>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</si>
  <si>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</si>
  <si>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</si>
  <si>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</si>
  <si>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</si>
  <si>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</si>
  <si>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</si>
  <si>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</si>
  <si>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</si>
  <si>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</si>
  <si>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</si>
  <si>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</si>
  <si>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</si>
  <si>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</si>
  <si>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</si>
  <si>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</si>
  <si>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</si>
  <si>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</si>
  <si>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</si>
  <si>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</si>
  <si>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</si>
  <si>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</si>
  <si>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</si>
  <si>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</si>
  <si>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</si>
  <si>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</si>
  <si>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</si>
  <si>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</si>
  <si>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</si>
  <si>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</si>
  <si>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</si>
  <si>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</si>
  <si>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</si>
  <si>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</si>
  <si>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</si>
  <si>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</si>
  <si>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</si>
  <si>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</si>
  <si>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</si>
  <si>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</si>
  <si>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</si>
  <si>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</si>
  <si>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</si>
  <si>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</si>
  <si>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</si>
  <si>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</si>
  <si>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</si>
  <si>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</si>
  <si>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</si>
  <si>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</si>
  <si>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</si>
  <si>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</si>
  <si>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</si>
  <si>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</si>
  <si>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</si>
  <si>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</si>
  <si>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</si>
  <si>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</si>
  <si>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</si>
  <si>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</si>
  <si>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</si>
  <si>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</si>
  <si>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</si>
  <si>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</si>
  <si>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</si>
  <si>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</si>
  <si>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</si>
  <si>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</si>
  <si>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</si>
  <si>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</si>
  <si>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</si>
  <si>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</si>
  <si>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</si>
  <si>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</si>
  <si>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</si>
  <si>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</si>
  <si>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</si>
  <si>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</si>
  <si>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</si>
  <si>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</si>
  <si>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</si>
  <si>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</si>
  <si>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</si>
  <si>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</si>
  <si>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</si>
  <si>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</si>
  <si>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</si>
  <si>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</si>
  <si>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</si>
  <si>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</si>
  <si>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</si>
  <si>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</si>
  <si>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</si>
  <si>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</si>
  <si>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</si>
  <si>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</si>
  <si>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</si>
  <si>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</si>
  <si>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</si>
  <si>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</si>
  <si>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</si>
  <si>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</si>
  <si>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</si>
  <si>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</si>
  <si>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</si>
  <si>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</si>
  <si>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</si>
  <si>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</si>
  <si>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</si>
  <si>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</si>
  <si>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</si>
  <si>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</si>
  <si>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</si>
  <si>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</si>
  <si>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</si>
  <si>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</si>
  <si>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</si>
  <si>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</si>
  <si>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</si>
  <si>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</si>
  <si>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</si>
  <si>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</si>
  <si>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</si>
  <si>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</si>
  <si>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</si>
  <si>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</si>
  <si>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</si>
  <si>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</si>
  <si>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</si>
  <si>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</si>
  <si>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</si>
  <si>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</si>
  <si>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</si>
  <si>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</si>
  <si>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</si>
  <si>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</si>
  <si>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</si>
  <si>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</si>
  <si>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</si>
  <si>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</si>
  <si>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</si>
  <si>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</si>
  <si>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</si>
  <si>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</si>
  <si>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</si>
  <si>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</si>
  <si>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</si>
  <si>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</si>
  <si>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</si>
  <si>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</si>
  <si>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</si>
  <si>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</si>
  <si>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</si>
  <si>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</si>
  <si>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</si>
  <si>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</si>
  <si>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</si>
  <si>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</si>
  <si>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</si>
  <si>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</si>
  <si>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</si>
  <si>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</si>
  <si>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</si>
  <si>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</si>
  <si>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</si>
  <si>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</si>
  <si>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</si>
  <si>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</si>
  <si>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</si>
  <si>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</si>
  <si>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</si>
  <si>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</si>
  <si>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</si>
  <si>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</si>
  <si>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</si>
  <si>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</si>
  <si>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</si>
  <si>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</si>
  <si>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</si>
  <si>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</si>
  <si>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</si>
  <si>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</si>
  <si>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</si>
  <si>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</si>
  <si>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</si>
  <si>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</si>
  <si>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</si>
  <si>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</si>
  <si>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</si>
  <si>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</si>
  <si>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</si>
  <si>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</si>
  <si>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</si>
  <si>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</si>
  <si>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</si>
  <si>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</si>
  <si>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</si>
  <si>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</si>
  <si>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</si>
  <si>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</si>
  <si>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</si>
  <si>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</si>
  <si>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</si>
  <si>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</si>
  <si>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</si>
  <si>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</si>
  <si>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</si>
  <si>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</si>
  <si>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</si>
  <si>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</si>
  <si>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</si>
  <si>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</si>
  <si>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</si>
  <si>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</si>
  <si>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</si>
  <si>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</si>
  <si>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</si>
  <si>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</si>
  <si>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</si>
  <si>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</si>
  <si>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</si>
  <si>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</si>
  <si>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</si>
  <si>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</si>
  <si>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</si>
  <si>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</si>
  <si>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</si>
  <si>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</si>
  <si>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</si>
  <si>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</si>
  <si>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</si>
  <si>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</si>
  <si>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</si>
  <si>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</si>
  <si>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</si>
  <si>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</si>
  <si>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</si>
  <si>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</si>
  <si>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</si>
  <si>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</si>
  <si>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</si>
  <si>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</si>
  <si>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</si>
  <si>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</si>
  <si>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</si>
  <si>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</si>
  <si>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</si>
  <si>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</si>
  <si>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</si>
  <si>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</si>
  <si>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</si>
  <si>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</si>
  <si>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</si>
  <si>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</si>
  <si>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</si>
  <si>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</si>
  <si>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</si>
  <si>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</si>
  <si>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</si>
  <si>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</si>
  <si>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</si>
  <si>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</si>
  <si>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</si>
  <si>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</si>
  <si>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</si>
  <si>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</si>
  <si>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</si>
  <si>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</si>
  <si>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</si>
  <si>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</si>
  <si>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</si>
  <si>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</si>
  <si>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</si>
  <si>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</si>
  <si>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</si>
  <si>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</si>
  <si>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</si>
  <si>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</si>
  <si>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</si>
  <si>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</si>
  <si>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</si>
  <si>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</si>
  <si>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</si>
  <si>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</si>
  <si>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</si>
  <si>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</si>
  <si>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</si>
  <si>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</si>
  <si>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</si>
  <si>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</si>
  <si>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</si>
  <si>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</si>
  <si>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</si>
  <si>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</si>
  <si>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</si>
  <si>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</si>
  <si>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</si>
  <si>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</si>
  <si>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</si>
  <si>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</si>
  <si>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</si>
  <si>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</si>
  <si>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</si>
  <si>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</si>
  <si>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</si>
  <si>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</si>
  <si>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</si>
  <si>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</si>
  <si>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</si>
  <si>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</si>
  <si>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</si>
  <si>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</si>
  <si>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</si>
  <si>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</si>
  <si>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</si>
  <si>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</si>
  <si>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</si>
  <si>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</si>
  <si>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</si>
  <si>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</si>
  <si>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</si>
  <si>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</si>
  <si>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</si>
  <si>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</si>
  <si>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</si>
  <si>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</si>
  <si>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</si>
  <si>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</si>
  <si>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</si>
  <si>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</si>
  <si>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</si>
  <si>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</si>
  <si>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</si>
  <si>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</si>
  <si>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</si>
  <si>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</si>
  <si>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</si>
  <si>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</si>
  <si>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</si>
  <si>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</si>
  <si>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</si>
  <si>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</si>
  <si>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</si>
  <si>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</si>
  <si>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</si>
  <si>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</si>
  <si>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</si>
  <si>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</si>
  <si>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</si>
  <si>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</si>
  <si>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</si>
  <si>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</si>
  <si>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</si>
  <si>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</si>
  <si>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</si>
  <si>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</si>
  <si>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</si>
  <si>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</si>
  <si>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</si>
  <si>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</si>
  <si>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</si>
  <si>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</si>
  <si>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</si>
  <si>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</si>
  <si>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</si>
  <si>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</si>
  <si>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</si>
  <si>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</si>
  <si>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</si>
  <si>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</si>
  <si>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</si>
  <si>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</si>
  <si>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</si>
  <si>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</si>
  <si>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</si>
  <si>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</si>
  <si>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</si>
  <si>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</si>
  <si>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</si>
  <si>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</si>
  <si>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</si>
  <si>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</si>
  <si>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</si>
  <si>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</si>
  <si>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</si>
  <si>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</si>
  <si>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</si>
  <si>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</si>
  <si>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</si>
  <si>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</si>
  <si>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</si>
  <si>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</si>
  <si>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</si>
  <si>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</si>
  <si>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</si>
  <si>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</si>
  <si>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</si>
  <si>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</si>
  <si>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</si>
  <si>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</si>
  <si>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</si>
  <si>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</si>
  <si>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</si>
  <si>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</si>
  <si>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</si>
  <si>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</si>
  <si>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</si>
  <si>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</si>
  <si>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</si>
  <si>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</si>
  <si>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</si>
  <si>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</si>
  <si>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</si>
  <si>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</si>
  <si>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</si>
  <si>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</si>
  <si>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</si>
  <si>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</si>
  <si>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</si>
  <si>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</si>
  <si>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</si>
  <si>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</si>
  <si>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</si>
  <si>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</si>
  <si>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</si>
  <si>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</si>
  <si>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</si>
  <si>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</si>
  <si>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</si>
  <si>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</si>
  <si>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</si>
  <si>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</si>
  <si>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</si>
  <si>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</si>
  <si>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</si>
  <si>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</si>
  <si>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</si>
  <si>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</si>
  <si>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</si>
  <si>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</si>
  <si>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</si>
  <si>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</si>
  <si>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</si>
  <si>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</si>
  <si>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</si>
  <si>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</si>
  <si>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</si>
  <si>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</si>
  <si>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</si>
  <si>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</si>
  <si>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</si>
  <si>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</si>
  <si>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</si>
  <si>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</si>
  <si>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</si>
  <si>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</si>
  <si>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</si>
  <si>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</si>
  <si>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</si>
  <si>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</si>
  <si>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</si>
  <si>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</si>
  <si>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</si>
  <si>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</si>
  <si>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</si>
  <si>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</si>
  <si>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</si>
  <si>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</si>
  <si>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</si>
  <si>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</si>
  <si>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</si>
  <si>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</si>
  <si>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</si>
  <si>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</si>
  <si>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</si>
  <si>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</si>
  <si>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</si>
  <si>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</si>
  <si>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</si>
  <si>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</si>
  <si>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</si>
  <si>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</si>
  <si>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</si>
  <si>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</si>
  <si>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</si>
  <si>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</si>
  <si>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</si>
  <si>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</si>
  <si>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</si>
  <si>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</si>
  <si>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</si>
  <si>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</si>
  <si>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</si>
  <si>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</si>
  <si>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</si>
  <si>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</si>
  <si>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</si>
  <si>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</si>
  <si>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</si>
  <si>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</si>
  <si>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</si>
  <si>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</si>
  <si>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</si>
  <si>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</si>
  <si>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</si>
  <si>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</si>
  <si>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</si>
  <si>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</si>
  <si>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</si>
  <si>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</si>
  <si>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</si>
  <si>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</si>
  <si>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</si>
  <si>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</si>
  <si>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</si>
  <si>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</si>
  <si>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</si>
  <si>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</si>
  <si>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</si>
  <si>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</si>
  <si>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</si>
  <si>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</si>
  <si>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</si>
  <si>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</si>
  <si>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</si>
  <si>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</si>
  <si>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</si>
  <si>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</si>
  <si>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</si>
  <si>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</si>
  <si>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</si>
  <si>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</si>
  <si>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</si>
  <si>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</si>
  <si>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</si>
  <si>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</si>
  <si>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</si>
  <si>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</si>
  <si>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</si>
  <si>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</si>
  <si>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</si>
  <si>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</si>
  <si>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</si>
  <si>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</si>
  <si>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</si>
  <si>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</si>
  <si>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</si>
  <si>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</si>
  <si>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</si>
  <si>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</si>
  <si>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</si>
  <si>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</si>
  <si>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</si>
  <si>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</si>
  <si>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</si>
  <si>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</si>
  <si>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</si>
  <si>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</si>
  <si>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</si>
  <si>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</si>
  <si>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</si>
  <si>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</si>
  <si>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</si>
  <si>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</si>
  <si>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</si>
  <si>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</si>
  <si>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</si>
  <si>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</si>
  <si>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</si>
  <si>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</si>
  <si>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</si>
  <si>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</si>
  <si>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</si>
  <si>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</si>
  <si>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</si>
  <si>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</si>
  <si>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</si>
  <si>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</si>
  <si>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</si>
  <si>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</si>
  <si>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</si>
  <si>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</si>
  <si>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</si>
  <si>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</si>
  <si>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</si>
  <si>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</si>
  <si>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</si>
  <si>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</si>
  <si>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</si>
  <si>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</si>
  <si>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</si>
  <si>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</si>
  <si>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</si>
  <si>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</si>
  <si>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</si>
  <si>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</si>
  <si>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</si>
  <si>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</si>
  <si>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</si>
  <si>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</si>
  <si>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</si>
  <si>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</si>
  <si>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</si>
  <si>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</si>
  <si>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</si>
  <si>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</si>
  <si>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</si>
  <si>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</si>
  <si>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</si>
  <si>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</si>
  <si>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</si>
  <si>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</si>
  <si>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</si>
  <si>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</si>
  <si>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</si>
  <si>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</si>
  <si>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</si>
  <si>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</si>
  <si>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</si>
  <si>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</si>
  <si>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</si>
  <si>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</si>
  <si>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</si>
  <si>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</si>
  <si>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</si>
  <si>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</si>
  <si>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</si>
  <si>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</si>
  <si>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</si>
  <si>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</si>
  <si>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</si>
  <si>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</si>
  <si>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</si>
  <si>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</si>
  <si>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</si>
  <si>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</si>
  <si>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</si>
  <si>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</si>
  <si>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</si>
  <si>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</si>
  <si>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</si>
  <si>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</si>
  <si>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</si>
  <si>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</si>
  <si>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</si>
  <si>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</si>
  <si>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</si>
  <si>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</si>
  <si>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</si>
  <si>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</si>
  <si>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</si>
  <si>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</si>
  <si>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</si>
  <si>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</si>
  <si>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</si>
  <si>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</si>
  <si>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</si>
  <si>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</si>
  <si>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</si>
  <si>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</si>
  <si>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</si>
  <si>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</si>
  <si>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</si>
  <si>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</si>
  <si>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</si>
  <si>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</si>
  <si>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</si>
  <si>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VALUES('625-18','0123','456','Test it','Andrew Marione','Subsea Systems','Jim','2018-11-28','CELL19','TBD','2018-12-10','2018-12-28','Carl Haenel','Brent Millican','7889','NYS','TBD','45454','TBD',18,'Flangelock Connector ','2019-01-04','2018-11-30','2018-12-02','2018-12-06','2018-12-12','2018-12-24','Medium Bay','TBD','2018-12-26','2018-12-27')</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</si>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</sst>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6"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51">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85" fillId="5" borderId="0" xfId="0" applyNumberFormat="1" applyFont="1" applyFill="1"/>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14" fontId="12" fillId="0" borderId="0" xfId="2" applyNumberFormat="1" applyFont="1" applyFill="1" applyBorder="1" applyAlignment="1" applyProtection="1">
      <alignment horizontal="center" vertical="center" wrapText="1"/>
      <protection locked="0"/>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64" fontId="12"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15" fillId="21" borderId="0" xfId="0" applyFont="1" applyFill="1" applyBorder="1"/>
    <xf numFmtId="0" fontId="1" fillId="21" borderId="0" xfId="0" applyFont="1" applyFill="1" applyBorder="1"/>
    <xf numFmtId="0" fontId="1" fillId="0" borderId="0" xfId="0" applyFont="1" applyFill="1" applyBorder="1"/>
    <xf numFmtId="0" fontId="84" fillId="18" borderId="0" xfId="0" applyFont="1" applyFill="1" applyBorder="1" applyAlignment="1">
      <alignment horizontal="center" vertical="center" wrapText="1"/>
    </xf>
    <xf numFmtId="0" fontId="37" fillId="24" borderId="2" xfId="0" applyFont="1" applyFill="1" applyBorder="1" applyAlignment="1">
      <alignment horizontal="center" vertical="center" wrapText="1"/>
    </xf>
    <xf numFmtId="0" fontId="0" fillId="24" borderId="0" xfId="0" applyNumberFormat="1"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3" fillId="0" borderId="32" xfId="0" applyFont="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4" borderId="4" xfId="0" applyNumberFormat="1" applyFill="1" applyBorder="1" applyAlignment="1">
      <alignment horizontal="center" vertical="center"/>
    </xf>
    <xf numFmtId="0" fontId="0" fillId="24" borderId="4" xfId="0" applyFill="1" applyBorder="1" applyAlignment="1">
      <alignment horizontal="center" vertical="center"/>
    </xf>
    <xf numFmtId="0" fontId="0" fillId="0" borderId="4" xfId="0" applyNumberFormat="1" applyBorder="1" applyAlignment="1">
      <alignment horizontal="center" vertic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60">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66FF33"/>
        </patternFill>
      </fill>
    </dxf>
    <dxf>
      <font>
        <b val="0"/>
        <i val="0"/>
        <color theme="0"/>
      </font>
      <fill>
        <patternFill>
          <bgColor theme="1" tint="0.499984740745262"/>
        </patternFill>
      </fill>
    </dxf>
    <dxf>
      <fill>
        <patternFill>
          <bgColor rgb="FF66FF33"/>
        </patternFill>
      </fill>
    </dxf>
    <dxf>
      <fill>
        <patternFill>
          <bgColor rgb="FF66FF33"/>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Gantt'!$A$2:$B$334</c:f>
              <c:multiLvlStrCache>
                <c:ptCount val="99"/>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lvl>
              </c:multiLvlStrCache>
            </c:multiLvlStrRef>
          </c:cat>
          <c:val>
            <c:numRef>
              <c:f>'Location Gantt'!$C$2:$C$334</c:f>
              <c:numCache>
                <c:formatCode>m/d/yyyy</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lvl>
              </c:multiLvlStrCache>
            </c:multiLvlStrRef>
          </c:cat>
          <c:val>
            <c:numRef>
              <c:f>'Location Gantt'!$G$2:$G$334</c:f>
              <c:numCache>
                <c:formatCode>General</c:formatCode>
                <c:ptCount val="99"/>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3"/>
          <c:min val="4343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0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3"/>
          <c:min val="43433"/>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4"/>
          <c:min val="43432"/>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3"/>
          <c:min val="4343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3.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5.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1353800" cy="74199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1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1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1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1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1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1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2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2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2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5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5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9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9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9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A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A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B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B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B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B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B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B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B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B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B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B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B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B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B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B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B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B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B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C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D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D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D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E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28.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9.bin"/><Relationship Id="rId4" Type="http://schemas.openxmlformats.org/officeDocument/2006/relationships/ctrlProp" Target="../ctrlProps/ctrlProp4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1.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I337"/>
  <sheetViews>
    <sheetView tabSelected="1" zoomScale="70" zoomScaleNormal="70" workbookViewId="0">
      <selection activeCell="A2" sqref="A2:AH336"/>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1" customWidth="1"/>
    <col min="31" max="32" width="14.7109375" style="550" customWidth="1"/>
    <col min="33" max="33" width="17" style="549" customWidth="1"/>
    <col min="34" max="34" width="15.28515625" style="27" customWidth="1"/>
    <col min="35" max="35" width="9.140625" style="27" customWidth="1"/>
    <col min="36" max="16384" width="9.140625" style="27" hidden="1"/>
  </cols>
  <sheetData>
    <row r="1" spans="1:35"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c r="AH1" s="477" t="s">
        <v>748</v>
      </c>
      <c r="AI1" s="477"/>
    </row>
    <row r="2" spans="1:35"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2"/>
      <c r="AF2" s="552"/>
      <c r="AG2" s="553"/>
      <c r="AH2" s="632"/>
    </row>
    <row r="3" spans="1:35"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2"/>
      <c r="AF3" s="552"/>
      <c r="AG3" s="553"/>
      <c r="AH3" s="632"/>
    </row>
    <row r="4" spans="1:35"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2"/>
      <c r="AF4" s="552"/>
      <c r="AG4" s="553"/>
      <c r="AH4" s="632"/>
    </row>
    <row r="5" spans="1:35"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2"/>
      <c r="AF5" s="552"/>
      <c r="AG5" s="553"/>
      <c r="AH5" s="632"/>
    </row>
    <row r="6" spans="1:35"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2"/>
      <c r="AF6" s="552"/>
      <c r="AG6" s="553"/>
      <c r="AH6" s="632"/>
    </row>
    <row r="7" spans="1:35"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2"/>
      <c r="AF7" s="552"/>
      <c r="AG7" s="553"/>
      <c r="AH7" s="632"/>
    </row>
    <row r="8" spans="1:35"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2"/>
      <c r="AF8" s="552"/>
      <c r="AG8" s="553"/>
      <c r="AH8" s="632"/>
    </row>
    <row r="9" spans="1:35"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2"/>
      <c r="AF9" s="552"/>
      <c r="AG9" s="553"/>
      <c r="AH9" s="632"/>
    </row>
    <row r="10" spans="1:35"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2"/>
      <c r="AF10" s="552"/>
      <c r="AG10" s="553"/>
      <c r="AH10" s="632"/>
    </row>
    <row r="11" spans="1:35"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2"/>
      <c r="AF11" s="552"/>
      <c r="AG11" s="553"/>
      <c r="AH11" s="632"/>
    </row>
    <row r="12" spans="1:35"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2"/>
      <c r="AF12" s="552"/>
      <c r="AG12" s="553"/>
      <c r="AH12" s="632"/>
    </row>
    <row r="13" spans="1:35"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2"/>
      <c r="AF13" s="552"/>
      <c r="AG13" s="553"/>
      <c r="AH13" s="632"/>
    </row>
    <row r="14" spans="1:35"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2"/>
      <c r="AF14" s="552"/>
      <c r="AG14" s="554"/>
      <c r="AH14" s="632"/>
    </row>
    <row r="15" spans="1:35"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2"/>
      <c r="AF15" s="552"/>
      <c r="AG15" s="554"/>
      <c r="AH15" s="632"/>
    </row>
    <row r="16" spans="1:35"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2"/>
      <c r="AF16" s="552"/>
      <c r="AG16" s="555"/>
      <c r="AH16" s="632"/>
    </row>
    <row r="17" spans="1:34"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2"/>
      <c r="AF17" s="552"/>
      <c r="AG17" s="552"/>
      <c r="AH17" s="632"/>
    </row>
    <row r="18" spans="1:34"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2"/>
      <c r="AF18" s="552"/>
      <c r="AG18" s="556"/>
      <c r="AH18" s="632"/>
    </row>
    <row r="19" spans="1:34"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2"/>
      <c r="AF19" s="552"/>
      <c r="AG19" s="554"/>
      <c r="AH19" s="632"/>
    </row>
    <row r="20" spans="1:34"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2"/>
      <c r="AF20" s="552"/>
      <c r="AG20" s="557"/>
      <c r="AH20" s="632"/>
    </row>
    <row r="21" spans="1:34"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2"/>
      <c r="AF21" s="552"/>
      <c r="AG21" s="554"/>
      <c r="AH21" s="632"/>
    </row>
    <row r="22" spans="1:34"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2"/>
      <c r="AF22" s="552"/>
      <c r="AG22" s="554"/>
      <c r="AH22" s="632"/>
    </row>
    <row r="23" spans="1:34"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2"/>
      <c r="AF23" s="552"/>
      <c r="AG23" s="558"/>
      <c r="AH23" s="632"/>
    </row>
    <row r="24" spans="1:34"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2"/>
      <c r="AF24" s="552"/>
      <c r="AG24" s="558"/>
      <c r="AH24" s="632"/>
    </row>
    <row r="25" spans="1:34"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2"/>
      <c r="AF25" s="552"/>
      <c r="AG25" s="558"/>
      <c r="AH25" s="632"/>
    </row>
    <row r="26" spans="1:34"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2"/>
      <c r="AF26" s="552"/>
      <c r="AG26" s="554"/>
      <c r="AH26" s="632"/>
    </row>
    <row r="27" spans="1:34"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2"/>
      <c r="AF27" s="552"/>
      <c r="AG27" s="554"/>
      <c r="AH27" s="632"/>
    </row>
    <row r="28" spans="1:34"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2"/>
      <c r="AF28" s="552"/>
      <c r="AG28" s="554"/>
      <c r="AH28" s="632"/>
    </row>
    <row r="29" spans="1:34"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2"/>
      <c r="AF29" s="552"/>
      <c r="AG29" s="554"/>
      <c r="AH29" s="632"/>
    </row>
    <row r="30" spans="1:34"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2"/>
      <c r="AF30" s="552"/>
      <c r="AG30" s="559"/>
      <c r="AH30" s="633"/>
    </row>
    <row r="31" spans="1:34"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2"/>
      <c r="AF31" s="552"/>
      <c r="AG31" s="559"/>
      <c r="AH31" s="633"/>
    </row>
    <row r="32" spans="1:34"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2"/>
      <c r="AF32" s="552"/>
      <c r="AG32" s="559"/>
      <c r="AH32" s="633"/>
    </row>
    <row r="33" spans="1:34"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2"/>
      <c r="AF33" s="552"/>
      <c r="AG33" s="559"/>
      <c r="AH33" s="633"/>
    </row>
    <row r="34" spans="1:34"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2"/>
      <c r="AF34" s="552"/>
      <c r="AG34" s="559"/>
      <c r="AH34" s="633"/>
    </row>
    <row r="35" spans="1:34"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2"/>
      <c r="AF35" s="552"/>
      <c r="AG35" s="559"/>
      <c r="AH35" s="633"/>
    </row>
    <row r="36" spans="1:34"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2"/>
      <c r="AF36" s="552"/>
      <c r="AG36" s="559"/>
      <c r="AH36" s="633"/>
    </row>
    <row r="37" spans="1:34"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2"/>
      <c r="AF37" s="552"/>
      <c r="AG37" s="559"/>
      <c r="AH37" s="633"/>
    </row>
    <row r="38" spans="1:34"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2"/>
      <c r="AF38" s="552"/>
      <c r="AG38" s="559"/>
      <c r="AH38" s="633"/>
    </row>
    <row r="39" spans="1:34"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2"/>
      <c r="AF39" s="552"/>
      <c r="AG39" s="559"/>
      <c r="AH39" s="633"/>
    </row>
    <row r="40" spans="1:34"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2"/>
      <c r="AF40" s="552"/>
      <c r="AG40" s="559"/>
      <c r="AH40" s="633"/>
    </row>
    <row r="41" spans="1:34"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2"/>
      <c r="AF41" s="552"/>
      <c r="AG41" s="559"/>
      <c r="AH41" s="633"/>
    </row>
    <row r="42" spans="1:34"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2"/>
      <c r="AF42" s="552"/>
      <c r="AG42" s="559"/>
      <c r="AH42" s="633"/>
    </row>
    <row r="43" spans="1:34"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2"/>
      <c r="AF43" s="552"/>
      <c r="AG43" s="559"/>
      <c r="AH43" s="633"/>
    </row>
    <row r="44" spans="1:34"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2"/>
      <c r="AF44" s="552"/>
      <c r="AG44" s="559"/>
      <c r="AH44" s="633"/>
    </row>
    <row r="45" spans="1:34"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2"/>
      <c r="AF45" s="552"/>
      <c r="AG45" s="559"/>
      <c r="AH45" s="633"/>
    </row>
    <row r="46" spans="1:34"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2"/>
      <c r="AF46" s="552"/>
      <c r="AG46" s="559"/>
      <c r="AH46" s="633"/>
    </row>
    <row r="47" spans="1:34"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2"/>
      <c r="AF47" s="552"/>
      <c r="AG47" s="559"/>
      <c r="AH47" s="633"/>
    </row>
    <row r="48" spans="1:34"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2"/>
      <c r="AF48" s="552"/>
      <c r="AG48" s="559"/>
      <c r="AH48" s="633"/>
    </row>
    <row r="49" spans="1:34"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2"/>
      <c r="AF49" s="552"/>
      <c r="AG49" s="559"/>
      <c r="AH49" s="633"/>
    </row>
    <row r="50" spans="1:34"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2"/>
      <c r="AF50" s="552"/>
      <c r="AG50" s="559"/>
      <c r="AH50" s="633"/>
    </row>
    <row r="51" spans="1:34"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2"/>
      <c r="AF51" s="552"/>
      <c r="AG51" s="559"/>
      <c r="AH51" s="633"/>
    </row>
    <row r="52" spans="1:34"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2"/>
      <c r="AF52" s="552"/>
      <c r="AG52" s="559"/>
      <c r="AH52" s="633"/>
    </row>
    <row r="53" spans="1:34"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2"/>
      <c r="AF53" s="552"/>
      <c r="AG53" s="559"/>
      <c r="AH53" s="633"/>
    </row>
    <row r="54" spans="1:34"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2"/>
      <c r="AF54" s="552"/>
      <c r="AG54" s="559"/>
      <c r="AH54" s="633"/>
    </row>
    <row r="55" spans="1:34"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2"/>
      <c r="AF55" s="552"/>
      <c r="AG55" s="559"/>
      <c r="AH55" s="633"/>
    </row>
    <row r="56" spans="1:34"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2"/>
      <c r="AF56" s="552"/>
      <c r="AG56" s="559"/>
      <c r="AH56" s="633"/>
    </row>
    <row r="57" spans="1:34"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2"/>
      <c r="AF57" s="552"/>
      <c r="AG57" s="559"/>
      <c r="AH57" s="633"/>
    </row>
    <row r="58" spans="1:34"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2"/>
      <c r="AF58" s="552"/>
      <c r="AG58" s="559"/>
      <c r="AH58" s="633"/>
    </row>
    <row r="59" spans="1:34"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2"/>
      <c r="AF59" s="552"/>
      <c r="AG59" s="559"/>
      <c r="AH59" s="633"/>
    </row>
    <row r="60" spans="1:34"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2"/>
      <c r="AF60" s="552"/>
      <c r="AG60" s="559"/>
      <c r="AH60" s="633"/>
    </row>
    <row r="61" spans="1:34"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2"/>
      <c r="AF61" s="552"/>
      <c r="AG61" s="559"/>
      <c r="AH61" s="633"/>
    </row>
    <row r="62" spans="1:34"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2"/>
      <c r="AF62" s="552"/>
      <c r="AG62" s="559"/>
      <c r="AH62" s="633"/>
    </row>
    <row r="63" spans="1:34"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2"/>
      <c r="AF63" s="552"/>
      <c r="AG63" s="559"/>
      <c r="AH63" s="633"/>
    </row>
    <row r="64" spans="1:34"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2"/>
      <c r="AF64" s="552"/>
      <c r="AG64" s="559"/>
      <c r="AH64" s="633"/>
    </row>
    <row r="65" spans="1:34"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2"/>
      <c r="AF65" s="552"/>
      <c r="AG65" s="559"/>
      <c r="AH65" s="633"/>
    </row>
    <row r="66" spans="1:34"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2"/>
      <c r="AF66" s="552"/>
      <c r="AG66" s="559"/>
      <c r="AH66" s="633"/>
    </row>
    <row r="67" spans="1:34"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2"/>
      <c r="AF67" s="552"/>
      <c r="AG67" s="559"/>
      <c r="AH67" s="633"/>
    </row>
    <row r="68" spans="1:34"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2"/>
      <c r="AF68" s="552"/>
      <c r="AG68" s="559"/>
      <c r="AH68" s="633"/>
    </row>
    <row r="69" spans="1:34"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2"/>
      <c r="AF69" s="552"/>
      <c r="AG69" s="559"/>
      <c r="AH69" s="633"/>
    </row>
    <row r="70" spans="1:34"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2"/>
      <c r="AF70" s="552"/>
      <c r="AG70" s="559"/>
      <c r="AH70" s="633"/>
    </row>
    <row r="71" spans="1:34"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2"/>
      <c r="AF71" s="552"/>
      <c r="AG71" s="559"/>
      <c r="AH71" s="633"/>
    </row>
    <row r="72" spans="1:34"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2"/>
      <c r="AF72" s="552"/>
      <c r="AG72" s="559"/>
      <c r="AH72" s="633"/>
    </row>
    <row r="73" spans="1:34"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2"/>
      <c r="AF73" s="552"/>
      <c r="AG73" s="559"/>
      <c r="AH73" s="633"/>
    </row>
    <row r="74" spans="1:34"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2"/>
      <c r="AF74" s="552"/>
      <c r="AG74" s="559"/>
      <c r="AH74" s="633"/>
    </row>
    <row r="75" spans="1:34"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2"/>
      <c r="AF75" s="552"/>
      <c r="AG75" s="559"/>
      <c r="AH75" s="633"/>
    </row>
    <row r="76" spans="1:34"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2"/>
      <c r="AF76" s="552"/>
      <c r="AG76" s="559"/>
      <c r="AH76" s="633"/>
    </row>
    <row r="77" spans="1:34"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2"/>
      <c r="AF77" s="552"/>
      <c r="AG77" s="559"/>
      <c r="AH77" s="633"/>
    </row>
    <row r="78" spans="1:34"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2"/>
      <c r="AF78" s="552"/>
      <c r="AG78" s="559"/>
      <c r="AH78" s="633"/>
    </row>
    <row r="79" spans="1:34"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2"/>
      <c r="AF79" s="552"/>
      <c r="AG79" s="559"/>
      <c r="AH79" s="633"/>
    </row>
    <row r="80" spans="1:34"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2"/>
      <c r="AF80" s="552"/>
      <c r="AG80" s="559"/>
      <c r="AH80" s="633"/>
    </row>
    <row r="81" spans="1:34"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2"/>
      <c r="AF81" s="552"/>
      <c r="AG81" s="559"/>
      <c r="AH81" s="633"/>
    </row>
    <row r="82" spans="1:34"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2"/>
      <c r="AF82" s="552"/>
      <c r="AG82" s="559"/>
      <c r="AH82" s="633"/>
    </row>
    <row r="83" spans="1:34"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2"/>
      <c r="AF83" s="552"/>
      <c r="AG83" s="559"/>
      <c r="AH83" s="633"/>
    </row>
    <row r="84" spans="1:34"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2"/>
      <c r="AF84" s="552"/>
      <c r="AG84" s="559"/>
      <c r="AH84" s="633"/>
    </row>
    <row r="85" spans="1:34"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2"/>
      <c r="AF85" s="552"/>
      <c r="AG85" s="559"/>
      <c r="AH85" s="633"/>
    </row>
    <row r="86" spans="1:34"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2"/>
      <c r="AF86" s="552"/>
      <c r="AG86" s="559"/>
      <c r="AH86" s="633"/>
    </row>
    <row r="87" spans="1:34"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2"/>
      <c r="AF87" s="552"/>
      <c r="AG87" s="559"/>
      <c r="AH87" s="633"/>
    </row>
    <row r="88" spans="1:34"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2"/>
      <c r="AF88" s="552"/>
      <c r="AG88" s="559"/>
      <c r="AH88" s="633"/>
    </row>
    <row r="89" spans="1:34"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2"/>
      <c r="AF89" s="552"/>
      <c r="AG89" s="559"/>
      <c r="AH89" s="633"/>
    </row>
    <row r="90" spans="1:34"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2"/>
      <c r="AF90" s="552"/>
      <c r="AG90" s="559"/>
      <c r="AH90" s="633"/>
    </row>
    <row r="91" spans="1:34"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2"/>
      <c r="AF91" s="552"/>
      <c r="AG91" s="559"/>
      <c r="AH91" s="633"/>
    </row>
    <row r="92" spans="1:34"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2"/>
      <c r="AF92" s="552"/>
      <c r="AG92" s="559"/>
      <c r="AH92" s="633"/>
    </row>
    <row r="93" spans="1:34"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2"/>
      <c r="AF93" s="552"/>
      <c r="AG93" s="559"/>
      <c r="AH93" s="633"/>
    </row>
    <row r="94" spans="1:34"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2"/>
      <c r="AF94" s="552"/>
      <c r="AG94" s="559"/>
      <c r="AH94" s="633"/>
    </row>
    <row r="95" spans="1:34"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2"/>
      <c r="AF95" s="552"/>
      <c r="AG95" s="559"/>
      <c r="AH95" s="633"/>
    </row>
    <row r="96" spans="1:34"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2"/>
      <c r="AF96" s="552"/>
      <c r="AG96" s="559"/>
      <c r="AH96" s="633"/>
    </row>
    <row r="97" spans="1:34"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2"/>
      <c r="AF97" s="552"/>
      <c r="AG97" s="559"/>
      <c r="AH97" s="633"/>
    </row>
    <row r="98" spans="1:34"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2"/>
      <c r="AF98" s="552"/>
      <c r="AG98" s="559"/>
      <c r="AH98" s="633"/>
    </row>
    <row r="99" spans="1:34"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2"/>
      <c r="AF99" s="552"/>
      <c r="AG99" s="559"/>
      <c r="AH99" s="633"/>
    </row>
    <row r="100" spans="1:34"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2"/>
      <c r="AF100" s="552"/>
      <c r="AG100" s="559"/>
      <c r="AH100" s="633"/>
    </row>
    <row r="101" spans="1:34"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2"/>
      <c r="AF101" s="552"/>
      <c r="AG101" s="559"/>
      <c r="AH101" s="633"/>
    </row>
    <row r="102" spans="1:34"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2"/>
      <c r="AF102" s="552"/>
      <c r="AG102" s="559"/>
      <c r="AH102" s="633"/>
    </row>
    <row r="103" spans="1:34"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2"/>
      <c r="AF103" s="552"/>
      <c r="AG103" s="559"/>
      <c r="AH103" s="633"/>
    </row>
    <row r="104" spans="1:34"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2"/>
      <c r="AF104" s="552"/>
      <c r="AG104" s="559"/>
      <c r="AH104" s="633"/>
    </row>
    <row r="105" spans="1:34"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2"/>
      <c r="AF105" s="552"/>
      <c r="AG105" s="559"/>
      <c r="AH105" s="633"/>
    </row>
    <row r="106" spans="1:34"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2"/>
      <c r="AF106" s="552"/>
      <c r="AG106" s="559"/>
      <c r="AH106" s="633"/>
    </row>
    <row r="107" spans="1:34"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2"/>
      <c r="AF107" s="552"/>
      <c r="AG107" s="559"/>
      <c r="AH107" s="633"/>
    </row>
    <row r="108" spans="1:34"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2"/>
      <c r="AF108" s="552"/>
      <c r="AG108" s="559"/>
      <c r="AH108" s="633"/>
    </row>
    <row r="109" spans="1:34"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2"/>
      <c r="AF109" s="552"/>
      <c r="AG109" s="559"/>
      <c r="AH109" s="633"/>
    </row>
    <row r="110" spans="1:34"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2"/>
      <c r="AF110" s="552"/>
      <c r="AG110" s="559"/>
      <c r="AH110" s="633"/>
    </row>
    <row r="111" spans="1:34"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2"/>
      <c r="AF111" s="552"/>
      <c r="AG111" s="559"/>
      <c r="AH111" s="633"/>
    </row>
    <row r="112" spans="1:34"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2"/>
      <c r="AF112" s="552"/>
      <c r="AG112" s="559"/>
      <c r="AH112" s="633"/>
    </row>
    <row r="113" spans="1:34"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2"/>
      <c r="AF113" s="552"/>
      <c r="AG113" s="559"/>
      <c r="AH113" s="633"/>
    </row>
    <row r="114" spans="1:34"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2"/>
      <c r="AF114" s="552"/>
      <c r="AG114" s="559"/>
      <c r="AH114" s="633"/>
    </row>
    <row r="115" spans="1:34"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2"/>
      <c r="AF115" s="552"/>
      <c r="AG115" s="559"/>
      <c r="AH115" s="633"/>
    </row>
    <row r="116" spans="1:34"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2"/>
      <c r="AF116" s="552"/>
      <c r="AG116" s="559"/>
      <c r="AH116" s="633"/>
    </row>
    <row r="117" spans="1:34"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2"/>
      <c r="AF117" s="552"/>
      <c r="AG117" s="559"/>
      <c r="AH117" s="633"/>
    </row>
    <row r="118" spans="1:34"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2"/>
      <c r="AF118" s="552"/>
      <c r="AG118" s="559"/>
      <c r="AH118" s="633"/>
    </row>
    <row r="119" spans="1:34"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2"/>
      <c r="AF119" s="552"/>
      <c r="AG119" s="559"/>
      <c r="AH119" s="633"/>
    </row>
    <row r="120" spans="1:34"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2"/>
      <c r="AF120" s="552"/>
      <c r="AG120" s="559"/>
      <c r="AH120" s="633"/>
    </row>
    <row r="121" spans="1:34"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2"/>
      <c r="AF121" s="552"/>
      <c r="AG121" s="559"/>
      <c r="AH121" s="633"/>
    </row>
    <row r="122" spans="1:34"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2"/>
      <c r="AF122" s="552"/>
      <c r="AG122" s="559"/>
      <c r="AH122" s="633"/>
    </row>
    <row r="123" spans="1:34"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2"/>
      <c r="AF123" s="552"/>
      <c r="AG123" s="559"/>
      <c r="AH123" s="633"/>
    </row>
    <row r="124" spans="1:34"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2"/>
      <c r="AF124" s="552"/>
      <c r="AG124" s="559"/>
      <c r="AH124" s="633"/>
    </row>
    <row r="125" spans="1:34"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2"/>
      <c r="AF125" s="552"/>
      <c r="AG125" s="559"/>
      <c r="AH125" s="633"/>
    </row>
    <row r="126" spans="1:34"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2"/>
      <c r="AF126" s="552"/>
      <c r="AG126" s="559"/>
      <c r="AH126" s="633"/>
    </row>
    <row r="127" spans="1:34"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2"/>
      <c r="AF127" s="552"/>
      <c r="AG127" s="559"/>
      <c r="AH127" s="633"/>
    </row>
    <row r="128" spans="1:34"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2"/>
      <c r="AF128" s="552"/>
      <c r="AG128" s="559"/>
      <c r="AH128" s="633"/>
    </row>
    <row r="129" spans="1:34"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2"/>
      <c r="AF129" s="552"/>
      <c r="AG129" s="559"/>
      <c r="AH129" s="633"/>
    </row>
    <row r="130" spans="1:34"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2"/>
      <c r="AF130" s="552"/>
      <c r="AG130" s="559"/>
      <c r="AH130" s="633"/>
    </row>
    <row r="131" spans="1:34"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2"/>
      <c r="AF131" s="552"/>
      <c r="AG131" s="559"/>
      <c r="AH131" s="633"/>
    </row>
    <row r="132" spans="1:34"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2"/>
      <c r="AF132" s="552"/>
      <c r="AG132" s="559"/>
      <c r="AH132" s="633"/>
    </row>
    <row r="133" spans="1:34"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2"/>
      <c r="AF133" s="552"/>
      <c r="AG133" s="559"/>
      <c r="AH133" s="633"/>
    </row>
    <row r="134" spans="1:34"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2"/>
      <c r="AF134" s="552"/>
      <c r="AG134" s="559"/>
      <c r="AH134" s="633"/>
    </row>
    <row r="135" spans="1:34"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2"/>
      <c r="AF135" s="552"/>
      <c r="AG135" s="559"/>
      <c r="AH135" s="633"/>
    </row>
    <row r="136" spans="1:34"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2"/>
      <c r="AF136" s="552"/>
      <c r="AG136" s="559"/>
      <c r="AH136" s="633"/>
    </row>
    <row r="137" spans="1:34"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2"/>
      <c r="AF137" s="552"/>
      <c r="AG137" s="559"/>
      <c r="AH137" s="633"/>
    </row>
    <row r="138" spans="1:34"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2"/>
      <c r="AF138" s="552"/>
      <c r="AG138" s="559"/>
      <c r="AH138" s="633"/>
    </row>
    <row r="139" spans="1:34"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2"/>
      <c r="AF139" s="552"/>
      <c r="AG139" s="559"/>
      <c r="AH139" s="633"/>
    </row>
    <row r="140" spans="1:34"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2"/>
      <c r="AF140" s="552"/>
      <c r="AG140" s="559"/>
      <c r="AH140" s="633"/>
    </row>
    <row r="141" spans="1:34"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2"/>
      <c r="AF141" s="552"/>
      <c r="AG141" s="559"/>
      <c r="AH141" s="633"/>
    </row>
    <row r="142" spans="1:34"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2"/>
      <c r="AF142" s="552"/>
      <c r="AG142" s="559"/>
      <c r="AH142" s="633"/>
    </row>
    <row r="143" spans="1:34"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2"/>
      <c r="AF143" s="552"/>
      <c r="AG143" s="559"/>
      <c r="AH143" s="633"/>
    </row>
    <row r="144" spans="1:34"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2"/>
      <c r="AF144" s="552"/>
      <c r="AG144" s="559"/>
      <c r="AH144" s="633"/>
    </row>
    <row r="145" spans="1:34"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2"/>
      <c r="AF145" s="552"/>
      <c r="AG145" s="559"/>
      <c r="AH145" s="633"/>
    </row>
    <row r="146" spans="1:34"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2"/>
      <c r="AF146" s="552"/>
      <c r="AG146" s="559"/>
      <c r="AH146" s="633"/>
    </row>
    <row r="147" spans="1:34"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2"/>
      <c r="AF147" s="552"/>
      <c r="AG147" s="559"/>
      <c r="AH147" s="633"/>
    </row>
    <row r="148" spans="1:34"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2"/>
      <c r="AF148" s="552"/>
      <c r="AG148" s="559"/>
      <c r="AH148" s="633"/>
    </row>
    <row r="149" spans="1:34"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2"/>
      <c r="AF149" s="552"/>
      <c r="AG149" s="559"/>
      <c r="AH149" s="633"/>
    </row>
    <row r="150" spans="1:34"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2"/>
      <c r="AF150" s="552"/>
      <c r="AG150" s="559"/>
      <c r="AH150" s="633"/>
    </row>
    <row r="151" spans="1:34"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2"/>
      <c r="AF151" s="552"/>
      <c r="AG151" s="559"/>
      <c r="AH151" s="633"/>
    </row>
    <row r="152" spans="1:34"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2"/>
      <c r="AF152" s="552"/>
      <c r="AG152" s="559"/>
      <c r="AH152" s="633"/>
    </row>
    <row r="153" spans="1:34"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2"/>
      <c r="AF153" s="552"/>
      <c r="AG153" s="559"/>
      <c r="AH153" s="633"/>
    </row>
    <row r="154" spans="1:34"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2"/>
      <c r="AF154" s="552"/>
      <c r="AG154" s="559"/>
      <c r="AH154" s="633"/>
    </row>
    <row r="155" spans="1:34"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2"/>
      <c r="AF155" s="552"/>
      <c r="AG155" s="559"/>
      <c r="AH155" s="633"/>
    </row>
    <row r="156" spans="1:34"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2"/>
      <c r="AF156" s="552"/>
      <c r="AG156" s="559"/>
      <c r="AH156" s="633"/>
    </row>
    <row r="157" spans="1:34"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2"/>
      <c r="AF157" s="552"/>
      <c r="AG157" s="559"/>
      <c r="AH157" s="633"/>
    </row>
    <row r="158" spans="1:34"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2"/>
      <c r="AF158" s="552"/>
      <c r="AG158" s="559"/>
      <c r="AH158" s="633"/>
    </row>
    <row r="159" spans="1:34"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2"/>
      <c r="AF159" s="552"/>
      <c r="AG159" s="559"/>
      <c r="AH159" s="633"/>
    </row>
    <row r="160" spans="1:34"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2"/>
      <c r="AF160" s="552"/>
      <c r="AG160" s="559"/>
      <c r="AH160" s="633"/>
    </row>
    <row r="161" spans="1:34"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2"/>
      <c r="AF161" s="552"/>
      <c r="AG161" s="559"/>
      <c r="AH161" s="633"/>
    </row>
    <row r="162" spans="1:34"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2"/>
      <c r="AF162" s="552"/>
      <c r="AG162" s="559"/>
      <c r="AH162" s="633"/>
    </row>
    <row r="163" spans="1:34"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2"/>
      <c r="AF163" s="552"/>
      <c r="AG163" s="559"/>
      <c r="AH163" s="633"/>
    </row>
    <row r="164" spans="1:34"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2"/>
      <c r="AF164" s="552"/>
      <c r="AG164" s="559"/>
      <c r="AH164" s="633"/>
    </row>
    <row r="165" spans="1:34"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2"/>
      <c r="AF165" s="552"/>
      <c r="AG165" s="559"/>
      <c r="AH165" s="633"/>
    </row>
    <row r="166" spans="1:34"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2"/>
      <c r="AF166" s="552"/>
      <c r="AG166" s="559"/>
      <c r="AH166" s="633"/>
    </row>
    <row r="167" spans="1:34"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2"/>
      <c r="AF167" s="552"/>
      <c r="AG167" s="559"/>
      <c r="AH167" s="633"/>
    </row>
    <row r="168" spans="1:34"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2"/>
      <c r="AF168" s="552"/>
      <c r="AG168" s="559"/>
      <c r="AH168" s="633"/>
    </row>
    <row r="169" spans="1:34"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2"/>
      <c r="AF169" s="552"/>
      <c r="AG169" s="559"/>
      <c r="AH169" s="633"/>
    </row>
    <row r="170" spans="1:34"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2"/>
      <c r="AF170" s="552"/>
      <c r="AG170" s="559"/>
      <c r="AH170" s="633"/>
    </row>
    <row r="171" spans="1:34"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2"/>
      <c r="AF171" s="552"/>
      <c r="AG171" s="559"/>
      <c r="AH171" s="633"/>
    </row>
    <row r="172" spans="1:34"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2"/>
      <c r="AF172" s="552"/>
      <c r="AG172" s="559"/>
      <c r="AH172" s="633"/>
    </row>
    <row r="173" spans="1:34"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2"/>
      <c r="AF173" s="552"/>
      <c r="AG173" s="559"/>
      <c r="AH173" s="633"/>
    </row>
    <row r="174" spans="1:34"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2"/>
      <c r="AF174" s="552"/>
      <c r="AG174" s="559"/>
      <c r="AH174" s="633"/>
    </row>
    <row r="175" spans="1:34"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2"/>
      <c r="AF175" s="552"/>
      <c r="AG175" s="559"/>
      <c r="AH175" s="633"/>
    </row>
    <row r="176" spans="1:34"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2"/>
      <c r="AF176" s="552"/>
      <c r="AG176" s="559"/>
      <c r="AH176" s="633"/>
    </row>
    <row r="177" spans="1:34"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2"/>
      <c r="AF177" s="552"/>
      <c r="AG177" s="559"/>
      <c r="AH177" s="633"/>
    </row>
    <row r="178" spans="1:34"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2"/>
      <c r="AF178" s="552"/>
      <c r="AG178" s="559"/>
      <c r="AH178" s="633"/>
    </row>
    <row r="179" spans="1:34"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2"/>
      <c r="AF179" s="552"/>
      <c r="AG179" s="559"/>
      <c r="AH179" s="633"/>
    </row>
    <row r="180" spans="1:34"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2"/>
      <c r="AF180" s="552"/>
      <c r="AG180" s="559"/>
      <c r="AH180" s="633"/>
    </row>
    <row r="181" spans="1:34"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2"/>
      <c r="AF181" s="552"/>
      <c r="AG181" s="559"/>
      <c r="AH181" s="633"/>
    </row>
    <row r="182" spans="1:34"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2"/>
      <c r="AF182" s="552"/>
      <c r="AG182" s="559"/>
      <c r="AH182" s="633"/>
    </row>
    <row r="183" spans="1:34"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2"/>
      <c r="AF183" s="552"/>
      <c r="AG183" s="559"/>
      <c r="AH183" s="633"/>
    </row>
    <row r="184" spans="1:34"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2"/>
      <c r="AF184" s="552"/>
      <c r="AG184" s="559"/>
      <c r="AH184" s="633"/>
    </row>
    <row r="185" spans="1:34"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2"/>
      <c r="AF185" s="552"/>
      <c r="AG185" s="559"/>
      <c r="AH185" s="633"/>
    </row>
    <row r="186" spans="1:34"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2"/>
      <c r="AF186" s="552"/>
      <c r="AG186" s="559"/>
      <c r="AH186" s="633"/>
    </row>
    <row r="187" spans="1:34"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2"/>
      <c r="AF187" s="552"/>
      <c r="AG187" s="559"/>
      <c r="AH187" s="633"/>
    </row>
    <row r="188" spans="1:34"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2"/>
      <c r="AF188" s="552"/>
      <c r="AG188" s="559"/>
      <c r="AH188" s="633"/>
    </row>
    <row r="189" spans="1:34"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2"/>
      <c r="AF189" s="552"/>
      <c r="AG189" s="559"/>
      <c r="AH189" s="633"/>
    </row>
    <row r="190" spans="1:34"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2"/>
      <c r="AF190" s="552"/>
      <c r="AG190" s="559"/>
      <c r="AH190" s="633"/>
    </row>
    <row r="191" spans="1:34"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2"/>
      <c r="AF191" s="552"/>
      <c r="AG191" s="559"/>
      <c r="AH191" s="633"/>
    </row>
    <row r="192" spans="1:34"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2"/>
      <c r="AF192" s="552"/>
      <c r="AG192" s="559"/>
      <c r="AH192" s="633"/>
    </row>
    <row r="193" spans="1:34"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2"/>
      <c r="AF193" s="552"/>
      <c r="AG193" s="559"/>
      <c r="AH193" s="633"/>
    </row>
    <row r="194" spans="1:34"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2"/>
      <c r="AF194" s="552"/>
      <c r="AG194" s="559"/>
      <c r="AH194" s="633"/>
    </row>
    <row r="195" spans="1:34"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2"/>
      <c r="AF195" s="552"/>
      <c r="AG195" s="559"/>
      <c r="AH195" s="633"/>
    </row>
    <row r="196" spans="1:34"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2"/>
      <c r="AF196" s="552"/>
      <c r="AG196" s="559"/>
      <c r="AH196" s="633"/>
    </row>
    <row r="197" spans="1:34"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2"/>
      <c r="AF197" s="552"/>
      <c r="AG197" s="559"/>
      <c r="AH197" s="633"/>
    </row>
    <row r="198" spans="1:34"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2"/>
      <c r="AF198" s="552"/>
      <c r="AG198" s="559"/>
      <c r="AH198" s="633"/>
    </row>
    <row r="199" spans="1:34"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2"/>
      <c r="AF199" s="552"/>
      <c r="AG199" s="559"/>
      <c r="AH199" s="633"/>
    </row>
    <row r="200" spans="1:34"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2"/>
      <c r="AF200" s="552"/>
      <c r="AG200" s="559"/>
      <c r="AH200" s="633"/>
    </row>
    <row r="201" spans="1:34"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2"/>
      <c r="AF201" s="552"/>
      <c r="AG201" s="559"/>
      <c r="AH201" s="633"/>
    </row>
    <row r="202" spans="1:34"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2"/>
      <c r="AF202" s="552"/>
      <c r="AG202" s="559"/>
      <c r="AH202" s="633"/>
    </row>
    <row r="203" spans="1:34"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2"/>
      <c r="AF203" s="552"/>
      <c r="AG203" s="559"/>
      <c r="AH203" s="633"/>
    </row>
    <row r="204" spans="1:34"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2"/>
      <c r="AF204" s="552"/>
      <c r="AG204" s="559"/>
      <c r="AH204" s="633"/>
    </row>
    <row r="205" spans="1:34"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2"/>
      <c r="AF205" s="552"/>
      <c r="AG205" s="559"/>
      <c r="AH205" s="633"/>
    </row>
    <row r="206" spans="1:34"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2"/>
      <c r="AF206" s="552"/>
      <c r="AG206" s="559"/>
      <c r="AH206" s="633"/>
    </row>
    <row r="207" spans="1:34"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2"/>
      <c r="AF207" s="552"/>
      <c r="AG207" s="559"/>
      <c r="AH207" s="633"/>
    </row>
    <row r="208" spans="1:34"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2"/>
      <c r="AF208" s="552"/>
      <c r="AG208" s="559"/>
      <c r="AH208" s="633"/>
    </row>
    <row r="209" spans="1:34"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2"/>
      <c r="AF209" s="552"/>
      <c r="AG209" s="559"/>
      <c r="AH209" s="633"/>
    </row>
    <row r="210" spans="1:34"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2"/>
      <c r="AF210" s="552"/>
      <c r="AG210" s="559"/>
      <c r="AH210" s="633"/>
    </row>
    <row r="211" spans="1:34"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2"/>
      <c r="AF211" s="552"/>
      <c r="AG211" s="559"/>
      <c r="AH211" s="633"/>
    </row>
    <row r="212" spans="1:34"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2"/>
      <c r="AF212" s="552"/>
      <c r="AG212" s="559"/>
      <c r="AH212" s="633"/>
    </row>
    <row r="213" spans="1:34"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2"/>
      <c r="AF213" s="552"/>
      <c r="AG213" s="559"/>
      <c r="AH213" s="633"/>
    </row>
    <row r="214" spans="1:34"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2"/>
      <c r="AF214" s="552"/>
      <c r="AG214" s="559"/>
      <c r="AH214" s="633"/>
    </row>
    <row r="215" spans="1:34"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2"/>
      <c r="AF215" s="552"/>
      <c r="AG215" s="559"/>
      <c r="AH215" s="633"/>
    </row>
    <row r="216" spans="1:34"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2"/>
      <c r="AF216" s="552"/>
      <c r="AG216" s="559"/>
      <c r="AH216" s="633"/>
    </row>
    <row r="217" spans="1:34"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2"/>
      <c r="AF217" s="552"/>
      <c r="AG217" s="559"/>
      <c r="AH217" s="633"/>
    </row>
    <row r="218" spans="1:34"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2"/>
      <c r="AF218" s="552"/>
      <c r="AG218" s="559"/>
      <c r="AH218" s="633"/>
    </row>
    <row r="219" spans="1:34"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2"/>
      <c r="AF219" s="552"/>
      <c r="AG219" s="559"/>
      <c r="AH219" s="633"/>
    </row>
    <row r="220" spans="1:34"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2"/>
      <c r="AF220" s="552"/>
      <c r="AG220" s="559"/>
      <c r="AH220" s="633"/>
    </row>
    <row r="221" spans="1:34"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2"/>
      <c r="AF221" s="552"/>
      <c r="AG221" s="559"/>
      <c r="AH221" s="633"/>
    </row>
    <row r="222" spans="1:34"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2"/>
      <c r="AF222" s="552"/>
      <c r="AG222" s="559"/>
      <c r="AH222" s="633"/>
    </row>
    <row r="223" spans="1:34"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2"/>
      <c r="AF223" s="552"/>
      <c r="AG223" s="559"/>
      <c r="AH223" s="633"/>
    </row>
    <row r="224" spans="1:34"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2"/>
      <c r="AF224" s="552"/>
      <c r="AG224" s="559"/>
      <c r="AH224" s="633"/>
    </row>
    <row r="225" spans="1:34"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2"/>
      <c r="AF225" s="552"/>
      <c r="AG225" s="559"/>
      <c r="AH225" s="633"/>
    </row>
    <row r="226" spans="1:34"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2"/>
      <c r="AF226" s="552"/>
      <c r="AG226" s="559"/>
      <c r="AH226" s="633"/>
    </row>
    <row r="227" spans="1:34"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2"/>
      <c r="AF227" s="552"/>
      <c r="AG227" s="559"/>
      <c r="AH227" s="633"/>
    </row>
    <row r="228" spans="1:34"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2"/>
      <c r="AF228" s="552"/>
      <c r="AG228" s="559"/>
      <c r="AH228" s="633"/>
    </row>
    <row r="229" spans="1:34"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2"/>
      <c r="AF229" s="552"/>
      <c r="AG229" s="559"/>
      <c r="AH229" s="633"/>
    </row>
    <row r="230" spans="1:34"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2"/>
      <c r="AF230" s="552"/>
      <c r="AG230" s="559"/>
      <c r="AH230" s="633"/>
    </row>
    <row r="231" spans="1:34"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2"/>
      <c r="AF231" s="552"/>
      <c r="AG231" s="559"/>
      <c r="AH231" s="633"/>
    </row>
    <row r="232" spans="1:34"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2"/>
      <c r="AF232" s="552"/>
      <c r="AG232" s="559"/>
      <c r="AH232" s="633"/>
    </row>
    <row r="233" spans="1:34"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2"/>
      <c r="AF233" s="552"/>
      <c r="AG233" s="559"/>
      <c r="AH233" s="633"/>
    </row>
    <row r="234" spans="1:34"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2"/>
      <c r="AF234" s="552"/>
      <c r="AG234" s="559"/>
      <c r="AH234" s="633"/>
    </row>
    <row r="235" spans="1:34"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2"/>
      <c r="AF235" s="552"/>
      <c r="AG235" s="559"/>
      <c r="AH235" s="633"/>
    </row>
    <row r="236" spans="1:34"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2"/>
      <c r="AF236" s="552"/>
      <c r="AG236" s="559"/>
      <c r="AH236" s="633"/>
    </row>
    <row r="237" spans="1:34"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2"/>
      <c r="AF237" s="552"/>
      <c r="AG237" s="559"/>
      <c r="AH237" s="633"/>
    </row>
    <row r="238" spans="1:34"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2"/>
      <c r="AF238" s="552"/>
      <c r="AG238" s="559"/>
      <c r="AH238" s="633"/>
    </row>
    <row r="239" spans="1:34"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2"/>
      <c r="AF239" s="552"/>
      <c r="AG239" s="559"/>
      <c r="AH239" s="633"/>
    </row>
    <row r="240" spans="1:34"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2"/>
      <c r="AF240" s="552"/>
      <c r="AG240" s="559"/>
      <c r="AH240" s="633"/>
    </row>
    <row r="241" spans="1:34"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2"/>
      <c r="AF241" s="552"/>
      <c r="AG241" s="559"/>
      <c r="AH241" s="633"/>
    </row>
    <row r="242" spans="1:34"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2"/>
      <c r="AF242" s="552"/>
      <c r="AG242" s="559"/>
      <c r="AH242" s="633"/>
    </row>
    <row r="243" spans="1:34"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2"/>
      <c r="AF243" s="552"/>
      <c r="AG243" s="559"/>
      <c r="AH243" s="633"/>
    </row>
    <row r="244" spans="1:34"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2"/>
      <c r="AF244" s="552"/>
      <c r="AG244" s="559"/>
      <c r="AH244" s="633"/>
    </row>
    <row r="245" spans="1:34"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2"/>
      <c r="AF245" s="552"/>
      <c r="AG245" s="559"/>
      <c r="AH245" s="633"/>
    </row>
    <row r="246" spans="1:34"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2"/>
      <c r="AF246" s="552"/>
      <c r="AG246" s="559"/>
      <c r="AH246" s="633"/>
    </row>
    <row r="247" spans="1:34"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2"/>
      <c r="AF247" s="552"/>
      <c r="AG247" s="559"/>
      <c r="AH247" s="633"/>
    </row>
    <row r="248" spans="1:34"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2"/>
      <c r="AF248" s="552"/>
      <c r="AG248" s="559"/>
      <c r="AH248" s="633"/>
    </row>
    <row r="249" spans="1:34"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2"/>
      <c r="AF249" s="552"/>
      <c r="AG249" s="559"/>
      <c r="AH249" s="633"/>
    </row>
    <row r="250" spans="1:34"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2"/>
      <c r="AF250" s="552"/>
      <c r="AG250" s="559"/>
      <c r="AH250" s="633"/>
    </row>
    <row r="251" spans="1:34"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2"/>
      <c r="AF251" s="552"/>
      <c r="AG251" s="559"/>
      <c r="AH251" s="633"/>
    </row>
    <row r="252" spans="1:34"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2"/>
      <c r="AF252" s="552"/>
      <c r="AG252" s="559"/>
      <c r="AH252" s="633"/>
    </row>
    <row r="253" spans="1:34"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2"/>
      <c r="AF253" s="552"/>
      <c r="AG253" s="559"/>
      <c r="AH253" s="633"/>
    </row>
    <row r="254" spans="1:34"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2"/>
      <c r="AF254" s="552"/>
      <c r="AG254" s="559"/>
      <c r="AH254" s="633"/>
    </row>
    <row r="255" spans="1:34"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2"/>
      <c r="AF255" s="552"/>
      <c r="AG255" s="559"/>
      <c r="AH255" s="633"/>
    </row>
    <row r="256" spans="1:34"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2"/>
      <c r="AF256" s="552"/>
      <c r="AG256" s="559"/>
      <c r="AH256" s="633"/>
    </row>
    <row r="257" spans="1:34"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2"/>
      <c r="AF257" s="552"/>
      <c r="AG257" s="559"/>
      <c r="AH257" s="633"/>
    </row>
    <row r="258" spans="1:34"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2"/>
      <c r="AF258" s="552"/>
      <c r="AG258" s="559"/>
      <c r="AH258" s="633"/>
    </row>
    <row r="259" spans="1:34"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2"/>
      <c r="AF259" s="552"/>
      <c r="AG259" s="559"/>
      <c r="AH259" s="633"/>
    </row>
    <row r="260" spans="1:34"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2"/>
      <c r="AF260" s="552"/>
      <c r="AG260" s="559"/>
      <c r="AH260" s="633"/>
    </row>
    <row r="261" spans="1:34"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2"/>
      <c r="AF261" s="552"/>
      <c r="AG261" s="559"/>
      <c r="AH261" s="633"/>
    </row>
    <row r="262" spans="1:34"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2"/>
      <c r="AF262" s="552"/>
      <c r="AG262" s="559"/>
      <c r="AH262" s="633"/>
    </row>
    <row r="263" spans="1:34"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2"/>
      <c r="AF263" s="552"/>
      <c r="AG263" s="559"/>
      <c r="AH263" s="633"/>
    </row>
    <row r="264" spans="1:34"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2"/>
      <c r="AF264" s="552"/>
      <c r="AG264" s="559"/>
      <c r="AH264" s="633"/>
    </row>
    <row r="265" spans="1:34"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2"/>
      <c r="AF265" s="552"/>
      <c r="AG265" s="559"/>
      <c r="AH265" s="633"/>
    </row>
    <row r="266" spans="1:34"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2"/>
      <c r="AF266" s="552"/>
      <c r="AG266" s="559"/>
      <c r="AH266" s="633"/>
    </row>
    <row r="267" spans="1:34"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2"/>
      <c r="AF267" s="552"/>
      <c r="AG267" s="559"/>
      <c r="AH267" s="633"/>
    </row>
    <row r="268" spans="1:34"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2"/>
      <c r="AF268" s="552"/>
      <c r="AG268" s="559"/>
      <c r="AH268" s="633"/>
    </row>
    <row r="269" spans="1:34"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2"/>
      <c r="AF269" s="552"/>
      <c r="AG269" s="559"/>
      <c r="AH269" s="633"/>
    </row>
    <row r="270" spans="1:34"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2"/>
      <c r="AF270" s="552"/>
      <c r="AG270" s="559"/>
      <c r="AH270" s="633"/>
    </row>
    <row r="271" spans="1:34"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2"/>
      <c r="AF271" s="552"/>
      <c r="AG271" s="559"/>
      <c r="AH271" s="633"/>
    </row>
    <row r="272" spans="1:34"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2"/>
      <c r="AF272" s="552"/>
      <c r="AG272" s="559"/>
      <c r="AH272" s="633"/>
    </row>
    <row r="273" spans="1:34"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2"/>
      <c r="AF273" s="552"/>
      <c r="AG273" s="559"/>
      <c r="AH273" s="633"/>
    </row>
    <row r="274" spans="1:34"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2"/>
      <c r="AF274" s="552"/>
      <c r="AG274" s="559"/>
      <c r="AH274" s="633"/>
    </row>
    <row r="275" spans="1:34"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2"/>
      <c r="AF275" s="552"/>
      <c r="AG275" s="559"/>
      <c r="AH275" s="633"/>
    </row>
    <row r="276" spans="1:34"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2"/>
      <c r="AF276" s="552"/>
      <c r="AG276" s="559"/>
      <c r="AH276" s="633"/>
    </row>
    <row r="277" spans="1:34"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2"/>
      <c r="AF277" s="552"/>
      <c r="AG277" s="559"/>
      <c r="AH277" s="633"/>
    </row>
    <row r="278" spans="1:34"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2"/>
      <c r="AF278" s="552"/>
      <c r="AG278" s="559"/>
      <c r="AH278" s="633"/>
    </row>
    <row r="279" spans="1:34"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2"/>
      <c r="AF279" s="552"/>
      <c r="AG279" s="559"/>
      <c r="AH279" s="633"/>
    </row>
    <row r="280" spans="1:34"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2"/>
      <c r="AF280" s="552"/>
      <c r="AG280" s="559"/>
      <c r="AH280" s="633"/>
    </row>
    <row r="281" spans="1:34"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2"/>
      <c r="AF281" s="552"/>
      <c r="AG281" s="559"/>
      <c r="AH281" s="633"/>
    </row>
    <row r="282" spans="1:34"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2"/>
      <c r="AF282" s="552"/>
      <c r="AG282" s="559"/>
      <c r="AH282" s="633"/>
    </row>
    <row r="283" spans="1:34"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2"/>
      <c r="AF283" s="552"/>
      <c r="AG283" s="559"/>
      <c r="AH283" s="633"/>
    </row>
    <row r="284" spans="1:34"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2"/>
      <c r="AF284" s="552"/>
      <c r="AG284" s="559"/>
      <c r="AH284" s="633"/>
    </row>
    <row r="285" spans="1:34"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2"/>
      <c r="AF285" s="552"/>
      <c r="AG285" s="559"/>
      <c r="AH285" s="633"/>
    </row>
    <row r="286" spans="1:34"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2"/>
      <c r="AF286" s="552"/>
      <c r="AG286" s="559"/>
      <c r="AH286" s="633"/>
    </row>
    <row r="287" spans="1:34"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2"/>
      <c r="AF287" s="552"/>
      <c r="AG287" s="559"/>
      <c r="AH287" s="633"/>
    </row>
    <row r="288" spans="1:34"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2"/>
      <c r="AF288" s="552"/>
      <c r="AG288" s="559"/>
      <c r="AH288" s="633"/>
    </row>
    <row r="289" spans="1:34"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2"/>
      <c r="AF289" s="552"/>
      <c r="AG289" s="559"/>
      <c r="AH289" s="633"/>
    </row>
    <row r="290" spans="1:34"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2"/>
      <c r="AF290" s="552"/>
      <c r="AG290" s="559"/>
      <c r="AH290" s="633"/>
    </row>
    <row r="291" spans="1:34"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2"/>
      <c r="AF291" s="552"/>
      <c r="AG291" s="559"/>
      <c r="AH291" s="633"/>
    </row>
    <row r="292" spans="1:34"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2"/>
      <c r="AF292" s="552"/>
      <c r="AG292" s="559"/>
      <c r="AH292" s="633"/>
    </row>
    <row r="293" spans="1:34"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2"/>
      <c r="AF293" s="552"/>
      <c r="AG293" s="559"/>
      <c r="AH293" s="633"/>
    </row>
    <row r="294" spans="1:34"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2"/>
      <c r="AF294" s="552"/>
      <c r="AG294" s="559"/>
      <c r="AH294" s="633"/>
    </row>
    <row r="295" spans="1:34"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2"/>
      <c r="AF295" s="552"/>
      <c r="AG295" s="559"/>
      <c r="AH295" s="633"/>
    </row>
    <row r="296" spans="1:34"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2"/>
      <c r="AF296" s="552"/>
      <c r="AG296" s="559"/>
      <c r="AH296" s="633"/>
    </row>
    <row r="297" spans="1:34"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2"/>
      <c r="AF297" s="552"/>
      <c r="AG297" s="559"/>
      <c r="AH297" s="633"/>
    </row>
    <row r="298" spans="1:34"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2"/>
      <c r="AF298" s="552"/>
      <c r="AG298" s="559"/>
      <c r="AH298" s="633"/>
    </row>
    <row r="299" spans="1:34"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2"/>
      <c r="AF299" s="552"/>
      <c r="AG299" s="559"/>
      <c r="AH299" s="633"/>
    </row>
    <row r="300" spans="1:34"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2"/>
      <c r="AF300" s="552"/>
      <c r="AG300" s="559"/>
      <c r="AH300" s="633"/>
    </row>
    <row r="301" spans="1:34"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2"/>
      <c r="AF301" s="552"/>
      <c r="AG301" s="559"/>
      <c r="AH301" s="633"/>
    </row>
    <row r="302" spans="1:34"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2"/>
      <c r="AF302" s="552"/>
      <c r="AG302" s="559"/>
      <c r="AH302" s="633"/>
    </row>
    <row r="303" spans="1:34"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2"/>
      <c r="AF303" s="552"/>
      <c r="AG303" s="559"/>
      <c r="AH303" s="633"/>
    </row>
    <row r="304" spans="1:34"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2"/>
      <c r="AF304" s="552"/>
      <c r="AG304" s="559"/>
      <c r="AH304" s="633"/>
    </row>
    <row r="305" spans="1:34"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2"/>
      <c r="AF305" s="552"/>
      <c r="AG305" s="559"/>
      <c r="AH305" s="633"/>
    </row>
    <row r="306" spans="1:34"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2"/>
      <c r="AF306" s="552"/>
      <c r="AG306" s="559"/>
      <c r="AH306" s="633"/>
    </row>
    <row r="307" spans="1:34"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2"/>
      <c r="AF307" s="552"/>
      <c r="AG307" s="559"/>
      <c r="AH307" s="633"/>
    </row>
    <row r="308" spans="1:34"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2"/>
      <c r="AF308" s="552"/>
      <c r="AG308" s="559"/>
      <c r="AH308" s="633"/>
    </row>
    <row r="309" spans="1:34"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2"/>
      <c r="AF309" s="552"/>
      <c r="AG309" s="559"/>
      <c r="AH309" s="633"/>
    </row>
    <row r="310" spans="1:34"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2"/>
      <c r="AF310" s="552"/>
      <c r="AG310" s="559"/>
      <c r="AH310" s="633"/>
    </row>
    <row r="311" spans="1:34"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2"/>
      <c r="AF311" s="552"/>
      <c r="AG311" s="559"/>
      <c r="AH311" s="633"/>
    </row>
    <row r="312" spans="1:34"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2"/>
      <c r="AF312" s="552"/>
      <c r="AG312" s="559"/>
      <c r="AH312" s="633"/>
    </row>
    <row r="313" spans="1:34"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2"/>
      <c r="AF313" s="552"/>
      <c r="AG313" s="559"/>
      <c r="AH313" s="633"/>
    </row>
    <row r="314" spans="1:34"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2"/>
      <c r="AF314" s="552"/>
      <c r="AG314" s="559"/>
      <c r="AH314" s="633"/>
    </row>
    <row r="315" spans="1:34"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2"/>
      <c r="AF315" s="552"/>
      <c r="AG315" s="559"/>
      <c r="AH315" s="633"/>
    </row>
    <row r="316" spans="1:34"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2"/>
      <c r="AF316" s="552"/>
      <c r="AG316" s="559"/>
      <c r="AH316" s="633"/>
    </row>
    <row r="317" spans="1:34"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2"/>
      <c r="AF317" s="552"/>
      <c r="AG317" s="559"/>
      <c r="AH317" s="633"/>
    </row>
    <row r="318" spans="1:34"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2"/>
      <c r="AF318" s="552"/>
      <c r="AG318" s="559"/>
      <c r="AH318" s="633"/>
    </row>
    <row r="319" spans="1:34"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2"/>
      <c r="AF319" s="552"/>
      <c r="AG319" s="559"/>
      <c r="AH319" s="633"/>
    </row>
    <row r="320" spans="1:34"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2"/>
      <c r="AF320" s="552"/>
      <c r="AG320" s="559"/>
      <c r="AH320" s="633"/>
    </row>
    <row r="321" spans="1:34"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2"/>
      <c r="AF321" s="552"/>
      <c r="AG321" s="559"/>
      <c r="AH321" s="633"/>
    </row>
    <row r="322" spans="1:34"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2"/>
      <c r="AF322" s="552"/>
      <c r="AG322" s="559"/>
      <c r="AH322" s="633"/>
    </row>
    <row r="323" spans="1:34"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2"/>
      <c r="AF323" s="552"/>
      <c r="AG323" s="559"/>
      <c r="AH323" s="633"/>
    </row>
    <row r="324" spans="1:34"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2"/>
      <c r="AF324" s="552"/>
      <c r="AG324" s="559"/>
      <c r="AH324" s="633"/>
    </row>
    <row r="325" spans="1:34"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2"/>
      <c r="AF325" s="552"/>
      <c r="AG325" s="559"/>
      <c r="AH325" s="633"/>
    </row>
    <row r="326" spans="1:34"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2"/>
      <c r="AF326" s="552"/>
      <c r="AG326" s="559"/>
      <c r="AH326" s="633"/>
    </row>
    <row r="327" spans="1:34"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2"/>
      <c r="AF327" s="552"/>
      <c r="AG327" s="559"/>
      <c r="AH327" s="633"/>
    </row>
    <row r="328" spans="1:34"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2"/>
      <c r="AF328" s="552"/>
      <c r="AG328" s="559"/>
      <c r="AH328" s="633"/>
    </row>
    <row r="329" spans="1:34"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2"/>
      <c r="AF329" s="552"/>
      <c r="AG329" s="559"/>
      <c r="AH329" s="633"/>
    </row>
    <row r="330" spans="1:34"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2"/>
      <c r="AF330" s="552"/>
      <c r="AG330" s="559"/>
      <c r="AH330" s="633"/>
    </row>
    <row r="331" spans="1:34"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2"/>
      <c r="AF331" s="552"/>
      <c r="AG331" s="559"/>
      <c r="AH331" s="633"/>
    </row>
    <row r="332" spans="1:34"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2"/>
      <c r="AF332" s="552"/>
      <c r="AG332" s="559"/>
      <c r="AH332" s="552"/>
    </row>
    <row r="333" spans="1:34"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2"/>
      <c r="AF333" s="552"/>
      <c r="AG333" s="559"/>
      <c r="AH333" s="633"/>
    </row>
    <row r="334" spans="1:34"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2"/>
      <c r="AF334" s="552"/>
      <c r="AG334" s="559"/>
      <c r="AH334" s="633"/>
    </row>
    <row r="335" spans="1:34"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5"/>
      <c r="X335" s="469"/>
      <c r="Y335" s="470"/>
      <c r="Z335" s="470"/>
      <c r="AA335" s="471"/>
      <c r="AB335" s="470"/>
      <c r="AC335" s="463"/>
      <c r="AD335" s="463"/>
      <c r="AE335" s="552"/>
      <c r="AF335" s="552"/>
      <c r="AG335" s="559"/>
      <c r="AH335" s="633"/>
    </row>
    <row r="336" spans="1:34"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5"/>
      <c r="X336" s="469"/>
      <c r="Y336" s="470"/>
      <c r="Z336" s="470"/>
      <c r="AA336" s="471"/>
      <c r="AB336" s="470"/>
      <c r="AC336" s="463"/>
      <c r="AD336" s="463"/>
      <c r="AE336" s="552"/>
      <c r="AF336" s="552"/>
      <c r="AG336" s="559"/>
      <c r="AH336" s="633"/>
    </row>
    <row r="337" spans="1:34"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5"/>
      <c r="X337" s="469"/>
      <c r="Y337" s="470"/>
      <c r="Z337" s="470"/>
      <c r="AA337" s="471"/>
      <c r="AB337" s="470"/>
      <c r="AC337" s="463"/>
      <c r="AD337" s="463"/>
      <c r="AE337" s="552"/>
      <c r="AF337" s="552"/>
      <c r="AG337" s="559"/>
      <c r="AH337" s="634"/>
    </row>
  </sheetData>
  <sortState ref="A2:AC337">
    <sortCondition ref="A2:A337"/>
  </sortState>
  <conditionalFormatting sqref="AG25">
    <cfRule type="cellIs" dxfId="59"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7"/>
      <c r="I2" s="300"/>
      <c r="J2" s="300"/>
      <c r="K2" s="537"/>
      <c r="L2" s="542"/>
      <c r="M2" s="293" t="s">
        <v>234</v>
      </c>
      <c r="N2" s="300"/>
      <c r="O2" s="293" t="s">
        <v>233</v>
      </c>
      <c r="P2" s="300"/>
      <c r="Q2" s="300"/>
      <c r="R2" s="300"/>
      <c r="S2" s="300"/>
    </row>
    <row r="3" spans="1:19" x14ac:dyDescent="0.25">
      <c r="A3" s="300"/>
      <c r="B3" s="300"/>
      <c r="C3" s="300"/>
      <c r="D3" s="300"/>
      <c r="E3" s="300"/>
      <c r="F3" s="300"/>
      <c r="G3" s="330"/>
      <c r="H3" s="537"/>
      <c r="I3" s="300"/>
      <c r="J3" s="300"/>
      <c r="K3" s="537"/>
      <c r="L3" s="543"/>
      <c r="M3" s="330"/>
      <c r="N3" s="306"/>
      <c r="O3" s="330" t="s">
        <v>606</v>
      </c>
      <c r="P3" s="300"/>
      <c r="Q3" s="300"/>
      <c r="R3" s="300"/>
      <c r="S3" s="300"/>
    </row>
    <row r="4" spans="1:19" x14ac:dyDescent="0.25">
      <c r="A4" s="300"/>
      <c r="B4" s="300"/>
      <c r="C4" s="300"/>
      <c r="D4" s="300"/>
      <c r="E4" s="300"/>
      <c r="F4" s="300"/>
      <c r="G4" s="330"/>
      <c r="H4" s="537"/>
      <c r="I4" s="300"/>
      <c r="J4" s="300"/>
      <c r="K4" s="537"/>
      <c r="L4" s="543"/>
      <c r="M4" s="330"/>
      <c r="N4" s="306"/>
      <c r="O4" s="330" t="s">
        <v>670</v>
      </c>
      <c r="P4" s="300"/>
      <c r="Q4" s="300"/>
      <c r="R4" s="300"/>
      <c r="S4" s="300"/>
    </row>
    <row r="5" spans="1:19" x14ac:dyDescent="0.25">
      <c r="A5" s="300"/>
      <c r="B5" s="300"/>
      <c r="C5" s="300"/>
      <c r="D5" s="300"/>
      <c r="E5" s="300"/>
      <c r="F5" s="300"/>
      <c r="G5" s="330"/>
      <c r="H5" s="537"/>
      <c r="I5" s="300"/>
      <c r="J5" s="300"/>
      <c r="K5" s="537"/>
      <c r="L5" s="543"/>
      <c r="M5" s="330"/>
      <c r="N5" s="306"/>
      <c r="O5" s="330" t="s">
        <v>664</v>
      </c>
      <c r="P5" s="300"/>
      <c r="Q5" s="300"/>
      <c r="R5" s="300"/>
      <c r="S5" s="300"/>
    </row>
    <row r="6" spans="1:19" x14ac:dyDescent="0.25">
      <c r="A6" s="300"/>
      <c r="B6" s="300"/>
      <c r="C6" s="300"/>
      <c r="D6" s="300"/>
      <c r="E6" s="300"/>
      <c r="F6" s="300"/>
      <c r="G6" s="331"/>
      <c r="H6" s="537"/>
      <c r="I6" s="300"/>
      <c r="J6" s="300"/>
      <c r="K6" s="537"/>
      <c r="L6" s="543"/>
      <c r="M6" s="331"/>
      <c r="N6" s="306"/>
      <c r="O6" s="331">
        <v>43409</v>
      </c>
      <c r="P6" s="300"/>
      <c r="Q6" s="300"/>
      <c r="R6" s="300"/>
      <c r="S6" s="300"/>
    </row>
    <row r="7" spans="1:19" ht="15.75" thickBot="1" x14ac:dyDescent="0.3">
      <c r="A7" s="300"/>
      <c r="B7" s="300"/>
      <c r="C7" s="300"/>
      <c r="D7" s="300"/>
      <c r="E7" s="300"/>
      <c r="F7" s="300"/>
      <c r="G7" s="332"/>
      <c r="H7" s="537"/>
      <c r="I7" s="300"/>
      <c r="J7" s="300"/>
      <c r="K7" s="537"/>
      <c r="L7" s="543"/>
      <c r="M7" s="332"/>
      <c r="N7" s="306"/>
      <c r="O7" s="332">
        <v>43427</v>
      </c>
      <c r="P7" s="300"/>
      <c r="Q7" s="300"/>
      <c r="R7" s="300"/>
      <c r="S7" s="300"/>
    </row>
    <row r="8" spans="1:19" ht="17.25" thickTop="1" thickBot="1" x14ac:dyDescent="0.3">
      <c r="A8" s="575">
        <f ca="1">TODAY()</f>
        <v>43434</v>
      </c>
      <c r="B8" s="575"/>
      <c r="C8" s="575"/>
      <c r="D8" s="313"/>
      <c r="E8" s="300"/>
      <c r="F8" s="300"/>
      <c r="G8" s="300"/>
      <c r="H8" s="537"/>
      <c r="I8" s="300"/>
      <c r="J8" s="300"/>
      <c r="K8" s="537"/>
      <c r="L8" s="305"/>
      <c r="M8" s="301"/>
      <c r="N8" s="300"/>
      <c r="O8" s="300"/>
      <c r="P8" s="300"/>
      <c r="Q8" s="300"/>
      <c r="R8" s="300"/>
      <c r="S8" s="300"/>
    </row>
    <row r="9" spans="1:19" ht="15.75" thickTop="1" x14ac:dyDescent="0.25">
      <c r="A9" s="575"/>
      <c r="B9" s="575"/>
      <c r="C9" s="575"/>
      <c r="D9" s="300"/>
      <c r="E9" s="300"/>
      <c r="F9" s="300"/>
      <c r="G9" s="300"/>
      <c r="H9" s="537"/>
      <c r="I9" s="300"/>
      <c r="J9" s="300"/>
      <c r="K9" s="537"/>
      <c r="L9" s="539" t="s">
        <v>216</v>
      </c>
      <c r="M9" s="283" t="s">
        <v>214</v>
      </c>
      <c r="N9" s="283" t="s">
        <v>212</v>
      </c>
      <c r="O9" s="283" t="s">
        <v>210</v>
      </c>
      <c r="P9" s="300"/>
      <c r="Q9" s="300"/>
      <c r="R9" s="300"/>
      <c r="S9" s="300"/>
    </row>
    <row r="10" spans="1:19" x14ac:dyDescent="0.25">
      <c r="A10" s="300"/>
      <c r="B10" s="300"/>
      <c r="C10" s="300"/>
      <c r="D10" s="300"/>
      <c r="E10" s="300"/>
      <c r="F10" s="300"/>
      <c r="G10" s="300"/>
      <c r="H10" s="537"/>
      <c r="I10" s="300"/>
      <c r="J10" s="300"/>
      <c r="K10" s="537"/>
      <c r="L10" s="331"/>
      <c r="M10" s="330"/>
      <c r="N10" s="330"/>
      <c r="O10" s="330"/>
      <c r="P10" s="300"/>
      <c r="Q10" s="300"/>
      <c r="R10" s="300"/>
      <c r="S10" s="300"/>
    </row>
    <row r="11" spans="1:19" x14ac:dyDescent="0.25">
      <c r="A11" s="300"/>
      <c r="B11" s="300"/>
      <c r="C11" s="300"/>
      <c r="D11" s="300"/>
      <c r="E11" s="300"/>
      <c r="F11" s="300"/>
      <c r="G11" s="300"/>
      <c r="H11" s="537"/>
      <c r="I11" s="300"/>
      <c r="J11" s="300"/>
      <c r="K11" s="537"/>
      <c r="L11" s="331"/>
      <c r="M11" s="330"/>
      <c r="N11" s="330"/>
      <c r="O11" s="330"/>
      <c r="P11" s="300"/>
      <c r="Q11" s="300"/>
      <c r="R11" s="300"/>
      <c r="S11" s="300"/>
    </row>
    <row r="12" spans="1:19" x14ac:dyDescent="0.25">
      <c r="A12" s="300"/>
      <c r="B12" s="300"/>
      <c r="C12" s="300"/>
      <c r="D12" s="300"/>
      <c r="E12" s="300"/>
      <c r="F12" s="300"/>
      <c r="G12" s="300"/>
      <c r="H12" s="537"/>
      <c r="I12" s="300"/>
      <c r="J12" s="300"/>
      <c r="K12" s="537"/>
      <c r="L12" s="331"/>
      <c r="M12" s="330"/>
      <c r="N12" s="330"/>
      <c r="O12" s="330"/>
      <c r="P12" s="300"/>
      <c r="Q12" s="300"/>
      <c r="R12" s="300"/>
      <c r="S12" s="300"/>
    </row>
    <row r="13" spans="1:19" x14ac:dyDescent="0.25">
      <c r="A13" s="300"/>
      <c r="B13" s="300"/>
      <c r="C13" s="300"/>
      <c r="D13" s="300"/>
      <c r="E13" s="300"/>
      <c r="F13" s="300"/>
      <c r="G13" s="300"/>
      <c r="H13" s="537"/>
      <c r="I13" s="300"/>
      <c r="J13" s="300"/>
      <c r="K13" s="537"/>
      <c r="L13" s="331"/>
      <c r="M13" s="331"/>
      <c r="N13" s="331"/>
      <c r="O13" s="331"/>
      <c r="P13" s="300"/>
      <c r="Q13" s="300"/>
      <c r="R13" s="300"/>
      <c r="S13" s="300"/>
    </row>
    <row r="14" spans="1:19" ht="15.75" thickBot="1" x14ac:dyDescent="0.3">
      <c r="A14" s="300"/>
      <c r="B14" s="300"/>
      <c r="C14" s="300"/>
      <c r="D14" s="300"/>
      <c r="E14" s="300"/>
      <c r="F14" s="300"/>
      <c r="G14" s="300"/>
      <c r="H14" s="537"/>
      <c r="I14" s="300"/>
      <c r="J14" s="300"/>
      <c r="K14" s="537"/>
      <c r="L14" s="332"/>
      <c r="M14" s="332"/>
      <c r="N14" s="332"/>
      <c r="O14" s="332"/>
      <c r="P14" s="300"/>
      <c r="Q14" s="300"/>
      <c r="R14" s="300"/>
      <c r="S14" s="300"/>
    </row>
    <row r="15" spans="1:19" ht="15.75" thickTop="1" x14ac:dyDescent="0.25">
      <c r="A15" s="300"/>
      <c r="B15" s="300"/>
      <c r="C15" s="300"/>
      <c r="D15" s="300"/>
      <c r="E15" s="300"/>
      <c r="F15" s="300"/>
      <c r="G15" s="283" t="s">
        <v>219</v>
      </c>
      <c r="H15" s="537"/>
      <c r="I15" s="300"/>
      <c r="J15" s="300"/>
      <c r="K15" s="538" t="s">
        <v>217</v>
      </c>
      <c r="L15" s="544" t="s">
        <v>215</v>
      </c>
      <c r="M15" s="275" t="s">
        <v>213</v>
      </c>
      <c r="N15" s="275" t="s">
        <v>211</v>
      </c>
      <c r="O15" s="276" t="s">
        <v>209</v>
      </c>
      <c r="P15" s="300"/>
      <c r="Q15" s="300"/>
      <c r="R15" s="300"/>
      <c r="S15" s="300"/>
    </row>
    <row r="16" spans="1:19" x14ac:dyDescent="0.25">
      <c r="A16" s="300"/>
      <c r="B16" s="300"/>
      <c r="C16" s="300"/>
      <c r="D16" s="300"/>
      <c r="E16" s="300"/>
      <c r="F16" s="300"/>
      <c r="G16" s="341"/>
      <c r="H16" s="537"/>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7"/>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7"/>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7"/>
      <c r="I19" s="300"/>
      <c r="J19" s="300"/>
      <c r="K19" s="331"/>
      <c r="L19" s="339">
        <v>43411</v>
      </c>
      <c r="M19" s="339">
        <v>43418</v>
      </c>
      <c r="N19" s="339"/>
      <c r="O19" s="339"/>
      <c r="P19" s="300"/>
      <c r="Q19" s="300"/>
      <c r="R19" s="300"/>
      <c r="S19" s="300"/>
    </row>
    <row r="20" spans="1:19" ht="15.75" thickBot="1" x14ac:dyDescent="0.3">
      <c r="A20" s="300"/>
      <c r="B20" s="300"/>
      <c r="C20" s="300"/>
      <c r="D20" s="300"/>
      <c r="E20" s="300"/>
      <c r="F20" s="300"/>
      <c r="G20" s="343"/>
      <c r="H20" s="537"/>
      <c r="I20" s="300"/>
      <c r="J20" s="300"/>
      <c r="K20" s="332"/>
      <c r="L20" s="340">
        <v>43427</v>
      </c>
      <c r="M20" s="340">
        <v>43427</v>
      </c>
      <c r="N20" s="340"/>
      <c r="O20" s="340"/>
      <c r="P20" s="300"/>
      <c r="Q20" s="300"/>
      <c r="R20" s="300"/>
      <c r="S20" s="300"/>
    </row>
    <row r="21" spans="1:19" ht="16.5" thickTop="1" thickBot="1" x14ac:dyDescent="0.3">
      <c r="A21" s="300"/>
      <c r="B21" s="300"/>
      <c r="C21" s="300"/>
      <c r="D21" s="300"/>
      <c r="E21" s="300"/>
      <c r="F21" s="300"/>
      <c r="G21" s="300"/>
      <c r="H21" s="537"/>
      <c r="I21" s="300"/>
      <c r="J21" s="300"/>
      <c r="K21" s="7"/>
      <c r="L21" s="7"/>
      <c r="P21" s="300"/>
      <c r="Q21" s="300"/>
      <c r="R21" s="300"/>
      <c r="S21" s="300"/>
    </row>
    <row r="22" spans="1:19" ht="15.75" thickTop="1" x14ac:dyDescent="0.25">
      <c r="A22" s="300"/>
      <c r="B22" s="283" t="s">
        <v>220</v>
      </c>
      <c r="C22" s="283" t="s">
        <v>221</v>
      </c>
      <c r="D22" s="283" t="s">
        <v>222</v>
      </c>
      <c r="E22" s="300"/>
      <c r="F22" s="300"/>
      <c r="G22" s="300"/>
      <c r="H22" s="537"/>
      <c r="I22" s="300"/>
      <c r="J22" s="300"/>
      <c r="K22" s="539" t="s">
        <v>224</v>
      </c>
      <c r="L22" s="539"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7"/>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7"/>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7"/>
      <c r="I25" s="300"/>
      <c r="J25" s="300"/>
      <c r="K25" s="331" t="s">
        <v>35</v>
      </c>
      <c r="L25" s="331"/>
      <c r="M25" s="330" t="s">
        <v>658</v>
      </c>
      <c r="N25" s="330" t="s">
        <v>33</v>
      </c>
      <c r="O25" s="330"/>
      <c r="P25" s="300"/>
      <c r="Q25" s="300"/>
      <c r="R25" s="300"/>
      <c r="S25" s="300"/>
    </row>
    <row r="26" spans="1:19" x14ac:dyDescent="0.25">
      <c r="A26" s="300"/>
      <c r="B26" s="331"/>
      <c r="C26" s="331">
        <v>43348</v>
      </c>
      <c r="D26" s="331">
        <v>43409</v>
      </c>
      <c r="E26" s="300"/>
      <c r="F26" s="300"/>
      <c r="G26" s="300"/>
      <c r="H26" s="537"/>
      <c r="I26" s="300"/>
      <c r="J26" s="300"/>
      <c r="K26" s="331">
        <v>43367</v>
      </c>
      <c r="L26" s="331"/>
      <c r="M26" s="331">
        <v>43417</v>
      </c>
      <c r="N26" s="331">
        <v>43409</v>
      </c>
      <c r="O26" s="331"/>
      <c r="P26" s="300"/>
      <c r="Q26" s="300"/>
      <c r="R26" s="300"/>
      <c r="S26" s="300"/>
    </row>
    <row r="27" spans="1:19" ht="15.75" thickBot="1" x14ac:dyDescent="0.3">
      <c r="A27" s="300"/>
      <c r="B27" s="332"/>
      <c r="C27" s="332">
        <v>43514</v>
      </c>
      <c r="D27" s="332">
        <v>43418</v>
      </c>
      <c r="E27" s="300"/>
      <c r="F27" s="300"/>
      <c r="G27" s="300"/>
      <c r="H27" s="537"/>
      <c r="I27" s="300"/>
      <c r="J27" s="300"/>
      <c r="K27" s="332">
        <v>43420</v>
      </c>
      <c r="L27" s="332"/>
      <c r="M27" s="332">
        <v>43525</v>
      </c>
      <c r="N27" s="332">
        <v>43434</v>
      </c>
      <c r="O27" s="332"/>
      <c r="P27" s="300"/>
      <c r="Q27" s="300"/>
      <c r="R27" s="300"/>
      <c r="S27" s="300"/>
    </row>
    <row r="28" spans="1:19" ht="15.75" thickTop="1" x14ac:dyDescent="0.25">
      <c r="A28" s="300"/>
      <c r="B28" s="300"/>
      <c r="C28" s="300"/>
      <c r="D28" s="300"/>
      <c r="E28" s="300"/>
      <c r="F28" s="300"/>
      <c r="G28" s="300"/>
      <c r="H28" s="537"/>
      <c r="I28" s="300"/>
      <c r="J28" s="300"/>
      <c r="K28" s="540" t="s">
        <v>223</v>
      </c>
      <c r="L28" s="540" t="s">
        <v>225</v>
      </c>
      <c r="M28" s="286" t="s">
        <v>227</v>
      </c>
      <c r="N28" s="286" t="s">
        <v>229</v>
      </c>
      <c r="O28" s="286" t="s">
        <v>231</v>
      </c>
      <c r="P28" s="286" t="s">
        <v>250</v>
      </c>
      <c r="Q28" s="300"/>
      <c r="R28" s="300"/>
      <c r="S28" s="300"/>
    </row>
    <row r="29" spans="1:19" x14ac:dyDescent="0.25">
      <c r="A29" s="300"/>
      <c r="B29" s="300"/>
      <c r="C29" s="300"/>
      <c r="D29" s="300"/>
      <c r="E29" s="300"/>
      <c r="F29" s="300"/>
      <c r="G29" s="300"/>
      <c r="H29" s="537"/>
      <c r="I29" s="300"/>
      <c r="J29" s="300"/>
      <c r="K29" s="541" t="s">
        <v>555</v>
      </c>
      <c r="L29" s="541"/>
      <c r="M29" s="344" t="s">
        <v>682</v>
      </c>
      <c r="N29" s="344" t="s">
        <v>572</v>
      </c>
      <c r="O29" s="344" t="s">
        <v>509</v>
      </c>
      <c r="P29" s="344"/>
      <c r="Q29" s="300"/>
      <c r="R29" s="300"/>
      <c r="S29" s="300"/>
    </row>
    <row r="30" spans="1:19" x14ac:dyDescent="0.25">
      <c r="A30" s="300"/>
      <c r="B30" s="300"/>
      <c r="C30" s="300"/>
      <c r="D30" s="300"/>
      <c r="E30" s="300"/>
      <c r="F30" s="300"/>
      <c r="G30" s="300"/>
      <c r="H30" s="537"/>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7"/>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7"/>
      <c r="I32" s="300"/>
      <c r="J32" s="300"/>
      <c r="K32" s="331">
        <v>43390</v>
      </c>
      <c r="L32" s="331"/>
      <c r="M32" s="331">
        <v>43416</v>
      </c>
      <c r="N32" s="331">
        <v>43402</v>
      </c>
      <c r="O32" s="331">
        <v>43367</v>
      </c>
      <c r="P32" s="331"/>
      <c r="Q32" s="300"/>
      <c r="R32" s="300"/>
      <c r="S32" s="300"/>
    </row>
    <row r="33" spans="1:19" ht="15.75" thickBot="1" x14ac:dyDescent="0.3">
      <c r="A33" s="300"/>
      <c r="B33" s="300"/>
      <c r="C33" s="300"/>
      <c r="D33" s="300"/>
      <c r="E33" s="300"/>
      <c r="F33" s="300"/>
      <c r="G33" s="300"/>
      <c r="H33" s="537"/>
      <c r="I33" s="300"/>
      <c r="J33" s="300"/>
      <c r="K33" s="332">
        <v>43434</v>
      </c>
      <c r="L33" s="332"/>
      <c r="M33" s="332">
        <v>43525</v>
      </c>
      <c r="N33" s="332">
        <v>43427</v>
      </c>
      <c r="O33" s="332">
        <v>43434</v>
      </c>
      <c r="P33" s="332"/>
      <c r="Q33" s="300"/>
      <c r="R33" s="300"/>
      <c r="S33" s="300"/>
    </row>
    <row r="34" spans="1:19" ht="16.5" thickTop="1" thickBot="1" x14ac:dyDescent="0.3">
      <c r="A34" s="300"/>
      <c r="B34" s="300"/>
      <c r="C34" s="300"/>
      <c r="D34" s="300"/>
      <c r="E34" s="300"/>
      <c r="F34" s="300"/>
      <c r="G34" s="300"/>
      <c r="H34" s="537"/>
      <c r="I34" s="300"/>
      <c r="J34" s="300"/>
      <c r="K34" s="537"/>
      <c r="L34" s="537"/>
      <c r="M34" s="300"/>
      <c r="N34" s="300"/>
      <c r="O34" s="300"/>
      <c r="P34" s="300"/>
      <c r="Q34" s="300"/>
      <c r="R34" s="300"/>
      <c r="S34" s="300"/>
    </row>
    <row r="35" spans="1:19" ht="15.75" thickTop="1" x14ac:dyDescent="0.25">
      <c r="A35" s="300"/>
      <c r="B35" s="300"/>
      <c r="C35" s="293" t="s">
        <v>235</v>
      </c>
      <c r="D35" s="300"/>
      <c r="E35" s="300"/>
      <c r="F35" s="300"/>
      <c r="G35" s="300"/>
      <c r="H35" s="537"/>
      <c r="I35" s="300"/>
      <c r="J35" s="300"/>
      <c r="K35" s="537"/>
      <c r="L35" s="537"/>
      <c r="M35" s="293" t="s">
        <v>236</v>
      </c>
      <c r="N35" s="300"/>
      <c r="O35" s="293" t="s">
        <v>237</v>
      </c>
      <c r="P35" s="300"/>
      <c r="Q35" s="300"/>
      <c r="R35" s="300"/>
      <c r="S35" s="300"/>
    </row>
    <row r="36" spans="1:19" x14ac:dyDescent="0.25">
      <c r="A36" s="300"/>
      <c r="B36" s="300"/>
      <c r="C36" s="330"/>
      <c r="D36" s="300"/>
      <c r="E36" s="300"/>
      <c r="F36" s="300"/>
      <c r="G36" s="300"/>
      <c r="H36" s="537"/>
      <c r="I36" s="300"/>
      <c r="J36" s="300"/>
      <c r="K36" s="537"/>
      <c r="L36" s="537"/>
      <c r="M36" s="330"/>
      <c r="N36" s="300"/>
      <c r="O36" s="330"/>
      <c r="P36" s="300"/>
      <c r="Q36" s="300"/>
      <c r="R36" s="574" t="s">
        <v>272</v>
      </c>
      <c r="S36" s="574"/>
    </row>
    <row r="37" spans="1:19" x14ac:dyDescent="0.25">
      <c r="A37" s="300"/>
      <c r="B37" s="300"/>
      <c r="C37" s="330"/>
      <c r="D37" s="300"/>
      <c r="E37" s="300"/>
      <c r="F37" s="300"/>
      <c r="G37" s="300"/>
      <c r="H37" s="537"/>
      <c r="I37" s="300"/>
      <c r="J37" s="300"/>
      <c r="K37" s="537"/>
      <c r="L37" s="537"/>
      <c r="M37" s="330"/>
      <c r="N37" s="300"/>
      <c r="O37" s="330"/>
      <c r="P37" s="300"/>
      <c r="Q37" s="300"/>
      <c r="R37" s="300"/>
      <c r="S37" s="300"/>
    </row>
    <row r="38" spans="1:19" x14ac:dyDescent="0.25">
      <c r="A38" s="300"/>
      <c r="B38" s="300"/>
      <c r="C38" s="330"/>
      <c r="D38" s="300"/>
      <c r="E38" s="300"/>
      <c r="F38" s="300"/>
      <c r="G38" s="300"/>
      <c r="H38" s="537"/>
      <c r="I38" s="300"/>
      <c r="J38" s="300"/>
      <c r="K38" s="537"/>
      <c r="L38" s="537"/>
      <c r="M38" s="330"/>
      <c r="N38" s="300"/>
      <c r="O38" s="330"/>
      <c r="P38" s="300"/>
      <c r="Q38" s="300"/>
      <c r="R38" s="300"/>
      <c r="S38" s="300"/>
    </row>
    <row r="39" spans="1:19" x14ac:dyDescent="0.25">
      <c r="A39" s="300"/>
      <c r="B39" s="300"/>
      <c r="C39" s="331"/>
      <c r="D39" s="300"/>
      <c r="E39" s="300"/>
      <c r="F39" s="300"/>
      <c r="G39" s="300"/>
      <c r="H39" s="537"/>
      <c r="I39" s="300"/>
      <c r="J39" s="300"/>
      <c r="K39" s="537"/>
      <c r="L39" s="537"/>
      <c r="M39" s="331"/>
      <c r="N39" s="300"/>
      <c r="O39" s="331"/>
      <c r="P39" s="300"/>
      <c r="Q39" s="300"/>
      <c r="R39" s="300"/>
      <c r="S39" s="300"/>
    </row>
    <row r="40" spans="1:19" ht="15.75" thickBot="1" x14ac:dyDescent="0.3">
      <c r="A40" s="300"/>
      <c r="B40" s="300"/>
      <c r="C40" s="332"/>
      <c r="D40" s="300"/>
      <c r="E40" s="300"/>
      <c r="F40" s="300"/>
      <c r="G40" s="300"/>
      <c r="H40" s="537"/>
      <c r="I40" s="300"/>
      <c r="J40" s="300"/>
      <c r="K40" s="537"/>
      <c r="L40" s="537"/>
      <c r="M40" s="332"/>
      <c r="N40" s="300"/>
      <c r="O40" s="332"/>
      <c r="P40" s="300"/>
      <c r="Q40" s="300"/>
      <c r="R40" s="300"/>
      <c r="S40" s="300"/>
    </row>
    <row r="41" spans="1:19" ht="15.75" thickTop="1" x14ac:dyDescent="0.25">
      <c r="A41" s="300"/>
      <c r="B41" s="300"/>
      <c r="C41" s="300"/>
      <c r="D41" s="300"/>
      <c r="E41" s="300"/>
      <c r="F41" s="300"/>
      <c r="G41" s="300"/>
      <c r="H41" s="537"/>
      <c r="I41" s="300"/>
      <c r="J41" s="300"/>
      <c r="K41" s="537"/>
      <c r="L41" s="537"/>
      <c r="M41" s="300"/>
      <c r="N41" s="300"/>
      <c r="O41" s="300"/>
      <c r="P41" s="300"/>
      <c r="Q41" s="300"/>
      <c r="R41" s="300"/>
      <c r="S41" s="300"/>
    </row>
    <row r="42" spans="1:19" x14ac:dyDescent="0.25">
      <c r="A42" s="300"/>
      <c r="B42" s="300"/>
      <c r="C42" s="300"/>
      <c r="D42" s="300"/>
      <c r="E42" s="300"/>
      <c r="F42" s="300"/>
      <c r="G42" s="300"/>
      <c r="H42" s="537"/>
      <c r="I42" s="300"/>
      <c r="J42" s="300"/>
      <c r="K42" s="537"/>
      <c r="L42" s="537"/>
      <c r="M42" s="300"/>
      <c r="N42" s="300"/>
      <c r="O42" s="300"/>
      <c r="P42" s="300"/>
      <c r="Q42" s="300"/>
      <c r="R42" s="300"/>
      <c r="S42" s="300"/>
    </row>
    <row r="43" spans="1:19" x14ac:dyDescent="0.25">
      <c r="A43" s="300"/>
      <c r="B43" s="300"/>
      <c r="C43" s="300"/>
      <c r="D43" s="300"/>
      <c r="E43" s="300"/>
      <c r="F43" s="300"/>
      <c r="G43" s="300"/>
      <c r="H43" s="537"/>
      <c r="I43" s="300"/>
      <c r="J43" s="300"/>
      <c r="K43" s="537"/>
      <c r="L43" s="537"/>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576">
        <f ca="1">TODAY()</f>
        <v>43434</v>
      </c>
      <c r="B6" s="576"/>
      <c r="C6" s="576"/>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574" t="s">
        <v>274</v>
      </c>
      <c r="S28" s="574"/>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577" t="s">
        <v>43</v>
      </c>
      <c r="B1" s="579" t="s">
        <v>44</v>
      </c>
      <c r="C1" s="581" t="s">
        <v>75</v>
      </c>
      <c r="L1" s="577" t="s">
        <v>45</v>
      </c>
      <c r="M1" s="577" t="s">
        <v>46</v>
      </c>
      <c r="N1" s="584" t="s">
        <v>171</v>
      </c>
      <c r="U1" s="577" t="s">
        <v>47</v>
      </c>
      <c r="V1" s="577" t="s">
        <v>48</v>
      </c>
      <c r="W1" s="584" t="s">
        <v>172</v>
      </c>
    </row>
    <row r="2" spans="1:23" ht="47.25" customHeight="1" thickBot="1" x14ac:dyDescent="0.3">
      <c r="A2" s="578"/>
      <c r="B2" s="580"/>
      <c r="C2" s="582"/>
      <c r="L2" s="578"/>
      <c r="M2" s="578"/>
      <c r="N2" s="585"/>
      <c r="U2" s="578"/>
      <c r="V2" s="578"/>
      <c r="W2" s="585"/>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577" t="s">
        <v>43</v>
      </c>
      <c r="B36" s="579" t="s">
        <v>44</v>
      </c>
      <c r="C36" s="581" t="s">
        <v>75</v>
      </c>
      <c r="L36" s="577" t="s">
        <v>49</v>
      </c>
      <c r="M36" s="577" t="s">
        <v>50</v>
      </c>
      <c r="N36" s="584" t="s">
        <v>173</v>
      </c>
    </row>
    <row r="37" spans="1:14" ht="48" customHeight="1" thickBot="1" x14ac:dyDescent="0.3">
      <c r="A37" s="578"/>
      <c r="B37" s="580"/>
      <c r="C37" s="582"/>
      <c r="L37" s="578"/>
      <c r="M37" s="578"/>
      <c r="N37" s="585"/>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583" t="s">
        <v>176</v>
      </c>
      <c r="B74" s="583"/>
      <c r="C74" s="583"/>
      <c r="D74" s="583"/>
      <c r="E74" s="583"/>
      <c r="F74" s="583"/>
      <c r="G74" s="583"/>
      <c r="H74" s="583"/>
      <c r="I74" s="583"/>
      <c r="J74" s="583"/>
      <c r="K74" s="583"/>
      <c r="L74" s="583"/>
      <c r="M74" s="583"/>
      <c r="N74" s="583"/>
      <c r="O74" s="583"/>
      <c r="P74" s="583"/>
      <c r="Q74" s="583"/>
      <c r="R74" s="583"/>
      <c r="S74" s="583"/>
      <c r="T74" s="583"/>
      <c r="U74" s="583"/>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B2" sqref="B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43434</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filterMode="1"/>
  <dimension ref="A1:R720"/>
  <sheetViews>
    <sheetView zoomScale="70" zoomScaleNormal="70" workbookViewId="0">
      <pane ySplit="1" topLeftCell="A2" activePane="bottomLeft" state="frozen"/>
      <selection pane="bottomLeft" activeCell="G45" sqref="G45"/>
    </sheetView>
  </sheetViews>
  <sheetFormatPr defaultRowHeight="15" x14ac:dyDescent="0.25"/>
  <cols>
    <col min="1" max="1" width="14.85546875" customWidth="1"/>
    <col min="2" max="2" width="27" customWidth="1"/>
    <col min="3" max="3" width="15.7109375" style="647" customWidth="1"/>
    <col min="4" max="12" width="15.7109375" style="1" customWidth="1"/>
    <col min="13" max="13" width="15.7109375" style="647" customWidth="1"/>
    <col min="14" max="14" width="16.85546875" style="1" customWidth="1"/>
    <col min="15" max="16" width="17.85546875" customWidth="1"/>
    <col min="18" max="18" width="19.140625" customWidth="1"/>
    <col min="19" max="19" width="14.42578125" customWidth="1"/>
  </cols>
  <sheetData>
    <row r="1" spans="1:18" s="567" customFormat="1" ht="38.25" thickBot="1" x14ac:dyDescent="0.35">
      <c r="A1" s="566" t="s">
        <v>1</v>
      </c>
      <c r="B1" s="641" t="s">
        <v>637</v>
      </c>
      <c r="C1" s="644" t="s">
        <v>717</v>
      </c>
      <c r="D1" s="566" t="s">
        <v>718</v>
      </c>
      <c r="E1" s="566" t="s">
        <v>719</v>
      </c>
      <c r="F1" s="566" t="s">
        <v>720</v>
      </c>
      <c r="G1" s="566" t="s">
        <v>721</v>
      </c>
      <c r="H1" s="566" t="s">
        <v>723</v>
      </c>
      <c r="I1" s="566" t="s">
        <v>722</v>
      </c>
      <c r="J1" s="566" t="s">
        <v>724</v>
      </c>
      <c r="K1" s="566" t="s">
        <v>725</v>
      </c>
      <c r="L1" s="641" t="s">
        <v>726</v>
      </c>
      <c r="M1" s="644" t="s">
        <v>728</v>
      </c>
      <c r="N1" s="566" t="s">
        <v>727</v>
      </c>
      <c r="O1" s="566" t="s">
        <v>731</v>
      </c>
      <c r="P1" s="635" t="s">
        <v>752</v>
      </c>
      <c r="Q1" s="569" t="s">
        <v>747</v>
      </c>
      <c r="R1" s="570" t="s">
        <v>714</v>
      </c>
    </row>
    <row r="2" spans="1:18" ht="50.1" customHeight="1" thickTop="1" x14ac:dyDescent="0.25">
      <c r="A2" s="568" t="e">
        <f>VLOOKUP(Data!A335,Data!$A:$P,1,FALSE)</f>
        <v>#N/A</v>
      </c>
      <c r="B2" s="642" t="e">
        <f>VLOOKUP(A2,Data!$A:$P,4,FALSE)</f>
        <v>#N/A</v>
      </c>
      <c r="C2" s="645" t="e">
        <f>VLOOKUP(A2,Data!$A:$AG,24,FALSE)</f>
        <v>#N/A</v>
      </c>
      <c r="D2" s="1" t="e">
        <f>VLOOKUP(A2,Data!$A:$AG,25,FALSE)</f>
        <v>#N/A</v>
      </c>
      <c r="E2" s="1" t="e">
        <f>VLOOKUP(A2,Data!$A:$AG,26,FALSE)</f>
        <v>#N/A</v>
      </c>
      <c r="F2" s="59" t="e">
        <f>VLOOKUP(A2,Data!$A:$AG,11,FALSE)</f>
        <v>#N/A</v>
      </c>
      <c r="G2" s="263" t="e">
        <f>VLOOKUP(A2,Data!$A:$AG,27,FALSE)</f>
        <v>#N/A</v>
      </c>
      <c r="H2" s="263" t="e">
        <f>VLOOKUP(A2,Data!$A:$AG,30,FALSE)</f>
        <v>#N/A</v>
      </c>
      <c r="I2" s="263" t="e">
        <f>VLOOKUP(A2,Data!$A:$AG,31,FALSE)</f>
        <v>#N/A</v>
      </c>
      <c r="J2" s="263" t="e">
        <f>VLOOKUP(A2,Data!$A:$AG,32,FALSE)</f>
        <v>#N/A</v>
      </c>
      <c r="K2" s="263" t="e">
        <f>VLOOKUP(A2,Data!$A:$AG,12,FALSE)</f>
        <v>#N/A</v>
      </c>
      <c r="L2" s="263" t="e">
        <f>VLOOKUP(A2,Data!$A:$AG,23,FALSE)</f>
        <v>#N/A</v>
      </c>
      <c r="M2" s="648" t="e">
        <f>VLOOKUP(A2,Data!$A:$AG,8,FALSE)</f>
        <v>#N/A</v>
      </c>
      <c r="N2" s="263" t="e">
        <f>VLOOKUP(A2,Data!$A:$AG,16,FALSE)</f>
        <v>#N/A</v>
      </c>
      <c r="O2" s="263" t="e">
        <f>VLOOKUP(A2,Data!$A:$AG,28,FALSE)</f>
        <v>#N/A</v>
      </c>
      <c r="P2" s="263" t="e">
        <f>VLOOKUP(A2,Data!$A:$AH,34,FALSE)</f>
        <v>#N/A</v>
      </c>
    </row>
    <row r="3" spans="1:18" ht="5.0999999999999996" hidden="1" customHeight="1" x14ac:dyDescent="0.25">
      <c r="A3" s="568" t="e">
        <f>VLOOKUP(Data!A328,Data!$A:$P,1,FALSE)</f>
        <v>#N/A</v>
      </c>
      <c r="B3" s="636" t="e">
        <f>VLOOKUP(A3,Data!$A:$P,4,FALSE)</f>
        <v>#N/A</v>
      </c>
      <c r="C3" s="640" t="e">
        <f>VLOOKUP(A3,Data!$A:$AG,24,FALSE)</f>
        <v>#N/A</v>
      </c>
      <c r="D3" s="1" t="e">
        <f>VLOOKUP(A3,Data!$A:$AG,25,FALSE)</f>
        <v>#N/A</v>
      </c>
      <c r="E3" s="1" t="e">
        <f>VLOOKUP(A3,Data!$A:$AG,26,FALSE)</f>
        <v>#N/A</v>
      </c>
      <c r="F3" s="59" t="e">
        <f>VLOOKUP(A3,Data!$A:$AG,11,FALSE)</f>
        <v>#N/A</v>
      </c>
      <c r="G3" s="263" t="e">
        <f>VLOOKUP(A3,Data!$A:$AG,27,FALSE)</f>
        <v>#N/A</v>
      </c>
      <c r="H3" s="263" t="e">
        <f>VLOOKUP(A3,Data!$A:$AG,30,FALSE)</f>
        <v>#N/A</v>
      </c>
      <c r="I3" s="263" t="e">
        <f>VLOOKUP(A3,Data!$A:$AG,31,FALSE)</f>
        <v>#N/A</v>
      </c>
      <c r="J3" s="263" t="e">
        <f>VLOOKUP(A3,Data!$A:$AG,32,FALSE)</f>
        <v>#N/A</v>
      </c>
      <c r="K3" s="263" t="e">
        <f>VLOOKUP(A3,Data!$A:$AG,12,FALSE)</f>
        <v>#N/A</v>
      </c>
      <c r="L3" s="263" t="e">
        <f>VLOOKUP(A3,Data!$A:$AG,23,FALSE)</f>
        <v>#N/A</v>
      </c>
      <c r="M3" s="637" t="e">
        <f>VLOOKUP(A3,Data!$A:$AG,8,FALSE)</f>
        <v>#N/A</v>
      </c>
      <c r="N3" s="263" t="e">
        <f>VLOOKUP(A3,Data!$A:$AG,16,FALSE)</f>
        <v>#N/A</v>
      </c>
      <c r="O3" s="263" t="e">
        <f>VLOOKUP(A3,Data!$A:$AG,28,FALSE)</f>
        <v>#N/A</v>
      </c>
      <c r="P3" s="263" t="e">
        <f>VLOOKUP(A3,Data!$A:$AH,34,FALSE)</f>
        <v>#N/A</v>
      </c>
    </row>
    <row r="4" spans="1:18" ht="5.0999999999999996" hidden="1" customHeight="1" x14ac:dyDescent="0.25">
      <c r="A4" s="568" t="e">
        <f>VLOOKUP(Data!A327,Data!$A:$P,1,FALSE)</f>
        <v>#N/A</v>
      </c>
      <c r="B4" s="636" t="e">
        <f>VLOOKUP(A4,Data!$A:$P,4,FALSE)</f>
        <v>#N/A</v>
      </c>
      <c r="C4" s="640" t="e">
        <f>VLOOKUP(A4,Data!$A:$AG,24,FALSE)</f>
        <v>#N/A</v>
      </c>
      <c r="D4" s="1" t="e">
        <f>VLOOKUP(A4,Data!$A:$AG,25,FALSE)</f>
        <v>#N/A</v>
      </c>
      <c r="E4" s="1" t="e">
        <f>VLOOKUP(A4,Data!$A:$AG,26,FALSE)</f>
        <v>#N/A</v>
      </c>
      <c r="F4" s="59" t="e">
        <f>VLOOKUP(A4,Data!$A:$AG,11,FALSE)</f>
        <v>#N/A</v>
      </c>
      <c r="G4" s="263" t="e">
        <f>VLOOKUP(A4,Data!$A:$AG,27,FALSE)</f>
        <v>#N/A</v>
      </c>
      <c r="H4" s="263" t="e">
        <f>VLOOKUP(A4,Data!$A:$AG,30,FALSE)</f>
        <v>#N/A</v>
      </c>
      <c r="I4" s="263" t="e">
        <f>VLOOKUP(A4,Data!$A:$AG,31,FALSE)</f>
        <v>#N/A</v>
      </c>
      <c r="J4" s="263" t="e">
        <f>VLOOKUP(A4,Data!$A:$AG,32,FALSE)</f>
        <v>#N/A</v>
      </c>
      <c r="K4" s="263" t="e">
        <f>VLOOKUP(A4,Data!$A:$AG,12,FALSE)</f>
        <v>#N/A</v>
      </c>
      <c r="L4" s="263" t="e">
        <f>VLOOKUP(A4,Data!$A:$AG,23,FALSE)</f>
        <v>#N/A</v>
      </c>
      <c r="M4" s="637" t="e">
        <f>VLOOKUP(A4,Data!$A:$AG,8,FALSE)</f>
        <v>#N/A</v>
      </c>
      <c r="N4" s="263" t="e">
        <f>VLOOKUP(A4,Data!$A:$AG,16,FALSE)</f>
        <v>#N/A</v>
      </c>
      <c r="O4" s="263" t="e">
        <f>VLOOKUP(A4,Data!$A:$AG,28,FALSE)</f>
        <v>#N/A</v>
      </c>
      <c r="P4" s="263" t="e">
        <f>VLOOKUP(A4,Data!$A:$AH,34,FALSE)</f>
        <v>#N/A</v>
      </c>
    </row>
    <row r="5" spans="1:18" ht="50.1" customHeight="1" x14ac:dyDescent="0.25">
      <c r="A5" s="568" t="e">
        <f>VLOOKUP(Data!A334,Data!$A:$P,1,FALSE)</f>
        <v>#N/A</v>
      </c>
      <c r="B5" s="642" t="e">
        <f>VLOOKUP(A5,Data!$A:$P,4,FALSE)</f>
        <v>#N/A</v>
      </c>
      <c r="C5" s="645" t="e">
        <f>VLOOKUP(A5,Data!$A:$AG,24,FALSE)</f>
        <v>#N/A</v>
      </c>
      <c r="D5" s="1" t="e">
        <f>VLOOKUP(A5,Data!$A:$AG,25,FALSE)</f>
        <v>#N/A</v>
      </c>
      <c r="E5" s="1" t="e">
        <f>VLOOKUP(A5,Data!$A:$AG,26,FALSE)</f>
        <v>#N/A</v>
      </c>
      <c r="F5" s="59" t="e">
        <f>VLOOKUP(A5,Data!$A:$AG,11,FALSE)</f>
        <v>#N/A</v>
      </c>
      <c r="G5" s="263" t="e">
        <f>VLOOKUP(A5,Data!$A:$AG,27,FALSE)</f>
        <v>#N/A</v>
      </c>
      <c r="H5" s="263" t="e">
        <f>VLOOKUP(A5,Data!$A:$AG,30,FALSE)</f>
        <v>#N/A</v>
      </c>
      <c r="I5" s="263" t="e">
        <f>VLOOKUP(A5,Data!$A:$AG,31,FALSE)</f>
        <v>#N/A</v>
      </c>
      <c r="J5" s="263" t="e">
        <f>VLOOKUP(A5,Data!$A:$AG,32,FALSE)</f>
        <v>#N/A</v>
      </c>
      <c r="K5" s="263" t="e">
        <f>VLOOKUP(A5,Data!$A:$AG,12,FALSE)</f>
        <v>#N/A</v>
      </c>
      <c r="L5" s="263" t="e">
        <f>VLOOKUP(A5,Data!$A:$AG,23,FALSE)</f>
        <v>#N/A</v>
      </c>
      <c r="M5" s="648" t="e">
        <f>VLOOKUP(A5,Data!$A:$AG,8,FALSE)</f>
        <v>#N/A</v>
      </c>
      <c r="N5" s="263" t="e">
        <f>VLOOKUP(A5,Data!$A:$AG,16,FALSE)</f>
        <v>#N/A</v>
      </c>
      <c r="O5" s="263" t="e">
        <f>VLOOKUP(A5,Data!$A:$AG,28,FALSE)</f>
        <v>#N/A</v>
      </c>
      <c r="P5" s="263" t="e">
        <f>VLOOKUP(A5,Data!$A:$AH,34,FALSE)</f>
        <v>#N/A</v>
      </c>
    </row>
    <row r="6" spans="1:18" ht="50.1" customHeight="1" x14ac:dyDescent="0.25">
      <c r="A6" s="568" t="e">
        <f>VLOOKUP(Data!A333,Data!$A:$P,1,FALSE)</f>
        <v>#N/A</v>
      </c>
      <c r="B6" s="642" t="e">
        <f>VLOOKUP(A6,Data!$A:$P,4,FALSE)</f>
        <v>#N/A</v>
      </c>
      <c r="C6" s="645" t="e">
        <f>VLOOKUP(A6,Data!$A:$AG,24,FALSE)</f>
        <v>#N/A</v>
      </c>
      <c r="D6" s="1" t="e">
        <f>VLOOKUP(A6,Data!$A:$AG,25,FALSE)</f>
        <v>#N/A</v>
      </c>
      <c r="E6" s="1" t="e">
        <f>VLOOKUP(A6,Data!$A:$AG,26,FALSE)</f>
        <v>#N/A</v>
      </c>
      <c r="F6" s="59" t="e">
        <f>VLOOKUP(A6,Data!$A:$AG,11,FALSE)</f>
        <v>#N/A</v>
      </c>
      <c r="G6" s="263" t="e">
        <f>VLOOKUP(A6,Data!$A:$AG,27,FALSE)</f>
        <v>#N/A</v>
      </c>
      <c r="H6" s="263" t="e">
        <f>VLOOKUP(A6,Data!$A:$AG,30,FALSE)</f>
        <v>#N/A</v>
      </c>
      <c r="I6" s="263" t="e">
        <f>VLOOKUP(A6,Data!$A:$AG,31,FALSE)</f>
        <v>#N/A</v>
      </c>
      <c r="J6" s="263" t="e">
        <f>VLOOKUP(A6,Data!$A:$AG,32,FALSE)</f>
        <v>#N/A</v>
      </c>
      <c r="K6" s="263" t="e">
        <f>VLOOKUP(A6,Data!$A:$AG,12,FALSE)</f>
        <v>#N/A</v>
      </c>
      <c r="L6" s="263" t="e">
        <f>VLOOKUP(A6,Data!$A:$AG,23,FALSE)</f>
        <v>#N/A</v>
      </c>
      <c r="M6" s="648" t="e">
        <f>VLOOKUP(A6,Data!$A:$AG,8,FALSE)</f>
        <v>#N/A</v>
      </c>
      <c r="N6" s="263" t="e">
        <f>VLOOKUP(A6,Data!$A:$AG,16,FALSE)</f>
        <v>#N/A</v>
      </c>
      <c r="O6" s="263" t="e">
        <f>VLOOKUP(A6,Data!$A:$AG,28,FALSE)</f>
        <v>#N/A</v>
      </c>
      <c r="P6" s="263" t="e">
        <f>VLOOKUP(A6,Data!$A:$AH,34,FALSE)</f>
        <v>#N/A</v>
      </c>
    </row>
    <row r="7" spans="1:18" ht="50.1" customHeight="1" x14ac:dyDescent="0.25">
      <c r="A7" s="568" t="e">
        <f>VLOOKUP(Data!A332,Data!$A:$P,1,FALSE)</f>
        <v>#N/A</v>
      </c>
      <c r="B7" s="642" t="e">
        <f>VLOOKUP(A7,Data!$A:$P,4,FALSE)</f>
        <v>#N/A</v>
      </c>
      <c r="C7" s="645" t="e">
        <f>VLOOKUP(A7,Data!$A:$AG,24,FALSE)</f>
        <v>#N/A</v>
      </c>
      <c r="D7" s="1" t="e">
        <f>VLOOKUP(A7,Data!$A:$AG,25,FALSE)</f>
        <v>#N/A</v>
      </c>
      <c r="E7" s="1" t="e">
        <f>VLOOKUP(A7,Data!$A:$AG,26,FALSE)</f>
        <v>#N/A</v>
      </c>
      <c r="F7" s="59" t="e">
        <f>VLOOKUP(A7,Data!$A:$AG,11,FALSE)</f>
        <v>#N/A</v>
      </c>
      <c r="G7" s="263" t="e">
        <f>VLOOKUP(A7,Data!$A:$AG,27,FALSE)</f>
        <v>#N/A</v>
      </c>
      <c r="H7" s="263" t="e">
        <f>VLOOKUP(A7,Data!$A:$AG,30,FALSE)</f>
        <v>#N/A</v>
      </c>
      <c r="I7" s="263" t="e">
        <f>VLOOKUP(A7,Data!$A:$AG,31,FALSE)</f>
        <v>#N/A</v>
      </c>
      <c r="J7" s="263" t="e">
        <f>VLOOKUP(A7,Data!$A:$AG,32,FALSE)</f>
        <v>#N/A</v>
      </c>
      <c r="K7" s="263" t="e">
        <f>VLOOKUP(A7,Data!$A:$AG,12,FALSE)</f>
        <v>#N/A</v>
      </c>
      <c r="L7" s="263" t="e">
        <f>VLOOKUP(A7,Data!$A:$AG,23,FALSE)</f>
        <v>#N/A</v>
      </c>
      <c r="M7" s="648" t="e">
        <f>VLOOKUP(A7,Data!$A:$AG,8,FALSE)</f>
        <v>#N/A</v>
      </c>
      <c r="N7" s="263" t="e">
        <f>VLOOKUP(A7,Data!$A:$AG,16,FALSE)</f>
        <v>#N/A</v>
      </c>
      <c r="O7" s="263" t="e">
        <f>VLOOKUP(A7,Data!$A:$AG,28,FALSE)</f>
        <v>#N/A</v>
      </c>
      <c r="P7" s="263" t="e">
        <f>VLOOKUP(A7,Data!$A:$AH,34,FALSE)</f>
        <v>#N/A</v>
      </c>
    </row>
    <row r="8" spans="1:18" ht="50.1" hidden="1" customHeight="1" x14ac:dyDescent="0.25">
      <c r="A8" s="568" t="e">
        <f>VLOOKUP(Data!A331,Data!$A:$P,1,FALSE)</f>
        <v>#N/A</v>
      </c>
      <c r="B8" s="636" t="e">
        <f>VLOOKUP(A8,Data!$A:$P,4,FALSE)</f>
        <v>#N/A</v>
      </c>
      <c r="C8" s="640" t="e">
        <f>VLOOKUP(A8,Data!$A:$AG,24,FALSE)</f>
        <v>#N/A</v>
      </c>
      <c r="D8" s="1" t="e">
        <f>VLOOKUP(A8,Data!$A:$AG,25,FALSE)</f>
        <v>#N/A</v>
      </c>
      <c r="E8" s="1" t="e">
        <f>VLOOKUP(A8,Data!$A:$AG,26,FALSE)</f>
        <v>#N/A</v>
      </c>
      <c r="F8" s="59" t="e">
        <f>VLOOKUP(A8,Data!$A:$AG,11,FALSE)</f>
        <v>#N/A</v>
      </c>
      <c r="G8" s="263" t="e">
        <f>VLOOKUP(A8,Data!$A:$AG,27,FALSE)</f>
        <v>#N/A</v>
      </c>
      <c r="H8" s="263" t="e">
        <f>VLOOKUP(A8,Data!$A:$AG,30,FALSE)</f>
        <v>#N/A</v>
      </c>
      <c r="I8" s="263" t="e">
        <f>VLOOKUP(A8,Data!$A:$AG,31,FALSE)</f>
        <v>#N/A</v>
      </c>
      <c r="J8" s="263" t="e">
        <f>VLOOKUP(A8,Data!$A:$AG,32,FALSE)</f>
        <v>#N/A</v>
      </c>
      <c r="K8" s="263" t="e">
        <f>VLOOKUP(A8,Data!$A:$AG,12,FALSE)</f>
        <v>#N/A</v>
      </c>
      <c r="L8" s="263" t="e">
        <f>VLOOKUP(A8,Data!$A:$AG,23,FALSE)</f>
        <v>#N/A</v>
      </c>
      <c r="M8" s="637" t="e">
        <f>VLOOKUP(A8,Data!$A:$AG,8,FALSE)</f>
        <v>#N/A</v>
      </c>
      <c r="N8" s="263" t="e">
        <f>VLOOKUP(A8,Data!$A:$AG,16,FALSE)</f>
        <v>#N/A</v>
      </c>
      <c r="O8" s="263" t="e">
        <f>VLOOKUP(A8,Data!$A:$AG,28,FALSE)</f>
        <v>#N/A</v>
      </c>
      <c r="P8" s="263" t="e">
        <f>VLOOKUP(A8,Data!$A:$AH,34,FALSE)</f>
        <v>#N/A</v>
      </c>
    </row>
    <row r="9" spans="1:18" ht="50.1" customHeight="1" x14ac:dyDescent="0.25">
      <c r="A9" s="568" t="e">
        <f>VLOOKUP(Data!A329,Data!$A:$P,1,FALSE)</f>
        <v>#N/A</v>
      </c>
      <c r="B9" s="642" t="e">
        <f>VLOOKUP(A9,Data!$A:$P,4,FALSE)</f>
        <v>#N/A</v>
      </c>
      <c r="C9" s="645" t="e">
        <f>VLOOKUP(A9,Data!$A:$AG,24,FALSE)</f>
        <v>#N/A</v>
      </c>
      <c r="D9" s="1" t="e">
        <f>VLOOKUP(A9,Data!$A:$AG,25,FALSE)</f>
        <v>#N/A</v>
      </c>
      <c r="E9" s="1" t="e">
        <f>VLOOKUP(A9,Data!$A:$AG,26,FALSE)</f>
        <v>#N/A</v>
      </c>
      <c r="F9" s="59" t="e">
        <f>VLOOKUP(A9,Data!$A:$AG,11,FALSE)</f>
        <v>#N/A</v>
      </c>
      <c r="G9" s="263" t="e">
        <f>VLOOKUP(A9,Data!$A:$AG,27,FALSE)</f>
        <v>#N/A</v>
      </c>
      <c r="H9" s="263" t="e">
        <f>VLOOKUP(A9,Data!$A:$AG,30,FALSE)</f>
        <v>#N/A</v>
      </c>
      <c r="I9" s="263" t="e">
        <f>VLOOKUP(A9,Data!$A:$AG,31,FALSE)</f>
        <v>#N/A</v>
      </c>
      <c r="J9" s="263" t="e">
        <f>VLOOKUP(A9,Data!$A:$AG,32,FALSE)</f>
        <v>#N/A</v>
      </c>
      <c r="K9" s="263" t="e">
        <f>VLOOKUP(A9,Data!$A:$AG,12,FALSE)</f>
        <v>#N/A</v>
      </c>
      <c r="L9" s="263" t="e">
        <f>VLOOKUP(A9,Data!$A:$AG,23,FALSE)</f>
        <v>#N/A</v>
      </c>
      <c r="M9" s="648" t="e">
        <f>VLOOKUP(A9,Data!$A:$AG,8,FALSE)</f>
        <v>#N/A</v>
      </c>
      <c r="N9" s="263" t="e">
        <f>VLOOKUP(A9,Data!$A:$AG,16,FALSE)</f>
        <v>#N/A</v>
      </c>
      <c r="O9" s="263" t="e">
        <f>VLOOKUP(A9,Data!$A:$AG,28,FALSE)</f>
        <v>#N/A</v>
      </c>
      <c r="P9" s="263" t="e">
        <f>VLOOKUP(A9,Data!$A:$AH,34,FALSE)</f>
        <v>#N/A</v>
      </c>
    </row>
    <row r="10" spans="1:18" ht="50.1" hidden="1" customHeight="1" x14ac:dyDescent="0.25">
      <c r="A10" s="568" t="e">
        <f>VLOOKUP(Data!A330,Data!$A:$P,1,FALSE)</f>
        <v>#N/A</v>
      </c>
      <c r="B10" s="636" t="e">
        <f>VLOOKUP(A10,Data!$A:$P,4,FALSE)</f>
        <v>#N/A</v>
      </c>
      <c r="C10" s="640" t="e">
        <f>VLOOKUP(A10,Data!$A:$AG,24,FALSE)</f>
        <v>#N/A</v>
      </c>
      <c r="D10" s="1" t="e">
        <f>VLOOKUP(A10,Data!$A:$AG,25,FALSE)</f>
        <v>#N/A</v>
      </c>
      <c r="E10" s="1" t="e">
        <f>VLOOKUP(A10,Data!$A:$AG,26,FALSE)</f>
        <v>#N/A</v>
      </c>
      <c r="F10" s="59" t="e">
        <f>VLOOKUP(A10,Data!$A:$AG,11,FALSE)</f>
        <v>#N/A</v>
      </c>
      <c r="G10" s="263" t="e">
        <f>VLOOKUP(A10,Data!$A:$AG,27,FALSE)</f>
        <v>#N/A</v>
      </c>
      <c r="H10" s="263" t="e">
        <f>VLOOKUP(A10,Data!$A:$AG,30,FALSE)</f>
        <v>#N/A</v>
      </c>
      <c r="I10" s="263" t="e">
        <f>VLOOKUP(A10,Data!$A:$AG,31,FALSE)</f>
        <v>#N/A</v>
      </c>
      <c r="J10" s="263" t="e">
        <f>VLOOKUP(A10,Data!$A:$AG,32,FALSE)</f>
        <v>#N/A</v>
      </c>
      <c r="K10" s="263" t="e">
        <f>VLOOKUP(A10,Data!$A:$AG,12,FALSE)</f>
        <v>#N/A</v>
      </c>
      <c r="L10" s="263" t="e">
        <f>VLOOKUP(A10,Data!$A:$AG,23,FALSE)</f>
        <v>#N/A</v>
      </c>
      <c r="M10" s="637" t="e">
        <f>VLOOKUP(A10,Data!$A:$AG,8,FALSE)</f>
        <v>#N/A</v>
      </c>
      <c r="N10" s="263" t="e">
        <f>VLOOKUP(A10,Data!$A:$AG,16,FALSE)</f>
        <v>#N/A</v>
      </c>
      <c r="O10" s="263" t="e">
        <f>VLOOKUP(A10,Data!$A:$AG,28,FALSE)</f>
        <v>#N/A</v>
      </c>
      <c r="P10" s="263" t="e">
        <f>VLOOKUP(A10,Data!$A:$AH,34,FALSE)</f>
        <v>#N/A</v>
      </c>
    </row>
    <row r="11" spans="1:18" ht="5.0999999999999996" hidden="1" customHeight="1" x14ac:dyDescent="0.25">
      <c r="A11" s="568" t="e">
        <f>VLOOKUP(Data!A326,Data!$A:$P,1,FALSE)</f>
        <v>#N/A</v>
      </c>
      <c r="B11" s="636" t="e">
        <f>VLOOKUP(A11,Data!$A:$P,4,FALSE)</f>
        <v>#N/A</v>
      </c>
      <c r="C11" s="640" t="e">
        <f>VLOOKUP(A11,Data!$A:$AG,24,FALSE)</f>
        <v>#N/A</v>
      </c>
      <c r="D11" s="1" t="e">
        <f>VLOOKUP(A11,Data!$A:$AG,25,FALSE)</f>
        <v>#N/A</v>
      </c>
      <c r="E11" s="1" t="e">
        <f>VLOOKUP(A11,Data!$A:$AG,26,FALSE)</f>
        <v>#N/A</v>
      </c>
      <c r="F11" s="59" t="e">
        <f>VLOOKUP(A11,Data!$A:$AG,11,FALSE)</f>
        <v>#N/A</v>
      </c>
      <c r="G11" s="263" t="e">
        <f>VLOOKUP(A11,Data!$A:$AG,27,FALSE)</f>
        <v>#N/A</v>
      </c>
      <c r="H11" s="263" t="e">
        <f>VLOOKUP(A11,Data!$A:$AG,30,FALSE)</f>
        <v>#N/A</v>
      </c>
      <c r="I11" s="263" t="e">
        <f>VLOOKUP(A11,Data!$A:$AG,31,FALSE)</f>
        <v>#N/A</v>
      </c>
      <c r="J11" s="263" t="e">
        <f>VLOOKUP(A11,Data!$A:$AG,32,FALSE)</f>
        <v>#N/A</v>
      </c>
      <c r="K11" s="263" t="e">
        <f>VLOOKUP(A11,Data!$A:$AG,12,FALSE)</f>
        <v>#N/A</v>
      </c>
      <c r="L11" s="263" t="e">
        <f>VLOOKUP(A11,Data!$A:$AG,23,FALSE)</f>
        <v>#N/A</v>
      </c>
      <c r="M11" s="637" t="e">
        <f>VLOOKUP(A11,Data!$A:$AG,8,FALSE)</f>
        <v>#N/A</v>
      </c>
      <c r="N11" s="263" t="e">
        <f>VLOOKUP(A11,Data!$A:$AG,16,FALSE)</f>
        <v>#N/A</v>
      </c>
      <c r="O11" s="263" t="e">
        <f>VLOOKUP(A11,Data!$A:$AG,28,FALSE)</f>
        <v>#N/A</v>
      </c>
      <c r="P11" s="263" t="e">
        <f>VLOOKUP(A11,Data!$A:$AH,34,FALSE)</f>
        <v>#N/A</v>
      </c>
    </row>
    <row r="12" spans="1:18" ht="5.0999999999999996" hidden="1" customHeight="1" x14ac:dyDescent="0.25">
      <c r="A12" s="568" t="e">
        <f>VLOOKUP(Data!A325,Data!$A:$P,1,FALSE)</f>
        <v>#N/A</v>
      </c>
      <c r="B12" s="636" t="e">
        <f>VLOOKUP(A12,Data!$A:$P,4,FALSE)</f>
        <v>#N/A</v>
      </c>
      <c r="C12" s="640" t="e">
        <f>VLOOKUP(A12,Data!$A:$AG,24,FALSE)</f>
        <v>#N/A</v>
      </c>
      <c r="D12" s="1" t="e">
        <f>VLOOKUP(A12,Data!$A:$AG,25,FALSE)</f>
        <v>#N/A</v>
      </c>
      <c r="E12" s="1" t="e">
        <f>VLOOKUP(A12,Data!$A:$AG,26,FALSE)</f>
        <v>#N/A</v>
      </c>
      <c r="F12" s="59" t="e">
        <f>VLOOKUP(A12,Data!$A:$AG,11,FALSE)</f>
        <v>#N/A</v>
      </c>
      <c r="G12" s="263" t="e">
        <f>VLOOKUP(A12,Data!$A:$AG,27,FALSE)</f>
        <v>#N/A</v>
      </c>
      <c r="H12" s="263" t="e">
        <f>VLOOKUP(A12,Data!$A:$AG,30,FALSE)</f>
        <v>#N/A</v>
      </c>
      <c r="I12" s="263" t="e">
        <f>VLOOKUP(A12,Data!$A:$AG,31,FALSE)</f>
        <v>#N/A</v>
      </c>
      <c r="J12" s="263" t="e">
        <f>VLOOKUP(A12,Data!$A:$AG,32,FALSE)</f>
        <v>#N/A</v>
      </c>
      <c r="K12" s="263" t="e">
        <f>VLOOKUP(A12,Data!$A:$AG,12,FALSE)</f>
        <v>#N/A</v>
      </c>
      <c r="L12" s="263" t="e">
        <f>VLOOKUP(A12,Data!$A:$AG,23,FALSE)</f>
        <v>#N/A</v>
      </c>
      <c r="M12" s="637" t="e">
        <f>VLOOKUP(A12,Data!$A:$AG,8,FALSE)</f>
        <v>#N/A</v>
      </c>
      <c r="N12" s="263" t="e">
        <f>VLOOKUP(A12,Data!$A:$AG,16,FALSE)</f>
        <v>#N/A</v>
      </c>
      <c r="O12" s="263" t="e">
        <f>VLOOKUP(A12,Data!$A:$AG,28,FALSE)</f>
        <v>#N/A</v>
      </c>
      <c r="P12" s="263" t="e">
        <f>VLOOKUP(A12,Data!$A:$AH,34,FALSE)</f>
        <v>#N/A</v>
      </c>
    </row>
    <row r="13" spans="1:18" ht="5.0999999999999996" hidden="1" customHeight="1" x14ac:dyDescent="0.25">
      <c r="A13" s="568" t="e">
        <f>VLOOKUP(Data!A324,Data!$A:$P,1,FALSE)</f>
        <v>#N/A</v>
      </c>
      <c r="B13" s="636" t="e">
        <f>VLOOKUP(A13,Data!$A:$P,4,FALSE)</f>
        <v>#N/A</v>
      </c>
      <c r="C13" s="640" t="e">
        <f>VLOOKUP(A13,Data!$A:$AG,24,FALSE)</f>
        <v>#N/A</v>
      </c>
      <c r="D13" s="1" t="e">
        <f>VLOOKUP(A13,Data!$A:$AG,25,FALSE)</f>
        <v>#N/A</v>
      </c>
      <c r="E13" s="1" t="e">
        <f>VLOOKUP(A13,Data!$A:$AG,26,FALSE)</f>
        <v>#N/A</v>
      </c>
      <c r="F13" s="59" t="e">
        <f>VLOOKUP(A13,Data!$A:$AG,11,FALSE)</f>
        <v>#N/A</v>
      </c>
      <c r="G13" s="263" t="e">
        <f>VLOOKUP(A13,Data!$A:$AG,27,FALSE)</f>
        <v>#N/A</v>
      </c>
      <c r="H13" s="263" t="e">
        <f>VLOOKUP(A13,Data!$A:$AG,30,FALSE)</f>
        <v>#N/A</v>
      </c>
      <c r="I13" s="263" t="e">
        <f>VLOOKUP(A13,Data!$A:$AG,31,FALSE)</f>
        <v>#N/A</v>
      </c>
      <c r="J13" s="263" t="e">
        <f>VLOOKUP(A13,Data!$A:$AG,32,FALSE)</f>
        <v>#N/A</v>
      </c>
      <c r="K13" s="263" t="e">
        <f>VLOOKUP(A13,Data!$A:$AG,12,FALSE)</f>
        <v>#N/A</v>
      </c>
      <c r="L13" s="263" t="e">
        <f>VLOOKUP(A13,Data!$A:$AG,23,FALSE)</f>
        <v>#N/A</v>
      </c>
      <c r="M13" s="637" t="e">
        <f>VLOOKUP(A13,Data!$A:$AG,8,FALSE)</f>
        <v>#N/A</v>
      </c>
      <c r="N13" s="263" t="e">
        <f>VLOOKUP(A13,Data!$A:$AG,16,FALSE)</f>
        <v>#N/A</v>
      </c>
      <c r="O13" s="263" t="e">
        <f>VLOOKUP(A13,Data!$A:$AG,28,FALSE)</f>
        <v>#N/A</v>
      </c>
      <c r="P13" s="263" t="e">
        <f>VLOOKUP(A13,Data!$A:$AH,34,FALSE)</f>
        <v>#N/A</v>
      </c>
    </row>
    <row r="14" spans="1:18" ht="50.1" hidden="1" customHeight="1" x14ac:dyDescent="0.25">
      <c r="A14" s="568" t="e">
        <f>VLOOKUP(Data!A323,Data!$A:$P,1,FALSE)</f>
        <v>#N/A</v>
      </c>
      <c r="B14" s="636" t="e">
        <f>VLOOKUP(A14,Data!$A:$P,4,FALSE)</f>
        <v>#N/A</v>
      </c>
      <c r="C14" s="639" t="e">
        <f>VLOOKUP(A14,Data!$A:$AG,24,FALSE)</f>
        <v>#N/A</v>
      </c>
      <c r="D14" s="1" t="e">
        <f>VLOOKUP(A14,Data!$A:$AG,25,FALSE)</f>
        <v>#N/A</v>
      </c>
      <c r="E14" s="1" t="e">
        <f>VLOOKUP(A14,Data!$A:$AG,26,FALSE)</f>
        <v>#N/A</v>
      </c>
      <c r="F14" s="59" t="e">
        <f>VLOOKUP(A14,Data!$A:$AG,11,FALSE)</f>
        <v>#N/A</v>
      </c>
      <c r="G14" s="263" t="e">
        <f>VLOOKUP(A14,Data!$A:$AG,27,FALSE)</f>
        <v>#N/A</v>
      </c>
      <c r="H14" s="263" t="e">
        <f>VLOOKUP(A14,Data!$A:$AG,30,FALSE)</f>
        <v>#N/A</v>
      </c>
      <c r="I14" s="263" t="e">
        <f>VLOOKUP(A14,Data!$A:$AG,31,FALSE)</f>
        <v>#N/A</v>
      </c>
      <c r="J14" s="263" t="e">
        <f>VLOOKUP(A14,Data!$A:$AG,32,FALSE)</f>
        <v>#N/A</v>
      </c>
      <c r="K14" s="263" t="e">
        <f>VLOOKUP(A14,Data!$A:$AG,12,FALSE)</f>
        <v>#N/A</v>
      </c>
      <c r="L14" s="263" t="e">
        <f>VLOOKUP(A14,Data!$A:$AG,23,FALSE)</f>
        <v>#N/A</v>
      </c>
      <c r="M14" s="637" t="e">
        <f>VLOOKUP(A14,Data!$A:$AG,8,FALSE)</f>
        <v>#N/A</v>
      </c>
      <c r="N14" s="263" t="e">
        <f>VLOOKUP(A14,Data!$A:$AG,16,FALSE)</f>
        <v>#N/A</v>
      </c>
      <c r="O14" s="263" t="e">
        <f>VLOOKUP(A14,Data!$A:$AG,28,FALSE)</f>
        <v>#N/A</v>
      </c>
      <c r="P14" s="263" t="e">
        <f>VLOOKUP(A14,Data!$A:$AH,34,FALSE)</f>
        <v>#N/A</v>
      </c>
    </row>
    <row r="15" spans="1:18" ht="5.0999999999999996" hidden="1" customHeight="1" x14ac:dyDescent="0.25">
      <c r="A15" s="568" t="e">
        <f>VLOOKUP(Data!A322,Data!$A:$P,1,FALSE)</f>
        <v>#N/A</v>
      </c>
      <c r="B15" s="636" t="e">
        <f>VLOOKUP(A15,Data!$A:$P,4,FALSE)</f>
        <v>#N/A</v>
      </c>
      <c r="C15" s="640" t="e">
        <f>VLOOKUP(A15,Data!$A:$AG,24,FALSE)</f>
        <v>#N/A</v>
      </c>
      <c r="D15" s="1" t="e">
        <f>VLOOKUP(A15,Data!$A:$AG,25,FALSE)</f>
        <v>#N/A</v>
      </c>
      <c r="E15" s="1" t="e">
        <f>VLOOKUP(A15,Data!$A:$AG,26,FALSE)</f>
        <v>#N/A</v>
      </c>
      <c r="F15" s="59" t="e">
        <f>VLOOKUP(A15,Data!$A:$AG,11,FALSE)</f>
        <v>#N/A</v>
      </c>
      <c r="G15" s="263" t="e">
        <f>VLOOKUP(A15,Data!$A:$AG,27,FALSE)</f>
        <v>#N/A</v>
      </c>
      <c r="H15" s="263" t="e">
        <f>VLOOKUP(A15,Data!$A:$AG,30,FALSE)</f>
        <v>#N/A</v>
      </c>
      <c r="I15" s="263" t="e">
        <f>VLOOKUP(A15,Data!$A:$AG,31,FALSE)</f>
        <v>#N/A</v>
      </c>
      <c r="J15" s="263" t="e">
        <f>VLOOKUP(A15,Data!$A:$AG,32,FALSE)</f>
        <v>#N/A</v>
      </c>
      <c r="K15" s="263" t="e">
        <f>VLOOKUP(A15,Data!$A:$AG,12,FALSE)</f>
        <v>#N/A</v>
      </c>
      <c r="L15" s="263" t="e">
        <f>VLOOKUP(A15,Data!$A:$AG,23,FALSE)</f>
        <v>#N/A</v>
      </c>
      <c r="M15" s="637" t="e">
        <f>VLOOKUP(A15,Data!$A:$AG,8,FALSE)</f>
        <v>#N/A</v>
      </c>
      <c r="N15" s="263" t="e">
        <f>VLOOKUP(A15,Data!$A:$AG,16,FALSE)</f>
        <v>#N/A</v>
      </c>
      <c r="O15" s="263" t="e">
        <f>VLOOKUP(A15,Data!$A:$AG,28,FALSE)</f>
        <v>#N/A</v>
      </c>
      <c r="P15" s="263" t="e">
        <f>VLOOKUP(A15,Data!$A:$AH,34,FALSE)</f>
        <v>#N/A</v>
      </c>
    </row>
    <row r="16" spans="1:18" ht="5.0999999999999996" hidden="1" customHeight="1" x14ac:dyDescent="0.25">
      <c r="A16" s="568" t="e">
        <f>VLOOKUP(Data!A321,Data!$A:$P,1,FALSE)</f>
        <v>#N/A</v>
      </c>
      <c r="B16" s="636" t="e">
        <f>VLOOKUP(A16,Data!$A:$P,4,FALSE)</f>
        <v>#N/A</v>
      </c>
      <c r="C16" s="640" t="e">
        <f>VLOOKUP(A16,Data!$A:$AG,24,FALSE)</f>
        <v>#N/A</v>
      </c>
      <c r="D16" s="1" t="e">
        <f>VLOOKUP(A16,Data!$A:$AG,25,FALSE)</f>
        <v>#N/A</v>
      </c>
      <c r="E16" s="1" t="e">
        <f>VLOOKUP(A16,Data!$A:$AG,26,FALSE)</f>
        <v>#N/A</v>
      </c>
      <c r="F16" s="59" t="e">
        <f>VLOOKUP(A16,Data!$A:$AG,11,FALSE)</f>
        <v>#N/A</v>
      </c>
      <c r="G16" s="263" t="e">
        <f>VLOOKUP(A16,Data!$A:$AG,27,FALSE)</f>
        <v>#N/A</v>
      </c>
      <c r="H16" s="263" t="e">
        <f>VLOOKUP(A16,Data!$A:$AG,30,FALSE)</f>
        <v>#N/A</v>
      </c>
      <c r="I16" s="263" t="e">
        <f>VLOOKUP(A16,Data!$A:$AG,31,FALSE)</f>
        <v>#N/A</v>
      </c>
      <c r="J16" s="263" t="e">
        <f>VLOOKUP(A16,Data!$A:$AG,32,FALSE)</f>
        <v>#N/A</v>
      </c>
      <c r="K16" s="263" t="e">
        <f>VLOOKUP(A16,Data!$A:$AG,12,FALSE)</f>
        <v>#N/A</v>
      </c>
      <c r="L16" s="263" t="e">
        <f>VLOOKUP(A16,Data!$A:$AG,23,FALSE)</f>
        <v>#N/A</v>
      </c>
      <c r="M16" s="637" t="e">
        <f>VLOOKUP(A16,Data!$A:$AG,8,FALSE)</f>
        <v>#N/A</v>
      </c>
      <c r="N16" s="263" t="e">
        <f>VLOOKUP(A16,Data!$A:$AG,16,FALSE)</f>
        <v>#N/A</v>
      </c>
      <c r="O16" s="263" t="e">
        <f>VLOOKUP(A16,Data!$A:$AG,28,FALSE)</f>
        <v>#N/A</v>
      </c>
      <c r="P16" s="263" t="e">
        <f>VLOOKUP(A16,Data!$A:$AH,34,FALSE)</f>
        <v>#N/A</v>
      </c>
    </row>
    <row r="17" spans="1:16" ht="5.0999999999999996" hidden="1" customHeight="1" x14ac:dyDescent="0.25">
      <c r="A17" s="568" t="e">
        <f>VLOOKUP(Data!A320,Data!$A:$P,1,FALSE)</f>
        <v>#N/A</v>
      </c>
      <c r="B17" s="636" t="e">
        <f>VLOOKUP(A17,Data!$A:$P,4,FALSE)</f>
        <v>#N/A</v>
      </c>
      <c r="C17" s="640" t="e">
        <f>VLOOKUP(A17,Data!$A:$AG,24,FALSE)</f>
        <v>#N/A</v>
      </c>
      <c r="D17" s="1" t="e">
        <f>VLOOKUP(A17,Data!$A:$AG,25,FALSE)</f>
        <v>#N/A</v>
      </c>
      <c r="E17" s="1" t="e">
        <f>VLOOKUP(A17,Data!$A:$AG,26,FALSE)</f>
        <v>#N/A</v>
      </c>
      <c r="F17" s="59" t="e">
        <f>VLOOKUP(A17,Data!$A:$AG,11,FALSE)</f>
        <v>#N/A</v>
      </c>
      <c r="G17" s="263" t="e">
        <f>VLOOKUP(A17,Data!$A:$AG,27,FALSE)</f>
        <v>#N/A</v>
      </c>
      <c r="H17" s="263" t="e">
        <f>VLOOKUP(A17,Data!$A:$AG,30,FALSE)</f>
        <v>#N/A</v>
      </c>
      <c r="I17" s="263" t="e">
        <f>VLOOKUP(A17,Data!$A:$AG,31,FALSE)</f>
        <v>#N/A</v>
      </c>
      <c r="J17" s="263" t="e">
        <f>VLOOKUP(A17,Data!$A:$AG,32,FALSE)</f>
        <v>#N/A</v>
      </c>
      <c r="K17" s="263" t="e">
        <f>VLOOKUP(A17,Data!$A:$AG,12,FALSE)</f>
        <v>#N/A</v>
      </c>
      <c r="L17" s="263" t="e">
        <f>VLOOKUP(A17,Data!$A:$AG,23,FALSE)</f>
        <v>#N/A</v>
      </c>
      <c r="M17" s="637" t="e">
        <f>VLOOKUP(A17,Data!$A:$AG,8,FALSE)</f>
        <v>#N/A</v>
      </c>
      <c r="N17" s="263" t="e">
        <f>VLOOKUP(A17,Data!$A:$AG,16,FALSE)</f>
        <v>#N/A</v>
      </c>
      <c r="O17" s="263" t="e">
        <f>VLOOKUP(A17,Data!$A:$AG,28,FALSE)</f>
        <v>#N/A</v>
      </c>
      <c r="P17" s="263" t="e">
        <f>VLOOKUP(A17,Data!$A:$AH,34,FALSE)</f>
        <v>#N/A</v>
      </c>
    </row>
    <row r="18" spans="1:16" ht="5.0999999999999996" hidden="1" customHeight="1" x14ac:dyDescent="0.25">
      <c r="A18" s="568" t="e">
        <f>VLOOKUP(Data!A319,Data!$A:$P,1,FALSE)</f>
        <v>#N/A</v>
      </c>
      <c r="B18" s="636" t="e">
        <f>VLOOKUP(A18,Data!$A:$P,4,FALSE)</f>
        <v>#N/A</v>
      </c>
      <c r="C18" s="640" t="e">
        <f>VLOOKUP(A18,Data!$A:$AG,24,FALSE)</f>
        <v>#N/A</v>
      </c>
      <c r="D18" s="1" t="e">
        <f>VLOOKUP(A18,Data!$A:$AG,25,FALSE)</f>
        <v>#N/A</v>
      </c>
      <c r="E18" s="1" t="e">
        <f>VLOOKUP(A18,Data!$A:$AG,26,FALSE)</f>
        <v>#N/A</v>
      </c>
      <c r="F18" s="59" t="e">
        <f>VLOOKUP(A18,Data!$A:$AG,11,FALSE)</f>
        <v>#N/A</v>
      </c>
      <c r="G18" s="263" t="e">
        <f>VLOOKUP(A18,Data!$A:$AG,27,FALSE)</f>
        <v>#N/A</v>
      </c>
      <c r="H18" s="263" t="e">
        <f>VLOOKUP(A18,Data!$A:$AG,30,FALSE)</f>
        <v>#N/A</v>
      </c>
      <c r="I18" s="263" t="e">
        <f>VLOOKUP(A18,Data!$A:$AG,31,FALSE)</f>
        <v>#N/A</v>
      </c>
      <c r="J18" s="263" t="e">
        <f>VLOOKUP(A18,Data!$A:$AG,32,FALSE)</f>
        <v>#N/A</v>
      </c>
      <c r="K18" s="263" t="e">
        <f>VLOOKUP(A18,Data!$A:$AG,12,FALSE)</f>
        <v>#N/A</v>
      </c>
      <c r="L18" s="263" t="e">
        <f>VLOOKUP(A18,Data!$A:$AG,23,FALSE)</f>
        <v>#N/A</v>
      </c>
      <c r="M18" s="637" t="e">
        <f>VLOOKUP(A18,Data!$A:$AG,8,FALSE)</f>
        <v>#N/A</v>
      </c>
      <c r="N18" s="263" t="e">
        <f>VLOOKUP(A18,Data!$A:$AG,16,FALSE)</f>
        <v>#N/A</v>
      </c>
      <c r="O18" s="263" t="e">
        <f>VLOOKUP(A18,Data!$A:$AG,28,FALSE)</f>
        <v>#N/A</v>
      </c>
      <c r="P18" s="263" t="e">
        <f>VLOOKUP(A18,Data!$A:$AH,34,FALSE)</f>
        <v>#N/A</v>
      </c>
    </row>
    <row r="19" spans="1:16" ht="5.0999999999999996" hidden="1" customHeight="1" x14ac:dyDescent="0.25">
      <c r="A19" s="568" t="e">
        <f>VLOOKUP(Data!A318,Data!$A:$P,1,FALSE)</f>
        <v>#N/A</v>
      </c>
      <c r="B19" s="636" t="e">
        <f>VLOOKUP(A19,Data!$A:$P,4,FALSE)</f>
        <v>#N/A</v>
      </c>
      <c r="C19" s="640" t="e">
        <f>VLOOKUP(A19,Data!$A:$AG,24,FALSE)</f>
        <v>#N/A</v>
      </c>
      <c r="D19" s="1" t="e">
        <f>VLOOKUP(A19,Data!$A:$AG,25,FALSE)</f>
        <v>#N/A</v>
      </c>
      <c r="E19" s="1" t="e">
        <f>VLOOKUP(A19,Data!$A:$AG,26,FALSE)</f>
        <v>#N/A</v>
      </c>
      <c r="F19" s="59" t="e">
        <f>VLOOKUP(A19,Data!$A:$AG,11,FALSE)</f>
        <v>#N/A</v>
      </c>
      <c r="G19" s="263" t="e">
        <f>VLOOKUP(A19,Data!$A:$AG,27,FALSE)</f>
        <v>#N/A</v>
      </c>
      <c r="H19" s="263" t="e">
        <f>VLOOKUP(A19,Data!$A:$AG,30,FALSE)</f>
        <v>#N/A</v>
      </c>
      <c r="I19" s="263" t="e">
        <f>VLOOKUP(A19,Data!$A:$AG,31,FALSE)</f>
        <v>#N/A</v>
      </c>
      <c r="J19" s="263" t="e">
        <f>VLOOKUP(A19,Data!$A:$AG,32,FALSE)</f>
        <v>#N/A</v>
      </c>
      <c r="K19" s="263" t="e">
        <f>VLOOKUP(A19,Data!$A:$AG,12,FALSE)</f>
        <v>#N/A</v>
      </c>
      <c r="L19" s="263" t="e">
        <f>VLOOKUP(A19,Data!$A:$AG,23,FALSE)</f>
        <v>#N/A</v>
      </c>
      <c r="M19" s="637" t="e">
        <f>VLOOKUP(A19,Data!$A:$AG,8,FALSE)</f>
        <v>#N/A</v>
      </c>
      <c r="N19" s="263" t="e">
        <f>VLOOKUP(A19,Data!$A:$AG,16,FALSE)</f>
        <v>#N/A</v>
      </c>
      <c r="O19" s="263" t="e">
        <f>VLOOKUP(A19,Data!$A:$AG,28,FALSE)</f>
        <v>#N/A</v>
      </c>
      <c r="P19" s="263" t="e">
        <f>VLOOKUP(A19,Data!$A:$AH,34,FALSE)</f>
        <v>#N/A</v>
      </c>
    </row>
    <row r="20" spans="1:16" ht="5.0999999999999996" hidden="1" customHeight="1" x14ac:dyDescent="0.25">
      <c r="A20" s="568" t="e">
        <f>VLOOKUP(Data!A317,Data!$A:$P,1,FALSE)</f>
        <v>#N/A</v>
      </c>
      <c r="B20" s="636" t="e">
        <f>VLOOKUP(A20,Data!$A:$P,4,FALSE)</f>
        <v>#N/A</v>
      </c>
      <c r="C20" s="640" t="e">
        <f>VLOOKUP(A20,Data!$A:$AG,24,FALSE)</f>
        <v>#N/A</v>
      </c>
      <c r="D20" s="1" t="e">
        <f>VLOOKUP(A20,Data!$A:$AG,25,FALSE)</f>
        <v>#N/A</v>
      </c>
      <c r="E20" s="1" t="e">
        <f>VLOOKUP(A20,Data!$A:$AG,26,FALSE)</f>
        <v>#N/A</v>
      </c>
      <c r="F20" s="59" t="e">
        <f>VLOOKUP(A20,Data!$A:$AG,11,FALSE)</f>
        <v>#N/A</v>
      </c>
      <c r="G20" s="263" t="e">
        <f>VLOOKUP(A20,Data!$A:$AG,27,FALSE)</f>
        <v>#N/A</v>
      </c>
      <c r="H20" s="263" t="e">
        <f>VLOOKUP(A20,Data!$A:$AG,30,FALSE)</f>
        <v>#N/A</v>
      </c>
      <c r="I20" s="263" t="e">
        <f>VLOOKUP(A20,Data!$A:$AG,31,FALSE)</f>
        <v>#N/A</v>
      </c>
      <c r="J20" s="263" t="e">
        <f>VLOOKUP(A20,Data!$A:$AG,32,FALSE)</f>
        <v>#N/A</v>
      </c>
      <c r="K20" s="263" t="e">
        <f>VLOOKUP(A20,Data!$A:$AG,12,FALSE)</f>
        <v>#N/A</v>
      </c>
      <c r="L20" s="263" t="e">
        <f>VLOOKUP(A20,Data!$A:$AG,23,FALSE)</f>
        <v>#N/A</v>
      </c>
      <c r="M20" s="637" t="e">
        <f>VLOOKUP(A20,Data!$A:$AG,8,FALSE)</f>
        <v>#N/A</v>
      </c>
      <c r="N20" s="263" t="e">
        <f>VLOOKUP(A20,Data!$A:$AG,16,FALSE)</f>
        <v>#N/A</v>
      </c>
      <c r="O20" s="263" t="e">
        <f>VLOOKUP(A20,Data!$A:$AG,28,FALSE)</f>
        <v>#N/A</v>
      </c>
      <c r="P20" s="263" t="e">
        <f>VLOOKUP(A20,Data!$A:$AH,34,FALSE)</f>
        <v>#N/A</v>
      </c>
    </row>
    <row r="21" spans="1:16" ht="5.0999999999999996" hidden="1" customHeight="1" x14ac:dyDescent="0.25">
      <c r="A21" s="568" t="e">
        <f>VLOOKUP(Data!A316,Data!$A:$P,1,FALSE)</f>
        <v>#N/A</v>
      </c>
      <c r="B21" s="636" t="e">
        <f>VLOOKUP(A21,Data!$A:$P,4,FALSE)</f>
        <v>#N/A</v>
      </c>
      <c r="C21" s="640" t="e">
        <f>VLOOKUP(A21,Data!$A:$AG,24,FALSE)</f>
        <v>#N/A</v>
      </c>
      <c r="D21" s="1" t="e">
        <f>VLOOKUP(A21,Data!$A:$AG,25,FALSE)</f>
        <v>#N/A</v>
      </c>
      <c r="E21" s="1" t="e">
        <f>VLOOKUP(A21,Data!$A:$AG,26,FALSE)</f>
        <v>#N/A</v>
      </c>
      <c r="F21" s="59" t="e">
        <f>VLOOKUP(A21,Data!$A:$AG,11,FALSE)</f>
        <v>#N/A</v>
      </c>
      <c r="G21" s="263" t="e">
        <f>VLOOKUP(A21,Data!$A:$AG,27,FALSE)</f>
        <v>#N/A</v>
      </c>
      <c r="H21" s="263" t="e">
        <f>VLOOKUP(A21,Data!$A:$AG,30,FALSE)</f>
        <v>#N/A</v>
      </c>
      <c r="I21" s="263" t="e">
        <f>VLOOKUP(A21,Data!$A:$AG,31,FALSE)</f>
        <v>#N/A</v>
      </c>
      <c r="J21" s="263" t="e">
        <f>VLOOKUP(A21,Data!$A:$AG,32,FALSE)</f>
        <v>#N/A</v>
      </c>
      <c r="K21" s="263" t="e">
        <f>VLOOKUP(A21,Data!$A:$AG,12,FALSE)</f>
        <v>#N/A</v>
      </c>
      <c r="L21" s="263" t="e">
        <f>VLOOKUP(A21,Data!$A:$AG,23,FALSE)</f>
        <v>#N/A</v>
      </c>
      <c r="M21" s="637" t="e">
        <f>VLOOKUP(A21,Data!$A:$AG,8,FALSE)</f>
        <v>#N/A</v>
      </c>
      <c r="N21" s="263" t="e">
        <f>VLOOKUP(A21,Data!$A:$AG,16,FALSE)</f>
        <v>#N/A</v>
      </c>
      <c r="O21" s="263" t="e">
        <f>VLOOKUP(A21,Data!$A:$AG,28,FALSE)</f>
        <v>#N/A</v>
      </c>
      <c r="P21" s="263" t="e">
        <f>VLOOKUP(A21,Data!$A:$AH,34,FALSE)</f>
        <v>#N/A</v>
      </c>
    </row>
    <row r="22" spans="1:16" ht="50.1" hidden="1" customHeight="1" x14ac:dyDescent="0.25">
      <c r="A22" s="568" t="e">
        <f>VLOOKUP(Data!A315,Data!$A:$P,1,FALSE)</f>
        <v>#N/A</v>
      </c>
      <c r="B22" s="636" t="e">
        <f>VLOOKUP(A22,Data!$A:$P,4,FALSE)</f>
        <v>#N/A</v>
      </c>
      <c r="C22" s="639" t="e">
        <f>VLOOKUP(A22,Data!$A:$AG,24,FALSE)</f>
        <v>#N/A</v>
      </c>
      <c r="D22" s="1" t="e">
        <f>VLOOKUP(A22,Data!$A:$AG,25,FALSE)</f>
        <v>#N/A</v>
      </c>
      <c r="E22" s="1" t="e">
        <f>VLOOKUP(A22,Data!$A:$AG,26,FALSE)</f>
        <v>#N/A</v>
      </c>
      <c r="F22" s="59" t="e">
        <f>VLOOKUP(A22,Data!$A:$AG,11,FALSE)</f>
        <v>#N/A</v>
      </c>
      <c r="G22" s="263" t="e">
        <f>VLOOKUP(A22,Data!$A:$AG,27,FALSE)</f>
        <v>#N/A</v>
      </c>
      <c r="H22" s="263" t="e">
        <f>VLOOKUP(A22,Data!$A:$AG,30,FALSE)</f>
        <v>#N/A</v>
      </c>
      <c r="I22" s="263" t="e">
        <f>VLOOKUP(A22,Data!$A:$AG,31,FALSE)</f>
        <v>#N/A</v>
      </c>
      <c r="J22" s="263" t="e">
        <f>VLOOKUP(A22,Data!$A:$AG,32,FALSE)</f>
        <v>#N/A</v>
      </c>
      <c r="K22" s="263" t="e">
        <f>VLOOKUP(A22,Data!$A:$AG,12,FALSE)</f>
        <v>#N/A</v>
      </c>
      <c r="L22" s="263" t="e">
        <f>VLOOKUP(A22,Data!$A:$AG,23,FALSE)</f>
        <v>#N/A</v>
      </c>
      <c r="M22" s="637" t="e">
        <f>VLOOKUP(A22,Data!$A:$AG,8,FALSE)</f>
        <v>#N/A</v>
      </c>
      <c r="N22" s="263" t="e">
        <f>VLOOKUP(A22,Data!$A:$AG,16,FALSE)</f>
        <v>#N/A</v>
      </c>
      <c r="O22" s="263" t="e">
        <f>VLOOKUP(A22,Data!$A:$AG,28,FALSE)</f>
        <v>#N/A</v>
      </c>
      <c r="P22" s="263" t="e">
        <f>VLOOKUP(A22,Data!$A:$AH,34,FALSE)</f>
        <v>#N/A</v>
      </c>
    </row>
    <row r="23" spans="1:16" ht="50.1" hidden="1" customHeight="1" x14ac:dyDescent="0.25">
      <c r="A23" s="568" t="e">
        <f>VLOOKUP(Data!A314,Data!$A:$P,1,FALSE)</f>
        <v>#N/A</v>
      </c>
      <c r="B23" s="636" t="e">
        <f>VLOOKUP(A23,Data!$A:$P,4,FALSE)</f>
        <v>#N/A</v>
      </c>
      <c r="C23" s="639" t="e">
        <f>VLOOKUP(A23,Data!$A:$AG,24,FALSE)</f>
        <v>#N/A</v>
      </c>
      <c r="D23" s="1" t="e">
        <f>VLOOKUP(A23,Data!$A:$AG,25,FALSE)</f>
        <v>#N/A</v>
      </c>
      <c r="E23" s="1" t="e">
        <f>VLOOKUP(A23,Data!$A:$AG,26,FALSE)</f>
        <v>#N/A</v>
      </c>
      <c r="F23" s="59" t="e">
        <f>VLOOKUP(A23,Data!$A:$AG,11,FALSE)</f>
        <v>#N/A</v>
      </c>
      <c r="G23" s="263" t="e">
        <f>VLOOKUP(A23,Data!$A:$AG,27,FALSE)</f>
        <v>#N/A</v>
      </c>
      <c r="H23" s="263" t="e">
        <f>VLOOKUP(A23,Data!$A:$AG,30,FALSE)</f>
        <v>#N/A</v>
      </c>
      <c r="I23" s="263" t="e">
        <f>VLOOKUP(A23,Data!$A:$AG,31,FALSE)</f>
        <v>#N/A</v>
      </c>
      <c r="J23" s="263" t="e">
        <f>VLOOKUP(A23,Data!$A:$AG,32,FALSE)</f>
        <v>#N/A</v>
      </c>
      <c r="K23" s="263" t="e">
        <f>VLOOKUP(A23,Data!$A:$AG,12,FALSE)</f>
        <v>#N/A</v>
      </c>
      <c r="L23" s="263" t="e">
        <f>VLOOKUP(A23,Data!$A:$AG,23,FALSE)</f>
        <v>#N/A</v>
      </c>
      <c r="M23" s="637" t="e">
        <f>VLOOKUP(A23,Data!$A:$AG,8,FALSE)</f>
        <v>#N/A</v>
      </c>
      <c r="N23" s="263" t="e">
        <f>VLOOKUP(A23,Data!$A:$AG,16,FALSE)</f>
        <v>#N/A</v>
      </c>
      <c r="O23" s="263" t="e">
        <f>VLOOKUP(A23,Data!$A:$AG,28,FALSE)</f>
        <v>#N/A</v>
      </c>
      <c r="P23" s="263" t="e">
        <f>VLOOKUP(A23,Data!$A:$AH,34,FALSE)</f>
        <v>#N/A</v>
      </c>
    </row>
    <row r="24" spans="1:16" ht="50.1" hidden="1" customHeight="1" x14ac:dyDescent="0.25">
      <c r="A24" s="568" t="e">
        <f>VLOOKUP(Data!A313,Data!$A:$P,1,FALSE)</f>
        <v>#N/A</v>
      </c>
      <c r="B24" s="636" t="e">
        <f>VLOOKUP(A24,Data!$A:$P,4,FALSE)</f>
        <v>#N/A</v>
      </c>
      <c r="C24" s="640" t="e">
        <f>VLOOKUP(A24,Data!$A:$AG,24,FALSE)</f>
        <v>#N/A</v>
      </c>
      <c r="D24" s="1" t="e">
        <f>VLOOKUP(A24,Data!$A:$AG,25,FALSE)</f>
        <v>#N/A</v>
      </c>
      <c r="E24" s="1" t="e">
        <f>VLOOKUP(A24,Data!$A:$AG,26,FALSE)</f>
        <v>#N/A</v>
      </c>
      <c r="F24" s="59" t="e">
        <f>VLOOKUP(A24,Data!$A:$AG,11,FALSE)</f>
        <v>#N/A</v>
      </c>
      <c r="G24" s="263" t="e">
        <f>VLOOKUP(A24,Data!$A:$AG,27,FALSE)</f>
        <v>#N/A</v>
      </c>
      <c r="H24" s="263" t="e">
        <f>VLOOKUP(A24,Data!$A:$AG,30,FALSE)</f>
        <v>#N/A</v>
      </c>
      <c r="I24" s="263" t="e">
        <f>VLOOKUP(A24,Data!$A:$AG,31,FALSE)</f>
        <v>#N/A</v>
      </c>
      <c r="J24" s="263" t="e">
        <f>VLOOKUP(A24,Data!$A:$AG,32,FALSE)</f>
        <v>#N/A</v>
      </c>
      <c r="K24" s="263" t="e">
        <f>VLOOKUP(A24,Data!$A:$AG,12,FALSE)</f>
        <v>#N/A</v>
      </c>
      <c r="L24" s="263" t="e">
        <f>VLOOKUP(A24,Data!$A:$AG,23,FALSE)</f>
        <v>#N/A</v>
      </c>
      <c r="M24" s="637" t="e">
        <f>VLOOKUP(A24,Data!$A:$AG,8,FALSE)</f>
        <v>#N/A</v>
      </c>
      <c r="N24" s="263" t="e">
        <f>VLOOKUP(A24,Data!$A:$AG,16,FALSE)</f>
        <v>#N/A</v>
      </c>
      <c r="O24" s="263" t="e">
        <f>VLOOKUP(A24,Data!$A:$AG,28,FALSE)</f>
        <v>#N/A</v>
      </c>
      <c r="P24" s="263" t="e">
        <f>VLOOKUP(A24,Data!$A:$AH,34,FALSE)</f>
        <v>#N/A</v>
      </c>
    </row>
    <row r="25" spans="1:16" ht="50.1" hidden="1" customHeight="1" x14ac:dyDescent="0.25">
      <c r="A25" s="568" t="e">
        <f>VLOOKUP(Data!A312,Data!$A:$P,1,FALSE)</f>
        <v>#N/A</v>
      </c>
      <c r="B25" s="636" t="e">
        <f>VLOOKUP(A25,Data!$A:$P,4,FALSE)</f>
        <v>#N/A</v>
      </c>
      <c r="C25" s="639" t="e">
        <f>VLOOKUP(A25,Data!$A:$AG,24,FALSE)</f>
        <v>#N/A</v>
      </c>
      <c r="D25" s="1" t="e">
        <f>VLOOKUP(A25,Data!$A:$AG,25,FALSE)</f>
        <v>#N/A</v>
      </c>
      <c r="E25" s="1" t="e">
        <f>VLOOKUP(A25,Data!$A:$AG,26,FALSE)</f>
        <v>#N/A</v>
      </c>
      <c r="F25" s="59" t="e">
        <f>VLOOKUP(A25,Data!$A:$AG,11,FALSE)</f>
        <v>#N/A</v>
      </c>
      <c r="G25" s="263" t="e">
        <f>VLOOKUP(A25,Data!$A:$AG,27,FALSE)</f>
        <v>#N/A</v>
      </c>
      <c r="H25" s="263" t="e">
        <f>VLOOKUP(A25,Data!$A:$AG,30,FALSE)</f>
        <v>#N/A</v>
      </c>
      <c r="I25" s="263" t="e">
        <f>VLOOKUP(A25,Data!$A:$AG,31,FALSE)</f>
        <v>#N/A</v>
      </c>
      <c r="J25" s="263" t="e">
        <f>VLOOKUP(A25,Data!$A:$AG,32,FALSE)</f>
        <v>#N/A</v>
      </c>
      <c r="K25" s="263" t="e">
        <f>VLOOKUP(A25,Data!$A:$AG,12,FALSE)</f>
        <v>#N/A</v>
      </c>
      <c r="L25" s="263" t="e">
        <f>VLOOKUP(A25,Data!$A:$AG,23,FALSE)</f>
        <v>#N/A</v>
      </c>
      <c r="M25" s="637" t="e">
        <f>VLOOKUP(A25,Data!$A:$AG,8,FALSE)</f>
        <v>#N/A</v>
      </c>
      <c r="N25" s="263" t="e">
        <f>VLOOKUP(A25,Data!$A:$AG,16,FALSE)</f>
        <v>#N/A</v>
      </c>
      <c r="O25" s="263" t="e">
        <f>VLOOKUP(A25,Data!$A:$AG,28,FALSE)</f>
        <v>#N/A</v>
      </c>
      <c r="P25" s="263" t="e">
        <f>VLOOKUP(A25,Data!$A:$AH,34,FALSE)</f>
        <v>#N/A</v>
      </c>
    </row>
    <row r="26" spans="1:16" ht="5.0999999999999996" hidden="1" customHeight="1" x14ac:dyDescent="0.25">
      <c r="A26" s="568" t="e">
        <f>VLOOKUP(Data!A311,Data!$A:$P,1,FALSE)</f>
        <v>#N/A</v>
      </c>
      <c r="B26" s="636" t="e">
        <f>VLOOKUP(A26,Data!$A:$P,4,FALSE)</f>
        <v>#N/A</v>
      </c>
      <c r="C26" s="640" t="e">
        <f>VLOOKUP(A26,Data!$A:$AG,24,FALSE)</f>
        <v>#N/A</v>
      </c>
      <c r="D26" s="1" t="e">
        <f>VLOOKUP(A26,Data!$A:$AG,25,FALSE)</f>
        <v>#N/A</v>
      </c>
      <c r="E26" s="1" t="e">
        <f>VLOOKUP(A26,Data!$A:$AG,26,FALSE)</f>
        <v>#N/A</v>
      </c>
      <c r="F26" s="59" t="e">
        <f>VLOOKUP(A26,Data!$A:$AG,11,FALSE)</f>
        <v>#N/A</v>
      </c>
      <c r="G26" s="263" t="e">
        <f>VLOOKUP(A26,Data!$A:$AG,27,FALSE)</f>
        <v>#N/A</v>
      </c>
      <c r="H26" s="263" t="e">
        <f>VLOOKUP(A26,Data!$A:$AG,30,FALSE)</f>
        <v>#N/A</v>
      </c>
      <c r="I26" s="263" t="e">
        <f>VLOOKUP(A26,Data!$A:$AG,31,FALSE)</f>
        <v>#N/A</v>
      </c>
      <c r="J26" s="263" t="e">
        <f>VLOOKUP(A26,Data!$A:$AG,32,FALSE)</f>
        <v>#N/A</v>
      </c>
      <c r="K26" s="263" t="e">
        <f>VLOOKUP(A26,Data!$A:$AG,12,FALSE)</f>
        <v>#N/A</v>
      </c>
      <c r="L26" s="263" t="e">
        <f>VLOOKUP(A26,Data!$A:$AG,23,FALSE)</f>
        <v>#N/A</v>
      </c>
      <c r="M26" s="637" t="e">
        <f>VLOOKUP(A26,Data!$A:$AG,8,FALSE)</f>
        <v>#N/A</v>
      </c>
      <c r="N26" s="263" t="e">
        <f>VLOOKUP(A26,Data!$A:$AG,16,FALSE)</f>
        <v>#N/A</v>
      </c>
      <c r="O26" s="263" t="e">
        <f>VLOOKUP(A26,Data!$A:$AG,28,FALSE)</f>
        <v>#N/A</v>
      </c>
      <c r="P26" s="263" t="e">
        <f>VLOOKUP(A26,Data!$A:$AH,34,FALSE)</f>
        <v>#N/A</v>
      </c>
    </row>
    <row r="27" spans="1:16" ht="5.0999999999999996" hidden="1" customHeight="1" x14ac:dyDescent="0.25">
      <c r="A27" s="568" t="e">
        <f>VLOOKUP(Data!A310,Data!$A:$P,1,FALSE)</f>
        <v>#N/A</v>
      </c>
      <c r="B27" s="636" t="e">
        <f>VLOOKUP(A27,Data!$A:$P,4,FALSE)</f>
        <v>#N/A</v>
      </c>
      <c r="C27" s="640" t="e">
        <f>VLOOKUP(A27,Data!$A:$AG,24,FALSE)</f>
        <v>#N/A</v>
      </c>
      <c r="D27" s="1" t="e">
        <f>VLOOKUP(A27,Data!$A:$AG,25,FALSE)</f>
        <v>#N/A</v>
      </c>
      <c r="E27" s="1" t="e">
        <f>VLOOKUP(A27,Data!$A:$AG,26,FALSE)</f>
        <v>#N/A</v>
      </c>
      <c r="F27" s="59" t="e">
        <f>VLOOKUP(A27,Data!$A:$AG,11,FALSE)</f>
        <v>#N/A</v>
      </c>
      <c r="G27" s="263" t="e">
        <f>VLOOKUP(A27,Data!$A:$AG,27,FALSE)</f>
        <v>#N/A</v>
      </c>
      <c r="H27" s="263" t="e">
        <f>VLOOKUP(A27,Data!$A:$AG,30,FALSE)</f>
        <v>#N/A</v>
      </c>
      <c r="I27" s="263" t="e">
        <f>VLOOKUP(A27,Data!$A:$AG,31,FALSE)</f>
        <v>#N/A</v>
      </c>
      <c r="J27" s="263" t="e">
        <f>VLOOKUP(A27,Data!$A:$AG,32,FALSE)</f>
        <v>#N/A</v>
      </c>
      <c r="K27" s="263" t="e">
        <f>VLOOKUP(A27,Data!$A:$AG,12,FALSE)</f>
        <v>#N/A</v>
      </c>
      <c r="L27" s="263" t="e">
        <f>VLOOKUP(A27,Data!$A:$AG,23,FALSE)</f>
        <v>#N/A</v>
      </c>
      <c r="M27" s="637" t="e">
        <f>VLOOKUP(A27,Data!$A:$AG,8,FALSE)</f>
        <v>#N/A</v>
      </c>
      <c r="N27" s="263" t="e">
        <f>VLOOKUP(A27,Data!$A:$AG,16,FALSE)</f>
        <v>#N/A</v>
      </c>
      <c r="O27" s="263" t="e">
        <f>VLOOKUP(A27,Data!$A:$AG,28,FALSE)</f>
        <v>#N/A</v>
      </c>
      <c r="P27" s="263" t="e">
        <f>VLOOKUP(A27,Data!$A:$AH,34,FALSE)</f>
        <v>#N/A</v>
      </c>
    </row>
    <row r="28" spans="1:16" ht="50.1" hidden="1" customHeight="1" x14ac:dyDescent="0.25">
      <c r="A28" s="568" t="e">
        <f>VLOOKUP(Data!A309,Data!$A:$P,1,FALSE)</f>
        <v>#N/A</v>
      </c>
      <c r="B28" s="636" t="e">
        <f>VLOOKUP(A28,Data!$A:$P,4,FALSE)</f>
        <v>#N/A</v>
      </c>
      <c r="C28" s="639" t="e">
        <f>VLOOKUP(A28,Data!$A:$AG,24,FALSE)</f>
        <v>#N/A</v>
      </c>
      <c r="D28" s="1" t="e">
        <f>VLOOKUP(A28,Data!$A:$AG,25,FALSE)</f>
        <v>#N/A</v>
      </c>
      <c r="E28" s="1" t="e">
        <f>VLOOKUP(A28,Data!$A:$AG,26,FALSE)</f>
        <v>#N/A</v>
      </c>
      <c r="F28" s="59" t="e">
        <f>VLOOKUP(A28,Data!$A:$AG,11,FALSE)</f>
        <v>#N/A</v>
      </c>
      <c r="G28" s="263" t="e">
        <f>VLOOKUP(A28,Data!$A:$AG,27,FALSE)</f>
        <v>#N/A</v>
      </c>
      <c r="H28" s="263" t="e">
        <f>VLOOKUP(A28,Data!$A:$AG,30,FALSE)</f>
        <v>#N/A</v>
      </c>
      <c r="I28" s="263" t="e">
        <f>VLOOKUP(A28,Data!$A:$AG,31,FALSE)</f>
        <v>#N/A</v>
      </c>
      <c r="J28" s="263" t="e">
        <f>VLOOKUP(A28,Data!$A:$AG,32,FALSE)</f>
        <v>#N/A</v>
      </c>
      <c r="K28" s="263" t="e">
        <f>VLOOKUP(A28,Data!$A:$AG,12,FALSE)</f>
        <v>#N/A</v>
      </c>
      <c r="L28" s="263" t="e">
        <f>VLOOKUP(A28,Data!$A:$AG,23,FALSE)</f>
        <v>#N/A</v>
      </c>
      <c r="M28" s="637" t="e">
        <f>VLOOKUP(A28,Data!$A:$AG,8,FALSE)</f>
        <v>#N/A</v>
      </c>
      <c r="N28" s="263" t="e">
        <f>VLOOKUP(A28,Data!$A:$AG,16,FALSE)</f>
        <v>#N/A</v>
      </c>
      <c r="O28" s="263" t="e">
        <f>VLOOKUP(A28,Data!$A:$AG,28,FALSE)</f>
        <v>#N/A</v>
      </c>
      <c r="P28" s="263" t="e">
        <f>VLOOKUP(A28,Data!$A:$AH,34,FALSE)</f>
        <v>#N/A</v>
      </c>
    </row>
    <row r="29" spans="1:16" ht="5.0999999999999996" hidden="1" customHeight="1" x14ac:dyDescent="0.25">
      <c r="A29" s="568" t="e">
        <f>VLOOKUP(Data!A308,Data!$A:$P,1,FALSE)</f>
        <v>#N/A</v>
      </c>
      <c r="B29" s="636" t="e">
        <f>VLOOKUP(A29,Data!$A:$P,4,FALSE)</f>
        <v>#N/A</v>
      </c>
      <c r="C29" s="640" t="e">
        <f>VLOOKUP(A29,Data!$A:$AG,24,FALSE)</f>
        <v>#N/A</v>
      </c>
      <c r="D29" s="1" t="e">
        <f>VLOOKUP(A29,Data!$A:$AG,25,FALSE)</f>
        <v>#N/A</v>
      </c>
      <c r="E29" s="1" t="e">
        <f>VLOOKUP(A29,Data!$A:$AG,26,FALSE)</f>
        <v>#N/A</v>
      </c>
      <c r="F29" s="59" t="e">
        <f>VLOOKUP(A29,Data!$A:$AG,11,FALSE)</f>
        <v>#N/A</v>
      </c>
      <c r="G29" s="263" t="e">
        <f>VLOOKUP(A29,Data!$A:$AG,27,FALSE)</f>
        <v>#N/A</v>
      </c>
      <c r="H29" s="263" t="e">
        <f>VLOOKUP(A29,Data!$A:$AG,30,FALSE)</f>
        <v>#N/A</v>
      </c>
      <c r="I29" s="263" t="e">
        <f>VLOOKUP(A29,Data!$A:$AG,31,FALSE)</f>
        <v>#N/A</v>
      </c>
      <c r="J29" s="263" t="e">
        <f>VLOOKUP(A29,Data!$A:$AG,32,FALSE)</f>
        <v>#N/A</v>
      </c>
      <c r="K29" s="263" t="e">
        <f>VLOOKUP(A29,Data!$A:$AG,12,FALSE)</f>
        <v>#N/A</v>
      </c>
      <c r="L29" s="263" t="e">
        <f>VLOOKUP(A29,Data!$A:$AG,23,FALSE)</f>
        <v>#N/A</v>
      </c>
      <c r="M29" s="637" t="e">
        <f>VLOOKUP(A29,Data!$A:$AG,8,FALSE)</f>
        <v>#N/A</v>
      </c>
      <c r="N29" s="263" t="e">
        <f>VLOOKUP(A29,Data!$A:$AG,16,FALSE)</f>
        <v>#N/A</v>
      </c>
      <c r="O29" s="263" t="e">
        <f>VLOOKUP(A29,Data!$A:$AG,28,FALSE)</f>
        <v>#N/A</v>
      </c>
      <c r="P29" s="263" t="e">
        <f>VLOOKUP(A29,Data!$A:$AH,34,FALSE)</f>
        <v>#N/A</v>
      </c>
    </row>
    <row r="30" spans="1:16" ht="50.1" hidden="1" customHeight="1" x14ac:dyDescent="0.25">
      <c r="A30" s="568" t="e">
        <f>VLOOKUP(Data!A307,Data!$A:$P,1,FALSE)</f>
        <v>#N/A</v>
      </c>
      <c r="B30" s="636" t="e">
        <f>VLOOKUP(A30,Data!$A:$P,4,FALSE)</f>
        <v>#N/A</v>
      </c>
      <c r="C30" s="639" t="e">
        <f>VLOOKUP(A30,Data!$A:$AG,24,FALSE)</f>
        <v>#N/A</v>
      </c>
      <c r="D30" s="1" t="e">
        <f>VLOOKUP(A30,Data!$A:$AG,25,FALSE)</f>
        <v>#N/A</v>
      </c>
      <c r="E30" s="1" t="e">
        <f>VLOOKUP(A30,Data!$A:$AG,26,FALSE)</f>
        <v>#N/A</v>
      </c>
      <c r="F30" s="59" t="e">
        <f>VLOOKUP(A30,Data!$A:$AG,11,FALSE)</f>
        <v>#N/A</v>
      </c>
      <c r="G30" s="263" t="e">
        <f>VLOOKUP(A30,Data!$A:$AG,27,FALSE)</f>
        <v>#N/A</v>
      </c>
      <c r="H30" s="263" t="e">
        <f>VLOOKUP(A30,Data!$A:$AG,30,FALSE)</f>
        <v>#N/A</v>
      </c>
      <c r="I30" s="263" t="e">
        <f>VLOOKUP(A30,Data!$A:$AG,31,FALSE)</f>
        <v>#N/A</v>
      </c>
      <c r="J30" s="263" t="e">
        <f>VLOOKUP(A30,Data!$A:$AG,32,FALSE)</f>
        <v>#N/A</v>
      </c>
      <c r="K30" s="263" t="e">
        <f>VLOOKUP(A30,Data!$A:$AG,12,FALSE)</f>
        <v>#N/A</v>
      </c>
      <c r="L30" s="263" t="e">
        <f>VLOOKUP(A30,Data!$A:$AG,23,FALSE)</f>
        <v>#N/A</v>
      </c>
      <c r="M30" s="637" t="e">
        <f>VLOOKUP(A30,Data!$A:$AG,8,FALSE)</f>
        <v>#N/A</v>
      </c>
      <c r="N30" s="263" t="e">
        <f>VLOOKUP(A30,Data!$A:$AG,16,FALSE)</f>
        <v>#N/A</v>
      </c>
      <c r="O30" s="263" t="e">
        <f>VLOOKUP(A30,Data!$A:$AG,28,FALSE)</f>
        <v>#N/A</v>
      </c>
      <c r="P30" s="263" t="e">
        <f>VLOOKUP(A30,Data!$A:$AH,34,FALSE)</f>
        <v>#N/A</v>
      </c>
    </row>
    <row r="31" spans="1:16" ht="50.1" hidden="1" customHeight="1" x14ac:dyDescent="0.25">
      <c r="A31" s="568" t="e">
        <f>VLOOKUP(Data!A306,Data!$A:$P,1,FALSE)</f>
        <v>#N/A</v>
      </c>
      <c r="B31" s="636" t="e">
        <f>VLOOKUP(A31,Data!$A:$P,4,FALSE)</f>
        <v>#N/A</v>
      </c>
      <c r="C31" s="639" t="e">
        <f>VLOOKUP(A31,Data!$A:$AG,24,FALSE)</f>
        <v>#N/A</v>
      </c>
      <c r="D31" s="1" t="e">
        <f>VLOOKUP(A31,Data!$A:$AG,25,FALSE)</f>
        <v>#N/A</v>
      </c>
      <c r="E31" s="1" t="e">
        <f>VLOOKUP(A31,Data!$A:$AG,26,FALSE)</f>
        <v>#N/A</v>
      </c>
      <c r="F31" s="59" t="e">
        <f>VLOOKUP(A31,Data!$A:$AG,11,FALSE)</f>
        <v>#N/A</v>
      </c>
      <c r="G31" s="263" t="e">
        <f>VLOOKUP(A31,Data!$A:$AG,27,FALSE)</f>
        <v>#N/A</v>
      </c>
      <c r="H31" s="263" t="e">
        <f>VLOOKUP(A31,Data!$A:$AG,30,FALSE)</f>
        <v>#N/A</v>
      </c>
      <c r="I31" s="263" t="e">
        <f>VLOOKUP(A31,Data!$A:$AG,31,FALSE)</f>
        <v>#N/A</v>
      </c>
      <c r="J31" s="263" t="e">
        <f>VLOOKUP(A31,Data!$A:$AG,32,FALSE)</f>
        <v>#N/A</v>
      </c>
      <c r="K31" s="263" t="e">
        <f>VLOOKUP(A31,Data!$A:$AG,12,FALSE)</f>
        <v>#N/A</v>
      </c>
      <c r="L31" s="263" t="e">
        <f>VLOOKUP(A31,Data!$A:$AG,23,FALSE)</f>
        <v>#N/A</v>
      </c>
      <c r="M31" s="637" t="e">
        <f>VLOOKUP(A31,Data!$A:$AG,8,FALSE)</f>
        <v>#N/A</v>
      </c>
      <c r="N31" s="263" t="e">
        <f>VLOOKUP(A31,Data!$A:$AG,16,FALSE)</f>
        <v>#N/A</v>
      </c>
      <c r="O31" s="263" t="e">
        <f>VLOOKUP(A31,Data!$A:$AG,28,FALSE)</f>
        <v>#N/A</v>
      </c>
      <c r="P31" s="263" t="e">
        <f>VLOOKUP(A31,Data!$A:$AH,34,FALSE)</f>
        <v>#N/A</v>
      </c>
    </row>
    <row r="32" spans="1:16" ht="50.1" hidden="1" customHeight="1" x14ac:dyDescent="0.25">
      <c r="A32" s="568" t="e">
        <f>VLOOKUP(Data!A305,Data!$A:$P,1,FALSE)</f>
        <v>#N/A</v>
      </c>
      <c r="B32" s="636" t="e">
        <f>VLOOKUP(A32,Data!$A:$P,4,FALSE)</f>
        <v>#N/A</v>
      </c>
      <c r="C32" s="639" t="e">
        <f>VLOOKUP(A32,Data!$A:$AG,24,FALSE)</f>
        <v>#N/A</v>
      </c>
      <c r="D32" s="1" t="e">
        <f>VLOOKUP(A32,Data!$A:$AG,25,FALSE)</f>
        <v>#N/A</v>
      </c>
      <c r="E32" s="1" t="e">
        <f>VLOOKUP(A32,Data!$A:$AG,26,FALSE)</f>
        <v>#N/A</v>
      </c>
      <c r="F32" s="59" t="e">
        <f>VLOOKUP(A32,Data!$A:$AG,11,FALSE)</f>
        <v>#N/A</v>
      </c>
      <c r="G32" s="263" t="e">
        <f>VLOOKUP(A32,Data!$A:$AG,27,FALSE)</f>
        <v>#N/A</v>
      </c>
      <c r="H32" s="263" t="e">
        <f>VLOOKUP(A32,Data!$A:$AG,30,FALSE)</f>
        <v>#N/A</v>
      </c>
      <c r="I32" s="263" t="e">
        <f>VLOOKUP(A32,Data!$A:$AG,31,FALSE)</f>
        <v>#N/A</v>
      </c>
      <c r="J32" s="263" t="e">
        <f>VLOOKUP(A32,Data!$A:$AG,32,FALSE)</f>
        <v>#N/A</v>
      </c>
      <c r="K32" s="263" t="e">
        <f>VLOOKUP(A32,Data!$A:$AG,12,FALSE)</f>
        <v>#N/A</v>
      </c>
      <c r="L32" s="263" t="e">
        <f>VLOOKUP(A32,Data!$A:$AG,23,FALSE)</f>
        <v>#N/A</v>
      </c>
      <c r="M32" s="637" t="e">
        <f>VLOOKUP(A32,Data!$A:$AG,8,FALSE)</f>
        <v>#N/A</v>
      </c>
      <c r="N32" s="263" t="e">
        <f>VLOOKUP(A32,Data!$A:$AG,16,FALSE)</f>
        <v>#N/A</v>
      </c>
      <c r="O32" s="263" t="e">
        <f>VLOOKUP(A32,Data!$A:$AG,28,FALSE)</f>
        <v>#N/A</v>
      </c>
      <c r="P32" s="263" t="e">
        <f>VLOOKUP(A32,Data!$A:$AH,34,FALSE)</f>
        <v>#N/A</v>
      </c>
    </row>
    <row r="33" spans="1:16" ht="5.0999999999999996" hidden="1" customHeight="1" x14ac:dyDescent="0.25">
      <c r="A33" s="568" t="e">
        <f>VLOOKUP(Data!A304,Data!$A:$P,1,FALSE)</f>
        <v>#N/A</v>
      </c>
      <c r="B33" s="636" t="e">
        <f>VLOOKUP(A33,Data!$A:$P,4,FALSE)</f>
        <v>#N/A</v>
      </c>
      <c r="C33" s="640" t="e">
        <f>VLOOKUP(A33,Data!$A:$AG,24,FALSE)</f>
        <v>#N/A</v>
      </c>
      <c r="D33" s="1" t="e">
        <f>VLOOKUP(A33,Data!$A:$AG,25,FALSE)</f>
        <v>#N/A</v>
      </c>
      <c r="E33" s="1" t="e">
        <f>VLOOKUP(A33,Data!$A:$AG,26,FALSE)</f>
        <v>#N/A</v>
      </c>
      <c r="F33" s="59" t="e">
        <f>VLOOKUP(A33,Data!$A:$AG,11,FALSE)</f>
        <v>#N/A</v>
      </c>
      <c r="G33" s="263" t="e">
        <f>VLOOKUP(A33,Data!$A:$AG,27,FALSE)</f>
        <v>#N/A</v>
      </c>
      <c r="H33" s="263" t="e">
        <f>VLOOKUP(A33,Data!$A:$AG,30,FALSE)</f>
        <v>#N/A</v>
      </c>
      <c r="I33" s="263" t="e">
        <f>VLOOKUP(A33,Data!$A:$AG,31,FALSE)</f>
        <v>#N/A</v>
      </c>
      <c r="J33" s="263" t="e">
        <f>VLOOKUP(A33,Data!$A:$AG,32,FALSE)</f>
        <v>#N/A</v>
      </c>
      <c r="K33" s="263" t="e">
        <f>VLOOKUP(A33,Data!$A:$AG,12,FALSE)</f>
        <v>#N/A</v>
      </c>
      <c r="L33" s="263" t="e">
        <f>VLOOKUP(A33,Data!$A:$AG,23,FALSE)</f>
        <v>#N/A</v>
      </c>
      <c r="M33" s="637" t="e">
        <f>VLOOKUP(A33,Data!$A:$AG,8,FALSE)</f>
        <v>#N/A</v>
      </c>
      <c r="N33" s="263" t="e">
        <f>VLOOKUP(A33,Data!$A:$AG,16,FALSE)</f>
        <v>#N/A</v>
      </c>
      <c r="O33" s="263" t="e">
        <f>VLOOKUP(A33,Data!$A:$AG,28,FALSE)</f>
        <v>#N/A</v>
      </c>
      <c r="P33" s="263" t="e">
        <f>VLOOKUP(A33,Data!$A:$AH,34,FALSE)</f>
        <v>#N/A</v>
      </c>
    </row>
    <row r="34" spans="1:16" ht="50.1" hidden="1" customHeight="1" x14ac:dyDescent="0.25">
      <c r="A34" s="568" t="e">
        <f>VLOOKUP(Data!A303,Data!$A:$P,1,FALSE)</f>
        <v>#N/A</v>
      </c>
      <c r="B34" s="636" t="e">
        <f>VLOOKUP(A34,Data!$A:$P,4,FALSE)</f>
        <v>#N/A</v>
      </c>
      <c r="C34" s="639" t="e">
        <f>VLOOKUP(A34,Data!$A:$AG,24,FALSE)</f>
        <v>#N/A</v>
      </c>
      <c r="D34" s="1" t="e">
        <f>VLOOKUP(A34,Data!$A:$AG,25,FALSE)</f>
        <v>#N/A</v>
      </c>
      <c r="E34" s="1" t="e">
        <f>VLOOKUP(A34,Data!$A:$AG,26,FALSE)</f>
        <v>#N/A</v>
      </c>
      <c r="F34" s="59" t="e">
        <f>VLOOKUP(A34,Data!$A:$AG,11,FALSE)</f>
        <v>#N/A</v>
      </c>
      <c r="G34" s="263" t="e">
        <f>VLOOKUP(A34,Data!$A:$AG,27,FALSE)</f>
        <v>#N/A</v>
      </c>
      <c r="H34" s="263" t="e">
        <f>VLOOKUP(A34,Data!$A:$AG,30,FALSE)</f>
        <v>#N/A</v>
      </c>
      <c r="I34" s="263" t="e">
        <f>VLOOKUP(A34,Data!$A:$AG,31,FALSE)</f>
        <v>#N/A</v>
      </c>
      <c r="J34" s="263" t="e">
        <f>VLOOKUP(A34,Data!$A:$AG,32,FALSE)</f>
        <v>#N/A</v>
      </c>
      <c r="K34" s="263" t="e">
        <f>VLOOKUP(A34,Data!$A:$AG,12,FALSE)</f>
        <v>#N/A</v>
      </c>
      <c r="L34" s="263" t="e">
        <f>VLOOKUP(A34,Data!$A:$AG,23,FALSE)</f>
        <v>#N/A</v>
      </c>
      <c r="M34" s="637" t="e">
        <f>VLOOKUP(A34,Data!$A:$AG,8,FALSE)</f>
        <v>#N/A</v>
      </c>
      <c r="N34" s="263" t="e">
        <f>VLOOKUP(A34,Data!$A:$AG,16,FALSE)</f>
        <v>#N/A</v>
      </c>
      <c r="O34" s="263" t="e">
        <f>VLOOKUP(A34,Data!$A:$AG,28,FALSE)</f>
        <v>#N/A</v>
      </c>
      <c r="P34" s="263" t="e">
        <f>VLOOKUP(A34,Data!$A:$AH,34,FALSE)</f>
        <v>#N/A</v>
      </c>
    </row>
    <row r="35" spans="1:16" ht="50.1" hidden="1" customHeight="1" x14ac:dyDescent="0.25">
      <c r="A35" s="568" t="e">
        <f>VLOOKUP(Data!A302,Data!$A:$P,1,FALSE)</f>
        <v>#N/A</v>
      </c>
      <c r="B35" s="636" t="e">
        <f>VLOOKUP(A35,Data!$A:$P,4,FALSE)</f>
        <v>#N/A</v>
      </c>
      <c r="C35" s="639" t="e">
        <f>VLOOKUP(A35,Data!$A:$AG,24,FALSE)</f>
        <v>#N/A</v>
      </c>
      <c r="D35" s="1" t="e">
        <f>VLOOKUP(A35,Data!$A:$AG,25,FALSE)</f>
        <v>#N/A</v>
      </c>
      <c r="E35" s="1" t="e">
        <f>VLOOKUP(A35,Data!$A:$AG,26,FALSE)</f>
        <v>#N/A</v>
      </c>
      <c r="F35" s="59" t="e">
        <f>VLOOKUP(A35,Data!$A:$AG,11,FALSE)</f>
        <v>#N/A</v>
      </c>
      <c r="G35" s="263" t="e">
        <f>VLOOKUP(A35,Data!$A:$AG,27,FALSE)</f>
        <v>#N/A</v>
      </c>
      <c r="H35" s="263" t="e">
        <f>VLOOKUP(A35,Data!$A:$AG,30,FALSE)</f>
        <v>#N/A</v>
      </c>
      <c r="I35" s="263" t="e">
        <f>VLOOKUP(A35,Data!$A:$AG,31,FALSE)</f>
        <v>#N/A</v>
      </c>
      <c r="J35" s="263" t="e">
        <f>VLOOKUP(A35,Data!$A:$AG,32,FALSE)</f>
        <v>#N/A</v>
      </c>
      <c r="K35" s="263" t="e">
        <f>VLOOKUP(A35,Data!$A:$AG,12,FALSE)</f>
        <v>#N/A</v>
      </c>
      <c r="L35" s="263" t="e">
        <f>VLOOKUP(A35,Data!$A:$AG,23,FALSE)</f>
        <v>#N/A</v>
      </c>
      <c r="M35" s="637" t="e">
        <f>VLOOKUP(A35,Data!$A:$AG,8,FALSE)</f>
        <v>#N/A</v>
      </c>
      <c r="N35" s="263" t="e">
        <f>VLOOKUP(A35,Data!$A:$AG,16,FALSE)</f>
        <v>#N/A</v>
      </c>
      <c r="O35" s="263" t="e">
        <f>VLOOKUP(A35,Data!$A:$AG,28,FALSE)</f>
        <v>#N/A</v>
      </c>
      <c r="P35" s="263" t="e">
        <f>VLOOKUP(A35,Data!$A:$AH,34,FALSE)</f>
        <v>#N/A</v>
      </c>
    </row>
    <row r="36" spans="1:16" ht="50.1" hidden="1" customHeight="1" x14ac:dyDescent="0.25">
      <c r="A36" s="568" t="e">
        <f>VLOOKUP(Data!A301,Data!$A:$P,1,FALSE)</f>
        <v>#N/A</v>
      </c>
      <c r="B36" s="636" t="e">
        <f>VLOOKUP(A36,Data!$A:$P,4,FALSE)</f>
        <v>#N/A</v>
      </c>
      <c r="C36" s="639" t="e">
        <f>VLOOKUP(A36,Data!$A:$AG,24,FALSE)</f>
        <v>#N/A</v>
      </c>
      <c r="D36" s="1" t="e">
        <f>VLOOKUP(A36,Data!$A:$AG,25,FALSE)</f>
        <v>#N/A</v>
      </c>
      <c r="E36" s="1" t="e">
        <f>VLOOKUP(A36,Data!$A:$AG,26,FALSE)</f>
        <v>#N/A</v>
      </c>
      <c r="F36" s="59" t="e">
        <f>VLOOKUP(A36,Data!$A:$AG,11,FALSE)</f>
        <v>#N/A</v>
      </c>
      <c r="G36" s="263" t="e">
        <f>VLOOKUP(A36,Data!$A:$AG,27,FALSE)</f>
        <v>#N/A</v>
      </c>
      <c r="H36" s="263" t="e">
        <f>VLOOKUP(A36,Data!$A:$AG,30,FALSE)</f>
        <v>#N/A</v>
      </c>
      <c r="I36" s="263" t="e">
        <f>VLOOKUP(A36,Data!$A:$AG,31,FALSE)</f>
        <v>#N/A</v>
      </c>
      <c r="J36" s="263" t="e">
        <f>VLOOKUP(A36,Data!$A:$AG,32,FALSE)</f>
        <v>#N/A</v>
      </c>
      <c r="K36" s="263" t="e">
        <f>VLOOKUP(A36,Data!$A:$AG,12,FALSE)</f>
        <v>#N/A</v>
      </c>
      <c r="L36" s="263" t="e">
        <f>VLOOKUP(A36,Data!$A:$AG,23,FALSE)</f>
        <v>#N/A</v>
      </c>
      <c r="M36" s="637" t="e">
        <f>VLOOKUP(A36,Data!$A:$AG,8,FALSE)</f>
        <v>#N/A</v>
      </c>
      <c r="N36" s="263" t="e">
        <f>VLOOKUP(A36,Data!$A:$AG,16,FALSE)</f>
        <v>#N/A</v>
      </c>
      <c r="O36" s="263" t="e">
        <f>VLOOKUP(A36,Data!$A:$AG,28,FALSE)</f>
        <v>#N/A</v>
      </c>
      <c r="P36" s="263" t="e">
        <f>VLOOKUP(A36,Data!$A:$AH,34,FALSE)</f>
        <v>#N/A</v>
      </c>
    </row>
    <row r="37" spans="1:16" ht="5.0999999999999996" hidden="1" customHeight="1" x14ac:dyDescent="0.25">
      <c r="A37" s="568" t="e">
        <f>VLOOKUP(Data!A300,Data!$A:$P,1,FALSE)</f>
        <v>#N/A</v>
      </c>
      <c r="B37" s="636" t="e">
        <f>VLOOKUP(A37,Data!$A:$P,4,FALSE)</f>
        <v>#N/A</v>
      </c>
      <c r="C37" s="640" t="e">
        <f>VLOOKUP(A37,Data!$A:$AG,24,FALSE)</f>
        <v>#N/A</v>
      </c>
      <c r="D37" s="1" t="e">
        <f>VLOOKUP(A37,Data!$A:$AG,25,FALSE)</f>
        <v>#N/A</v>
      </c>
      <c r="E37" s="1" t="e">
        <f>VLOOKUP(A37,Data!$A:$AG,26,FALSE)</f>
        <v>#N/A</v>
      </c>
      <c r="F37" s="59" t="e">
        <f>VLOOKUP(A37,Data!$A:$AG,11,FALSE)</f>
        <v>#N/A</v>
      </c>
      <c r="G37" s="263" t="e">
        <f>VLOOKUP(A37,Data!$A:$AG,27,FALSE)</f>
        <v>#N/A</v>
      </c>
      <c r="H37" s="263" t="e">
        <f>VLOOKUP(A37,Data!$A:$AG,30,FALSE)</f>
        <v>#N/A</v>
      </c>
      <c r="I37" s="263" t="e">
        <f>VLOOKUP(A37,Data!$A:$AG,31,FALSE)</f>
        <v>#N/A</v>
      </c>
      <c r="J37" s="263" t="e">
        <f>VLOOKUP(A37,Data!$A:$AG,32,FALSE)</f>
        <v>#N/A</v>
      </c>
      <c r="K37" s="263" t="e">
        <f>VLOOKUP(A37,Data!$A:$AG,12,FALSE)</f>
        <v>#N/A</v>
      </c>
      <c r="L37" s="263" t="e">
        <f>VLOOKUP(A37,Data!$A:$AG,23,FALSE)</f>
        <v>#N/A</v>
      </c>
      <c r="M37" s="637" t="e">
        <f>VLOOKUP(A37,Data!$A:$AG,8,FALSE)</f>
        <v>#N/A</v>
      </c>
      <c r="N37" s="263" t="e">
        <f>VLOOKUP(A37,Data!$A:$AG,16,FALSE)</f>
        <v>#N/A</v>
      </c>
      <c r="O37" s="263" t="e">
        <f>VLOOKUP(A37,Data!$A:$AG,28,FALSE)</f>
        <v>#N/A</v>
      </c>
      <c r="P37" s="263" t="e">
        <f>VLOOKUP(A37,Data!$A:$AH,34,FALSE)</f>
        <v>#N/A</v>
      </c>
    </row>
    <row r="38" spans="1:16" ht="50.1" hidden="1" customHeight="1" x14ac:dyDescent="0.25">
      <c r="A38" s="568" t="e">
        <f>VLOOKUP(Data!A299,Data!$A:$P,1,FALSE)</f>
        <v>#N/A</v>
      </c>
      <c r="B38" s="636" t="e">
        <f>VLOOKUP(A38,Data!$A:$P,4,FALSE)</f>
        <v>#N/A</v>
      </c>
      <c r="C38" s="639" t="e">
        <f>VLOOKUP(A38,Data!$A:$AG,24,FALSE)</f>
        <v>#N/A</v>
      </c>
      <c r="D38" s="1" t="e">
        <f>VLOOKUP(A38,Data!$A:$AG,25,FALSE)</f>
        <v>#N/A</v>
      </c>
      <c r="E38" s="1" t="e">
        <f>VLOOKUP(A38,Data!$A:$AG,26,FALSE)</f>
        <v>#N/A</v>
      </c>
      <c r="F38" s="1" t="e">
        <f>VLOOKUP(A38,Data!$A:$AG,11,FALSE)</f>
        <v>#N/A</v>
      </c>
      <c r="G38" s="1" t="e">
        <f>VLOOKUP(A38,Data!$A:$AG,27,FALSE)</f>
        <v>#N/A</v>
      </c>
      <c r="H38" s="1" t="e">
        <f>VLOOKUP(A38,Data!$A:$AG,30,FALSE)</f>
        <v>#N/A</v>
      </c>
      <c r="I38" s="1" t="e">
        <f>VLOOKUP(A38,Data!$A:$AG,31,FALSE)</f>
        <v>#N/A</v>
      </c>
      <c r="J38" s="1" t="e">
        <f>VLOOKUP(A38,Data!$A:$AG,32,FALSE)</f>
        <v>#N/A</v>
      </c>
      <c r="K38" s="1" t="e">
        <f>VLOOKUP(A38,Data!$A:$AG,12,FALSE)</f>
        <v>#N/A</v>
      </c>
      <c r="L38" s="1" t="e">
        <f>VLOOKUP(A38,Data!$A:$AG,23,FALSE)</f>
        <v>#N/A</v>
      </c>
      <c r="M38" s="638" t="e">
        <f>VLOOKUP(A38,Data!$A:$AG,8,FALSE)</f>
        <v>#N/A</v>
      </c>
      <c r="N38" s="263" t="e">
        <f>VLOOKUP(A38,Data!$A:$AG,16,FALSE)</f>
        <v>#N/A</v>
      </c>
      <c r="O38" s="263" t="e">
        <f>VLOOKUP(A38,Data!$A:$AG,28,FALSE)</f>
        <v>#N/A</v>
      </c>
      <c r="P38" s="263" t="e">
        <f>VLOOKUP(A38,Data!$A:$AH,34,FALSE)</f>
        <v>#N/A</v>
      </c>
    </row>
    <row r="39" spans="1:16" ht="50.1" hidden="1" customHeight="1" x14ac:dyDescent="0.25">
      <c r="A39" s="568" t="e">
        <f>VLOOKUP(Data!A298,Data!$A:$P,1,FALSE)</f>
        <v>#N/A</v>
      </c>
      <c r="B39" s="636" t="e">
        <f>VLOOKUP(A39,Data!$A:$P,4,FALSE)</f>
        <v>#N/A</v>
      </c>
      <c r="C39" s="640" t="e">
        <f>VLOOKUP(A39,Data!$A:$AG,24,FALSE)</f>
        <v>#N/A</v>
      </c>
      <c r="D39" s="1" t="e">
        <f>VLOOKUP(A39,Data!$A:$AG,25,FALSE)</f>
        <v>#N/A</v>
      </c>
      <c r="E39" s="1" t="e">
        <f>VLOOKUP(A39,Data!$A:$AG,26,FALSE)</f>
        <v>#N/A</v>
      </c>
      <c r="F39" s="1" t="e">
        <f>VLOOKUP(A39,Data!$A:$AG,11,FALSE)</f>
        <v>#N/A</v>
      </c>
      <c r="G39" s="1" t="e">
        <f>VLOOKUP(A39,Data!$A:$AG,27,FALSE)</f>
        <v>#N/A</v>
      </c>
      <c r="H39" s="1" t="e">
        <f>VLOOKUP(A39,Data!$A:$AG,30,FALSE)</f>
        <v>#N/A</v>
      </c>
      <c r="I39" s="1" t="e">
        <f>VLOOKUP(A39,Data!$A:$AG,31,FALSE)</f>
        <v>#N/A</v>
      </c>
      <c r="J39" s="1" t="e">
        <f>VLOOKUP(A39,Data!$A:$AG,32,FALSE)</f>
        <v>#N/A</v>
      </c>
      <c r="K39" s="1" t="e">
        <f>VLOOKUP(A39,Data!$A:$AG,12,FALSE)</f>
        <v>#N/A</v>
      </c>
      <c r="L39" s="1" t="e">
        <f>VLOOKUP(A39,Data!$A:$AG,23,FALSE)</f>
        <v>#N/A</v>
      </c>
      <c r="M39" s="638" t="e">
        <f>VLOOKUP(A39,Data!$A:$AG,8,FALSE)</f>
        <v>#N/A</v>
      </c>
      <c r="N39" s="263" t="e">
        <f>VLOOKUP(A39,Data!$A:$AG,16,FALSE)</f>
        <v>#N/A</v>
      </c>
      <c r="O39" s="263" t="e">
        <f>VLOOKUP(A39,Data!$A:$AG,28,FALSE)</f>
        <v>#N/A</v>
      </c>
      <c r="P39" s="263" t="e">
        <f>VLOOKUP(A39,Data!$A:$AH,34,FALSE)</f>
        <v>#N/A</v>
      </c>
    </row>
    <row r="40" spans="1:16" ht="50.1" hidden="1" customHeight="1" x14ac:dyDescent="0.25">
      <c r="A40" s="568" t="e">
        <f>VLOOKUP(Data!A297,Data!$A:$P,1,FALSE)</f>
        <v>#N/A</v>
      </c>
      <c r="B40" s="636" t="e">
        <f>VLOOKUP(A40,Data!$A:$P,4,FALSE)</f>
        <v>#N/A</v>
      </c>
      <c r="C40" s="639" t="e">
        <f>VLOOKUP(A40,Data!$A:$AG,24,FALSE)</f>
        <v>#N/A</v>
      </c>
      <c r="D40" s="1" t="e">
        <f>VLOOKUP(A40,Data!$A:$AG,25,FALSE)</f>
        <v>#N/A</v>
      </c>
      <c r="E40" s="1" t="e">
        <f>VLOOKUP(A40,Data!$A:$AG,26,FALSE)</f>
        <v>#N/A</v>
      </c>
      <c r="F40" s="59" t="e">
        <f>VLOOKUP(A40,Data!$A:$AG,11,FALSE)</f>
        <v>#N/A</v>
      </c>
      <c r="G40" s="263" t="e">
        <f>VLOOKUP(A40,Data!$A:$AG,27,FALSE)</f>
        <v>#N/A</v>
      </c>
      <c r="H40" s="263" t="e">
        <f>VLOOKUP(A40,Data!$A:$AG,30,FALSE)</f>
        <v>#N/A</v>
      </c>
      <c r="I40" s="263" t="e">
        <f>VLOOKUP(A40,Data!$A:$AG,31,FALSE)</f>
        <v>#N/A</v>
      </c>
      <c r="J40" s="263" t="e">
        <f>VLOOKUP(A40,Data!$A:$AG,32,FALSE)</f>
        <v>#N/A</v>
      </c>
      <c r="K40" s="263" t="e">
        <f>VLOOKUP(A40,Data!$A:$AG,12,FALSE)</f>
        <v>#N/A</v>
      </c>
      <c r="L40" s="263" t="e">
        <f>VLOOKUP(A40,Data!$A:$AG,23,FALSE)</f>
        <v>#N/A</v>
      </c>
      <c r="M40" s="637" t="e">
        <f>VLOOKUP(A40,Data!$A:$AG,8,FALSE)</f>
        <v>#N/A</v>
      </c>
      <c r="N40" s="263" t="e">
        <f>VLOOKUP(A40,Data!$A:$AG,16,FALSE)</f>
        <v>#N/A</v>
      </c>
      <c r="O40" s="263" t="e">
        <f>VLOOKUP(A40,Data!$A:$AG,28,FALSE)</f>
        <v>#N/A</v>
      </c>
      <c r="P40" s="263" t="e">
        <f>VLOOKUP(A40,Data!$A:$AH,34,FALSE)</f>
        <v>#N/A</v>
      </c>
    </row>
    <row r="41" spans="1:16" ht="5.0999999999999996" hidden="1" customHeight="1" x14ac:dyDescent="0.25">
      <c r="A41" s="568" t="e">
        <f>VLOOKUP(Data!A296,Data!$A:$P,1,FALSE)</f>
        <v>#N/A</v>
      </c>
      <c r="B41" s="636" t="e">
        <f>VLOOKUP(A41,Data!$A:$P,4,FALSE)</f>
        <v>#N/A</v>
      </c>
      <c r="C41" s="640" t="e">
        <f>VLOOKUP(A41,Data!$A:$AG,24,FALSE)</f>
        <v>#N/A</v>
      </c>
      <c r="D41" s="1" t="e">
        <f>VLOOKUP(A41,Data!$A:$AG,25,FALSE)</f>
        <v>#N/A</v>
      </c>
      <c r="E41" s="1" t="e">
        <f>VLOOKUP(A41,Data!$A:$AG,26,FALSE)</f>
        <v>#N/A</v>
      </c>
      <c r="F41" s="59" t="e">
        <f>VLOOKUP(A41,Data!$A:$AG,11,FALSE)</f>
        <v>#N/A</v>
      </c>
      <c r="G41" s="263" t="e">
        <f>VLOOKUP(A41,Data!$A:$AG,27,FALSE)</f>
        <v>#N/A</v>
      </c>
      <c r="H41" s="263" t="e">
        <f>VLOOKUP(A41,Data!$A:$AG,30,FALSE)</f>
        <v>#N/A</v>
      </c>
      <c r="I41" s="263" t="e">
        <f>VLOOKUP(A41,Data!$A:$AG,31,FALSE)</f>
        <v>#N/A</v>
      </c>
      <c r="J41" s="263" t="e">
        <f>VLOOKUP(A41,Data!$A:$AG,32,FALSE)</f>
        <v>#N/A</v>
      </c>
      <c r="K41" s="263" t="e">
        <f>VLOOKUP(A41,Data!$A:$AG,12,FALSE)</f>
        <v>#N/A</v>
      </c>
      <c r="L41" s="263" t="e">
        <f>VLOOKUP(A41,Data!$A:$AG,23,FALSE)</f>
        <v>#N/A</v>
      </c>
      <c r="M41" s="637" t="e">
        <f>VLOOKUP(A41,Data!$A:$AG,8,FALSE)</f>
        <v>#N/A</v>
      </c>
      <c r="N41" s="263" t="e">
        <f>VLOOKUP(A41,Data!$A:$AG,16,FALSE)</f>
        <v>#N/A</v>
      </c>
      <c r="O41" s="263" t="e">
        <f>VLOOKUP(A41,Data!$A:$AG,28,FALSE)</f>
        <v>#N/A</v>
      </c>
      <c r="P41" s="263" t="e">
        <f>VLOOKUP(A41,Data!$A:$AH,34,FALSE)</f>
        <v>#N/A</v>
      </c>
    </row>
    <row r="42" spans="1:16" ht="50.1" hidden="1" customHeight="1" x14ac:dyDescent="0.25">
      <c r="A42" s="568" t="e">
        <f>VLOOKUP(Data!A295,Data!$A:$P,1,FALSE)</f>
        <v>#N/A</v>
      </c>
      <c r="B42" s="636" t="e">
        <f>VLOOKUP(A42,Data!$A:$P,4,FALSE)</f>
        <v>#N/A</v>
      </c>
      <c r="C42" s="639" t="e">
        <f>VLOOKUP(A42,Data!$A:$AG,24,FALSE)</f>
        <v>#N/A</v>
      </c>
      <c r="D42" s="1" t="e">
        <f>VLOOKUP(A42,Data!$A:$AG,25,FALSE)</f>
        <v>#N/A</v>
      </c>
      <c r="E42" s="1" t="e">
        <f>VLOOKUP(A42,Data!$A:$AG,26,FALSE)</f>
        <v>#N/A</v>
      </c>
      <c r="F42" s="1" t="e">
        <f>VLOOKUP(A42,Data!$A:$AG,11,FALSE)</f>
        <v>#N/A</v>
      </c>
      <c r="G42" s="1" t="e">
        <f>VLOOKUP(A42,Data!$A:$AG,27,FALSE)</f>
        <v>#N/A</v>
      </c>
      <c r="H42" s="1" t="e">
        <f>VLOOKUP(A42,Data!$A:$AG,30,FALSE)</f>
        <v>#N/A</v>
      </c>
      <c r="I42" s="1" t="e">
        <f>VLOOKUP(A42,Data!$A:$AG,31,FALSE)</f>
        <v>#N/A</v>
      </c>
      <c r="J42" s="1" t="e">
        <f>VLOOKUP(A42,Data!$A:$AG,32,FALSE)</f>
        <v>#N/A</v>
      </c>
      <c r="K42" s="1" t="e">
        <f>VLOOKUP(A42,Data!$A:$AG,12,FALSE)</f>
        <v>#N/A</v>
      </c>
      <c r="L42" s="1" t="e">
        <f>VLOOKUP(A42,Data!$A:$AG,23,FALSE)</f>
        <v>#N/A</v>
      </c>
      <c r="M42" s="638" t="e">
        <f>VLOOKUP(A42,Data!$A:$AG,8,FALSE)</f>
        <v>#N/A</v>
      </c>
      <c r="N42" s="263" t="e">
        <f>VLOOKUP(A42,Data!$A:$AG,16,FALSE)</f>
        <v>#N/A</v>
      </c>
      <c r="O42" s="263" t="e">
        <f>VLOOKUP(A42,Data!$A:$AG,28,FALSE)</f>
        <v>#N/A</v>
      </c>
      <c r="P42" s="263" t="e">
        <f>VLOOKUP(A42,Data!$A:$AH,34,FALSE)</f>
        <v>#N/A</v>
      </c>
    </row>
    <row r="43" spans="1:16" ht="50.1" hidden="1" customHeight="1" x14ac:dyDescent="0.25">
      <c r="A43" s="568" t="e">
        <f>VLOOKUP(Data!A294,Data!$A:$P,1,FALSE)</f>
        <v>#N/A</v>
      </c>
      <c r="B43" s="636" t="e">
        <f>VLOOKUP(A43,Data!$A:$P,4,FALSE)</f>
        <v>#N/A</v>
      </c>
      <c r="C43" s="640" t="e">
        <f>VLOOKUP(A43,Data!$A:$AG,24,FALSE)</f>
        <v>#N/A</v>
      </c>
      <c r="D43" s="1" t="e">
        <f>VLOOKUP(A43,Data!$A:$AG,25,FALSE)</f>
        <v>#N/A</v>
      </c>
      <c r="E43" s="1" t="e">
        <f>VLOOKUP(A43,Data!$A:$AG,26,FALSE)</f>
        <v>#N/A</v>
      </c>
      <c r="F43" s="1" t="e">
        <f>VLOOKUP(A43,Data!$A:$AG,11,FALSE)</f>
        <v>#N/A</v>
      </c>
      <c r="G43" s="1" t="e">
        <f>VLOOKUP(A43,Data!$A:$AG,27,FALSE)</f>
        <v>#N/A</v>
      </c>
      <c r="H43" s="1" t="e">
        <f>VLOOKUP(A43,Data!$A:$AG,30,FALSE)</f>
        <v>#N/A</v>
      </c>
      <c r="I43" s="1" t="e">
        <f>VLOOKUP(A43,Data!$A:$AG,31,FALSE)</f>
        <v>#N/A</v>
      </c>
      <c r="J43" s="1" t="e">
        <f>VLOOKUP(A43,Data!$A:$AG,32,FALSE)</f>
        <v>#N/A</v>
      </c>
      <c r="K43" s="1" t="e">
        <f>VLOOKUP(A43,Data!$A:$AG,12,FALSE)</f>
        <v>#N/A</v>
      </c>
      <c r="L43" s="1" t="e">
        <f>VLOOKUP(A43,Data!$A:$AG,23,FALSE)</f>
        <v>#N/A</v>
      </c>
      <c r="M43" s="638" t="e">
        <f>VLOOKUP(A43,Data!$A:$AG,8,FALSE)</f>
        <v>#N/A</v>
      </c>
      <c r="N43" s="263" t="e">
        <f>VLOOKUP(A43,Data!$A:$AG,16,FALSE)</f>
        <v>#N/A</v>
      </c>
      <c r="O43" s="263" t="e">
        <f>VLOOKUP(A43,Data!$A:$AG,28,FALSE)</f>
        <v>#N/A</v>
      </c>
      <c r="P43" s="263" t="e">
        <f>VLOOKUP(A43,Data!$A:$AH,34,FALSE)</f>
        <v>#N/A</v>
      </c>
    </row>
    <row r="44" spans="1:16" ht="50.1" hidden="1" customHeight="1" x14ac:dyDescent="0.25">
      <c r="A44" s="568" t="e">
        <f>VLOOKUP(Data!A293,Data!$A:$P,1,FALSE)</f>
        <v>#N/A</v>
      </c>
      <c r="B44" s="636" t="e">
        <f>VLOOKUP(A44,Data!$A:$P,4,FALSE)</f>
        <v>#N/A</v>
      </c>
      <c r="C44" s="639" t="e">
        <f>VLOOKUP(A44,Data!$A:$AG,24,FALSE)</f>
        <v>#N/A</v>
      </c>
      <c r="D44" s="1" t="e">
        <f>VLOOKUP(A44,Data!$A:$AG,25,FALSE)</f>
        <v>#N/A</v>
      </c>
      <c r="E44" s="1" t="e">
        <f>VLOOKUP(A44,Data!$A:$AG,26,FALSE)</f>
        <v>#N/A</v>
      </c>
      <c r="F44" s="59" t="e">
        <f>VLOOKUP(A44,Data!$A:$AG,11,FALSE)</f>
        <v>#N/A</v>
      </c>
      <c r="G44" s="263" t="e">
        <f>VLOOKUP(A44,Data!$A:$AG,27,FALSE)</f>
        <v>#N/A</v>
      </c>
      <c r="H44" s="263" t="e">
        <f>VLOOKUP(A44,Data!$A:$AG,30,FALSE)</f>
        <v>#N/A</v>
      </c>
      <c r="I44" s="263" t="e">
        <f>VLOOKUP(A44,Data!$A:$AG,31,FALSE)</f>
        <v>#N/A</v>
      </c>
      <c r="J44" s="263" t="e">
        <f>VLOOKUP(A44,Data!$A:$AG,32,FALSE)</f>
        <v>#N/A</v>
      </c>
      <c r="K44" s="263" t="e">
        <f>VLOOKUP(A44,Data!$A:$AG,12,FALSE)</f>
        <v>#N/A</v>
      </c>
      <c r="L44" s="263" t="e">
        <f>VLOOKUP(A44,Data!$A:$AG,23,FALSE)</f>
        <v>#N/A</v>
      </c>
      <c r="M44" s="637" t="e">
        <f>VLOOKUP(A44,Data!$A:$AG,8,FALSE)</f>
        <v>#N/A</v>
      </c>
      <c r="N44" s="263" t="e">
        <f>VLOOKUP(A44,Data!$A:$AG,16,FALSE)</f>
        <v>#N/A</v>
      </c>
      <c r="O44" s="263" t="e">
        <f>VLOOKUP(A44,Data!$A:$AG,28,FALSE)</f>
        <v>#N/A</v>
      </c>
      <c r="P44" s="263" t="e">
        <f>VLOOKUP(A44,Data!$A:$AH,34,FALSE)</f>
        <v>#N/A</v>
      </c>
    </row>
    <row r="45" spans="1:16" ht="50.1" customHeight="1" x14ac:dyDescent="0.25">
      <c r="A45" s="568" t="e">
        <f>VLOOKUP(Data!A292,Data!$A:$P,1,FALSE)</f>
        <v>#N/A</v>
      </c>
      <c r="B45" s="642" t="e">
        <f>VLOOKUP(A45,Data!$A:$P,4,FALSE)</f>
        <v>#N/A</v>
      </c>
      <c r="C45" s="645" t="e">
        <f>VLOOKUP(A45,Data!$A:$AG,24,FALSE)</f>
        <v>#N/A</v>
      </c>
      <c r="D45" s="1" t="e">
        <f>VLOOKUP(A45,Data!$A:$AG,25,FALSE)</f>
        <v>#N/A</v>
      </c>
      <c r="E45" s="1" t="e">
        <f>VLOOKUP(A45,Data!$A:$AG,26,FALSE)</f>
        <v>#N/A</v>
      </c>
      <c r="F45" s="59" t="e">
        <f>VLOOKUP(A45,Data!$A:$AG,11,FALSE)</f>
        <v>#N/A</v>
      </c>
      <c r="G45" s="263" t="e">
        <f>VLOOKUP(A45,Data!$A:$AG,27,FALSE)</f>
        <v>#N/A</v>
      </c>
      <c r="H45" s="263" t="e">
        <f>VLOOKUP(A45,Data!$A:$AG,30,FALSE)</f>
        <v>#N/A</v>
      </c>
      <c r="I45" s="263" t="e">
        <f>VLOOKUP(A45,Data!$A:$AG,31,FALSE)</f>
        <v>#N/A</v>
      </c>
      <c r="J45" s="263" t="e">
        <f>VLOOKUP(A45,Data!$A:$AG,32,FALSE)</f>
        <v>#N/A</v>
      </c>
      <c r="K45" s="263" t="e">
        <f>VLOOKUP(A45,Data!$A:$AG,12,FALSE)</f>
        <v>#N/A</v>
      </c>
      <c r="L45" s="263" t="e">
        <f>VLOOKUP(A45,Data!$A:$AG,23,FALSE)</f>
        <v>#N/A</v>
      </c>
      <c r="M45" s="648" t="e">
        <f>VLOOKUP(A45,Data!$A:$AG,8,FALSE)</f>
        <v>#N/A</v>
      </c>
      <c r="N45" s="263" t="e">
        <f>VLOOKUP(A45,Data!$A:$AG,16,FALSE)</f>
        <v>#N/A</v>
      </c>
      <c r="O45" s="263" t="e">
        <f>VLOOKUP(A45,Data!$A:$AG,28,FALSE)</f>
        <v>#N/A</v>
      </c>
      <c r="P45" s="263" t="e">
        <f>VLOOKUP(A45,Data!$A:$AH,34,FALSE)</f>
        <v>#N/A</v>
      </c>
    </row>
    <row r="46" spans="1:16" ht="50.1" hidden="1" customHeight="1" x14ac:dyDescent="0.25">
      <c r="A46" s="568" t="e">
        <f>VLOOKUP(Data!A291,Data!$A:$P,1,FALSE)</f>
        <v>#N/A</v>
      </c>
      <c r="B46" s="636" t="e">
        <f>VLOOKUP(A46,Data!$A:$P,4,FALSE)</f>
        <v>#N/A</v>
      </c>
      <c r="C46" s="639" t="e">
        <f>VLOOKUP(A46,Data!$A:$AG,24,FALSE)</f>
        <v>#N/A</v>
      </c>
      <c r="D46" s="1" t="e">
        <f>VLOOKUP(A46,Data!$A:$AG,25,FALSE)</f>
        <v>#N/A</v>
      </c>
      <c r="E46" s="1" t="e">
        <f>VLOOKUP(A46,Data!$A:$AG,26,FALSE)</f>
        <v>#N/A</v>
      </c>
      <c r="F46" s="59" t="e">
        <f>VLOOKUP(A46,Data!$A:$AG,11,FALSE)</f>
        <v>#N/A</v>
      </c>
      <c r="G46" s="263" t="e">
        <f>VLOOKUP(A46,Data!$A:$AG,27,FALSE)</f>
        <v>#N/A</v>
      </c>
      <c r="H46" s="263" t="e">
        <f>VLOOKUP(A46,Data!$A:$AG,30,FALSE)</f>
        <v>#N/A</v>
      </c>
      <c r="I46" s="263" t="e">
        <f>VLOOKUP(A46,Data!$A:$AG,31,FALSE)</f>
        <v>#N/A</v>
      </c>
      <c r="J46" s="263" t="e">
        <f>VLOOKUP(A46,Data!$A:$AG,32,FALSE)</f>
        <v>#N/A</v>
      </c>
      <c r="K46" s="263" t="e">
        <f>VLOOKUP(A46,Data!$A:$AG,12,FALSE)</f>
        <v>#N/A</v>
      </c>
      <c r="L46" s="263" t="e">
        <f>VLOOKUP(A46,Data!$A:$AG,23,FALSE)</f>
        <v>#N/A</v>
      </c>
      <c r="M46" s="637" t="e">
        <f>VLOOKUP(A46,Data!$A:$AG,8,FALSE)</f>
        <v>#N/A</v>
      </c>
      <c r="N46" s="263" t="e">
        <f>VLOOKUP(A46,Data!$A:$AG,16,FALSE)</f>
        <v>#N/A</v>
      </c>
      <c r="O46" s="263" t="e">
        <f>VLOOKUP(A46,Data!$A:$AG,28,FALSE)</f>
        <v>#N/A</v>
      </c>
      <c r="P46" s="263" t="e">
        <f>VLOOKUP(A46,Data!$A:$AH,34,FALSE)</f>
        <v>#N/A</v>
      </c>
    </row>
    <row r="47" spans="1:16" ht="50.1" hidden="1" customHeight="1" x14ac:dyDescent="0.25">
      <c r="A47" s="568" t="e">
        <f>VLOOKUP(Data!A290,Data!$A:$P,1,FALSE)</f>
        <v>#N/A</v>
      </c>
      <c r="B47" s="636" t="e">
        <f>VLOOKUP(A47,Data!$A:$P,4,FALSE)</f>
        <v>#N/A</v>
      </c>
      <c r="C47" s="639" t="e">
        <f>VLOOKUP(A47,Data!$A:$AG,24,FALSE)</f>
        <v>#N/A</v>
      </c>
      <c r="D47" s="1" t="e">
        <f>VLOOKUP(A47,Data!$A:$AG,25,FALSE)</f>
        <v>#N/A</v>
      </c>
      <c r="E47" s="1" t="e">
        <f>VLOOKUP(A47,Data!$A:$AG,26,FALSE)</f>
        <v>#N/A</v>
      </c>
      <c r="F47" s="59" t="e">
        <f>VLOOKUP(A47,Data!$A:$AG,11,FALSE)</f>
        <v>#N/A</v>
      </c>
      <c r="G47" s="263" t="e">
        <f>VLOOKUP(A47,Data!$A:$AG,27,FALSE)</f>
        <v>#N/A</v>
      </c>
      <c r="H47" s="263" t="e">
        <f>VLOOKUP(A47,Data!$A:$AG,30,FALSE)</f>
        <v>#N/A</v>
      </c>
      <c r="I47" s="263" t="e">
        <f>VLOOKUP(A47,Data!$A:$AG,31,FALSE)</f>
        <v>#N/A</v>
      </c>
      <c r="J47" s="263" t="e">
        <f>VLOOKUP(A47,Data!$A:$AG,32,FALSE)</f>
        <v>#N/A</v>
      </c>
      <c r="K47" s="263" t="e">
        <f>VLOOKUP(A47,Data!$A:$AG,12,FALSE)</f>
        <v>#N/A</v>
      </c>
      <c r="L47" s="263" t="e">
        <f>VLOOKUP(A47,Data!$A:$AG,23,FALSE)</f>
        <v>#N/A</v>
      </c>
      <c r="M47" s="637" t="e">
        <f>VLOOKUP(A47,Data!$A:$AG,8,FALSE)</f>
        <v>#N/A</v>
      </c>
      <c r="N47" s="263" t="e">
        <f>VLOOKUP(A47,Data!$A:$AG,16,FALSE)</f>
        <v>#N/A</v>
      </c>
      <c r="O47" s="263" t="e">
        <f>VLOOKUP(A47,Data!$A:$AG,28,FALSE)</f>
        <v>#N/A</v>
      </c>
      <c r="P47" s="263" t="e">
        <f>VLOOKUP(A47,Data!$A:$AH,34,FALSE)</f>
        <v>#N/A</v>
      </c>
    </row>
    <row r="48" spans="1:16" ht="50.1" hidden="1" customHeight="1" x14ac:dyDescent="0.25">
      <c r="A48" s="568" t="e">
        <f>VLOOKUP(Data!A289,Data!$A:$P,1,FALSE)</f>
        <v>#N/A</v>
      </c>
      <c r="B48" s="636" t="e">
        <f>VLOOKUP(A48,Data!$A:$P,4,FALSE)</f>
        <v>#N/A</v>
      </c>
      <c r="C48" s="639" t="e">
        <f>VLOOKUP(A48,Data!$A:$AG,24,FALSE)</f>
        <v>#N/A</v>
      </c>
      <c r="D48" s="1" t="e">
        <f>VLOOKUP(A48,Data!$A:$AG,25,FALSE)</f>
        <v>#N/A</v>
      </c>
      <c r="E48" s="1" t="e">
        <f>VLOOKUP(A48,Data!$A:$AG,26,FALSE)</f>
        <v>#N/A</v>
      </c>
      <c r="F48" s="59" t="e">
        <f>VLOOKUP(A48,Data!$A:$AG,11,FALSE)</f>
        <v>#N/A</v>
      </c>
      <c r="G48" s="263" t="e">
        <f>VLOOKUP(A48,Data!$A:$AG,27,FALSE)</f>
        <v>#N/A</v>
      </c>
      <c r="H48" s="263" t="e">
        <f>VLOOKUP(A48,Data!$A:$AG,30,FALSE)</f>
        <v>#N/A</v>
      </c>
      <c r="I48" s="263" t="e">
        <f>VLOOKUP(A48,Data!$A:$AG,31,FALSE)</f>
        <v>#N/A</v>
      </c>
      <c r="J48" s="263" t="e">
        <f>VLOOKUP(A48,Data!$A:$AG,32,FALSE)</f>
        <v>#N/A</v>
      </c>
      <c r="K48" s="263" t="e">
        <f>VLOOKUP(A48,Data!$A:$AG,12,FALSE)</f>
        <v>#N/A</v>
      </c>
      <c r="L48" s="263" t="e">
        <f>VLOOKUP(A48,Data!$A:$AG,23,FALSE)</f>
        <v>#N/A</v>
      </c>
      <c r="M48" s="637" t="e">
        <f>VLOOKUP(A48,Data!$A:$AG,8,FALSE)</f>
        <v>#N/A</v>
      </c>
      <c r="N48" s="263" t="e">
        <f>VLOOKUP(A48,Data!$A:$AG,16,FALSE)</f>
        <v>#N/A</v>
      </c>
      <c r="O48" s="263" t="e">
        <f>VLOOKUP(A48,Data!$A:$AG,28,FALSE)</f>
        <v>#N/A</v>
      </c>
      <c r="P48" s="263" t="e">
        <f>VLOOKUP(A48,Data!$A:$AH,34,FALSE)</f>
        <v>#N/A</v>
      </c>
    </row>
    <row r="49" spans="1:16" ht="5.0999999999999996" hidden="1" customHeight="1" x14ac:dyDescent="0.25">
      <c r="A49" s="568" t="e">
        <f>VLOOKUP(Data!A288,Data!$A:$P,1,FALSE)</f>
        <v>#N/A</v>
      </c>
      <c r="B49" s="636" t="e">
        <f>VLOOKUP(A49,Data!$A:$P,4,FALSE)</f>
        <v>#N/A</v>
      </c>
      <c r="C49" s="640" t="e">
        <f>VLOOKUP(A49,Data!$A:$AG,24,FALSE)</f>
        <v>#N/A</v>
      </c>
      <c r="D49" s="1" t="e">
        <f>VLOOKUP(A49,Data!$A:$AG,25,FALSE)</f>
        <v>#N/A</v>
      </c>
      <c r="E49" s="1" t="e">
        <f>VLOOKUP(A49,Data!$A:$AG,26,FALSE)</f>
        <v>#N/A</v>
      </c>
      <c r="F49" s="59" t="e">
        <f>VLOOKUP(A49,Data!$A:$AG,11,FALSE)</f>
        <v>#N/A</v>
      </c>
      <c r="G49" s="263" t="e">
        <f>VLOOKUP(A49,Data!$A:$AG,27,FALSE)</f>
        <v>#N/A</v>
      </c>
      <c r="H49" s="263" t="e">
        <f>VLOOKUP(A49,Data!$A:$AG,30,FALSE)</f>
        <v>#N/A</v>
      </c>
      <c r="I49" s="263" t="e">
        <f>VLOOKUP(A49,Data!$A:$AG,31,FALSE)</f>
        <v>#N/A</v>
      </c>
      <c r="J49" s="263" t="e">
        <f>VLOOKUP(A49,Data!$A:$AG,32,FALSE)</f>
        <v>#N/A</v>
      </c>
      <c r="K49" s="263" t="e">
        <f>VLOOKUP(A49,Data!$A:$AG,12,FALSE)</f>
        <v>#N/A</v>
      </c>
      <c r="L49" s="263" t="e">
        <f>VLOOKUP(A49,Data!$A:$AG,23,FALSE)</f>
        <v>#N/A</v>
      </c>
      <c r="M49" s="637" t="e">
        <f>VLOOKUP(A49,Data!$A:$AG,8,FALSE)</f>
        <v>#N/A</v>
      </c>
      <c r="N49" s="263" t="e">
        <f>VLOOKUP(A49,Data!$A:$AG,16,FALSE)</f>
        <v>#N/A</v>
      </c>
      <c r="O49" s="263" t="e">
        <f>VLOOKUP(A49,Data!$A:$AG,28,FALSE)</f>
        <v>#N/A</v>
      </c>
      <c r="P49" s="263" t="e">
        <f>VLOOKUP(A49,Data!$A:$AH,34,FALSE)</f>
        <v>#N/A</v>
      </c>
    </row>
    <row r="50" spans="1:16" ht="50.1" hidden="1" customHeight="1" x14ac:dyDescent="0.25">
      <c r="A50" s="568" t="e">
        <f>VLOOKUP(Data!A287,Data!$A:$P,1,FALSE)</f>
        <v>#N/A</v>
      </c>
      <c r="B50" s="636" t="e">
        <f>VLOOKUP(A50,Data!$A:$P,4,FALSE)</f>
        <v>#N/A</v>
      </c>
      <c r="C50" s="640" t="e">
        <f>VLOOKUP(A50,Data!$A:$AG,24,FALSE)</f>
        <v>#N/A</v>
      </c>
      <c r="D50" s="1" t="e">
        <f>VLOOKUP(A50,Data!$A:$AG,25,FALSE)</f>
        <v>#N/A</v>
      </c>
      <c r="E50" s="1" t="e">
        <f>VLOOKUP(A50,Data!$A:$AG,26,FALSE)</f>
        <v>#N/A</v>
      </c>
      <c r="F50" s="1" t="e">
        <f>VLOOKUP(A50,Data!$A:$AG,11,FALSE)</f>
        <v>#N/A</v>
      </c>
      <c r="G50" s="1" t="e">
        <f>VLOOKUP(A50,Data!$A:$AG,27,FALSE)</f>
        <v>#N/A</v>
      </c>
      <c r="H50" s="1" t="e">
        <f>VLOOKUP(A50,Data!$A:$AG,30,FALSE)</f>
        <v>#N/A</v>
      </c>
      <c r="I50" s="1" t="e">
        <f>VLOOKUP(A50,Data!$A:$AG,31,FALSE)</f>
        <v>#N/A</v>
      </c>
      <c r="J50" s="1" t="e">
        <f>VLOOKUP(A50,Data!$A:$AG,32,FALSE)</f>
        <v>#N/A</v>
      </c>
      <c r="K50" s="1" t="e">
        <f>VLOOKUP(A50,Data!$A:$AG,12,FALSE)</f>
        <v>#N/A</v>
      </c>
      <c r="L50" s="1" t="e">
        <f>VLOOKUP(A50,Data!$A:$AG,23,FALSE)</f>
        <v>#N/A</v>
      </c>
      <c r="M50" s="638" t="e">
        <f>VLOOKUP(A50,Data!$A:$AG,8,FALSE)</f>
        <v>#N/A</v>
      </c>
      <c r="N50" s="263" t="e">
        <f>VLOOKUP(A50,Data!$A:$AG,16,FALSE)</f>
        <v>#N/A</v>
      </c>
      <c r="O50" s="263" t="e">
        <f>VLOOKUP(A50,Data!$A:$AG,28,FALSE)</f>
        <v>#N/A</v>
      </c>
      <c r="P50" s="263" t="e">
        <f>VLOOKUP(A50,Data!$A:$AH,34,FALSE)</f>
        <v>#N/A</v>
      </c>
    </row>
    <row r="51" spans="1:16" ht="50.1" hidden="1" customHeight="1" x14ac:dyDescent="0.25">
      <c r="A51" s="568" t="e">
        <f>VLOOKUP(Data!A286,Data!$A:$P,1,FALSE)</f>
        <v>#N/A</v>
      </c>
      <c r="B51" s="636" t="e">
        <f>VLOOKUP(A51,Data!$A:$P,4,FALSE)</f>
        <v>#N/A</v>
      </c>
      <c r="C51" s="639" t="e">
        <f>VLOOKUP(A51,Data!$A:$AG,24,FALSE)</f>
        <v>#N/A</v>
      </c>
      <c r="D51" s="1" t="e">
        <f>VLOOKUP(A51,Data!$A:$AG,25,FALSE)</f>
        <v>#N/A</v>
      </c>
      <c r="E51" s="1" t="e">
        <f>VLOOKUP(A51,Data!$A:$AG,26,FALSE)</f>
        <v>#N/A</v>
      </c>
      <c r="F51" s="59" t="e">
        <f>VLOOKUP(A51,Data!$A:$AG,11,FALSE)</f>
        <v>#N/A</v>
      </c>
      <c r="G51" s="263" t="e">
        <f>VLOOKUP(A51,Data!$A:$AG,27,FALSE)</f>
        <v>#N/A</v>
      </c>
      <c r="H51" s="263" t="e">
        <f>VLOOKUP(A51,Data!$A:$AG,30,FALSE)</f>
        <v>#N/A</v>
      </c>
      <c r="I51" s="263" t="e">
        <f>VLOOKUP(A51,Data!$A:$AG,31,FALSE)</f>
        <v>#N/A</v>
      </c>
      <c r="J51" s="263" t="e">
        <f>VLOOKUP(A51,Data!$A:$AG,32,FALSE)</f>
        <v>#N/A</v>
      </c>
      <c r="K51" s="263" t="e">
        <f>VLOOKUP(A51,Data!$A:$AG,12,FALSE)</f>
        <v>#N/A</v>
      </c>
      <c r="L51" s="263" t="e">
        <f>VLOOKUP(A51,Data!$A:$AG,23,FALSE)</f>
        <v>#N/A</v>
      </c>
      <c r="M51" s="637" t="e">
        <f>VLOOKUP(A51,Data!$A:$AG,8,FALSE)</f>
        <v>#N/A</v>
      </c>
      <c r="N51" s="263" t="e">
        <f>VLOOKUP(A51,Data!$A:$AG,16,FALSE)</f>
        <v>#N/A</v>
      </c>
      <c r="O51" s="263" t="e">
        <f>VLOOKUP(A51,Data!$A:$AG,28,FALSE)</f>
        <v>#N/A</v>
      </c>
      <c r="P51" s="263" t="e">
        <f>VLOOKUP(A51,Data!$A:$AH,34,FALSE)</f>
        <v>#N/A</v>
      </c>
    </row>
    <row r="52" spans="1:16" ht="5.0999999999999996" hidden="1" customHeight="1" x14ac:dyDescent="0.25">
      <c r="A52" s="568" t="e">
        <f>VLOOKUP(Data!A285,Data!$A:$P,1,FALSE)</f>
        <v>#N/A</v>
      </c>
      <c r="B52" s="636" t="e">
        <f>VLOOKUP(A52,Data!$A:$P,4,FALSE)</f>
        <v>#N/A</v>
      </c>
      <c r="C52" s="640" t="e">
        <f>VLOOKUP(A52,Data!$A:$AG,24,FALSE)</f>
        <v>#N/A</v>
      </c>
      <c r="D52" s="1" t="e">
        <f>VLOOKUP(A52,Data!$A:$AG,25,FALSE)</f>
        <v>#N/A</v>
      </c>
      <c r="E52" s="1" t="e">
        <f>VLOOKUP(A52,Data!$A:$AG,26,FALSE)</f>
        <v>#N/A</v>
      </c>
      <c r="F52" s="59" t="e">
        <f>VLOOKUP(A52,Data!$A:$AG,11,FALSE)</f>
        <v>#N/A</v>
      </c>
      <c r="G52" s="263" t="e">
        <f>VLOOKUP(A52,Data!$A:$AG,27,FALSE)</f>
        <v>#N/A</v>
      </c>
      <c r="H52" s="263" t="e">
        <f>VLOOKUP(A52,Data!$A:$AG,30,FALSE)</f>
        <v>#N/A</v>
      </c>
      <c r="I52" s="263" t="e">
        <f>VLOOKUP(A52,Data!$A:$AG,31,FALSE)</f>
        <v>#N/A</v>
      </c>
      <c r="J52" s="263" t="e">
        <f>VLOOKUP(A52,Data!$A:$AG,32,FALSE)</f>
        <v>#N/A</v>
      </c>
      <c r="K52" s="263" t="e">
        <f>VLOOKUP(A52,Data!$A:$AG,12,FALSE)</f>
        <v>#N/A</v>
      </c>
      <c r="L52" s="263" t="e">
        <f>VLOOKUP(A52,Data!$A:$AG,23,FALSE)</f>
        <v>#N/A</v>
      </c>
      <c r="M52" s="637" t="e">
        <f>VLOOKUP(A52,Data!$A:$AG,8,FALSE)</f>
        <v>#N/A</v>
      </c>
      <c r="N52" s="263" t="e">
        <f>VLOOKUP(A52,Data!$A:$AG,16,FALSE)</f>
        <v>#N/A</v>
      </c>
      <c r="O52" s="263" t="e">
        <f>VLOOKUP(A52,Data!$A:$AG,28,FALSE)</f>
        <v>#N/A</v>
      </c>
      <c r="P52" s="263" t="e">
        <f>VLOOKUP(A52,Data!$A:$AH,34,FALSE)</f>
        <v>#N/A</v>
      </c>
    </row>
    <row r="53" spans="1:16" ht="5.0999999999999996" hidden="1" customHeight="1" x14ac:dyDescent="0.25">
      <c r="A53" s="568" t="e">
        <f>VLOOKUP(Data!A284,Data!$A:$P,1,FALSE)</f>
        <v>#N/A</v>
      </c>
      <c r="B53" s="636" t="e">
        <f>VLOOKUP(A53,Data!$A:$P,4,FALSE)</f>
        <v>#N/A</v>
      </c>
      <c r="C53" s="640" t="e">
        <f>VLOOKUP(A53,Data!$A:$AG,24,FALSE)</f>
        <v>#N/A</v>
      </c>
      <c r="D53" s="1" t="e">
        <f>VLOOKUP(A53,Data!$A:$AG,25,FALSE)</f>
        <v>#N/A</v>
      </c>
      <c r="E53" s="1" t="e">
        <f>VLOOKUP(A53,Data!$A:$AG,26,FALSE)</f>
        <v>#N/A</v>
      </c>
      <c r="F53" s="59" t="e">
        <f>VLOOKUP(A53,Data!$A:$AG,11,FALSE)</f>
        <v>#N/A</v>
      </c>
      <c r="G53" s="263" t="e">
        <f>VLOOKUP(A53,Data!$A:$AG,27,FALSE)</f>
        <v>#N/A</v>
      </c>
      <c r="H53" s="263" t="e">
        <f>VLOOKUP(A53,Data!$A:$AG,30,FALSE)</f>
        <v>#N/A</v>
      </c>
      <c r="I53" s="263" t="e">
        <f>VLOOKUP(A53,Data!$A:$AG,31,FALSE)</f>
        <v>#N/A</v>
      </c>
      <c r="J53" s="263" t="e">
        <f>VLOOKUP(A53,Data!$A:$AG,32,FALSE)</f>
        <v>#N/A</v>
      </c>
      <c r="K53" s="263" t="e">
        <f>VLOOKUP(A53,Data!$A:$AG,12,FALSE)</f>
        <v>#N/A</v>
      </c>
      <c r="L53" s="263" t="e">
        <f>VLOOKUP(A53,Data!$A:$AG,23,FALSE)</f>
        <v>#N/A</v>
      </c>
      <c r="M53" s="637" t="e">
        <f>VLOOKUP(A53,Data!$A:$AG,8,FALSE)</f>
        <v>#N/A</v>
      </c>
      <c r="N53" s="263" t="e">
        <f>VLOOKUP(A53,Data!$A:$AG,16,FALSE)</f>
        <v>#N/A</v>
      </c>
      <c r="O53" s="263" t="e">
        <f>VLOOKUP(A53,Data!$A:$AG,28,FALSE)</f>
        <v>#N/A</v>
      </c>
      <c r="P53" s="263" t="e">
        <f>VLOOKUP(A53,Data!$A:$AH,34,FALSE)</f>
        <v>#N/A</v>
      </c>
    </row>
    <row r="54" spans="1:16" ht="50.1" hidden="1" customHeight="1" x14ac:dyDescent="0.25">
      <c r="A54" s="568" t="e">
        <f>VLOOKUP(Data!A283,Data!$A:$P,1,FALSE)</f>
        <v>#N/A</v>
      </c>
      <c r="B54" s="636" t="e">
        <f>VLOOKUP(A54,Data!$A:$P,4,FALSE)</f>
        <v>#N/A</v>
      </c>
      <c r="C54" s="640" t="e">
        <f>VLOOKUP(A54,Data!$A:$AG,24,FALSE)</f>
        <v>#N/A</v>
      </c>
      <c r="D54" s="1" t="e">
        <f>VLOOKUP(A54,Data!$A:$AG,25,FALSE)</f>
        <v>#N/A</v>
      </c>
      <c r="E54" s="1" t="e">
        <f>VLOOKUP(A54,Data!$A:$AG,26,FALSE)</f>
        <v>#N/A</v>
      </c>
      <c r="F54" s="1" t="e">
        <f>VLOOKUP(A54,Data!$A:$AG,11,FALSE)</f>
        <v>#N/A</v>
      </c>
      <c r="G54" s="1" t="e">
        <f>VLOOKUP(A54,Data!$A:$AG,27,FALSE)</f>
        <v>#N/A</v>
      </c>
      <c r="H54" s="1" t="e">
        <f>VLOOKUP(A54,Data!$A:$AG,30,FALSE)</f>
        <v>#N/A</v>
      </c>
      <c r="I54" s="1" t="e">
        <f>VLOOKUP(A54,Data!$A:$AG,31,FALSE)</f>
        <v>#N/A</v>
      </c>
      <c r="J54" s="1" t="e">
        <f>VLOOKUP(A54,Data!$A:$AG,32,FALSE)</f>
        <v>#N/A</v>
      </c>
      <c r="K54" s="1" t="e">
        <f>VLOOKUP(A54,Data!$A:$AG,12,FALSE)</f>
        <v>#N/A</v>
      </c>
      <c r="L54" s="1" t="e">
        <f>VLOOKUP(A54,Data!$A:$AG,23,FALSE)</f>
        <v>#N/A</v>
      </c>
      <c r="M54" s="638" t="e">
        <f>VLOOKUP(A54,Data!$A:$AG,8,FALSE)</f>
        <v>#N/A</v>
      </c>
      <c r="N54" s="263" t="e">
        <f>VLOOKUP(A54,Data!$A:$AG,16,FALSE)</f>
        <v>#N/A</v>
      </c>
      <c r="O54" s="263" t="e">
        <f>VLOOKUP(A54,Data!$A:$AG,28,FALSE)</f>
        <v>#N/A</v>
      </c>
      <c r="P54" s="263" t="e">
        <f>VLOOKUP(A54,Data!$A:$AH,34,FALSE)</f>
        <v>#N/A</v>
      </c>
    </row>
    <row r="55" spans="1:16" ht="5.0999999999999996" hidden="1" customHeight="1" x14ac:dyDescent="0.25">
      <c r="A55" s="568" t="e">
        <f>VLOOKUP(Data!A282,Data!$A:$P,1,FALSE)</f>
        <v>#N/A</v>
      </c>
      <c r="B55" s="636" t="e">
        <f>VLOOKUP(A55,Data!$A:$P,4,FALSE)</f>
        <v>#N/A</v>
      </c>
      <c r="C55" s="640" t="e">
        <f>VLOOKUP(A55,Data!$A:$AG,24,FALSE)</f>
        <v>#N/A</v>
      </c>
      <c r="D55" s="1" t="e">
        <f>VLOOKUP(A55,Data!$A:$AG,25,FALSE)</f>
        <v>#N/A</v>
      </c>
      <c r="E55" s="1" t="e">
        <f>VLOOKUP(A55,Data!$A:$AG,26,FALSE)</f>
        <v>#N/A</v>
      </c>
      <c r="F55" s="59" t="e">
        <f>VLOOKUP(A55,Data!$A:$AG,11,FALSE)</f>
        <v>#N/A</v>
      </c>
      <c r="G55" s="263" t="e">
        <f>VLOOKUP(A55,Data!$A:$AG,27,FALSE)</f>
        <v>#N/A</v>
      </c>
      <c r="H55" s="263" t="e">
        <f>VLOOKUP(A55,Data!$A:$AG,30,FALSE)</f>
        <v>#N/A</v>
      </c>
      <c r="I55" s="263" t="e">
        <f>VLOOKUP(A55,Data!$A:$AG,31,FALSE)</f>
        <v>#N/A</v>
      </c>
      <c r="J55" s="263" t="e">
        <f>VLOOKUP(A55,Data!$A:$AG,32,FALSE)</f>
        <v>#N/A</v>
      </c>
      <c r="K55" s="263" t="e">
        <f>VLOOKUP(A55,Data!$A:$AG,12,FALSE)</f>
        <v>#N/A</v>
      </c>
      <c r="L55" s="263" t="e">
        <f>VLOOKUP(A55,Data!$A:$AG,23,FALSE)</f>
        <v>#N/A</v>
      </c>
      <c r="M55" s="637" t="e">
        <f>VLOOKUP(A55,Data!$A:$AG,8,FALSE)</f>
        <v>#N/A</v>
      </c>
      <c r="N55" s="263" t="e">
        <f>VLOOKUP(A55,Data!$A:$AG,16,FALSE)</f>
        <v>#N/A</v>
      </c>
      <c r="O55" s="263" t="e">
        <f>VLOOKUP(A55,Data!$A:$AG,28,FALSE)</f>
        <v>#N/A</v>
      </c>
      <c r="P55" s="263" t="e">
        <f>VLOOKUP(A55,Data!$A:$AH,34,FALSE)</f>
        <v>#N/A</v>
      </c>
    </row>
    <row r="56" spans="1:16" ht="50.1" customHeight="1" x14ac:dyDescent="0.25">
      <c r="A56" s="568" t="e">
        <f>VLOOKUP(Data!A281,Data!$A:$P,1,FALSE)</f>
        <v>#N/A</v>
      </c>
      <c r="B56" s="642" t="e">
        <f>VLOOKUP(A56,Data!$A:$P,4,FALSE)</f>
        <v>#N/A</v>
      </c>
      <c r="C56" s="645" t="e">
        <f>VLOOKUP(A56,Data!$A:$AG,24,FALSE)</f>
        <v>#N/A</v>
      </c>
      <c r="D56" s="1" t="e">
        <f>VLOOKUP(A56,Data!$A:$AG,25,FALSE)</f>
        <v>#N/A</v>
      </c>
      <c r="E56" s="1" t="e">
        <f>VLOOKUP(A56,Data!$A:$AG,26,FALSE)</f>
        <v>#N/A</v>
      </c>
      <c r="F56" s="59" t="e">
        <f>VLOOKUP(A56,Data!$A:$AG,11,FALSE)</f>
        <v>#N/A</v>
      </c>
      <c r="G56" s="263" t="e">
        <f>VLOOKUP(A56,Data!$A:$AG,27,FALSE)</f>
        <v>#N/A</v>
      </c>
      <c r="H56" s="263" t="e">
        <f>VLOOKUP(A56,Data!$A:$AG,30,FALSE)</f>
        <v>#N/A</v>
      </c>
      <c r="I56" s="263" t="e">
        <f>VLOOKUP(A56,Data!$A:$AG,31,FALSE)</f>
        <v>#N/A</v>
      </c>
      <c r="J56" s="263" t="e">
        <f>VLOOKUP(A56,Data!$A:$AG,32,FALSE)</f>
        <v>#N/A</v>
      </c>
      <c r="K56" s="263" t="e">
        <f>VLOOKUP(A56,Data!$A:$AG,12,FALSE)</f>
        <v>#N/A</v>
      </c>
      <c r="L56" s="263" t="e">
        <f>VLOOKUP(A56,Data!$A:$AG,23,FALSE)</f>
        <v>#N/A</v>
      </c>
      <c r="M56" s="648" t="e">
        <f>VLOOKUP(A56,Data!$A:$AG,8,FALSE)</f>
        <v>#N/A</v>
      </c>
      <c r="N56" s="263" t="e">
        <f>VLOOKUP(A56,Data!$A:$AG,16,FALSE)</f>
        <v>#N/A</v>
      </c>
      <c r="O56" s="263" t="e">
        <f>VLOOKUP(A56,Data!$A:$AG,28,FALSE)</f>
        <v>#N/A</v>
      </c>
      <c r="P56" s="263" t="e">
        <f>VLOOKUP(A56,Data!$A:$AH,34,FALSE)</f>
        <v>#N/A</v>
      </c>
    </row>
    <row r="57" spans="1:16" ht="50.1" hidden="1" customHeight="1" x14ac:dyDescent="0.25">
      <c r="A57" s="568" t="e">
        <f>VLOOKUP(Data!A280,Data!$A:$P,1,FALSE)</f>
        <v>#N/A</v>
      </c>
      <c r="B57" s="636" t="e">
        <f>VLOOKUP(A57,Data!$A:$P,4,FALSE)</f>
        <v>#N/A</v>
      </c>
      <c r="C57" s="639" t="e">
        <f>VLOOKUP(A57,Data!$A:$AG,24,FALSE)</f>
        <v>#N/A</v>
      </c>
      <c r="D57" s="1" t="e">
        <f>VLOOKUP(A57,Data!$A:$AG,25,FALSE)</f>
        <v>#N/A</v>
      </c>
      <c r="E57" s="1" t="e">
        <f>VLOOKUP(A57,Data!$A:$AG,26,FALSE)</f>
        <v>#N/A</v>
      </c>
      <c r="F57" s="1" t="e">
        <f>VLOOKUP(A57,Data!$A:$AG,11,FALSE)</f>
        <v>#N/A</v>
      </c>
      <c r="G57" s="1" t="e">
        <f>VLOOKUP(A57,Data!$A:$AG,27,FALSE)</f>
        <v>#N/A</v>
      </c>
      <c r="H57" s="1" t="e">
        <f>VLOOKUP(A57,Data!$A:$AG,30,FALSE)</f>
        <v>#N/A</v>
      </c>
      <c r="I57" s="1" t="e">
        <f>VLOOKUP(A57,Data!$A:$AG,31,FALSE)</f>
        <v>#N/A</v>
      </c>
      <c r="J57" s="1" t="e">
        <f>VLOOKUP(A57,Data!$A:$AG,32,FALSE)</f>
        <v>#N/A</v>
      </c>
      <c r="K57" s="1" t="e">
        <f>VLOOKUP(A57,Data!$A:$AG,12,FALSE)</f>
        <v>#N/A</v>
      </c>
      <c r="L57" s="1" t="e">
        <f>VLOOKUP(A57,Data!$A:$AG,23,FALSE)</f>
        <v>#N/A</v>
      </c>
      <c r="M57" s="638" t="e">
        <f>VLOOKUP(A57,Data!$A:$AG,8,FALSE)</f>
        <v>#N/A</v>
      </c>
      <c r="N57" s="263" t="e">
        <f>VLOOKUP(A57,Data!$A:$AG,16,FALSE)</f>
        <v>#N/A</v>
      </c>
      <c r="O57" s="263" t="e">
        <f>VLOOKUP(A57,Data!$A:$AG,28,FALSE)</f>
        <v>#N/A</v>
      </c>
      <c r="P57" s="263" t="e">
        <f>VLOOKUP(A57,Data!$A:$AH,34,FALSE)</f>
        <v>#N/A</v>
      </c>
    </row>
    <row r="58" spans="1:16" ht="5.0999999999999996" hidden="1" customHeight="1" x14ac:dyDescent="0.25">
      <c r="A58" s="568" t="e">
        <f>VLOOKUP(Data!A279,Data!$A:$P,1,FALSE)</f>
        <v>#N/A</v>
      </c>
      <c r="B58" s="636" t="e">
        <f>VLOOKUP(A58,Data!$A:$P,4,FALSE)</f>
        <v>#N/A</v>
      </c>
      <c r="C58" s="640" t="e">
        <f>VLOOKUP(A58,Data!$A:$AG,24,FALSE)</f>
        <v>#N/A</v>
      </c>
      <c r="D58" s="1" t="e">
        <f>VLOOKUP(A58,Data!$A:$AG,25,FALSE)</f>
        <v>#N/A</v>
      </c>
      <c r="E58" s="1" t="e">
        <f>VLOOKUP(A58,Data!$A:$AG,26,FALSE)</f>
        <v>#N/A</v>
      </c>
      <c r="F58" s="59" t="e">
        <f>VLOOKUP(A58,Data!$A:$AG,11,FALSE)</f>
        <v>#N/A</v>
      </c>
      <c r="G58" s="263" t="e">
        <f>VLOOKUP(A58,Data!$A:$AG,27,FALSE)</f>
        <v>#N/A</v>
      </c>
      <c r="H58" s="263" t="e">
        <f>VLOOKUP(A58,Data!$A:$AG,30,FALSE)</f>
        <v>#N/A</v>
      </c>
      <c r="I58" s="263" t="e">
        <f>VLOOKUP(A58,Data!$A:$AG,31,FALSE)</f>
        <v>#N/A</v>
      </c>
      <c r="J58" s="263" t="e">
        <f>VLOOKUP(A58,Data!$A:$AG,32,FALSE)</f>
        <v>#N/A</v>
      </c>
      <c r="K58" s="263" t="e">
        <f>VLOOKUP(A58,Data!$A:$AG,12,FALSE)</f>
        <v>#N/A</v>
      </c>
      <c r="L58" s="263" t="e">
        <f>VLOOKUP(A58,Data!$A:$AG,23,FALSE)</f>
        <v>#N/A</v>
      </c>
      <c r="M58" s="637" t="e">
        <f>VLOOKUP(A58,Data!$A:$AG,8,FALSE)</f>
        <v>#N/A</v>
      </c>
      <c r="N58" s="263" t="e">
        <f>VLOOKUP(A58,Data!$A:$AG,16,FALSE)</f>
        <v>#N/A</v>
      </c>
      <c r="O58" s="263" t="e">
        <f>VLOOKUP(A58,Data!$A:$AG,28,FALSE)</f>
        <v>#N/A</v>
      </c>
      <c r="P58" s="263" t="e">
        <f>VLOOKUP(A58,Data!$A:$AH,34,FALSE)</f>
        <v>#N/A</v>
      </c>
    </row>
    <row r="59" spans="1:16" ht="50.1" hidden="1" customHeight="1" x14ac:dyDescent="0.25">
      <c r="A59" s="568" t="e">
        <f>VLOOKUP(Data!A278,Data!$A:$P,1,FALSE)</f>
        <v>#N/A</v>
      </c>
      <c r="B59" s="636" t="e">
        <f>VLOOKUP(A59,Data!$A:$P,4,FALSE)</f>
        <v>#N/A</v>
      </c>
      <c r="C59" s="639" t="e">
        <f>VLOOKUP(A59,Data!$A:$AG,24,FALSE)</f>
        <v>#N/A</v>
      </c>
      <c r="D59" s="1" t="e">
        <f>VLOOKUP(A59,Data!$A:$AG,25,FALSE)</f>
        <v>#N/A</v>
      </c>
      <c r="E59" s="1" t="e">
        <f>VLOOKUP(A59,Data!$A:$AG,26,FALSE)</f>
        <v>#N/A</v>
      </c>
      <c r="F59" s="59" t="e">
        <f>VLOOKUP(A59,Data!$A:$AG,11,FALSE)</f>
        <v>#N/A</v>
      </c>
      <c r="G59" s="263" t="e">
        <f>VLOOKUP(A59,Data!$A:$AG,27,FALSE)</f>
        <v>#N/A</v>
      </c>
      <c r="H59" s="263" t="e">
        <f>VLOOKUP(A59,Data!$A:$AG,30,FALSE)</f>
        <v>#N/A</v>
      </c>
      <c r="I59" s="263" t="e">
        <f>VLOOKUP(A59,Data!$A:$AG,31,FALSE)</f>
        <v>#N/A</v>
      </c>
      <c r="J59" s="263" t="e">
        <f>VLOOKUP(A59,Data!$A:$AG,32,FALSE)</f>
        <v>#N/A</v>
      </c>
      <c r="K59" s="263" t="e">
        <f>VLOOKUP(A59,Data!$A:$AG,12,FALSE)</f>
        <v>#N/A</v>
      </c>
      <c r="L59" s="263" t="e">
        <f>VLOOKUP(A59,Data!$A:$AG,23,FALSE)</f>
        <v>#N/A</v>
      </c>
      <c r="M59" s="637" t="e">
        <f>VLOOKUP(A59,Data!$A:$AG,8,FALSE)</f>
        <v>#N/A</v>
      </c>
      <c r="N59" s="263" t="e">
        <f>VLOOKUP(A59,Data!$A:$AG,16,FALSE)</f>
        <v>#N/A</v>
      </c>
      <c r="O59" s="263" t="e">
        <f>VLOOKUP(A59,Data!$A:$AG,28,FALSE)</f>
        <v>#N/A</v>
      </c>
      <c r="P59" s="263" t="e">
        <f>VLOOKUP(A59,Data!$A:$AH,34,FALSE)</f>
        <v>#N/A</v>
      </c>
    </row>
    <row r="60" spans="1:16" ht="50.1" hidden="1" customHeight="1" x14ac:dyDescent="0.25">
      <c r="A60" s="568" t="e">
        <f>VLOOKUP(Data!A277,Data!$A:$P,1,FALSE)</f>
        <v>#N/A</v>
      </c>
      <c r="B60" s="636" t="e">
        <f>VLOOKUP(A60,Data!$A:$P,4,FALSE)</f>
        <v>#N/A</v>
      </c>
      <c r="C60" s="640" t="e">
        <f>VLOOKUP(A60,Data!$A:$AG,24,FALSE)</f>
        <v>#N/A</v>
      </c>
      <c r="D60" s="1" t="e">
        <f>VLOOKUP(A60,Data!$A:$AG,25,FALSE)</f>
        <v>#N/A</v>
      </c>
      <c r="E60" s="1" t="e">
        <f>VLOOKUP(A60,Data!$A:$AG,26,FALSE)</f>
        <v>#N/A</v>
      </c>
      <c r="F60" s="1" t="e">
        <f>VLOOKUP(A60,Data!$A:$AG,11,FALSE)</f>
        <v>#N/A</v>
      </c>
      <c r="G60" s="1" t="e">
        <f>VLOOKUP(A60,Data!$A:$AG,27,FALSE)</f>
        <v>#N/A</v>
      </c>
      <c r="H60" s="1" t="e">
        <f>VLOOKUP(A60,Data!$A:$AG,30,FALSE)</f>
        <v>#N/A</v>
      </c>
      <c r="I60" s="1" t="e">
        <f>VLOOKUP(A60,Data!$A:$AG,31,FALSE)</f>
        <v>#N/A</v>
      </c>
      <c r="J60" s="1" t="e">
        <f>VLOOKUP(A60,Data!$A:$AG,32,FALSE)</f>
        <v>#N/A</v>
      </c>
      <c r="K60" s="1" t="e">
        <f>VLOOKUP(A60,Data!$A:$AG,12,FALSE)</f>
        <v>#N/A</v>
      </c>
      <c r="L60" s="1" t="e">
        <f>VLOOKUP(A60,Data!$A:$AG,23,FALSE)</f>
        <v>#N/A</v>
      </c>
      <c r="M60" s="638" t="e">
        <f>VLOOKUP(A60,Data!$A:$AG,8,FALSE)</f>
        <v>#N/A</v>
      </c>
      <c r="N60" s="263" t="e">
        <f>VLOOKUP(A60,Data!$A:$AG,16,FALSE)</f>
        <v>#N/A</v>
      </c>
      <c r="O60" s="263" t="e">
        <f>VLOOKUP(A60,Data!$A:$AG,28,FALSE)</f>
        <v>#N/A</v>
      </c>
      <c r="P60" s="263" t="e">
        <f>VLOOKUP(A60,Data!$A:$AH,34,FALSE)</f>
        <v>#N/A</v>
      </c>
    </row>
    <row r="61" spans="1:16" ht="50.1" customHeight="1" x14ac:dyDescent="0.25">
      <c r="A61" s="568" t="e">
        <f>VLOOKUP(Data!A276,Data!$A:$P,1,FALSE)</f>
        <v>#N/A</v>
      </c>
      <c r="B61" s="642" t="e">
        <f>VLOOKUP(A61,Data!$A:$P,4,FALSE)</f>
        <v>#N/A</v>
      </c>
      <c r="C61" s="645" t="e">
        <f>VLOOKUP(A61,Data!$A:$AG,24,FALSE)</f>
        <v>#N/A</v>
      </c>
      <c r="D61" s="1" t="e">
        <f>VLOOKUP(A61,Data!$A:$AG,25,FALSE)</f>
        <v>#N/A</v>
      </c>
      <c r="E61" s="1" t="e">
        <f>VLOOKUP(A61,Data!$A:$AG,26,FALSE)</f>
        <v>#N/A</v>
      </c>
      <c r="F61" s="59" t="e">
        <f>VLOOKUP(A61,Data!$A:$AG,11,FALSE)</f>
        <v>#N/A</v>
      </c>
      <c r="G61" s="263" t="e">
        <f>VLOOKUP(A61,Data!$A:$AG,27,FALSE)</f>
        <v>#N/A</v>
      </c>
      <c r="H61" s="263" t="e">
        <f>VLOOKUP(A61,Data!$A:$AG,30,FALSE)</f>
        <v>#N/A</v>
      </c>
      <c r="I61" s="263" t="e">
        <f>VLOOKUP(A61,Data!$A:$AG,31,FALSE)</f>
        <v>#N/A</v>
      </c>
      <c r="J61" s="263" t="e">
        <f>VLOOKUP(A61,Data!$A:$AG,32,FALSE)</f>
        <v>#N/A</v>
      </c>
      <c r="K61" s="263" t="e">
        <f>VLOOKUP(A61,Data!$A:$AG,12,FALSE)</f>
        <v>#N/A</v>
      </c>
      <c r="L61" s="263" t="e">
        <f>VLOOKUP(A61,Data!$A:$AG,23,FALSE)</f>
        <v>#N/A</v>
      </c>
      <c r="M61" s="648" t="e">
        <f>VLOOKUP(A61,Data!$A:$AG,8,FALSE)</f>
        <v>#N/A</v>
      </c>
      <c r="N61" s="263" t="e">
        <f>VLOOKUP(A61,Data!$A:$AG,16,FALSE)</f>
        <v>#N/A</v>
      </c>
      <c r="O61" s="263" t="e">
        <f>VLOOKUP(A61,Data!$A:$AG,28,FALSE)</f>
        <v>#N/A</v>
      </c>
      <c r="P61" s="263" t="e">
        <f>VLOOKUP(A61,Data!$A:$AH,34,FALSE)</f>
        <v>#N/A</v>
      </c>
    </row>
    <row r="62" spans="1:16" ht="5.0999999999999996" hidden="1" customHeight="1" x14ac:dyDescent="0.25">
      <c r="A62" s="568" t="e">
        <f>VLOOKUP(Data!A275,Data!$A:$P,1,FALSE)</f>
        <v>#N/A</v>
      </c>
      <c r="B62" s="636" t="e">
        <f>VLOOKUP(A62,Data!$A:$P,4,FALSE)</f>
        <v>#N/A</v>
      </c>
      <c r="C62" s="640" t="e">
        <f>VLOOKUP(A62,Data!$A:$AG,24,FALSE)</f>
        <v>#N/A</v>
      </c>
      <c r="D62" s="1" t="e">
        <f>VLOOKUP(A62,Data!$A:$AG,25,FALSE)</f>
        <v>#N/A</v>
      </c>
      <c r="E62" s="1" t="e">
        <f>VLOOKUP(A62,Data!$A:$AG,26,FALSE)</f>
        <v>#N/A</v>
      </c>
      <c r="F62" s="59" t="e">
        <f>VLOOKUP(A62,Data!$A:$AG,11,FALSE)</f>
        <v>#N/A</v>
      </c>
      <c r="G62" s="263" t="e">
        <f>VLOOKUP(A62,Data!$A:$AG,27,FALSE)</f>
        <v>#N/A</v>
      </c>
      <c r="H62" s="263" t="e">
        <f>VLOOKUP(A62,Data!$A:$AG,30,FALSE)</f>
        <v>#N/A</v>
      </c>
      <c r="I62" s="263" t="e">
        <f>VLOOKUP(A62,Data!$A:$AG,31,FALSE)</f>
        <v>#N/A</v>
      </c>
      <c r="J62" s="263" t="e">
        <f>VLOOKUP(A62,Data!$A:$AG,32,FALSE)</f>
        <v>#N/A</v>
      </c>
      <c r="K62" s="263" t="e">
        <f>VLOOKUP(A62,Data!$A:$AG,12,FALSE)</f>
        <v>#N/A</v>
      </c>
      <c r="L62" s="263" t="e">
        <f>VLOOKUP(A62,Data!$A:$AG,23,FALSE)</f>
        <v>#N/A</v>
      </c>
      <c r="M62" s="637" t="e">
        <f>VLOOKUP(A62,Data!$A:$AG,8,FALSE)</f>
        <v>#N/A</v>
      </c>
      <c r="N62" s="263" t="e">
        <f>VLOOKUP(A62,Data!$A:$AG,16,FALSE)</f>
        <v>#N/A</v>
      </c>
      <c r="O62" s="263" t="e">
        <f>VLOOKUP(A62,Data!$A:$AG,28,FALSE)</f>
        <v>#N/A</v>
      </c>
      <c r="P62" s="263" t="e">
        <f>VLOOKUP(A62,Data!$A:$AH,34,FALSE)</f>
        <v>#N/A</v>
      </c>
    </row>
    <row r="63" spans="1:16" ht="50.1" customHeight="1" x14ac:dyDescent="0.25">
      <c r="A63" s="568" t="e">
        <f>VLOOKUP(Data!A274,Data!$A:$P,1,FALSE)</f>
        <v>#N/A</v>
      </c>
      <c r="B63" s="642" t="e">
        <f>VLOOKUP(A63,Data!$A:$P,4,FALSE)</f>
        <v>#N/A</v>
      </c>
      <c r="C63" s="645" t="e">
        <f>VLOOKUP(A63,Data!$A:$AG,24,FALSE)</f>
        <v>#N/A</v>
      </c>
      <c r="D63" s="1" t="e">
        <f>VLOOKUP(A63,Data!$A:$AG,25,FALSE)</f>
        <v>#N/A</v>
      </c>
      <c r="E63" s="1" t="e">
        <f>VLOOKUP(A63,Data!$A:$AG,26,FALSE)</f>
        <v>#N/A</v>
      </c>
      <c r="F63" s="59" t="e">
        <f>VLOOKUP(A63,Data!$A:$AG,11,FALSE)</f>
        <v>#N/A</v>
      </c>
      <c r="G63" s="263" t="e">
        <f>VLOOKUP(A63,Data!$A:$AG,27,FALSE)</f>
        <v>#N/A</v>
      </c>
      <c r="H63" s="263" t="e">
        <f>VLOOKUP(A63,Data!$A:$AG,30,FALSE)</f>
        <v>#N/A</v>
      </c>
      <c r="I63" s="263" t="e">
        <f>VLOOKUP(A63,Data!$A:$AG,31,FALSE)</f>
        <v>#N/A</v>
      </c>
      <c r="J63" s="263" t="e">
        <f>VLOOKUP(A63,Data!$A:$AG,32,FALSE)</f>
        <v>#N/A</v>
      </c>
      <c r="K63" s="263" t="e">
        <f>VLOOKUP(A63,Data!$A:$AG,12,FALSE)</f>
        <v>#N/A</v>
      </c>
      <c r="L63" s="263" t="e">
        <f>VLOOKUP(A63,Data!$A:$AG,23,FALSE)</f>
        <v>#N/A</v>
      </c>
      <c r="M63" s="648" t="e">
        <f>VLOOKUP(A63,Data!$A:$AG,8,FALSE)</f>
        <v>#N/A</v>
      </c>
      <c r="N63" s="263" t="e">
        <f>VLOOKUP(A63,Data!$A:$AG,16,FALSE)</f>
        <v>#N/A</v>
      </c>
      <c r="O63" s="263" t="e">
        <f>VLOOKUP(A63,Data!$A:$AG,28,FALSE)</f>
        <v>#N/A</v>
      </c>
      <c r="P63" s="263" t="e">
        <f>VLOOKUP(A63,Data!$A:$AH,34,FALSE)</f>
        <v>#N/A</v>
      </c>
    </row>
    <row r="64" spans="1:16" ht="5.0999999999999996" hidden="1" customHeight="1" x14ac:dyDescent="0.25">
      <c r="A64" s="568" t="e">
        <f>VLOOKUP(Data!A273,Data!$A:$P,1,FALSE)</f>
        <v>#N/A</v>
      </c>
      <c r="B64" s="636" t="e">
        <f>VLOOKUP(A64,Data!$A:$P,4,FALSE)</f>
        <v>#N/A</v>
      </c>
      <c r="C64" s="640" t="e">
        <f>VLOOKUP(A64,Data!$A:$AG,24,FALSE)</f>
        <v>#N/A</v>
      </c>
      <c r="D64" s="1" t="e">
        <f>VLOOKUP(A64,Data!$A:$AG,25,FALSE)</f>
        <v>#N/A</v>
      </c>
      <c r="E64" s="1" t="e">
        <f>VLOOKUP(A64,Data!$A:$AG,26,FALSE)</f>
        <v>#N/A</v>
      </c>
      <c r="F64" s="59" t="e">
        <f>VLOOKUP(A64,Data!$A:$AG,11,FALSE)</f>
        <v>#N/A</v>
      </c>
      <c r="G64" s="263" t="e">
        <f>VLOOKUP(A64,Data!$A:$AG,27,FALSE)</f>
        <v>#N/A</v>
      </c>
      <c r="H64" s="263" t="e">
        <f>VLOOKUP(A64,Data!$A:$AG,30,FALSE)</f>
        <v>#N/A</v>
      </c>
      <c r="I64" s="263" t="e">
        <f>VLOOKUP(A64,Data!$A:$AG,31,FALSE)</f>
        <v>#N/A</v>
      </c>
      <c r="J64" s="263" t="e">
        <f>VLOOKUP(A64,Data!$A:$AG,32,FALSE)</f>
        <v>#N/A</v>
      </c>
      <c r="K64" s="263" t="e">
        <f>VLOOKUP(A64,Data!$A:$AG,12,FALSE)</f>
        <v>#N/A</v>
      </c>
      <c r="L64" s="263" t="e">
        <f>VLOOKUP(A64,Data!$A:$AG,23,FALSE)</f>
        <v>#N/A</v>
      </c>
      <c r="M64" s="637" t="e">
        <f>VLOOKUP(A64,Data!$A:$AG,8,FALSE)</f>
        <v>#N/A</v>
      </c>
      <c r="N64" s="263" t="e">
        <f>VLOOKUP(A64,Data!$A:$AG,16,FALSE)</f>
        <v>#N/A</v>
      </c>
      <c r="O64" s="263" t="e">
        <f>VLOOKUP(A64,Data!$A:$AG,28,FALSE)</f>
        <v>#N/A</v>
      </c>
      <c r="P64" s="263" t="e">
        <f>VLOOKUP(A64,Data!$A:$AH,34,FALSE)</f>
        <v>#N/A</v>
      </c>
    </row>
    <row r="65" spans="1:16" ht="50.1" customHeight="1" x14ac:dyDescent="0.25">
      <c r="A65" s="568" t="e">
        <f>VLOOKUP(Data!A272,Data!$A:$P,1,FALSE)</f>
        <v>#N/A</v>
      </c>
      <c r="B65" s="642" t="e">
        <f>VLOOKUP(A65,Data!$A:$P,4,FALSE)</f>
        <v>#N/A</v>
      </c>
      <c r="C65" s="645" t="e">
        <f>VLOOKUP(A65,Data!$A:$AG,24,FALSE)</f>
        <v>#N/A</v>
      </c>
      <c r="D65" s="1" t="e">
        <f>VLOOKUP(A65,Data!$A:$AG,25,FALSE)</f>
        <v>#N/A</v>
      </c>
      <c r="E65" s="1" t="e">
        <f>VLOOKUP(A65,Data!$A:$AG,26,FALSE)</f>
        <v>#N/A</v>
      </c>
      <c r="F65" s="59" t="e">
        <f>VLOOKUP(A65,Data!$A:$AG,11,FALSE)</f>
        <v>#N/A</v>
      </c>
      <c r="G65" s="263" t="e">
        <f>VLOOKUP(A65,Data!$A:$AG,27,FALSE)</f>
        <v>#N/A</v>
      </c>
      <c r="H65" s="263" t="e">
        <f>VLOOKUP(A65,Data!$A:$AG,30,FALSE)</f>
        <v>#N/A</v>
      </c>
      <c r="I65" s="263" t="e">
        <f>VLOOKUP(A65,Data!$A:$AG,31,FALSE)</f>
        <v>#N/A</v>
      </c>
      <c r="J65" s="263" t="e">
        <f>VLOOKUP(A65,Data!$A:$AG,32,FALSE)</f>
        <v>#N/A</v>
      </c>
      <c r="K65" s="263" t="e">
        <f>VLOOKUP(A65,Data!$A:$AG,12,FALSE)</f>
        <v>#N/A</v>
      </c>
      <c r="L65" s="263" t="e">
        <f>VLOOKUP(A65,Data!$A:$AG,23,FALSE)</f>
        <v>#N/A</v>
      </c>
      <c r="M65" s="648" t="e">
        <f>VLOOKUP(A65,Data!$A:$AG,8,FALSE)</f>
        <v>#N/A</v>
      </c>
      <c r="N65" s="263" t="e">
        <f>VLOOKUP(A65,Data!$A:$AG,16,FALSE)</f>
        <v>#N/A</v>
      </c>
      <c r="O65" s="263" t="e">
        <f>VLOOKUP(A65,Data!$A:$AG,28,FALSE)</f>
        <v>#N/A</v>
      </c>
      <c r="P65" s="263" t="e">
        <f>VLOOKUP(A65,Data!$A:$AH,34,FALSE)</f>
        <v>#N/A</v>
      </c>
    </row>
    <row r="66" spans="1:16" ht="50.1" hidden="1" customHeight="1" x14ac:dyDescent="0.25">
      <c r="A66" s="568" t="e">
        <f>VLOOKUP(Data!A271,Data!$A:$P,1,FALSE)</f>
        <v>#N/A</v>
      </c>
      <c r="B66" s="636" t="e">
        <f>VLOOKUP(A66,Data!$A:$P,4,FALSE)</f>
        <v>#N/A</v>
      </c>
      <c r="C66" s="639" t="e">
        <f>VLOOKUP(A66,Data!$A:$AG,24,FALSE)</f>
        <v>#N/A</v>
      </c>
      <c r="D66" s="1" t="e">
        <f>VLOOKUP(A66,Data!$A:$AG,25,FALSE)</f>
        <v>#N/A</v>
      </c>
      <c r="E66" s="1" t="e">
        <f>VLOOKUP(A66,Data!$A:$AG,26,FALSE)</f>
        <v>#N/A</v>
      </c>
      <c r="F66" s="1" t="e">
        <f>VLOOKUP(A66,Data!$A:$AG,11,FALSE)</f>
        <v>#N/A</v>
      </c>
      <c r="G66" s="1" t="e">
        <f>VLOOKUP(A66,Data!$A:$AG,27,FALSE)</f>
        <v>#N/A</v>
      </c>
      <c r="H66" s="1" t="e">
        <f>VLOOKUP(A66,Data!$A:$AG,30,FALSE)</f>
        <v>#N/A</v>
      </c>
      <c r="I66" s="1" t="e">
        <f>VLOOKUP(A66,Data!$A:$AG,31,FALSE)</f>
        <v>#N/A</v>
      </c>
      <c r="J66" s="1" t="e">
        <f>VLOOKUP(A66,Data!$A:$AG,32,FALSE)</f>
        <v>#N/A</v>
      </c>
      <c r="K66" s="1" t="e">
        <f>VLOOKUP(A66,Data!$A:$AG,12,FALSE)</f>
        <v>#N/A</v>
      </c>
      <c r="L66" s="1" t="e">
        <f>VLOOKUP(A66,Data!$A:$AG,23,FALSE)</f>
        <v>#N/A</v>
      </c>
      <c r="M66" s="638" t="e">
        <f>VLOOKUP(A66,Data!$A:$AG,8,FALSE)</f>
        <v>#N/A</v>
      </c>
      <c r="N66" s="263" t="e">
        <f>VLOOKUP(A66,Data!$A:$AG,16,FALSE)</f>
        <v>#N/A</v>
      </c>
      <c r="O66" s="263" t="e">
        <f>VLOOKUP(A66,Data!$A:$AG,28,FALSE)</f>
        <v>#N/A</v>
      </c>
      <c r="P66" s="263" t="e">
        <f>VLOOKUP(A66,Data!$A:$AH,34,FALSE)</f>
        <v>#N/A</v>
      </c>
    </row>
    <row r="67" spans="1:16" ht="50.1" customHeight="1" x14ac:dyDescent="0.25">
      <c r="A67" s="568" t="e">
        <f>VLOOKUP(Data!A270,Data!$A:$P,1,FALSE)</f>
        <v>#N/A</v>
      </c>
      <c r="B67" s="642" t="e">
        <f>VLOOKUP(A67,Data!$A:$P,4,FALSE)</f>
        <v>#N/A</v>
      </c>
      <c r="C67" s="645" t="e">
        <f>VLOOKUP(A67,Data!$A:$AG,24,FALSE)</f>
        <v>#N/A</v>
      </c>
      <c r="D67" s="1" t="e">
        <f>VLOOKUP(A67,Data!$A:$AG,25,FALSE)</f>
        <v>#N/A</v>
      </c>
      <c r="E67" s="1" t="e">
        <f>VLOOKUP(A67,Data!$A:$AG,26,FALSE)</f>
        <v>#N/A</v>
      </c>
      <c r="F67" s="59" t="e">
        <f>VLOOKUP(A67,Data!$A:$AG,11,FALSE)</f>
        <v>#N/A</v>
      </c>
      <c r="G67" s="263" t="e">
        <f>VLOOKUP(A67,Data!$A:$AG,27,FALSE)</f>
        <v>#N/A</v>
      </c>
      <c r="H67" s="263" t="e">
        <f>VLOOKUP(A67,Data!$A:$AG,30,FALSE)</f>
        <v>#N/A</v>
      </c>
      <c r="I67" s="263" t="e">
        <f>VLOOKUP(A67,Data!$A:$AG,31,FALSE)</f>
        <v>#N/A</v>
      </c>
      <c r="J67" s="263" t="e">
        <f>VLOOKUP(A67,Data!$A:$AG,32,FALSE)</f>
        <v>#N/A</v>
      </c>
      <c r="K67" s="263" t="e">
        <f>VLOOKUP(A67,Data!$A:$AG,12,FALSE)</f>
        <v>#N/A</v>
      </c>
      <c r="L67" s="263" t="e">
        <f>VLOOKUP(A67,Data!$A:$AG,23,FALSE)</f>
        <v>#N/A</v>
      </c>
      <c r="M67" s="648" t="e">
        <f>VLOOKUP(A67,Data!$A:$AG,8,FALSE)</f>
        <v>#N/A</v>
      </c>
      <c r="N67" s="263" t="e">
        <f>VLOOKUP(A67,Data!$A:$AG,16,FALSE)</f>
        <v>#N/A</v>
      </c>
      <c r="O67" s="263" t="e">
        <f>VLOOKUP(A67,Data!$A:$AG,28,FALSE)</f>
        <v>#N/A</v>
      </c>
      <c r="P67" s="263" t="e">
        <f>VLOOKUP(A67,Data!$A:$AH,34,FALSE)</f>
        <v>#N/A</v>
      </c>
    </row>
    <row r="68" spans="1:16" ht="5.0999999999999996" hidden="1" customHeight="1" x14ac:dyDescent="0.25">
      <c r="A68" s="568" t="e">
        <f>VLOOKUP(Data!A269,Data!$A:$P,1,FALSE)</f>
        <v>#N/A</v>
      </c>
      <c r="B68" s="636" t="e">
        <f>VLOOKUP(A68,Data!$A:$P,4,FALSE)</f>
        <v>#N/A</v>
      </c>
      <c r="C68" s="640" t="e">
        <f>VLOOKUP(A68,Data!$A:$AG,24,FALSE)</f>
        <v>#N/A</v>
      </c>
      <c r="D68" s="1" t="e">
        <f>VLOOKUP(A68,Data!$A:$AG,25,FALSE)</f>
        <v>#N/A</v>
      </c>
      <c r="E68" s="1" t="e">
        <f>VLOOKUP(A68,Data!$A:$AG,26,FALSE)</f>
        <v>#N/A</v>
      </c>
      <c r="F68" s="59" t="e">
        <f>VLOOKUP(A68,Data!$A:$AG,11,FALSE)</f>
        <v>#N/A</v>
      </c>
      <c r="G68" s="263" t="e">
        <f>VLOOKUP(A68,Data!$A:$AG,27,FALSE)</f>
        <v>#N/A</v>
      </c>
      <c r="H68" s="263" t="e">
        <f>VLOOKUP(A68,Data!$A:$AG,30,FALSE)</f>
        <v>#N/A</v>
      </c>
      <c r="I68" s="263" t="e">
        <f>VLOOKUP(A68,Data!$A:$AG,31,FALSE)</f>
        <v>#N/A</v>
      </c>
      <c r="J68" s="263" t="e">
        <f>VLOOKUP(A68,Data!$A:$AG,32,FALSE)</f>
        <v>#N/A</v>
      </c>
      <c r="K68" s="263" t="e">
        <f>VLOOKUP(A68,Data!$A:$AG,12,FALSE)</f>
        <v>#N/A</v>
      </c>
      <c r="L68" s="263" t="e">
        <f>VLOOKUP(A68,Data!$A:$AG,23,FALSE)</f>
        <v>#N/A</v>
      </c>
      <c r="M68" s="637" t="e">
        <f>VLOOKUP(A68,Data!$A:$AG,8,FALSE)</f>
        <v>#N/A</v>
      </c>
      <c r="N68" s="263" t="e">
        <f>VLOOKUP(A68,Data!$A:$AG,16,FALSE)</f>
        <v>#N/A</v>
      </c>
      <c r="O68" s="263" t="e">
        <f>VLOOKUP(A68,Data!$A:$AG,28,FALSE)</f>
        <v>#N/A</v>
      </c>
      <c r="P68" s="263" t="e">
        <f>VLOOKUP(A68,Data!$A:$AH,34,FALSE)</f>
        <v>#N/A</v>
      </c>
    </row>
    <row r="69" spans="1:16" ht="50.1" hidden="1" customHeight="1" x14ac:dyDescent="0.25">
      <c r="A69" s="568" t="e">
        <f>VLOOKUP(Data!A268,Data!$A:$P,1,FALSE)</f>
        <v>#N/A</v>
      </c>
      <c r="B69" s="636" t="e">
        <f>VLOOKUP(A69,Data!$A:$P,4,FALSE)</f>
        <v>#N/A</v>
      </c>
      <c r="C69" s="639" t="e">
        <f>VLOOKUP(A69,Data!$A:$AG,24,FALSE)</f>
        <v>#N/A</v>
      </c>
      <c r="D69" s="1" t="e">
        <f>VLOOKUP(A69,Data!$A:$AG,25,FALSE)</f>
        <v>#N/A</v>
      </c>
      <c r="E69" s="1" t="e">
        <f>VLOOKUP(A69,Data!$A:$AG,26,FALSE)</f>
        <v>#N/A</v>
      </c>
      <c r="F69" s="1" t="e">
        <f>VLOOKUP(A69,Data!$A:$AG,11,FALSE)</f>
        <v>#N/A</v>
      </c>
      <c r="G69" s="1" t="e">
        <f>VLOOKUP(A69,Data!$A:$AG,27,FALSE)</f>
        <v>#N/A</v>
      </c>
      <c r="H69" s="1" t="e">
        <f>VLOOKUP(A69,Data!$A:$AG,30,FALSE)</f>
        <v>#N/A</v>
      </c>
      <c r="I69" s="1" t="e">
        <f>VLOOKUP(A69,Data!$A:$AG,31,FALSE)</f>
        <v>#N/A</v>
      </c>
      <c r="J69" s="1" t="e">
        <f>VLOOKUP(A69,Data!$A:$AG,32,FALSE)</f>
        <v>#N/A</v>
      </c>
      <c r="K69" s="1" t="e">
        <f>VLOOKUP(A69,Data!$A:$AG,12,FALSE)</f>
        <v>#N/A</v>
      </c>
      <c r="L69" s="1" t="e">
        <f>VLOOKUP(A69,Data!$A:$AG,23,FALSE)</f>
        <v>#N/A</v>
      </c>
      <c r="M69" s="638" t="e">
        <f>VLOOKUP(A69,Data!$A:$AG,8,FALSE)</f>
        <v>#N/A</v>
      </c>
      <c r="N69" s="263" t="e">
        <f>VLOOKUP(A69,Data!$A:$AG,16,FALSE)</f>
        <v>#N/A</v>
      </c>
      <c r="O69" s="263" t="e">
        <f>VLOOKUP(A69,Data!$A:$AG,28,FALSE)</f>
        <v>#N/A</v>
      </c>
      <c r="P69" s="263" t="e">
        <f>VLOOKUP(A69,Data!$A:$AH,34,FALSE)</f>
        <v>#N/A</v>
      </c>
    </row>
    <row r="70" spans="1:16" ht="5.0999999999999996" hidden="1" customHeight="1" x14ac:dyDescent="0.25">
      <c r="A70" s="568" t="e">
        <f>VLOOKUP(Data!A267,Data!$A:$P,1,FALSE)</f>
        <v>#N/A</v>
      </c>
      <c r="B70" s="636" t="e">
        <f>VLOOKUP(A70,Data!$A:$P,4,FALSE)</f>
        <v>#N/A</v>
      </c>
      <c r="C70" s="640" t="e">
        <f>VLOOKUP(A70,Data!$A:$AG,24,FALSE)</f>
        <v>#N/A</v>
      </c>
      <c r="D70" s="1" t="e">
        <f>VLOOKUP(A70,Data!$A:$AG,25,FALSE)</f>
        <v>#N/A</v>
      </c>
      <c r="E70" s="1" t="e">
        <f>VLOOKUP(A70,Data!$A:$AG,26,FALSE)</f>
        <v>#N/A</v>
      </c>
      <c r="F70" s="59" t="e">
        <f>VLOOKUP(A70,Data!$A:$AG,11,FALSE)</f>
        <v>#N/A</v>
      </c>
      <c r="G70" s="263" t="e">
        <f>VLOOKUP(A70,Data!$A:$AG,27,FALSE)</f>
        <v>#N/A</v>
      </c>
      <c r="H70" s="263" t="e">
        <f>VLOOKUP(A70,Data!$A:$AG,30,FALSE)</f>
        <v>#N/A</v>
      </c>
      <c r="I70" s="263" t="e">
        <f>VLOOKUP(A70,Data!$A:$AG,31,FALSE)</f>
        <v>#N/A</v>
      </c>
      <c r="J70" s="263" t="e">
        <f>VLOOKUP(A70,Data!$A:$AG,32,FALSE)</f>
        <v>#N/A</v>
      </c>
      <c r="K70" s="263" t="e">
        <f>VLOOKUP(A70,Data!$A:$AG,12,FALSE)</f>
        <v>#N/A</v>
      </c>
      <c r="L70" s="263" t="e">
        <f>VLOOKUP(A70,Data!$A:$AG,23,FALSE)</f>
        <v>#N/A</v>
      </c>
      <c r="M70" s="637" t="e">
        <f>VLOOKUP(A70,Data!$A:$AG,8,FALSE)</f>
        <v>#N/A</v>
      </c>
      <c r="N70" s="263" t="e">
        <f>VLOOKUP(A70,Data!$A:$AG,16,FALSE)</f>
        <v>#N/A</v>
      </c>
      <c r="O70" s="263" t="e">
        <f>VLOOKUP(A70,Data!$A:$AG,28,FALSE)</f>
        <v>#N/A</v>
      </c>
      <c r="P70" s="263" t="e">
        <f>VLOOKUP(A70,Data!$A:$AH,34,FALSE)</f>
        <v>#N/A</v>
      </c>
    </row>
    <row r="71" spans="1:16" ht="50.1" hidden="1" customHeight="1" x14ac:dyDescent="0.25">
      <c r="A71" s="568" t="e">
        <f>VLOOKUP(Data!A266,Data!$A:$P,1,FALSE)</f>
        <v>#N/A</v>
      </c>
      <c r="B71" s="636" t="e">
        <f>VLOOKUP(A71,Data!$A:$P,4,FALSE)</f>
        <v>#N/A</v>
      </c>
      <c r="C71" s="639" t="e">
        <f>VLOOKUP(A71,Data!$A:$AG,24,FALSE)</f>
        <v>#N/A</v>
      </c>
      <c r="D71" s="1" t="e">
        <f>VLOOKUP(A71,Data!$A:$AG,25,FALSE)</f>
        <v>#N/A</v>
      </c>
      <c r="E71" s="1" t="e">
        <f>VLOOKUP(A71,Data!$A:$AG,26,FALSE)</f>
        <v>#N/A</v>
      </c>
      <c r="F71" s="1" t="e">
        <f>VLOOKUP(A71,Data!$A:$AG,11,FALSE)</f>
        <v>#N/A</v>
      </c>
      <c r="G71" s="1" t="e">
        <f>VLOOKUP(A71,Data!$A:$AG,27,FALSE)</f>
        <v>#N/A</v>
      </c>
      <c r="H71" s="1" t="e">
        <f>VLOOKUP(A71,Data!$A:$AG,30,FALSE)</f>
        <v>#N/A</v>
      </c>
      <c r="I71" s="1" t="e">
        <f>VLOOKUP(A71,Data!$A:$AG,31,FALSE)</f>
        <v>#N/A</v>
      </c>
      <c r="J71" s="1" t="e">
        <f>VLOOKUP(A71,Data!$A:$AG,32,FALSE)</f>
        <v>#N/A</v>
      </c>
      <c r="K71" s="1" t="e">
        <f>VLOOKUP(A71,Data!$A:$AG,12,FALSE)</f>
        <v>#N/A</v>
      </c>
      <c r="L71" s="1" t="e">
        <f>VLOOKUP(A71,Data!$A:$AG,23,FALSE)</f>
        <v>#N/A</v>
      </c>
      <c r="M71" s="638" t="e">
        <f>VLOOKUP(A71,Data!$A:$AG,8,FALSE)</f>
        <v>#N/A</v>
      </c>
      <c r="N71" s="263" t="e">
        <f>VLOOKUP(A71,Data!$A:$AG,16,FALSE)</f>
        <v>#N/A</v>
      </c>
      <c r="O71" s="263" t="e">
        <f>VLOOKUP(A71,Data!$A:$AG,28,FALSE)</f>
        <v>#N/A</v>
      </c>
      <c r="P71" s="263" t="e">
        <f>VLOOKUP(A71,Data!$A:$AH,34,FALSE)</f>
        <v>#N/A</v>
      </c>
    </row>
    <row r="72" spans="1:16" ht="5.0999999999999996" hidden="1" customHeight="1" x14ac:dyDescent="0.25">
      <c r="A72" s="568" t="e">
        <f>VLOOKUP(Data!A265,Data!$A:$P,1,FALSE)</f>
        <v>#N/A</v>
      </c>
      <c r="B72" s="636" t="e">
        <f>VLOOKUP(A72,Data!$A:$P,4,FALSE)</f>
        <v>#N/A</v>
      </c>
      <c r="C72" s="640" t="e">
        <f>VLOOKUP(A72,Data!$A:$AG,24,FALSE)</f>
        <v>#N/A</v>
      </c>
      <c r="D72" s="1" t="e">
        <f>VLOOKUP(A72,Data!$A:$AG,25,FALSE)</f>
        <v>#N/A</v>
      </c>
      <c r="E72" s="1" t="e">
        <f>VLOOKUP(A72,Data!$A:$AG,26,FALSE)</f>
        <v>#N/A</v>
      </c>
      <c r="F72" s="59" t="e">
        <f>VLOOKUP(A72,Data!$A:$AG,11,FALSE)</f>
        <v>#N/A</v>
      </c>
      <c r="G72" s="263" t="e">
        <f>VLOOKUP(A72,Data!$A:$AG,27,FALSE)</f>
        <v>#N/A</v>
      </c>
      <c r="H72" s="263" t="e">
        <f>VLOOKUP(A72,Data!$A:$AG,30,FALSE)</f>
        <v>#N/A</v>
      </c>
      <c r="I72" s="263" t="e">
        <f>VLOOKUP(A72,Data!$A:$AG,31,FALSE)</f>
        <v>#N/A</v>
      </c>
      <c r="J72" s="263" t="e">
        <f>VLOOKUP(A72,Data!$A:$AG,32,FALSE)</f>
        <v>#N/A</v>
      </c>
      <c r="K72" s="263" t="e">
        <f>VLOOKUP(A72,Data!$A:$AG,12,FALSE)</f>
        <v>#N/A</v>
      </c>
      <c r="L72" s="263" t="e">
        <f>VLOOKUP(A72,Data!$A:$AG,23,FALSE)</f>
        <v>#N/A</v>
      </c>
      <c r="M72" s="637" t="e">
        <f>VLOOKUP(A72,Data!$A:$AG,8,FALSE)</f>
        <v>#N/A</v>
      </c>
      <c r="N72" s="263" t="e">
        <f>VLOOKUP(A72,Data!$A:$AG,16,FALSE)</f>
        <v>#N/A</v>
      </c>
      <c r="O72" s="263" t="e">
        <f>VLOOKUP(A72,Data!$A:$AG,28,FALSE)</f>
        <v>#N/A</v>
      </c>
      <c r="P72" s="263" t="e">
        <f>VLOOKUP(A72,Data!$A:$AH,34,FALSE)</f>
        <v>#N/A</v>
      </c>
    </row>
    <row r="73" spans="1:16" ht="5.0999999999999996" hidden="1" customHeight="1" x14ac:dyDescent="0.25">
      <c r="A73" s="568" t="e">
        <f>VLOOKUP(Data!A264,Data!$A:$P,1,FALSE)</f>
        <v>#N/A</v>
      </c>
      <c r="B73" s="636" t="e">
        <f>VLOOKUP(A73,Data!$A:$P,4,FALSE)</f>
        <v>#N/A</v>
      </c>
      <c r="C73" s="640" t="e">
        <f>VLOOKUP(A73,Data!$A:$AG,24,FALSE)</f>
        <v>#N/A</v>
      </c>
      <c r="D73" s="1" t="e">
        <f>VLOOKUP(A73,Data!$A:$AG,25,FALSE)</f>
        <v>#N/A</v>
      </c>
      <c r="E73" s="1" t="e">
        <f>VLOOKUP(A73,Data!$A:$AG,26,FALSE)</f>
        <v>#N/A</v>
      </c>
      <c r="F73" s="59" t="e">
        <f>VLOOKUP(A73,Data!$A:$AG,11,FALSE)</f>
        <v>#N/A</v>
      </c>
      <c r="G73" s="263" t="e">
        <f>VLOOKUP(A73,Data!$A:$AG,27,FALSE)</f>
        <v>#N/A</v>
      </c>
      <c r="H73" s="263" t="e">
        <f>VLOOKUP(A73,Data!$A:$AG,30,FALSE)</f>
        <v>#N/A</v>
      </c>
      <c r="I73" s="263" t="e">
        <f>VLOOKUP(A73,Data!$A:$AG,31,FALSE)</f>
        <v>#N/A</v>
      </c>
      <c r="J73" s="263" t="e">
        <f>VLOOKUP(A73,Data!$A:$AG,32,FALSE)</f>
        <v>#N/A</v>
      </c>
      <c r="K73" s="263" t="e">
        <f>VLOOKUP(A73,Data!$A:$AG,12,FALSE)</f>
        <v>#N/A</v>
      </c>
      <c r="L73" s="263" t="e">
        <f>VLOOKUP(A73,Data!$A:$AG,23,FALSE)</f>
        <v>#N/A</v>
      </c>
      <c r="M73" s="637" t="e">
        <f>VLOOKUP(A73,Data!$A:$AG,8,FALSE)</f>
        <v>#N/A</v>
      </c>
      <c r="N73" s="263" t="e">
        <f>VLOOKUP(A73,Data!$A:$AG,16,FALSE)</f>
        <v>#N/A</v>
      </c>
      <c r="O73" s="263" t="e">
        <f>VLOOKUP(A73,Data!$A:$AG,28,FALSE)</f>
        <v>#N/A</v>
      </c>
      <c r="P73" s="263" t="e">
        <f>VLOOKUP(A73,Data!$A:$AH,34,FALSE)</f>
        <v>#N/A</v>
      </c>
    </row>
    <row r="74" spans="1:16" ht="50.1" hidden="1" customHeight="1" x14ac:dyDescent="0.25">
      <c r="A74" s="568" t="e">
        <f>VLOOKUP(Data!A263,Data!$A:$P,1,FALSE)</f>
        <v>#N/A</v>
      </c>
      <c r="B74" s="636" t="e">
        <f>VLOOKUP(A74,Data!$A:$P,4,FALSE)</f>
        <v>#N/A</v>
      </c>
      <c r="C74" s="639" t="e">
        <f>VLOOKUP(A74,Data!$A:$AG,24,FALSE)</f>
        <v>#N/A</v>
      </c>
      <c r="D74" s="1" t="e">
        <f>VLOOKUP(A74,Data!$A:$AG,25,FALSE)</f>
        <v>#N/A</v>
      </c>
      <c r="E74" s="1" t="e">
        <f>VLOOKUP(A74,Data!$A:$AG,26,FALSE)</f>
        <v>#N/A</v>
      </c>
      <c r="F74" s="59" t="e">
        <f>VLOOKUP(A74,Data!$A:$AG,11,FALSE)</f>
        <v>#N/A</v>
      </c>
      <c r="G74" s="263" t="e">
        <f>VLOOKUP(A74,Data!$A:$AG,27,FALSE)</f>
        <v>#N/A</v>
      </c>
      <c r="H74" s="263" t="e">
        <f>VLOOKUP(A74,Data!$A:$AG,30,FALSE)</f>
        <v>#N/A</v>
      </c>
      <c r="I74" s="263" t="e">
        <f>VLOOKUP(A74,Data!$A:$AG,31,FALSE)</f>
        <v>#N/A</v>
      </c>
      <c r="J74" s="263" t="e">
        <f>VLOOKUP(A74,Data!$A:$AG,32,FALSE)</f>
        <v>#N/A</v>
      </c>
      <c r="K74" s="263" t="e">
        <f>VLOOKUP(A74,Data!$A:$AG,12,FALSE)</f>
        <v>#N/A</v>
      </c>
      <c r="L74" s="263" t="e">
        <f>VLOOKUP(A74,Data!$A:$AG,23,FALSE)</f>
        <v>#N/A</v>
      </c>
      <c r="M74" s="637" t="e">
        <f>VLOOKUP(A74,Data!$A:$AG,8,FALSE)</f>
        <v>#N/A</v>
      </c>
      <c r="N74" s="263" t="e">
        <f>VLOOKUP(A74,Data!$A:$AG,16,FALSE)</f>
        <v>#N/A</v>
      </c>
      <c r="O74" s="263" t="e">
        <f>VLOOKUP(A74,Data!$A:$AG,28,FALSE)</f>
        <v>#N/A</v>
      </c>
      <c r="P74" s="263" t="e">
        <f>VLOOKUP(A74,Data!$A:$AH,34,FALSE)</f>
        <v>#N/A</v>
      </c>
    </row>
    <row r="75" spans="1:16" ht="5.0999999999999996" hidden="1" customHeight="1" x14ac:dyDescent="0.25">
      <c r="A75" s="568" t="e">
        <f>VLOOKUP(Data!A262,Data!$A:$P,1,FALSE)</f>
        <v>#N/A</v>
      </c>
      <c r="B75" s="636" t="e">
        <f>VLOOKUP(A75,Data!$A:$P,4,FALSE)</f>
        <v>#N/A</v>
      </c>
      <c r="C75" s="640" t="e">
        <f>VLOOKUP(A75,Data!$A:$AG,24,FALSE)</f>
        <v>#N/A</v>
      </c>
      <c r="D75" s="1" t="e">
        <f>VLOOKUP(A75,Data!$A:$AG,25,FALSE)</f>
        <v>#N/A</v>
      </c>
      <c r="E75" s="1" t="e">
        <f>VLOOKUP(A75,Data!$A:$AG,26,FALSE)</f>
        <v>#N/A</v>
      </c>
      <c r="F75" s="59" t="e">
        <f>VLOOKUP(A75,Data!$A:$AG,11,FALSE)</f>
        <v>#N/A</v>
      </c>
      <c r="G75" s="263" t="e">
        <f>VLOOKUP(A75,Data!$A:$AG,27,FALSE)</f>
        <v>#N/A</v>
      </c>
      <c r="H75" s="263" t="e">
        <f>VLOOKUP(A75,Data!$A:$AG,30,FALSE)</f>
        <v>#N/A</v>
      </c>
      <c r="I75" s="263" t="e">
        <f>VLOOKUP(A75,Data!$A:$AG,31,FALSE)</f>
        <v>#N/A</v>
      </c>
      <c r="J75" s="263" t="e">
        <f>VLOOKUP(A75,Data!$A:$AG,32,FALSE)</f>
        <v>#N/A</v>
      </c>
      <c r="K75" s="263" t="e">
        <f>VLOOKUP(A75,Data!$A:$AG,12,FALSE)</f>
        <v>#N/A</v>
      </c>
      <c r="L75" s="263" t="e">
        <f>VLOOKUP(A75,Data!$A:$AG,23,FALSE)</f>
        <v>#N/A</v>
      </c>
      <c r="M75" s="637" t="e">
        <f>VLOOKUP(A75,Data!$A:$AG,8,FALSE)</f>
        <v>#N/A</v>
      </c>
      <c r="N75" s="263" t="e">
        <f>VLOOKUP(A75,Data!$A:$AG,16,FALSE)</f>
        <v>#N/A</v>
      </c>
      <c r="O75" s="263" t="e">
        <f>VLOOKUP(A75,Data!$A:$AG,28,FALSE)</f>
        <v>#N/A</v>
      </c>
      <c r="P75" s="263" t="e">
        <f>VLOOKUP(A75,Data!$A:$AH,34,FALSE)</f>
        <v>#N/A</v>
      </c>
    </row>
    <row r="76" spans="1:16" ht="50.1" hidden="1" customHeight="1" x14ac:dyDescent="0.25">
      <c r="A76" s="568" t="e">
        <f>VLOOKUP(Data!A261,Data!$A:$P,1,FALSE)</f>
        <v>#N/A</v>
      </c>
      <c r="B76" s="636" t="e">
        <f>VLOOKUP(A76,Data!$A:$P,4,FALSE)</f>
        <v>#N/A</v>
      </c>
      <c r="C76" s="639" t="e">
        <f>VLOOKUP(A76,Data!$A:$AG,24,FALSE)</f>
        <v>#N/A</v>
      </c>
      <c r="D76" s="1" t="e">
        <f>VLOOKUP(A76,Data!$A:$AG,25,FALSE)</f>
        <v>#N/A</v>
      </c>
      <c r="E76" s="1" t="e">
        <f>VLOOKUP(A76,Data!$A:$AG,26,FALSE)</f>
        <v>#N/A</v>
      </c>
      <c r="F76" s="59" t="e">
        <f>VLOOKUP(A76,Data!$A:$AG,11,FALSE)</f>
        <v>#N/A</v>
      </c>
      <c r="G76" s="263" t="e">
        <f>VLOOKUP(A76,Data!$A:$AG,27,FALSE)</f>
        <v>#N/A</v>
      </c>
      <c r="H76" s="263" t="e">
        <f>VLOOKUP(A76,Data!$A:$AG,30,FALSE)</f>
        <v>#N/A</v>
      </c>
      <c r="I76" s="263" t="e">
        <f>VLOOKUP(A76,Data!$A:$AG,31,FALSE)</f>
        <v>#N/A</v>
      </c>
      <c r="J76" s="263" t="e">
        <f>VLOOKUP(A76,Data!$A:$AG,32,FALSE)</f>
        <v>#N/A</v>
      </c>
      <c r="K76" s="263" t="e">
        <f>VLOOKUP(A76,Data!$A:$AG,12,FALSE)</f>
        <v>#N/A</v>
      </c>
      <c r="L76" s="263" t="e">
        <f>VLOOKUP(A76,Data!$A:$AG,23,FALSE)</f>
        <v>#N/A</v>
      </c>
      <c r="M76" s="637" t="e">
        <f>VLOOKUP(A76,Data!$A:$AG,8,FALSE)</f>
        <v>#N/A</v>
      </c>
      <c r="N76" s="263" t="e">
        <f>VLOOKUP(A76,Data!$A:$AG,16,FALSE)</f>
        <v>#N/A</v>
      </c>
      <c r="O76" s="263" t="e">
        <f>VLOOKUP(A76,Data!$A:$AG,28,FALSE)</f>
        <v>#N/A</v>
      </c>
      <c r="P76" s="263" t="e">
        <f>VLOOKUP(A76,Data!$A:$AH,34,FALSE)</f>
        <v>#N/A</v>
      </c>
    </row>
    <row r="77" spans="1:16" ht="5.0999999999999996" hidden="1" customHeight="1" x14ac:dyDescent="0.25">
      <c r="A77" s="568" t="e">
        <f>VLOOKUP(Data!A260,Data!$A:$P,1,FALSE)</f>
        <v>#N/A</v>
      </c>
      <c r="B77" s="636" t="e">
        <f>VLOOKUP(A77,Data!$A:$P,4,FALSE)</f>
        <v>#N/A</v>
      </c>
      <c r="C77" s="640" t="e">
        <f>VLOOKUP(A77,Data!$A:$AG,24,FALSE)</f>
        <v>#N/A</v>
      </c>
      <c r="D77" s="1" t="e">
        <f>VLOOKUP(A77,Data!$A:$AG,25,FALSE)</f>
        <v>#N/A</v>
      </c>
      <c r="E77" s="1" t="e">
        <f>VLOOKUP(A77,Data!$A:$AG,26,FALSE)</f>
        <v>#N/A</v>
      </c>
      <c r="F77" s="59" t="e">
        <f>VLOOKUP(A77,Data!$A:$AG,11,FALSE)</f>
        <v>#N/A</v>
      </c>
      <c r="G77" s="263" t="e">
        <f>VLOOKUP(A77,Data!$A:$AG,27,FALSE)</f>
        <v>#N/A</v>
      </c>
      <c r="H77" s="263" t="e">
        <f>VLOOKUP(A77,Data!$A:$AG,30,FALSE)</f>
        <v>#N/A</v>
      </c>
      <c r="I77" s="263" t="e">
        <f>VLOOKUP(A77,Data!$A:$AG,31,FALSE)</f>
        <v>#N/A</v>
      </c>
      <c r="J77" s="263" t="e">
        <f>VLOOKUP(A77,Data!$A:$AG,32,FALSE)</f>
        <v>#N/A</v>
      </c>
      <c r="K77" s="263" t="e">
        <f>VLOOKUP(A77,Data!$A:$AG,12,FALSE)</f>
        <v>#N/A</v>
      </c>
      <c r="L77" s="263" t="e">
        <f>VLOOKUP(A77,Data!$A:$AG,23,FALSE)</f>
        <v>#N/A</v>
      </c>
      <c r="M77" s="637" t="e">
        <f>VLOOKUP(A77,Data!$A:$AG,8,FALSE)</f>
        <v>#N/A</v>
      </c>
      <c r="N77" s="263" t="e">
        <f>VLOOKUP(A77,Data!$A:$AG,16,FALSE)</f>
        <v>#N/A</v>
      </c>
      <c r="O77" s="263" t="e">
        <f>VLOOKUP(A77,Data!$A:$AG,28,FALSE)</f>
        <v>#N/A</v>
      </c>
      <c r="P77" s="263" t="e">
        <f>VLOOKUP(A77,Data!$A:$AH,34,FALSE)</f>
        <v>#N/A</v>
      </c>
    </row>
    <row r="78" spans="1:16" ht="50.1" hidden="1" customHeight="1" x14ac:dyDescent="0.25">
      <c r="A78" s="568" t="e">
        <f>VLOOKUP(Data!A259,Data!$A:$P,1,FALSE)</f>
        <v>#N/A</v>
      </c>
      <c r="B78" s="636" t="e">
        <f>VLOOKUP(A78,Data!$A:$P,4,FALSE)</f>
        <v>#N/A</v>
      </c>
      <c r="C78" s="639" t="e">
        <f>VLOOKUP(A78,Data!$A:$AG,24,FALSE)</f>
        <v>#N/A</v>
      </c>
      <c r="D78" s="1" t="e">
        <f>VLOOKUP(A78,Data!$A:$AG,25,FALSE)</f>
        <v>#N/A</v>
      </c>
      <c r="E78" s="1" t="e">
        <f>VLOOKUP(A78,Data!$A:$AG,26,FALSE)</f>
        <v>#N/A</v>
      </c>
      <c r="F78" s="59" t="e">
        <f>VLOOKUP(A78,Data!$A:$AG,11,FALSE)</f>
        <v>#N/A</v>
      </c>
      <c r="G78" s="263" t="e">
        <f>VLOOKUP(A78,Data!$A:$AG,27,FALSE)</f>
        <v>#N/A</v>
      </c>
      <c r="H78" s="263" t="e">
        <f>VLOOKUP(A78,Data!$A:$AG,30,FALSE)</f>
        <v>#N/A</v>
      </c>
      <c r="I78" s="263" t="e">
        <f>VLOOKUP(A78,Data!$A:$AG,31,FALSE)</f>
        <v>#N/A</v>
      </c>
      <c r="J78" s="263" t="e">
        <f>VLOOKUP(A78,Data!$A:$AG,32,FALSE)</f>
        <v>#N/A</v>
      </c>
      <c r="K78" s="263" t="e">
        <f>VLOOKUP(A78,Data!$A:$AG,12,FALSE)</f>
        <v>#N/A</v>
      </c>
      <c r="L78" s="263" t="e">
        <f>VLOOKUP(A78,Data!$A:$AG,23,FALSE)</f>
        <v>#N/A</v>
      </c>
      <c r="M78" s="637" t="e">
        <f>VLOOKUP(A78,Data!$A:$AG,8,FALSE)</f>
        <v>#N/A</v>
      </c>
      <c r="N78" s="263" t="e">
        <f>VLOOKUP(A78,Data!$A:$AG,16,FALSE)</f>
        <v>#N/A</v>
      </c>
      <c r="O78" s="263" t="e">
        <f>VLOOKUP(A78,Data!$A:$AG,28,FALSE)</f>
        <v>#N/A</v>
      </c>
      <c r="P78" s="263" t="e">
        <f>VLOOKUP(A78,Data!$A:$AH,34,FALSE)</f>
        <v>#N/A</v>
      </c>
    </row>
    <row r="79" spans="1:16" ht="5.0999999999999996" hidden="1" customHeight="1" x14ac:dyDescent="0.25">
      <c r="A79" s="568" t="e">
        <f>VLOOKUP(Data!A258,Data!$A:$P,1,FALSE)</f>
        <v>#N/A</v>
      </c>
      <c r="B79" s="636" t="e">
        <f>VLOOKUP(A79,Data!$A:$P,4,FALSE)</f>
        <v>#N/A</v>
      </c>
      <c r="C79" s="640" t="e">
        <f>VLOOKUP(A79,Data!$A:$AG,24,FALSE)</f>
        <v>#N/A</v>
      </c>
      <c r="D79" s="1" t="e">
        <f>VLOOKUP(A79,Data!$A:$AG,25,FALSE)</f>
        <v>#N/A</v>
      </c>
      <c r="E79" s="1" t="e">
        <f>VLOOKUP(A79,Data!$A:$AG,26,FALSE)</f>
        <v>#N/A</v>
      </c>
      <c r="F79" s="59" t="e">
        <f>VLOOKUP(A79,Data!$A:$AG,11,FALSE)</f>
        <v>#N/A</v>
      </c>
      <c r="G79" s="263" t="e">
        <f>VLOOKUP(A79,Data!$A:$AG,27,FALSE)</f>
        <v>#N/A</v>
      </c>
      <c r="H79" s="263" t="e">
        <f>VLOOKUP(A79,Data!$A:$AG,30,FALSE)</f>
        <v>#N/A</v>
      </c>
      <c r="I79" s="263" t="e">
        <f>VLOOKUP(A79,Data!$A:$AG,31,FALSE)</f>
        <v>#N/A</v>
      </c>
      <c r="J79" s="263" t="e">
        <f>VLOOKUP(A79,Data!$A:$AG,32,FALSE)</f>
        <v>#N/A</v>
      </c>
      <c r="K79" s="263" t="e">
        <f>VLOOKUP(A79,Data!$A:$AG,12,FALSE)</f>
        <v>#N/A</v>
      </c>
      <c r="L79" s="263" t="e">
        <f>VLOOKUP(A79,Data!$A:$AG,23,FALSE)</f>
        <v>#N/A</v>
      </c>
      <c r="M79" s="637" t="e">
        <f>VLOOKUP(A79,Data!$A:$AG,8,FALSE)</f>
        <v>#N/A</v>
      </c>
      <c r="N79" s="263" t="e">
        <f>VLOOKUP(A79,Data!$A:$AG,16,FALSE)</f>
        <v>#N/A</v>
      </c>
      <c r="O79" s="263" t="e">
        <f>VLOOKUP(A79,Data!$A:$AG,28,FALSE)</f>
        <v>#N/A</v>
      </c>
      <c r="P79" s="263" t="e">
        <f>VLOOKUP(A79,Data!$A:$AH,34,FALSE)</f>
        <v>#N/A</v>
      </c>
    </row>
    <row r="80" spans="1:16" ht="50.1" hidden="1" customHeight="1" x14ac:dyDescent="0.25">
      <c r="A80" s="568" t="e">
        <f>VLOOKUP(Data!A256,Data!$A:$P,1,FALSE)</f>
        <v>#N/A</v>
      </c>
      <c r="B80" s="636" t="e">
        <f>VLOOKUP(A80,Data!$A:$P,4,FALSE)</f>
        <v>#N/A</v>
      </c>
      <c r="C80" s="639" t="e">
        <f>VLOOKUP(A80,Data!$A:$AG,24,FALSE)</f>
        <v>#N/A</v>
      </c>
      <c r="D80" s="1" t="e">
        <f>VLOOKUP(A80,Data!$A:$AG,25,FALSE)</f>
        <v>#N/A</v>
      </c>
      <c r="E80" s="1" t="e">
        <f>VLOOKUP(A80,Data!$A:$AG,26,FALSE)</f>
        <v>#N/A</v>
      </c>
      <c r="F80" s="59" t="e">
        <f>VLOOKUP(A80,Data!$A:$AG,11,FALSE)</f>
        <v>#N/A</v>
      </c>
      <c r="G80" s="263" t="e">
        <f>VLOOKUP(A80,Data!$A:$AG,27,FALSE)</f>
        <v>#N/A</v>
      </c>
      <c r="H80" s="263" t="e">
        <f>VLOOKUP(A80,Data!$A:$AG,30,FALSE)</f>
        <v>#N/A</v>
      </c>
      <c r="I80" s="263" t="e">
        <f>VLOOKUP(A80,Data!$A:$AG,31,FALSE)</f>
        <v>#N/A</v>
      </c>
      <c r="J80" s="263" t="e">
        <f>VLOOKUP(A80,Data!$A:$AG,32,FALSE)</f>
        <v>#N/A</v>
      </c>
      <c r="K80" s="263" t="e">
        <f>VLOOKUP(A80,Data!$A:$AG,12,FALSE)</f>
        <v>#N/A</v>
      </c>
      <c r="L80" s="263" t="e">
        <f>VLOOKUP(A80,Data!$A:$AG,23,FALSE)</f>
        <v>#N/A</v>
      </c>
      <c r="M80" s="637" t="e">
        <f>VLOOKUP(A80,Data!$A:$AG,8,FALSE)</f>
        <v>#N/A</v>
      </c>
      <c r="N80" s="263" t="e">
        <f>VLOOKUP(A80,Data!$A:$AG,16,FALSE)</f>
        <v>#N/A</v>
      </c>
      <c r="O80" s="263" t="e">
        <f>VLOOKUP(A80,Data!$A:$AG,28,FALSE)</f>
        <v>#N/A</v>
      </c>
      <c r="P80" s="263" t="e">
        <f>VLOOKUP(A80,Data!$A:$AH,34,FALSE)</f>
        <v>#N/A</v>
      </c>
    </row>
    <row r="81" spans="1:16" ht="50.1" hidden="1" customHeight="1" x14ac:dyDescent="0.25">
      <c r="A81" s="568" t="e">
        <f>VLOOKUP(Data!A257,Data!$A:$P,1,FALSE)</f>
        <v>#N/A</v>
      </c>
      <c r="B81" s="636" t="e">
        <f>VLOOKUP(A81,Data!$A:$P,4,FALSE)</f>
        <v>#N/A</v>
      </c>
      <c r="C81" s="639" t="e">
        <f>VLOOKUP(A81,Data!$A:$AG,24,FALSE)</f>
        <v>#N/A</v>
      </c>
      <c r="D81" s="1" t="e">
        <f>VLOOKUP(A81,Data!$A:$AG,25,FALSE)</f>
        <v>#N/A</v>
      </c>
      <c r="E81" s="1" t="e">
        <f>VLOOKUP(A81,Data!$A:$AG,26,FALSE)</f>
        <v>#N/A</v>
      </c>
      <c r="F81" s="59" t="e">
        <f>VLOOKUP(A81,Data!$A:$AG,11,FALSE)</f>
        <v>#N/A</v>
      </c>
      <c r="G81" s="263" t="e">
        <f>VLOOKUP(A81,Data!$A:$AG,27,FALSE)</f>
        <v>#N/A</v>
      </c>
      <c r="H81" s="263" t="e">
        <f>VLOOKUP(A81,Data!$A:$AG,30,FALSE)</f>
        <v>#N/A</v>
      </c>
      <c r="I81" s="263" t="e">
        <f>VLOOKUP(A81,Data!$A:$AG,31,FALSE)</f>
        <v>#N/A</v>
      </c>
      <c r="J81" s="263" t="e">
        <f>VLOOKUP(A81,Data!$A:$AG,32,FALSE)</f>
        <v>#N/A</v>
      </c>
      <c r="K81" s="263" t="e">
        <f>VLOOKUP(A81,Data!$A:$AG,12,FALSE)</f>
        <v>#N/A</v>
      </c>
      <c r="L81" s="263" t="e">
        <f>VLOOKUP(A81,Data!$A:$AG,23,FALSE)</f>
        <v>#N/A</v>
      </c>
      <c r="M81" s="637" t="e">
        <f>VLOOKUP(A81,Data!$A:$AG,8,FALSE)</f>
        <v>#N/A</v>
      </c>
      <c r="N81" s="263" t="e">
        <f>VLOOKUP(A81,Data!$A:$AG,16,FALSE)</f>
        <v>#N/A</v>
      </c>
      <c r="O81" s="263" t="e">
        <f>VLOOKUP(A81,Data!$A:$AG,28,FALSE)</f>
        <v>#N/A</v>
      </c>
      <c r="P81" s="263" t="e">
        <f>VLOOKUP(A81,Data!$A:$AH,34,FALSE)</f>
        <v>#N/A</v>
      </c>
    </row>
    <row r="82" spans="1:16" ht="50.1" hidden="1" customHeight="1" x14ac:dyDescent="0.25">
      <c r="A82" s="568" t="e">
        <f>VLOOKUP(Data!A255,Data!$A:$P,1,FALSE)</f>
        <v>#N/A</v>
      </c>
      <c r="B82" s="636" t="e">
        <f>VLOOKUP(A82,Data!$A:$P,4,FALSE)</f>
        <v>#N/A</v>
      </c>
      <c r="C82" s="639" t="e">
        <f>VLOOKUP(A82,Data!$A:$AG,24,FALSE)</f>
        <v>#N/A</v>
      </c>
      <c r="D82" s="1" t="e">
        <f>VLOOKUP(A82,Data!$A:$AG,25,FALSE)</f>
        <v>#N/A</v>
      </c>
      <c r="E82" s="1" t="e">
        <f>VLOOKUP(A82,Data!$A:$AG,26,FALSE)</f>
        <v>#N/A</v>
      </c>
      <c r="F82" s="59" t="e">
        <f>VLOOKUP(A82,Data!$A:$AG,11,FALSE)</f>
        <v>#N/A</v>
      </c>
      <c r="G82" s="263" t="e">
        <f>VLOOKUP(A82,Data!$A:$AG,27,FALSE)</f>
        <v>#N/A</v>
      </c>
      <c r="H82" s="263" t="e">
        <f>VLOOKUP(A82,Data!$A:$AG,30,FALSE)</f>
        <v>#N/A</v>
      </c>
      <c r="I82" s="263" t="e">
        <f>VLOOKUP(A82,Data!$A:$AG,31,FALSE)</f>
        <v>#N/A</v>
      </c>
      <c r="J82" s="263" t="e">
        <f>VLOOKUP(A82,Data!$A:$AG,32,FALSE)</f>
        <v>#N/A</v>
      </c>
      <c r="K82" s="263" t="e">
        <f>VLOOKUP(A82,Data!$A:$AG,12,FALSE)</f>
        <v>#N/A</v>
      </c>
      <c r="L82" s="263" t="e">
        <f>VLOOKUP(A82,Data!$A:$AG,23,FALSE)</f>
        <v>#N/A</v>
      </c>
      <c r="M82" s="637" t="e">
        <f>VLOOKUP(A82,Data!$A:$AG,8,FALSE)</f>
        <v>#N/A</v>
      </c>
      <c r="N82" s="263" t="e">
        <f>VLOOKUP(A82,Data!$A:$AG,16,FALSE)</f>
        <v>#N/A</v>
      </c>
      <c r="O82" s="263" t="e">
        <f>VLOOKUP(A82,Data!$A:$AG,28,FALSE)</f>
        <v>#N/A</v>
      </c>
      <c r="P82" s="263" t="e">
        <f>VLOOKUP(A82,Data!$A:$AH,34,FALSE)</f>
        <v>#N/A</v>
      </c>
    </row>
    <row r="83" spans="1:16" ht="50.1" hidden="1" customHeight="1" x14ac:dyDescent="0.25">
      <c r="A83" s="568" t="e">
        <f>VLOOKUP(Data!A254,Data!$A:$P,1,FALSE)</f>
        <v>#N/A</v>
      </c>
      <c r="B83" s="636" t="e">
        <f>VLOOKUP(A83,Data!$A:$P,4,FALSE)</f>
        <v>#N/A</v>
      </c>
      <c r="C83" s="639" t="e">
        <f>VLOOKUP(A83,Data!$A:$AG,24,FALSE)</f>
        <v>#N/A</v>
      </c>
      <c r="D83" s="1" t="e">
        <f>VLOOKUP(A83,Data!$A:$AG,25,FALSE)</f>
        <v>#N/A</v>
      </c>
      <c r="E83" s="1" t="e">
        <f>VLOOKUP(A83,Data!$A:$AG,26,FALSE)</f>
        <v>#N/A</v>
      </c>
      <c r="F83" s="59" t="e">
        <f>VLOOKUP(A83,Data!$A:$AG,11,FALSE)</f>
        <v>#N/A</v>
      </c>
      <c r="G83" s="263" t="e">
        <f>VLOOKUP(A83,Data!$A:$AG,27,FALSE)</f>
        <v>#N/A</v>
      </c>
      <c r="H83" s="263" t="e">
        <f>VLOOKUP(A83,Data!$A:$AG,30,FALSE)</f>
        <v>#N/A</v>
      </c>
      <c r="I83" s="263" t="e">
        <f>VLOOKUP(A83,Data!$A:$AG,31,FALSE)</f>
        <v>#N/A</v>
      </c>
      <c r="J83" s="263" t="e">
        <f>VLOOKUP(A83,Data!$A:$AG,32,FALSE)</f>
        <v>#N/A</v>
      </c>
      <c r="K83" s="263" t="e">
        <f>VLOOKUP(A83,Data!$A:$AG,12,FALSE)</f>
        <v>#N/A</v>
      </c>
      <c r="L83" s="263" t="e">
        <f>VLOOKUP(A83,Data!$A:$AG,23,FALSE)</f>
        <v>#N/A</v>
      </c>
      <c r="M83" s="637" t="e">
        <f>VLOOKUP(A83,Data!$A:$AG,8,FALSE)</f>
        <v>#N/A</v>
      </c>
      <c r="N83" s="263" t="e">
        <f>VLOOKUP(A83,Data!$A:$AG,16,FALSE)</f>
        <v>#N/A</v>
      </c>
      <c r="O83" s="263" t="e">
        <f>VLOOKUP(A83,Data!$A:$AG,28,FALSE)</f>
        <v>#N/A</v>
      </c>
      <c r="P83" s="263" t="e">
        <f>VLOOKUP(A83,Data!$A:$AH,34,FALSE)</f>
        <v>#N/A</v>
      </c>
    </row>
    <row r="84" spans="1:16" ht="50.1" hidden="1" customHeight="1" x14ac:dyDescent="0.25">
      <c r="A84" s="568" t="e">
        <f>VLOOKUP(Data!A253,Data!$A:$P,1,FALSE)</f>
        <v>#N/A</v>
      </c>
      <c r="B84" s="636" t="e">
        <f>VLOOKUP(A84,Data!$A:$P,4,FALSE)</f>
        <v>#N/A</v>
      </c>
      <c r="C84" s="639" t="e">
        <f>VLOOKUP(A84,Data!$A:$AG,24,FALSE)</f>
        <v>#N/A</v>
      </c>
      <c r="D84" s="1" t="e">
        <f>VLOOKUP(A84,Data!$A:$AG,25,FALSE)</f>
        <v>#N/A</v>
      </c>
      <c r="E84" s="1" t="e">
        <f>VLOOKUP(A84,Data!$A:$AG,26,FALSE)</f>
        <v>#N/A</v>
      </c>
      <c r="F84" s="59" t="e">
        <f>VLOOKUP(A84,Data!$A:$AG,11,FALSE)</f>
        <v>#N/A</v>
      </c>
      <c r="G84" s="263" t="e">
        <f>VLOOKUP(A84,Data!$A:$AG,27,FALSE)</f>
        <v>#N/A</v>
      </c>
      <c r="H84" s="263" t="e">
        <f>VLOOKUP(A84,Data!$A:$AG,30,FALSE)</f>
        <v>#N/A</v>
      </c>
      <c r="I84" s="263" t="e">
        <f>VLOOKUP(A84,Data!$A:$AG,31,FALSE)</f>
        <v>#N/A</v>
      </c>
      <c r="J84" s="263" t="e">
        <f>VLOOKUP(A84,Data!$A:$AG,32,FALSE)</f>
        <v>#N/A</v>
      </c>
      <c r="K84" s="263" t="e">
        <f>VLOOKUP(A84,Data!$A:$AG,12,FALSE)</f>
        <v>#N/A</v>
      </c>
      <c r="L84" s="263" t="e">
        <f>VLOOKUP(A84,Data!$A:$AG,23,FALSE)</f>
        <v>#N/A</v>
      </c>
      <c r="M84" s="637" t="e">
        <f>VLOOKUP(A84,Data!$A:$AG,8,FALSE)</f>
        <v>#N/A</v>
      </c>
      <c r="N84" s="263" t="e">
        <f>VLOOKUP(A84,Data!$A:$AG,16,FALSE)</f>
        <v>#N/A</v>
      </c>
      <c r="O84" s="263" t="e">
        <f>VLOOKUP(A84,Data!$A:$AG,28,FALSE)</f>
        <v>#N/A</v>
      </c>
      <c r="P84" s="263" t="e">
        <f>VLOOKUP(A84,Data!$A:$AH,34,FALSE)</f>
        <v>#N/A</v>
      </c>
    </row>
    <row r="85" spans="1:16" ht="50.1" hidden="1" customHeight="1" x14ac:dyDescent="0.25">
      <c r="A85" s="568" t="e">
        <f>VLOOKUP(Data!A252,Data!$A:$P,1,FALSE)</f>
        <v>#N/A</v>
      </c>
      <c r="B85" s="636" t="e">
        <f>VLOOKUP(A85,Data!$A:$P,4,FALSE)</f>
        <v>#N/A</v>
      </c>
      <c r="C85" s="639" t="e">
        <f>VLOOKUP(A85,Data!$A:$AG,24,FALSE)</f>
        <v>#N/A</v>
      </c>
      <c r="D85" s="1" t="e">
        <f>VLOOKUP(A85,Data!$A:$AG,25,FALSE)</f>
        <v>#N/A</v>
      </c>
      <c r="E85" s="1" t="e">
        <f>VLOOKUP(A85,Data!$A:$AG,26,FALSE)</f>
        <v>#N/A</v>
      </c>
      <c r="F85" s="59" t="e">
        <f>VLOOKUP(A85,Data!$A:$AG,11,FALSE)</f>
        <v>#N/A</v>
      </c>
      <c r="G85" s="263" t="e">
        <f>VLOOKUP(A85,Data!$A:$AG,27,FALSE)</f>
        <v>#N/A</v>
      </c>
      <c r="H85" s="263" t="e">
        <f>VLOOKUP(A85,Data!$A:$AG,30,FALSE)</f>
        <v>#N/A</v>
      </c>
      <c r="I85" s="263" t="e">
        <f>VLOOKUP(A85,Data!$A:$AG,31,FALSE)</f>
        <v>#N/A</v>
      </c>
      <c r="J85" s="263" t="e">
        <f>VLOOKUP(A85,Data!$A:$AG,32,FALSE)</f>
        <v>#N/A</v>
      </c>
      <c r="K85" s="263" t="e">
        <f>VLOOKUP(A85,Data!$A:$AG,12,FALSE)</f>
        <v>#N/A</v>
      </c>
      <c r="L85" s="263" t="e">
        <f>VLOOKUP(A85,Data!$A:$AG,23,FALSE)</f>
        <v>#N/A</v>
      </c>
      <c r="M85" s="637" t="e">
        <f>VLOOKUP(A85,Data!$A:$AG,8,FALSE)</f>
        <v>#N/A</v>
      </c>
      <c r="N85" s="263" t="e">
        <f>VLOOKUP(A85,Data!$A:$AG,16,FALSE)</f>
        <v>#N/A</v>
      </c>
      <c r="O85" s="263" t="e">
        <f>VLOOKUP(A85,Data!$A:$AG,28,FALSE)</f>
        <v>#N/A</v>
      </c>
      <c r="P85" s="263" t="e">
        <f>VLOOKUP(A85,Data!$A:$AH,34,FALSE)</f>
        <v>#N/A</v>
      </c>
    </row>
    <row r="86" spans="1:16" ht="50.1" hidden="1" customHeight="1" x14ac:dyDescent="0.25">
      <c r="A86" s="568" t="e">
        <f>VLOOKUP(Data!A251,Data!$A:$P,1,FALSE)</f>
        <v>#N/A</v>
      </c>
      <c r="B86" s="636" t="e">
        <f>VLOOKUP(A86,Data!$A:$P,4,FALSE)</f>
        <v>#N/A</v>
      </c>
      <c r="C86" s="639" t="e">
        <f>VLOOKUP(A86,Data!$A:$AG,24,FALSE)</f>
        <v>#N/A</v>
      </c>
      <c r="D86" s="1" t="e">
        <f>VLOOKUP(A86,Data!$A:$AG,25,FALSE)</f>
        <v>#N/A</v>
      </c>
      <c r="E86" s="1" t="e">
        <f>VLOOKUP(A86,Data!$A:$AG,26,FALSE)</f>
        <v>#N/A</v>
      </c>
      <c r="F86" s="59" t="e">
        <f>VLOOKUP(A86,Data!$A:$AG,11,FALSE)</f>
        <v>#N/A</v>
      </c>
      <c r="G86" s="263" t="e">
        <f>VLOOKUP(A86,Data!$A:$AG,27,FALSE)</f>
        <v>#N/A</v>
      </c>
      <c r="H86" s="263" t="e">
        <f>VLOOKUP(A86,Data!$A:$AG,30,FALSE)</f>
        <v>#N/A</v>
      </c>
      <c r="I86" s="263" t="e">
        <f>VLOOKUP(A86,Data!$A:$AG,31,FALSE)</f>
        <v>#N/A</v>
      </c>
      <c r="J86" s="263" t="e">
        <f>VLOOKUP(A86,Data!$A:$AG,32,FALSE)</f>
        <v>#N/A</v>
      </c>
      <c r="K86" s="263" t="e">
        <f>VLOOKUP(A86,Data!$A:$AG,12,FALSE)</f>
        <v>#N/A</v>
      </c>
      <c r="L86" s="263" t="e">
        <f>VLOOKUP(A86,Data!$A:$AG,23,FALSE)</f>
        <v>#N/A</v>
      </c>
      <c r="M86" s="637" t="e">
        <f>VLOOKUP(A86,Data!$A:$AG,8,FALSE)</f>
        <v>#N/A</v>
      </c>
      <c r="N86" s="263" t="e">
        <f>VLOOKUP(A86,Data!$A:$AG,16,FALSE)</f>
        <v>#N/A</v>
      </c>
      <c r="O86" s="263" t="e">
        <f>VLOOKUP(A86,Data!$A:$AG,28,FALSE)</f>
        <v>#N/A</v>
      </c>
      <c r="P86" s="263" t="e">
        <f>VLOOKUP(A86,Data!$A:$AH,34,FALSE)</f>
        <v>#N/A</v>
      </c>
    </row>
    <row r="87" spans="1:16" ht="5.0999999999999996" hidden="1" customHeight="1" x14ac:dyDescent="0.25">
      <c r="A87" s="568" t="e">
        <f>VLOOKUP(Data!A250,Data!$A:$P,1,FALSE)</f>
        <v>#N/A</v>
      </c>
      <c r="B87" s="636" t="e">
        <f>VLOOKUP(A87,Data!$A:$P,4,FALSE)</f>
        <v>#N/A</v>
      </c>
      <c r="C87" s="640" t="e">
        <f>VLOOKUP(A87,Data!$A:$AG,24,FALSE)</f>
        <v>#N/A</v>
      </c>
      <c r="D87" s="1" t="e">
        <f>VLOOKUP(A87,Data!$A:$AG,25,FALSE)</f>
        <v>#N/A</v>
      </c>
      <c r="E87" s="1" t="e">
        <f>VLOOKUP(A87,Data!$A:$AG,26,FALSE)</f>
        <v>#N/A</v>
      </c>
      <c r="F87" s="59" t="e">
        <f>VLOOKUP(A87,Data!$A:$AG,11,FALSE)</f>
        <v>#N/A</v>
      </c>
      <c r="G87" s="263" t="e">
        <f>VLOOKUP(A87,Data!$A:$AG,27,FALSE)</f>
        <v>#N/A</v>
      </c>
      <c r="H87" s="263" t="e">
        <f>VLOOKUP(A87,Data!$A:$AG,30,FALSE)</f>
        <v>#N/A</v>
      </c>
      <c r="I87" s="263" t="e">
        <f>VLOOKUP(A87,Data!$A:$AG,31,FALSE)</f>
        <v>#N/A</v>
      </c>
      <c r="J87" s="263" t="e">
        <f>VLOOKUP(A87,Data!$A:$AG,32,FALSE)</f>
        <v>#N/A</v>
      </c>
      <c r="K87" s="263" t="e">
        <f>VLOOKUP(A87,Data!$A:$AG,12,FALSE)</f>
        <v>#N/A</v>
      </c>
      <c r="L87" s="263" t="e">
        <f>VLOOKUP(A87,Data!$A:$AG,23,FALSE)</f>
        <v>#N/A</v>
      </c>
      <c r="M87" s="637" t="e">
        <f>VLOOKUP(A87,Data!$A:$AG,8,FALSE)</f>
        <v>#N/A</v>
      </c>
      <c r="N87" s="263" t="e">
        <f>VLOOKUP(A87,Data!$A:$AG,16,FALSE)</f>
        <v>#N/A</v>
      </c>
      <c r="O87" s="263" t="e">
        <f>VLOOKUP(A87,Data!$A:$AG,28,FALSE)</f>
        <v>#N/A</v>
      </c>
      <c r="P87" s="263" t="e">
        <f>VLOOKUP(A87,Data!$A:$AH,34,FALSE)</f>
        <v>#N/A</v>
      </c>
    </row>
    <row r="88" spans="1:16" ht="50.1" hidden="1" customHeight="1" x14ac:dyDescent="0.25">
      <c r="A88" s="568" t="e">
        <f>VLOOKUP(Data!A249,Data!$A:$P,1,FALSE)</f>
        <v>#N/A</v>
      </c>
      <c r="B88" s="636" t="e">
        <f>VLOOKUP(A88,Data!$A:$P,4,FALSE)</f>
        <v>#N/A</v>
      </c>
      <c r="C88" s="639" t="e">
        <f>VLOOKUP(A88,Data!$A:$AG,24,FALSE)</f>
        <v>#N/A</v>
      </c>
      <c r="D88" s="1" t="e">
        <f>VLOOKUP(A88,Data!$A:$AG,25,FALSE)</f>
        <v>#N/A</v>
      </c>
      <c r="E88" s="1" t="e">
        <f>VLOOKUP(A88,Data!$A:$AG,26,FALSE)</f>
        <v>#N/A</v>
      </c>
      <c r="F88" s="59" t="e">
        <f>VLOOKUP(A88,Data!$A:$AG,11,FALSE)</f>
        <v>#N/A</v>
      </c>
      <c r="G88" s="263" t="e">
        <f>VLOOKUP(A88,Data!$A:$AG,27,FALSE)</f>
        <v>#N/A</v>
      </c>
      <c r="H88" s="263" t="e">
        <f>VLOOKUP(A88,Data!$A:$AG,30,FALSE)</f>
        <v>#N/A</v>
      </c>
      <c r="I88" s="263" t="e">
        <f>VLOOKUP(A88,Data!$A:$AG,31,FALSE)</f>
        <v>#N/A</v>
      </c>
      <c r="J88" s="263" t="e">
        <f>VLOOKUP(A88,Data!$A:$AG,32,FALSE)</f>
        <v>#N/A</v>
      </c>
      <c r="K88" s="263" t="e">
        <f>VLOOKUP(A88,Data!$A:$AG,12,FALSE)</f>
        <v>#N/A</v>
      </c>
      <c r="L88" s="263" t="e">
        <f>VLOOKUP(A88,Data!$A:$AG,23,FALSE)</f>
        <v>#N/A</v>
      </c>
      <c r="M88" s="637" t="e">
        <f>VLOOKUP(A88,Data!$A:$AG,8,FALSE)</f>
        <v>#N/A</v>
      </c>
      <c r="N88" s="263" t="e">
        <f>VLOOKUP(A88,Data!$A:$AG,16,FALSE)</f>
        <v>#N/A</v>
      </c>
      <c r="O88" s="263" t="e">
        <f>VLOOKUP(A88,Data!$A:$AG,28,FALSE)</f>
        <v>#N/A</v>
      </c>
      <c r="P88" s="263" t="e">
        <f>VLOOKUP(A88,Data!$A:$AH,34,FALSE)</f>
        <v>#N/A</v>
      </c>
    </row>
    <row r="89" spans="1:16" ht="50.1" hidden="1" customHeight="1" x14ac:dyDescent="0.25">
      <c r="A89" s="568" t="e">
        <f>VLOOKUP(Data!A248,Data!$A:$P,1,FALSE)</f>
        <v>#N/A</v>
      </c>
      <c r="B89" s="636" t="e">
        <f>VLOOKUP(A89,Data!$A:$P,4,FALSE)</f>
        <v>#N/A</v>
      </c>
      <c r="C89" s="639" t="e">
        <f>VLOOKUP(A89,Data!$A:$AG,24,FALSE)</f>
        <v>#N/A</v>
      </c>
      <c r="D89" s="1" t="e">
        <f>VLOOKUP(A89,Data!$A:$AG,25,FALSE)</f>
        <v>#N/A</v>
      </c>
      <c r="E89" s="1" t="e">
        <f>VLOOKUP(A89,Data!$A:$AG,26,FALSE)</f>
        <v>#N/A</v>
      </c>
      <c r="F89" s="59" t="e">
        <f>VLOOKUP(A89,Data!$A:$AG,11,FALSE)</f>
        <v>#N/A</v>
      </c>
      <c r="G89" s="263" t="e">
        <f>VLOOKUP(A89,Data!$A:$AG,27,FALSE)</f>
        <v>#N/A</v>
      </c>
      <c r="H89" s="263" t="e">
        <f>VLOOKUP(A89,Data!$A:$AG,30,FALSE)</f>
        <v>#N/A</v>
      </c>
      <c r="I89" s="263" t="e">
        <f>VLOOKUP(A89,Data!$A:$AG,31,FALSE)</f>
        <v>#N/A</v>
      </c>
      <c r="J89" s="263" t="e">
        <f>VLOOKUP(A89,Data!$A:$AG,32,FALSE)</f>
        <v>#N/A</v>
      </c>
      <c r="K89" s="263" t="e">
        <f>VLOOKUP(A89,Data!$A:$AG,12,FALSE)</f>
        <v>#N/A</v>
      </c>
      <c r="L89" s="263" t="e">
        <f>VLOOKUP(A89,Data!$A:$AG,23,FALSE)</f>
        <v>#N/A</v>
      </c>
      <c r="M89" s="637" t="e">
        <f>VLOOKUP(A89,Data!$A:$AG,8,FALSE)</f>
        <v>#N/A</v>
      </c>
      <c r="N89" s="263" t="e">
        <f>VLOOKUP(A89,Data!$A:$AG,16,FALSE)</f>
        <v>#N/A</v>
      </c>
      <c r="O89" s="263" t="e">
        <f>VLOOKUP(A89,Data!$A:$AG,28,FALSE)</f>
        <v>#N/A</v>
      </c>
      <c r="P89" s="263" t="e">
        <f>VLOOKUP(A89,Data!$A:$AH,34,FALSE)</f>
        <v>#N/A</v>
      </c>
    </row>
    <row r="90" spans="1:16" ht="5.0999999999999996" hidden="1" customHeight="1" x14ac:dyDescent="0.25">
      <c r="A90" s="568" t="e">
        <f>VLOOKUP(Data!A247,Data!$A:$P,1,FALSE)</f>
        <v>#N/A</v>
      </c>
      <c r="B90" s="636" t="e">
        <f>VLOOKUP(A90,Data!$A:$P,4,FALSE)</f>
        <v>#N/A</v>
      </c>
      <c r="C90" s="640" t="e">
        <f>VLOOKUP(A90,Data!$A:$AG,24,FALSE)</f>
        <v>#N/A</v>
      </c>
      <c r="D90" s="1" t="e">
        <f>VLOOKUP(A90,Data!$A:$AG,25,FALSE)</f>
        <v>#N/A</v>
      </c>
      <c r="E90" s="1" t="e">
        <f>VLOOKUP(A90,Data!$A:$AG,26,FALSE)</f>
        <v>#N/A</v>
      </c>
      <c r="F90" s="59" t="e">
        <f>VLOOKUP(A90,Data!$A:$AG,11,FALSE)</f>
        <v>#N/A</v>
      </c>
      <c r="G90" s="263" t="e">
        <f>VLOOKUP(A90,Data!$A:$AG,27,FALSE)</f>
        <v>#N/A</v>
      </c>
      <c r="H90" s="263" t="e">
        <f>VLOOKUP(A90,Data!$A:$AG,30,FALSE)</f>
        <v>#N/A</v>
      </c>
      <c r="I90" s="263" t="e">
        <f>VLOOKUP(A90,Data!$A:$AG,31,FALSE)</f>
        <v>#N/A</v>
      </c>
      <c r="J90" s="263" t="e">
        <f>VLOOKUP(A90,Data!$A:$AG,32,FALSE)</f>
        <v>#N/A</v>
      </c>
      <c r="K90" s="263" t="e">
        <f>VLOOKUP(A90,Data!$A:$AG,12,FALSE)</f>
        <v>#N/A</v>
      </c>
      <c r="L90" s="263" t="e">
        <f>VLOOKUP(A90,Data!$A:$AG,23,FALSE)</f>
        <v>#N/A</v>
      </c>
      <c r="M90" s="637" t="e">
        <f>VLOOKUP(A90,Data!$A:$AG,8,FALSE)</f>
        <v>#N/A</v>
      </c>
      <c r="N90" s="263" t="e">
        <f>VLOOKUP(A90,Data!$A:$AG,16,FALSE)</f>
        <v>#N/A</v>
      </c>
      <c r="O90" s="263" t="e">
        <f>VLOOKUP(A90,Data!$A:$AG,28,FALSE)</f>
        <v>#N/A</v>
      </c>
      <c r="P90" s="263" t="e">
        <f>VLOOKUP(A90,Data!$A:$AH,34,FALSE)</f>
        <v>#N/A</v>
      </c>
    </row>
    <row r="91" spans="1:16" ht="5.0999999999999996" hidden="1" customHeight="1" x14ac:dyDescent="0.25">
      <c r="A91" s="568" t="e">
        <f>VLOOKUP(Data!A246,Data!$A:$P,1,FALSE)</f>
        <v>#N/A</v>
      </c>
      <c r="B91" s="636" t="e">
        <f>VLOOKUP(A91,Data!$A:$P,4,FALSE)</f>
        <v>#N/A</v>
      </c>
      <c r="C91" s="640" t="e">
        <f>VLOOKUP(A91,Data!$A:$AG,24,FALSE)</f>
        <v>#N/A</v>
      </c>
      <c r="D91" s="1" t="e">
        <f>VLOOKUP(A91,Data!$A:$AG,25,FALSE)</f>
        <v>#N/A</v>
      </c>
      <c r="E91" s="1" t="e">
        <f>VLOOKUP(A91,Data!$A:$AG,26,FALSE)</f>
        <v>#N/A</v>
      </c>
      <c r="F91" s="59" t="e">
        <f>VLOOKUP(A91,Data!$A:$AG,11,FALSE)</f>
        <v>#N/A</v>
      </c>
      <c r="G91" s="263" t="e">
        <f>VLOOKUP(A91,Data!$A:$AG,27,FALSE)</f>
        <v>#N/A</v>
      </c>
      <c r="H91" s="263" t="e">
        <f>VLOOKUP(A91,Data!$A:$AG,30,FALSE)</f>
        <v>#N/A</v>
      </c>
      <c r="I91" s="263" t="e">
        <f>VLOOKUP(A91,Data!$A:$AG,31,FALSE)</f>
        <v>#N/A</v>
      </c>
      <c r="J91" s="263" t="e">
        <f>VLOOKUP(A91,Data!$A:$AG,32,FALSE)</f>
        <v>#N/A</v>
      </c>
      <c r="K91" s="263" t="e">
        <f>VLOOKUP(A91,Data!$A:$AG,12,FALSE)</f>
        <v>#N/A</v>
      </c>
      <c r="L91" s="263" t="e">
        <f>VLOOKUP(A91,Data!$A:$AG,23,FALSE)</f>
        <v>#N/A</v>
      </c>
      <c r="M91" s="637" t="e">
        <f>VLOOKUP(A91,Data!$A:$AG,8,FALSE)</f>
        <v>#N/A</v>
      </c>
      <c r="N91" s="263" t="e">
        <f>VLOOKUP(A91,Data!$A:$AG,16,FALSE)</f>
        <v>#N/A</v>
      </c>
      <c r="O91" s="263" t="e">
        <f>VLOOKUP(A91,Data!$A:$AG,28,FALSE)</f>
        <v>#N/A</v>
      </c>
      <c r="P91" s="263" t="e">
        <f>VLOOKUP(A91,Data!$A:$AH,34,FALSE)</f>
        <v>#N/A</v>
      </c>
    </row>
    <row r="92" spans="1:16" ht="50.1" hidden="1" customHeight="1" x14ac:dyDescent="0.25">
      <c r="A92" s="568" t="e">
        <f>VLOOKUP(Data!A245,Data!$A:$P,1,FALSE)</f>
        <v>#N/A</v>
      </c>
      <c r="B92" s="636" t="e">
        <f>VLOOKUP(A92,Data!$A:$P,4,FALSE)</f>
        <v>#N/A</v>
      </c>
      <c r="C92" s="639" t="e">
        <f>VLOOKUP(A92,Data!$A:$AG,24,FALSE)</f>
        <v>#N/A</v>
      </c>
      <c r="D92" s="1" t="e">
        <f>VLOOKUP(A92,Data!$A:$AG,25,FALSE)</f>
        <v>#N/A</v>
      </c>
      <c r="E92" s="1" t="e">
        <f>VLOOKUP(A92,Data!$A:$AG,26,FALSE)</f>
        <v>#N/A</v>
      </c>
      <c r="F92" s="59" t="e">
        <f>VLOOKUP(A92,Data!$A:$AG,11,FALSE)</f>
        <v>#N/A</v>
      </c>
      <c r="G92" s="263" t="e">
        <f>VLOOKUP(A92,Data!$A:$AG,27,FALSE)</f>
        <v>#N/A</v>
      </c>
      <c r="H92" s="263" t="e">
        <f>VLOOKUP(A92,Data!$A:$AG,30,FALSE)</f>
        <v>#N/A</v>
      </c>
      <c r="I92" s="263" t="e">
        <f>VLOOKUP(A92,Data!$A:$AG,31,FALSE)</f>
        <v>#N/A</v>
      </c>
      <c r="J92" s="263" t="e">
        <f>VLOOKUP(A92,Data!$A:$AG,32,FALSE)</f>
        <v>#N/A</v>
      </c>
      <c r="K92" s="263" t="e">
        <f>VLOOKUP(A92,Data!$A:$AG,12,FALSE)</f>
        <v>#N/A</v>
      </c>
      <c r="L92" s="263" t="e">
        <f>VLOOKUP(A92,Data!$A:$AG,23,FALSE)</f>
        <v>#N/A</v>
      </c>
      <c r="M92" s="637" t="e">
        <f>VLOOKUP(A92,Data!$A:$AG,8,FALSE)</f>
        <v>#N/A</v>
      </c>
      <c r="N92" s="263" t="e">
        <f>VLOOKUP(A92,Data!$A:$AG,16,FALSE)</f>
        <v>#N/A</v>
      </c>
      <c r="O92" s="263" t="e">
        <f>VLOOKUP(A92,Data!$A:$AG,28,FALSE)</f>
        <v>#N/A</v>
      </c>
      <c r="P92" s="263" t="e">
        <f>VLOOKUP(A92,Data!$A:$AH,34,FALSE)</f>
        <v>#N/A</v>
      </c>
    </row>
    <row r="93" spans="1:16" ht="50.1" customHeight="1" x14ac:dyDescent="0.25">
      <c r="A93" s="568" t="e">
        <f>VLOOKUP(Data!A244,Data!$A:$P,1,FALSE)</f>
        <v>#N/A</v>
      </c>
      <c r="B93" s="642" t="e">
        <f>VLOOKUP(A93,Data!$A:$P,4,FALSE)</f>
        <v>#N/A</v>
      </c>
      <c r="C93" s="646" t="e">
        <f>VLOOKUP(A93,Data!$A:$AG,24,FALSE)</f>
        <v>#N/A</v>
      </c>
      <c r="D93" s="1" t="e">
        <f>VLOOKUP(A93,Data!$A:$AG,25,FALSE)</f>
        <v>#N/A</v>
      </c>
      <c r="E93" s="1" t="e">
        <f>VLOOKUP(A93,Data!$A:$AG,26,FALSE)</f>
        <v>#N/A</v>
      </c>
      <c r="F93" s="1" t="e">
        <f>VLOOKUP(A93,Data!$A:$AG,11,FALSE)</f>
        <v>#N/A</v>
      </c>
      <c r="G93" s="1" t="e">
        <f>VLOOKUP(A93,Data!$A:$AG,27,FALSE)</f>
        <v>#N/A</v>
      </c>
      <c r="H93" s="1" t="e">
        <f>VLOOKUP(A93,Data!$A:$AG,30,FALSE)</f>
        <v>#N/A</v>
      </c>
      <c r="I93" s="1" t="e">
        <f>VLOOKUP(A93,Data!$A:$AG,31,FALSE)</f>
        <v>#N/A</v>
      </c>
      <c r="J93" s="1" t="e">
        <f>VLOOKUP(A93,Data!$A:$AG,32,FALSE)</f>
        <v>#N/A</v>
      </c>
      <c r="K93" s="1" t="e">
        <f>VLOOKUP(A93,Data!$A:$AG,12,FALSE)</f>
        <v>#N/A</v>
      </c>
      <c r="L93" s="1" t="e">
        <f>VLOOKUP(A93,Data!$A:$AG,23,FALSE)</f>
        <v>#N/A</v>
      </c>
      <c r="M93" s="649" t="e">
        <f>VLOOKUP(A93,Data!$A:$AG,8,FALSE)</f>
        <v>#N/A</v>
      </c>
      <c r="N93" s="263" t="e">
        <f>VLOOKUP(A93,Data!$A:$AG,16,FALSE)</f>
        <v>#N/A</v>
      </c>
      <c r="O93" s="263" t="e">
        <f>VLOOKUP(A93,Data!$A:$AG,28,FALSE)</f>
        <v>#N/A</v>
      </c>
      <c r="P93" s="263" t="e">
        <f>VLOOKUP(A93,Data!$A:$AH,34,FALSE)</f>
        <v>#N/A</v>
      </c>
    </row>
    <row r="94" spans="1:16" ht="50.1" hidden="1" customHeight="1" x14ac:dyDescent="0.25">
      <c r="A94" s="568" t="e">
        <f>VLOOKUP(Data!A243,Data!$A:$P,1,FALSE)</f>
        <v>#N/A</v>
      </c>
      <c r="B94" s="636" t="e">
        <f>VLOOKUP(A94,Data!$A:$P,4,FALSE)</f>
        <v>#N/A</v>
      </c>
      <c r="C94" s="639" t="e">
        <f>VLOOKUP(A94,Data!$A:$AG,24,FALSE)</f>
        <v>#N/A</v>
      </c>
      <c r="D94" s="1" t="e">
        <f>VLOOKUP(A94,Data!$A:$AG,25,FALSE)</f>
        <v>#N/A</v>
      </c>
      <c r="E94" s="1" t="e">
        <f>VLOOKUP(A94,Data!$A:$AG,26,FALSE)</f>
        <v>#N/A</v>
      </c>
      <c r="F94" s="59" t="e">
        <f>VLOOKUP(A94,Data!$A:$AG,11,FALSE)</f>
        <v>#N/A</v>
      </c>
      <c r="G94" s="263" t="e">
        <f>VLOOKUP(A94,Data!$A:$AG,27,FALSE)</f>
        <v>#N/A</v>
      </c>
      <c r="H94" s="263" t="e">
        <f>VLOOKUP(A94,Data!$A:$AG,30,FALSE)</f>
        <v>#N/A</v>
      </c>
      <c r="I94" s="263" t="e">
        <f>VLOOKUP(A94,Data!$A:$AG,31,FALSE)</f>
        <v>#N/A</v>
      </c>
      <c r="J94" s="263" t="e">
        <f>VLOOKUP(A94,Data!$A:$AG,32,FALSE)</f>
        <v>#N/A</v>
      </c>
      <c r="K94" s="263" t="e">
        <f>VLOOKUP(A94,Data!$A:$AG,12,FALSE)</f>
        <v>#N/A</v>
      </c>
      <c r="L94" s="263" t="e">
        <f>VLOOKUP(A94,Data!$A:$AG,23,FALSE)</f>
        <v>#N/A</v>
      </c>
      <c r="M94" s="637" t="e">
        <f>VLOOKUP(A94,Data!$A:$AG,8,FALSE)</f>
        <v>#N/A</v>
      </c>
      <c r="N94" s="263" t="e">
        <f>VLOOKUP(A94,Data!$A:$AG,16,FALSE)</f>
        <v>#N/A</v>
      </c>
      <c r="O94" s="263" t="e">
        <f>VLOOKUP(A94,Data!$A:$AG,28,FALSE)</f>
        <v>#N/A</v>
      </c>
      <c r="P94" s="263" t="e">
        <f>VLOOKUP(A94,Data!$A:$AH,34,FALSE)</f>
        <v>#N/A</v>
      </c>
    </row>
    <row r="95" spans="1:16" ht="50.1" hidden="1" customHeight="1" x14ac:dyDescent="0.25">
      <c r="A95" s="568" t="e">
        <f>VLOOKUP(Data!A242,Data!$A:$P,1,FALSE)</f>
        <v>#N/A</v>
      </c>
      <c r="B95" s="636" t="e">
        <f>VLOOKUP(A95,Data!$A:$P,4,FALSE)</f>
        <v>#N/A</v>
      </c>
      <c r="C95" s="640" t="e">
        <f>VLOOKUP(A95,Data!$A:$AG,24,FALSE)</f>
        <v>#N/A</v>
      </c>
      <c r="D95" s="1" t="e">
        <f>VLOOKUP(A95,Data!$A:$AG,25,FALSE)</f>
        <v>#N/A</v>
      </c>
      <c r="E95" s="1" t="e">
        <f>VLOOKUP(A95,Data!$A:$AG,26,FALSE)</f>
        <v>#N/A</v>
      </c>
      <c r="F95" s="59" t="e">
        <f>VLOOKUP(A95,Data!$A:$AG,11,FALSE)</f>
        <v>#N/A</v>
      </c>
      <c r="G95" s="263" t="e">
        <f>VLOOKUP(A95,Data!$A:$AG,27,FALSE)</f>
        <v>#N/A</v>
      </c>
      <c r="H95" s="263" t="e">
        <f>VLOOKUP(A95,Data!$A:$AG,30,FALSE)</f>
        <v>#N/A</v>
      </c>
      <c r="I95" s="263" t="e">
        <f>VLOOKUP(A95,Data!$A:$AG,31,FALSE)</f>
        <v>#N/A</v>
      </c>
      <c r="J95" s="263" t="e">
        <f>VLOOKUP(A95,Data!$A:$AG,32,FALSE)</f>
        <v>#N/A</v>
      </c>
      <c r="K95" s="263" t="e">
        <f>VLOOKUP(A95,Data!$A:$AG,12,FALSE)</f>
        <v>#N/A</v>
      </c>
      <c r="L95" s="263" t="e">
        <f>VLOOKUP(A95,Data!$A:$AG,23,FALSE)</f>
        <v>#N/A</v>
      </c>
      <c r="M95" s="637" t="e">
        <f>VLOOKUP(A95,Data!$A:$AG,8,FALSE)</f>
        <v>#N/A</v>
      </c>
      <c r="N95" s="263" t="e">
        <f>VLOOKUP(A95,Data!$A:$AG,16,FALSE)</f>
        <v>#N/A</v>
      </c>
      <c r="O95" s="263" t="e">
        <f>VLOOKUP(A95,Data!$A:$AG,28,FALSE)</f>
        <v>#N/A</v>
      </c>
      <c r="P95" s="263" t="e">
        <f>VLOOKUP(A95,Data!$A:$AH,34,FALSE)</f>
        <v>#N/A</v>
      </c>
    </row>
    <row r="96" spans="1:16" ht="50.1" customHeight="1" x14ac:dyDescent="0.25">
      <c r="A96" s="568" t="e">
        <f>VLOOKUP(Data!A241,Data!$A:$P,1,FALSE)</f>
        <v>#N/A</v>
      </c>
      <c r="B96" s="642" t="e">
        <f>VLOOKUP(A96,Data!$A:$P,4,FALSE)</f>
        <v>#N/A</v>
      </c>
      <c r="C96" s="646" t="e">
        <f>VLOOKUP(A96,Data!$A:$AG,24,FALSE)</f>
        <v>#N/A</v>
      </c>
      <c r="D96" s="1" t="e">
        <f>VLOOKUP(A96,Data!$A:$AG,25,FALSE)</f>
        <v>#N/A</v>
      </c>
      <c r="E96" s="1" t="e">
        <f>VLOOKUP(A96,Data!$A:$AG,26,FALSE)</f>
        <v>#N/A</v>
      </c>
      <c r="F96" s="59" t="e">
        <f>VLOOKUP(A96,Data!$A:$AG,11,FALSE)</f>
        <v>#N/A</v>
      </c>
      <c r="G96" s="263" t="e">
        <f>VLOOKUP(A96,Data!$A:$AG,27,FALSE)</f>
        <v>#N/A</v>
      </c>
      <c r="H96" s="263" t="e">
        <f>VLOOKUP(A96,Data!$A:$AG,30,FALSE)</f>
        <v>#N/A</v>
      </c>
      <c r="I96" s="263" t="e">
        <f>VLOOKUP(A96,Data!$A:$AG,31,FALSE)</f>
        <v>#N/A</v>
      </c>
      <c r="J96" s="263" t="e">
        <f>VLOOKUP(A96,Data!$A:$AG,32,FALSE)</f>
        <v>#N/A</v>
      </c>
      <c r="K96" s="263" t="e">
        <f>VLOOKUP(A96,Data!$A:$AG,12,FALSE)</f>
        <v>#N/A</v>
      </c>
      <c r="L96" s="263" t="e">
        <f>VLOOKUP(A96,Data!$A:$AG,23,FALSE)</f>
        <v>#N/A</v>
      </c>
      <c r="M96" s="648" t="e">
        <f>VLOOKUP(A96,Data!$A:$AG,8,FALSE)</f>
        <v>#N/A</v>
      </c>
      <c r="N96" s="263" t="e">
        <f>VLOOKUP(A96,Data!$A:$AG,16,FALSE)</f>
        <v>#N/A</v>
      </c>
      <c r="O96" s="263" t="e">
        <f>VLOOKUP(A96,Data!$A:$AG,28,FALSE)</f>
        <v>#N/A</v>
      </c>
      <c r="P96" s="263" t="e">
        <f>VLOOKUP(A96,Data!$A:$AH,34,FALSE)</f>
        <v>#N/A</v>
      </c>
    </row>
    <row r="97" spans="1:16" ht="5.0999999999999996" hidden="1" customHeight="1" x14ac:dyDescent="0.25">
      <c r="A97" s="568" t="e">
        <f>VLOOKUP(Data!A240,Data!$A:$P,1,FALSE)</f>
        <v>#N/A</v>
      </c>
      <c r="B97" s="636" t="e">
        <f>VLOOKUP(A97,Data!$A:$P,4,FALSE)</f>
        <v>#N/A</v>
      </c>
      <c r="C97" s="640" t="e">
        <f>VLOOKUP(A97,Data!$A:$AG,24,FALSE)</f>
        <v>#N/A</v>
      </c>
      <c r="D97" s="1" t="e">
        <f>VLOOKUP(A97,Data!$A:$AG,25,FALSE)</f>
        <v>#N/A</v>
      </c>
      <c r="E97" s="1" t="e">
        <f>VLOOKUP(A97,Data!$A:$AG,26,FALSE)</f>
        <v>#N/A</v>
      </c>
      <c r="F97" s="59" t="e">
        <f>VLOOKUP(A97,Data!$A:$AG,11,FALSE)</f>
        <v>#N/A</v>
      </c>
      <c r="G97" s="263" t="e">
        <f>VLOOKUP(A97,Data!$A:$AG,27,FALSE)</f>
        <v>#N/A</v>
      </c>
      <c r="H97" s="263" t="e">
        <f>VLOOKUP(A97,Data!$A:$AG,30,FALSE)</f>
        <v>#N/A</v>
      </c>
      <c r="I97" s="263" t="e">
        <f>VLOOKUP(A97,Data!$A:$AG,31,FALSE)</f>
        <v>#N/A</v>
      </c>
      <c r="J97" s="263" t="e">
        <f>VLOOKUP(A97,Data!$A:$AG,32,FALSE)</f>
        <v>#N/A</v>
      </c>
      <c r="K97" s="263" t="e">
        <f>VLOOKUP(A97,Data!$A:$AG,12,FALSE)</f>
        <v>#N/A</v>
      </c>
      <c r="L97" s="263" t="e">
        <f>VLOOKUP(A97,Data!$A:$AG,23,FALSE)</f>
        <v>#N/A</v>
      </c>
      <c r="M97" s="637" t="e">
        <f>VLOOKUP(A97,Data!$A:$AG,8,FALSE)</f>
        <v>#N/A</v>
      </c>
      <c r="N97" s="263" t="e">
        <f>VLOOKUP(A97,Data!$A:$AG,16,FALSE)</f>
        <v>#N/A</v>
      </c>
      <c r="O97" s="263" t="e">
        <f>VLOOKUP(A97,Data!$A:$AG,28,FALSE)</f>
        <v>#N/A</v>
      </c>
      <c r="P97" s="263" t="e">
        <f>VLOOKUP(A97,Data!$A:$AH,34,FALSE)</f>
        <v>#N/A</v>
      </c>
    </row>
    <row r="98" spans="1:16" ht="50.1" customHeight="1" x14ac:dyDescent="0.25">
      <c r="A98" s="568" t="e">
        <f>VLOOKUP(Data!A239,Data!$A:$P,1,FALSE)</f>
        <v>#N/A</v>
      </c>
      <c r="B98" s="642" t="e">
        <f>VLOOKUP(A98,Data!$A:$P,4,FALSE)</f>
        <v>#N/A</v>
      </c>
      <c r="C98" s="646" t="e">
        <f>VLOOKUP(A98,Data!$A:$AG,24,FALSE)</f>
        <v>#N/A</v>
      </c>
      <c r="D98" s="1" t="e">
        <f>VLOOKUP(A98,Data!$A:$AG,25,FALSE)</f>
        <v>#N/A</v>
      </c>
      <c r="E98" s="1" t="e">
        <f>VLOOKUP(A98,Data!$A:$AG,26,FALSE)</f>
        <v>#N/A</v>
      </c>
      <c r="F98" s="59" t="e">
        <f>VLOOKUP(A98,Data!$A:$AG,11,FALSE)</f>
        <v>#N/A</v>
      </c>
      <c r="G98" s="263" t="e">
        <f>VLOOKUP(A98,Data!$A:$AG,27,FALSE)</f>
        <v>#N/A</v>
      </c>
      <c r="H98" s="263" t="e">
        <f>VLOOKUP(A98,Data!$A:$AG,30,FALSE)</f>
        <v>#N/A</v>
      </c>
      <c r="I98" s="263" t="e">
        <f>VLOOKUP(A98,Data!$A:$AG,31,FALSE)</f>
        <v>#N/A</v>
      </c>
      <c r="J98" s="263" t="e">
        <f>VLOOKUP(A98,Data!$A:$AG,32,FALSE)</f>
        <v>#N/A</v>
      </c>
      <c r="K98" s="263" t="e">
        <f>VLOOKUP(A98,Data!$A:$AG,12,FALSE)</f>
        <v>#N/A</v>
      </c>
      <c r="L98" s="263" t="e">
        <f>VLOOKUP(A98,Data!$A:$AG,23,FALSE)</f>
        <v>#N/A</v>
      </c>
      <c r="M98" s="648" t="e">
        <f>VLOOKUP(A98,Data!$A:$AG,8,FALSE)</f>
        <v>#N/A</v>
      </c>
      <c r="N98" s="263" t="e">
        <f>VLOOKUP(A98,Data!$A:$AG,16,FALSE)</f>
        <v>#N/A</v>
      </c>
      <c r="O98" s="263" t="e">
        <f>VLOOKUP(A98,Data!$A:$AG,28,FALSE)</f>
        <v>#N/A</v>
      </c>
      <c r="P98" s="263" t="e">
        <f>VLOOKUP(A98,Data!$A:$AH,34,FALSE)</f>
        <v>#N/A</v>
      </c>
    </row>
    <row r="99" spans="1:16" ht="5.0999999999999996" hidden="1" customHeight="1" x14ac:dyDescent="0.25">
      <c r="A99" s="568" t="e">
        <f>VLOOKUP(Data!A238,Data!$A:$P,1,FALSE)</f>
        <v>#N/A</v>
      </c>
      <c r="B99" s="636" t="e">
        <f>VLOOKUP(A99,Data!$A:$P,4,FALSE)</f>
        <v>#N/A</v>
      </c>
      <c r="C99" s="640" t="e">
        <f>VLOOKUP(A99,Data!$A:$AG,24,FALSE)</f>
        <v>#N/A</v>
      </c>
      <c r="D99" s="1" t="e">
        <f>VLOOKUP(A99,Data!$A:$AG,25,FALSE)</f>
        <v>#N/A</v>
      </c>
      <c r="E99" s="1" t="e">
        <f>VLOOKUP(A99,Data!$A:$AG,26,FALSE)</f>
        <v>#N/A</v>
      </c>
      <c r="F99" s="59" t="e">
        <f>VLOOKUP(A99,Data!$A:$AG,11,FALSE)</f>
        <v>#N/A</v>
      </c>
      <c r="G99" s="263" t="e">
        <f>VLOOKUP(A99,Data!$A:$AG,27,FALSE)</f>
        <v>#N/A</v>
      </c>
      <c r="H99" s="263" t="e">
        <f>VLOOKUP(A99,Data!$A:$AG,30,FALSE)</f>
        <v>#N/A</v>
      </c>
      <c r="I99" s="263" t="e">
        <f>VLOOKUP(A99,Data!$A:$AG,31,FALSE)</f>
        <v>#N/A</v>
      </c>
      <c r="J99" s="263" t="e">
        <f>VLOOKUP(A99,Data!$A:$AG,32,FALSE)</f>
        <v>#N/A</v>
      </c>
      <c r="K99" s="263" t="e">
        <f>VLOOKUP(A99,Data!$A:$AG,12,FALSE)</f>
        <v>#N/A</v>
      </c>
      <c r="L99" s="263" t="e">
        <f>VLOOKUP(A99,Data!$A:$AG,23,FALSE)</f>
        <v>#N/A</v>
      </c>
      <c r="M99" s="637" t="e">
        <f>VLOOKUP(A99,Data!$A:$AG,8,FALSE)</f>
        <v>#N/A</v>
      </c>
      <c r="N99" s="263" t="e">
        <f>VLOOKUP(A99,Data!$A:$AG,16,FALSE)</f>
        <v>#N/A</v>
      </c>
      <c r="O99" s="263" t="e">
        <f>VLOOKUP(A99,Data!$A:$AG,28,FALSE)</f>
        <v>#N/A</v>
      </c>
      <c r="P99" s="263" t="e">
        <f>VLOOKUP(A99,Data!$A:$AH,34,FALSE)</f>
        <v>#N/A</v>
      </c>
    </row>
    <row r="100" spans="1:16" ht="5.0999999999999996" hidden="1" customHeight="1" x14ac:dyDescent="0.25">
      <c r="A100" s="568" t="e">
        <f>VLOOKUP(Data!A237,Data!$A:$P,1,FALSE)</f>
        <v>#N/A</v>
      </c>
      <c r="B100" s="636" t="e">
        <f>VLOOKUP(A100,Data!$A:$P,4,FALSE)</f>
        <v>#N/A</v>
      </c>
      <c r="C100" s="640" t="e">
        <f>VLOOKUP(A100,Data!$A:$AG,24,FALSE)</f>
        <v>#N/A</v>
      </c>
      <c r="D100" s="1" t="e">
        <f>VLOOKUP(A100,Data!$A:$AG,25,FALSE)</f>
        <v>#N/A</v>
      </c>
      <c r="E100" s="1" t="e">
        <f>VLOOKUP(A100,Data!$A:$AG,26,FALSE)</f>
        <v>#N/A</v>
      </c>
      <c r="F100" s="59" t="e">
        <f>VLOOKUP(A100,Data!$A:$AG,11,FALSE)</f>
        <v>#N/A</v>
      </c>
      <c r="G100" s="263" t="e">
        <f>VLOOKUP(A100,Data!$A:$AG,27,FALSE)</f>
        <v>#N/A</v>
      </c>
      <c r="H100" s="263" t="e">
        <f>VLOOKUP(A100,Data!$A:$AG,30,FALSE)</f>
        <v>#N/A</v>
      </c>
      <c r="I100" s="263" t="e">
        <f>VLOOKUP(A100,Data!$A:$AG,31,FALSE)</f>
        <v>#N/A</v>
      </c>
      <c r="J100" s="263" t="e">
        <f>VLOOKUP(A100,Data!$A:$AG,32,FALSE)</f>
        <v>#N/A</v>
      </c>
      <c r="K100" s="263" t="e">
        <f>VLOOKUP(A100,Data!$A:$AG,12,FALSE)</f>
        <v>#N/A</v>
      </c>
      <c r="L100" s="263" t="e">
        <f>VLOOKUP(A100,Data!$A:$AG,23,FALSE)</f>
        <v>#N/A</v>
      </c>
      <c r="M100" s="637" t="e">
        <f>VLOOKUP(A100,Data!$A:$AG,8,FALSE)</f>
        <v>#N/A</v>
      </c>
      <c r="N100" s="263" t="e">
        <f>VLOOKUP(A100,Data!$A:$AG,16,FALSE)</f>
        <v>#N/A</v>
      </c>
      <c r="O100" s="263" t="e">
        <f>VLOOKUP(A100,Data!$A:$AG,28,FALSE)</f>
        <v>#N/A</v>
      </c>
      <c r="P100" s="263" t="e">
        <f>VLOOKUP(A100,Data!$A:$AH,34,FALSE)</f>
        <v>#N/A</v>
      </c>
    </row>
    <row r="101" spans="1:16" ht="5.0999999999999996" hidden="1" customHeight="1" x14ac:dyDescent="0.25">
      <c r="A101" s="568" t="e">
        <f>VLOOKUP(Data!A236,Data!$A:$P,1,FALSE)</f>
        <v>#N/A</v>
      </c>
      <c r="B101" s="636" t="e">
        <f>VLOOKUP(A101,Data!$A:$P,4,FALSE)</f>
        <v>#N/A</v>
      </c>
      <c r="C101" s="640" t="e">
        <f>VLOOKUP(A101,Data!$A:$AG,24,FALSE)</f>
        <v>#N/A</v>
      </c>
      <c r="D101" s="1" t="e">
        <f>VLOOKUP(A101,Data!$A:$AG,25,FALSE)</f>
        <v>#N/A</v>
      </c>
      <c r="E101" s="1" t="e">
        <f>VLOOKUP(A101,Data!$A:$AG,26,FALSE)</f>
        <v>#N/A</v>
      </c>
      <c r="F101" s="59" t="e">
        <f>VLOOKUP(A101,Data!$A:$AG,11,FALSE)</f>
        <v>#N/A</v>
      </c>
      <c r="G101" s="263" t="e">
        <f>VLOOKUP(A101,Data!$A:$AG,27,FALSE)</f>
        <v>#N/A</v>
      </c>
      <c r="H101" s="263" t="e">
        <f>VLOOKUP(A101,Data!$A:$AG,30,FALSE)</f>
        <v>#N/A</v>
      </c>
      <c r="I101" s="263" t="e">
        <f>VLOOKUP(A101,Data!$A:$AG,31,FALSE)</f>
        <v>#N/A</v>
      </c>
      <c r="J101" s="263" t="e">
        <f>VLOOKUP(A101,Data!$A:$AG,32,FALSE)</f>
        <v>#N/A</v>
      </c>
      <c r="K101" s="263" t="e">
        <f>VLOOKUP(A101,Data!$A:$AG,12,FALSE)</f>
        <v>#N/A</v>
      </c>
      <c r="L101" s="263" t="e">
        <f>VLOOKUP(A101,Data!$A:$AG,23,FALSE)</f>
        <v>#N/A</v>
      </c>
      <c r="M101" s="637" t="e">
        <f>VLOOKUP(A101,Data!$A:$AG,8,FALSE)</f>
        <v>#N/A</v>
      </c>
      <c r="N101" s="263" t="e">
        <f>VLOOKUP(A101,Data!$A:$AG,16,FALSE)</f>
        <v>#N/A</v>
      </c>
      <c r="O101" s="263" t="e">
        <f>VLOOKUP(A101,Data!$A:$AG,28,FALSE)</f>
        <v>#N/A</v>
      </c>
      <c r="P101" s="263" t="e">
        <f>VLOOKUP(A101,Data!$A:$AH,34,FALSE)</f>
        <v>#N/A</v>
      </c>
    </row>
    <row r="102" spans="1:16" ht="5.0999999999999996" hidden="1" customHeight="1" x14ac:dyDescent="0.25">
      <c r="A102" s="568" t="e">
        <f>VLOOKUP(Data!A235,Data!$A:$P,1,FALSE)</f>
        <v>#N/A</v>
      </c>
      <c r="B102" s="636" t="e">
        <f>VLOOKUP(A102,Data!$A:$P,4,FALSE)</f>
        <v>#N/A</v>
      </c>
      <c r="C102" s="640" t="e">
        <f>VLOOKUP(A102,Data!$A:$AG,24,FALSE)</f>
        <v>#N/A</v>
      </c>
      <c r="D102" s="1" t="e">
        <f>VLOOKUP(A102,Data!$A:$AG,25,FALSE)</f>
        <v>#N/A</v>
      </c>
      <c r="E102" s="1" t="e">
        <f>VLOOKUP(A102,Data!$A:$AG,26,FALSE)</f>
        <v>#N/A</v>
      </c>
      <c r="F102" s="59" t="e">
        <f>VLOOKUP(A102,Data!$A:$AG,11,FALSE)</f>
        <v>#N/A</v>
      </c>
      <c r="G102" s="263" t="e">
        <f>VLOOKUP(A102,Data!$A:$AG,27,FALSE)</f>
        <v>#N/A</v>
      </c>
      <c r="H102" s="263" t="e">
        <f>VLOOKUP(A102,Data!$A:$AG,30,FALSE)</f>
        <v>#N/A</v>
      </c>
      <c r="I102" s="263" t="e">
        <f>VLOOKUP(A102,Data!$A:$AG,31,FALSE)</f>
        <v>#N/A</v>
      </c>
      <c r="J102" s="263" t="e">
        <f>VLOOKUP(A102,Data!$A:$AG,32,FALSE)</f>
        <v>#N/A</v>
      </c>
      <c r="K102" s="263" t="e">
        <f>VLOOKUP(A102,Data!$A:$AG,12,FALSE)</f>
        <v>#N/A</v>
      </c>
      <c r="L102" s="263" t="e">
        <f>VLOOKUP(A102,Data!$A:$AG,23,FALSE)</f>
        <v>#N/A</v>
      </c>
      <c r="M102" s="637" t="e">
        <f>VLOOKUP(A102,Data!$A:$AG,8,FALSE)</f>
        <v>#N/A</v>
      </c>
      <c r="N102" s="263" t="e">
        <f>VLOOKUP(A102,Data!$A:$AG,16,FALSE)</f>
        <v>#N/A</v>
      </c>
      <c r="O102" s="263" t="e">
        <f>VLOOKUP(A102,Data!$A:$AG,28,FALSE)</f>
        <v>#N/A</v>
      </c>
      <c r="P102" s="263" t="e">
        <f>VLOOKUP(A102,Data!$A:$AH,34,FALSE)</f>
        <v>#N/A</v>
      </c>
    </row>
    <row r="103" spans="1:16" ht="50.1" hidden="1" customHeight="1" x14ac:dyDescent="0.25">
      <c r="A103" s="568" t="e">
        <f>VLOOKUP(Data!A234,Data!$A:$P,1,FALSE)</f>
        <v>#N/A</v>
      </c>
      <c r="B103" s="636" t="e">
        <f>VLOOKUP(A103,Data!$A:$P,4,FALSE)</f>
        <v>#N/A</v>
      </c>
      <c r="C103" s="640" t="e">
        <f>VLOOKUP(A103,Data!$A:$AG,24,FALSE)</f>
        <v>#N/A</v>
      </c>
      <c r="D103" s="1" t="e">
        <f>VLOOKUP(A103,Data!$A:$AG,25,FALSE)</f>
        <v>#N/A</v>
      </c>
      <c r="E103" s="1" t="e">
        <f>VLOOKUP(A103,Data!$A:$AG,26,FALSE)</f>
        <v>#N/A</v>
      </c>
      <c r="F103" s="59" t="e">
        <f>VLOOKUP(A103,Data!$A:$AG,11,FALSE)</f>
        <v>#N/A</v>
      </c>
      <c r="G103" s="263" t="e">
        <f>VLOOKUP(A103,Data!$A:$AG,27,FALSE)</f>
        <v>#N/A</v>
      </c>
      <c r="H103" s="263" t="e">
        <f>VLOOKUP(A103,Data!$A:$AG,30,FALSE)</f>
        <v>#N/A</v>
      </c>
      <c r="I103" s="263" t="e">
        <f>VLOOKUP(A103,Data!$A:$AG,31,FALSE)</f>
        <v>#N/A</v>
      </c>
      <c r="J103" s="263" t="e">
        <f>VLOOKUP(A103,Data!$A:$AG,32,FALSE)</f>
        <v>#N/A</v>
      </c>
      <c r="K103" s="263" t="e">
        <f>VLOOKUP(A103,Data!$A:$AG,12,FALSE)</f>
        <v>#N/A</v>
      </c>
      <c r="L103" s="263" t="e">
        <f>VLOOKUP(A103,Data!$A:$AG,23,FALSE)</f>
        <v>#N/A</v>
      </c>
      <c r="M103" s="637" t="e">
        <f>VLOOKUP(A103,Data!$A:$AG,8,FALSE)</f>
        <v>#N/A</v>
      </c>
      <c r="N103" s="263" t="e">
        <f>VLOOKUP(A103,Data!$A:$AG,16,FALSE)</f>
        <v>#N/A</v>
      </c>
      <c r="O103" s="263" t="e">
        <f>VLOOKUP(A103,Data!$A:$AG,28,FALSE)</f>
        <v>#N/A</v>
      </c>
      <c r="P103" s="263" t="e">
        <f>VLOOKUP(A103,Data!$A:$AH,34,FALSE)</f>
        <v>#N/A</v>
      </c>
    </row>
    <row r="104" spans="1:16" ht="50.1" hidden="1" customHeight="1" x14ac:dyDescent="0.25">
      <c r="A104" s="568" t="e">
        <f>VLOOKUP(Data!A233,Data!$A:$P,1,FALSE)</f>
        <v>#N/A</v>
      </c>
      <c r="B104" s="636" t="e">
        <f>VLOOKUP(A104,Data!$A:$P,4,FALSE)</f>
        <v>#N/A</v>
      </c>
      <c r="C104" s="639" t="e">
        <f>VLOOKUP(A104,Data!$A:$AG,24,FALSE)</f>
        <v>#N/A</v>
      </c>
      <c r="D104" s="1" t="e">
        <f>VLOOKUP(A104,Data!$A:$AG,25,FALSE)</f>
        <v>#N/A</v>
      </c>
      <c r="E104" s="1" t="e">
        <f>VLOOKUP(A104,Data!$A:$AG,26,FALSE)</f>
        <v>#N/A</v>
      </c>
      <c r="F104" s="59" t="e">
        <f>VLOOKUP(A104,Data!$A:$AG,11,FALSE)</f>
        <v>#N/A</v>
      </c>
      <c r="G104" s="263" t="e">
        <f>VLOOKUP(A104,Data!$A:$AG,27,FALSE)</f>
        <v>#N/A</v>
      </c>
      <c r="H104" s="263" t="e">
        <f>VLOOKUP(A104,Data!$A:$AG,30,FALSE)</f>
        <v>#N/A</v>
      </c>
      <c r="I104" s="263" t="e">
        <f>VLOOKUP(A104,Data!$A:$AG,31,FALSE)</f>
        <v>#N/A</v>
      </c>
      <c r="J104" s="263" t="e">
        <f>VLOOKUP(A104,Data!$A:$AG,32,FALSE)</f>
        <v>#N/A</v>
      </c>
      <c r="K104" s="263" t="e">
        <f>VLOOKUP(A104,Data!$A:$AG,12,FALSE)</f>
        <v>#N/A</v>
      </c>
      <c r="L104" s="263" t="e">
        <f>VLOOKUP(A104,Data!$A:$AG,23,FALSE)</f>
        <v>#N/A</v>
      </c>
      <c r="M104" s="637" t="e">
        <f>VLOOKUP(A104,Data!$A:$AG,8,FALSE)</f>
        <v>#N/A</v>
      </c>
      <c r="N104" s="263" t="e">
        <f>VLOOKUP(A104,Data!$A:$AG,16,FALSE)</f>
        <v>#N/A</v>
      </c>
      <c r="O104" s="263" t="e">
        <f>VLOOKUP(A104,Data!$A:$AG,28,FALSE)</f>
        <v>#N/A</v>
      </c>
      <c r="P104" s="263" t="e">
        <f>VLOOKUP(A104,Data!$A:$AH,34,FALSE)</f>
        <v>#N/A</v>
      </c>
    </row>
    <row r="105" spans="1:16" ht="5.0999999999999996" hidden="1" customHeight="1" x14ac:dyDescent="0.25">
      <c r="A105" s="568" t="e">
        <f>VLOOKUP(Data!A232,Data!$A:$P,1,FALSE)</f>
        <v>#N/A</v>
      </c>
      <c r="B105" s="636" t="e">
        <f>VLOOKUP(A105,Data!$A:$P,4,FALSE)</f>
        <v>#N/A</v>
      </c>
      <c r="C105" s="640" t="e">
        <f>VLOOKUP(A105,Data!$A:$AG,24,FALSE)</f>
        <v>#N/A</v>
      </c>
      <c r="D105" s="1" t="e">
        <f>VLOOKUP(A105,Data!$A:$AG,25,FALSE)</f>
        <v>#N/A</v>
      </c>
      <c r="E105" s="1" t="e">
        <f>VLOOKUP(A105,Data!$A:$AG,26,FALSE)</f>
        <v>#N/A</v>
      </c>
      <c r="F105" s="59" t="e">
        <f>VLOOKUP(A105,Data!$A:$AG,11,FALSE)</f>
        <v>#N/A</v>
      </c>
      <c r="G105" s="263" t="e">
        <f>VLOOKUP(A105,Data!$A:$AG,27,FALSE)</f>
        <v>#N/A</v>
      </c>
      <c r="H105" s="263" t="e">
        <f>VLOOKUP(A105,Data!$A:$AG,30,FALSE)</f>
        <v>#N/A</v>
      </c>
      <c r="I105" s="263" t="e">
        <f>VLOOKUP(A105,Data!$A:$AG,31,FALSE)</f>
        <v>#N/A</v>
      </c>
      <c r="J105" s="263" t="e">
        <f>VLOOKUP(A105,Data!$A:$AG,32,FALSE)</f>
        <v>#N/A</v>
      </c>
      <c r="K105" s="263" t="e">
        <f>VLOOKUP(A105,Data!$A:$AG,12,FALSE)</f>
        <v>#N/A</v>
      </c>
      <c r="L105" s="263" t="e">
        <f>VLOOKUP(A105,Data!$A:$AG,23,FALSE)</f>
        <v>#N/A</v>
      </c>
      <c r="M105" s="637" t="e">
        <f>VLOOKUP(A105,Data!$A:$AG,8,FALSE)</f>
        <v>#N/A</v>
      </c>
      <c r="N105" s="263" t="e">
        <f>VLOOKUP(A105,Data!$A:$AG,16,FALSE)</f>
        <v>#N/A</v>
      </c>
      <c r="O105" s="263" t="e">
        <f>VLOOKUP(A105,Data!$A:$AG,28,FALSE)</f>
        <v>#N/A</v>
      </c>
      <c r="P105" s="263" t="e">
        <f>VLOOKUP(A105,Data!$A:$AH,34,FALSE)</f>
        <v>#N/A</v>
      </c>
    </row>
    <row r="106" spans="1:16" ht="5.0999999999999996" hidden="1" customHeight="1" x14ac:dyDescent="0.25">
      <c r="A106" s="568" t="e">
        <f>VLOOKUP(Data!A231,Data!$A:$P,1,FALSE)</f>
        <v>#N/A</v>
      </c>
      <c r="B106" s="636" t="e">
        <f>VLOOKUP(A106,Data!$A:$P,4,FALSE)</f>
        <v>#N/A</v>
      </c>
      <c r="C106" s="640" t="e">
        <f>VLOOKUP(A106,Data!$A:$AG,24,FALSE)</f>
        <v>#N/A</v>
      </c>
      <c r="D106" s="1" t="e">
        <f>VLOOKUP(A106,Data!$A:$AG,25,FALSE)</f>
        <v>#N/A</v>
      </c>
      <c r="E106" s="1" t="e">
        <f>VLOOKUP(A106,Data!$A:$AG,26,FALSE)</f>
        <v>#N/A</v>
      </c>
      <c r="F106" s="59" t="e">
        <f>VLOOKUP(A106,Data!$A:$AG,11,FALSE)</f>
        <v>#N/A</v>
      </c>
      <c r="G106" s="263" t="e">
        <f>VLOOKUP(A106,Data!$A:$AG,27,FALSE)</f>
        <v>#N/A</v>
      </c>
      <c r="H106" s="263" t="e">
        <f>VLOOKUP(A106,Data!$A:$AG,30,FALSE)</f>
        <v>#N/A</v>
      </c>
      <c r="I106" s="263" t="e">
        <f>VLOOKUP(A106,Data!$A:$AG,31,FALSE)</f>
        <v>#N/A</v>
      </c>
      <c r="J106" s="263" t="e">
        <f>VLOOKUP(A106,Data!$A:$AG,32,FALSE)</f>
        <v>#N/A</v>
      </c>
      <c r="K106" s="263" t="e">
        <f>VLOOKUP(A106,Data!$A:$AG,12,FALSE)</f>
        <v>#N/A</v>
      </c>
      <c r="L106" s="263" t="e">
        <f>VLOOKUP(A106,Data!$A:$AG,23,FALSE)</f>
        <v>#N/A</v>
      </c>
      <c r="M106" s="637" t="e">
        <f>VLOOKUP(A106,Data!$A:$AG,8,FALSE)</f>
        <v>#N/A</v>
      </c>
      <c r="N106" s="263" t="e">
        <f>VLOOKUP(A106,Data!$A:$AG,16,FALSE)</f>
        <v>#N/A</v>
      </c>
      <c r="O106" s="263" t="e">
        <f>VLOOKUP(A106,Data!$A:$AG,28,FALSE)</f>
        <v>#N/A</v>
      </c>
      <c r="P106" s="263" t="e">
        <f>VLOOKUP(A106,Data!$A:$AH,34,FALSE)</f>
        <v>#N/A</v>
      </c>
    </row>
    <row r="107" spans="1:16" ht="5.0999999999999996" hidden="1" customHeight="1" x14ac:dyDescent="0.25">
      <c r="A107" s="568" t="e">
        <f>VLOOKUP(Data!A230,Data!$A:$P,1,FALSE)</f>
        <v>#N/A</v>
      </c>
      <c r="B107" s="636" t="e">
        <f>VLOOKUP(A107,Data!$A:$P,4,FALSE)</f>
        <v>#N/A</v>
      </c>
      <c r="C107" s="640" t="e">
        <f>VLOOKUP(A107,Data!$A:$AG,24,FALSE)</f>
        <v>#N/A</v>
      </c>
      <c r="D107" s="1" t="e">
        <f>VLOOKUP(A107,Data!$A:$AG,25,FALSE)</f>
        <v>#N/A</v>
      </c>
      <c r="E107" s="1" t="e">
        <f>VLOOKUP(A107,Data!$A:$AG,26,FALSE)</f>
        <v>#N/A</v>
      </c>
      <c r="F107" s="59" t="e">
        <f>VLOOKUP(A107,Data!$A:$AG,11,FALSE)</f>
        <v>#N/A</v>
      </c>
      <c r="G107" s="263" t="e">
        <f>VLOOKUP(A107,Data!$A:$AG,27,FALSE)</f>
        <v>#N/A</v>
      </c>
      <c r="H107" s="263" t="e">
        <f>VLOOKUP(A107,Data!$A:$AG,30,FALSE)</f>
        <v>#N/A</v>
      </c>
      <c r="I107" s="263" t="e">
        <f>VLOOKUP(A107,Data!$A:$AG,31,FALSE)</f>
        <v>#N/A</v>
      </c>
      <c r="J107" s="263" t="e">
        <f>VLOOKUP(A107,Data!$A:$AG,32,FALSE)</f>
        <v>#N/A</v>
      </c>
      <c r="K107" s="263" t="e">
        <f>VLOOKUP(A107,Data!$A:$AG,12,FALSE)</f>
        <v>#N/A</v>
      </c>
      <c r="L107" s="263" t="e">
        <f>VLOOKUP(A107,Data!$A:$AG,23,FALSE)</f>
        <v>#N/A</v>
      </c>
      <c r="M107" s="637" t="e">
        <f>VLOOKUP(A107,Data!$A:$AG,8,FALSE)</f>
        <v>#N/A</v>
      </c>
      <c r="N107" s="263" t="e">
        <f>VLOOKUP(A107,Data!$A:$AG,16,FALSE)</f>
        <v>#N/A</v>
      </c>
      <c r="O107" s="263" t="e">
        <f>VLOOKUP(A107,Data!$A:$AG,28,FALSE)</f>
        <v>#N/A</v>
      </c>
      <c r="P107" s="263" t="e">
        <f>VLOOKUP(A107,Data!$A:$AH,34,FALSE)</f>
        <v>#N/A</v>
      </c>
    </row>
    <row r="108" spans="1:16" ht="5.0999999999999996" hidden="1" customHeight="1" x14ac:dyDescent="0.25">
      <c r="A108" s="568" t="e">
        <f>VLOOKUP(Data!A229,Data!$A:$P,1,FALSE)</f>
        <v>#N/A</v>
      </c>
      <c r="B108" s="636" t="e">
        <f>VLOOKUP(A108,Data!$A:$P,4,FALSE)</f>
        <v>#N/A</v>
      </c>
      <c r="C108" s="640" t="e">
        <f>VLOOKUP(A108,Data!$A:$AG,24,FALSE)</f>
        <v>#N/A</v>
      </c>
      <c r="D108" s="1" t="e">
        <f>VLOOKUP(A108,Data!$A:$AG,25,FALSE)</f>
        <v>#N/A</v>
      </c>
      <c r="E108" s="1" t="e">
        <f>VLOOKUP(A108,Data!$A:$AG,26,FALSE)</f>
        <v>#N/A</v>
      </c>
      <c r="F108" s="59" t="e">
        <f>VLOOKUP(A108,Data!$A:$AG,11,FALSE)</f>
        <v>#N/A</v>
      </c>
      <c r="G108" s="263" t="e">
        <f>VLOOKUP(A108,Data!$A:$AG,27,FALSE)</f>
        <v>#N/A</v>
      </c>
      <c r="H108" s="263" t="e">
        <f>VLOOKUP(A108,Data!$A:$AG,30,FALSE)</f>
        <v>#N/A</v>
      </c>
      <c r="I108" s="263" t="e">
        <f>VLOOKUP(A108,Data!$A:$AG,31,FALSE)</f>
        <v>#N/A</v>
      </c>
      <c r="J108" s="263" t="e">
        <f>VLOOKUP(A108,Data!$A:$AG,32,FALSE)</f>
        <v>#N/A</v>
      </c>
      <c r="K108" s="263" t="e">
        <f>VLOOKUP(A108,Data!$A:$AG,12,FALSE)</f>
        <v>#N/A</v>
      </c>
      <c r="L108" s="263" t="e">
        <f>VLOOKUP(A108,Data!$A:$AG,23,FALSE)</f>
        <v>#N/A</v>
      </c>
      <c r="M108" s="637" t="e">
        <f>VLOOKUP(A108,Data!$A:$AG,8,FALSE)</f>
        <v>#N/A</v>
      </c>
      <c r="N108" s="263" t="e">
        <f>VLOOKUP(A108,Data!$A:$AG,16,FALSE)</f>
        <v>#N/A</v>
      </c>
      <c r="O108" s="263" t="e">
        <f>VLOOKUP(A108,Data!$A:$AG,28,FALSE)</f>
        <v>#N/A</v>
      </c>
      <c r="P108" s="263" t="e">
        <f>VLOOKUP(A108,Data!$A:$AH,34,FALSE)</f>
        <v>#N/A</v>
      </c>
    </row>
    <row r="109" spans="1:16" ht="5.0999999999999996" hidden="1" customHeight="1" x14ac:dyDescent="0.25">
      <c r="A109" s="568" t="e">
        <f>VLOOKUP(Data!A228,Data!$A:$P,1,FALSE)</f>
        <v>#N/A</v>
      </c>
      <c r="B109" s="636" t="e">
        <f>VLOOKUP(A109,Data!$A:$P,4,FALSE)</f>
        <v>#N/A</v>
      </c>
      <c r="C109" s="640" t="e">
        <f>VLOOKUP(A109,Data!$A:$AG,24,FALSE)</f>
        <v>#N/A</v>
      </c>
      <c r="D109" s="1" t="e">
        <f>VLOOKUP(A109,Data!$A:$AG,25,FALSE)</f>
        <v>#N/A</v>
      </c>
      <c r="E109" s="1" t="e">
        <f>VLOOKUP(A109,Data!$A:$AG,26,FALSE)</f>
        <v>#N/A</v>
      </c>
      <c r="F109" s="59" t="e">
        <f>VLOOKUP(A109,Data!$A:$AG,11,FALSE)</f>
        <v>#N/A</v>
      </c>
      <c r="G109" s="263" t="e">
        <f>VLOOKUP(A109,Data!$A:$AG,27,FALSE)</f>
        <v>#N/A</v>
      </c>
      <c r="H109" s="263" t="e">
        <f>VLOOKUP(A109,Data!$A:$AG,30,FALSE)</f>
        <v>#N/A</v>
      </c>
      <c r="I109" s="263" t="e">
        <f>VLOOKUP(A109,Data!$A:$AG,31,FALSE)</f>
        <v>#N/A</v>
      </c>
      <c r="J109" s="263" t="e">
        <f>VLOOKUP(A109,Data!$A:$AG,32,FALSE)</f>
        <v>#N/A</v>
      </c>
      <c r="K109" s="263" t="e">
        <f>VLOOKUP(A109,Data!$A:$AG,12,FALSE)</f>
        <v>#N/A</v>
      </c>
      <c r="L109" s="263" t="e">
        <f>VLOOKUP(A109,Data!$A:$AG,23,FALSE)</f>
        <v>#N/A</v>
      </c>
      <c r="M109" s="637" t="e">
        <f>VLOOKUP(A109,Data!$A:$AG,8,FALSE)</f>
        <v>#N/A</v>
      </c>
      <c r="N109" s="263" t="e">
        <f>VLOOKUP(A109,Data!$A:$AG,16,FALSE)</f>
        <v>#N/A</v>
      </c>
      <c r="O109" s="263" t="e">
        <f>VLOOKUP(A109,Data!$A:$AG,28,FALSE)</f>
        <v>#N/A</v>
      </c>
      <c r="P109" s="263" t="e">
        <f>VLOOKUP(A109,Data!$A:$AH,34,FALSE)</f>
        <v>#N/A</v>
      </c>
    </row>
    <row r="110" spans="1:16" ht="5.0999999999999996" hidden="1" customHeight="1" x14ac:dyDescent="0.25">
      <c r="A110" s="568" t="e">
        <f>VLOOKUP(Data!A227,Data!$A:$P,1,FALSE)</f>
        <v>#N/A</v>
      </c>
      <c r="B110" s="636" t="e">
        <f>VLOOKUP(A110,Data!$A:$P,4,FALSE)</f>
        <v>#N/A</v>
      </c>
      <c r="C110" s="640" t="e">
        <f>VLOOKUP(A110,Data!$A:$AG,24,FALSE)</f>
        <v>#N/A</v>
      </c>
      <c r="D110" s="1" t="e">
        <f>VLOOKUP(A110,Data!$A:$AG,25,FALSE)</f>
        <v>#N/A</v>
      </c>
      <c r="E110" s="1" t="e">
        <f>VLOOKUP(A110,Data!$A:$AG,26,FALSE)</f>
        <v>#N/A</v>
      </c>
      <c r="F110" s="59" t="e">
        <f>VLOOKUP(A110,Data!$A:$AG,11,FALSE)</f>
        <v>#N/A</v>
      </c>
      <c r="G110" s="263" t="e">
        <f>VLOOKUP(A110,Data!$A:$AG,27,FALSE)</f>
        <v>#N/A</v>
      </c>
      <c r="H110" s="263" t="e">
        <f>VLOOKUP(A110,Data!$A:$AG,30,FALSE)</f>
        <v>#N/A</v>
      </c>
      <c r="I110" s="263" t="e">
        <f>VLOOKUP(A110,Data!$A:$AG,31,FALSE)</f>
        <v>#N/A</v>
      </c>
      <c r="J110" s="263" t="e">
        <f>VLOOKUP(A110,Data!$A:$AG,32,FALSE)</f>
        <v>#N/A</v>
      </c>
      <c r="K110" s="263" t="e">
        <f>VLOOKUP(A110,Data!$A:$AG,12,FALSE)</f>
        <v>#N/A</v>
      </c>
      <c r="L110" s="263" t="e">
        <f>VLOOKUP(A110,Data!$A:$AG,23,FALSE)</f>
        <v>#N/A</v>
      </c>
      <c r="M110" s="637" t="e">
        <f>VLOOKUP(A110,Data!$A:$AG,8,FALSE)</f>
        <v>#N/A</v>
      </c>
      <c r="N110" s="263" t="e">
        <f>VLOOKUP(A110,Data!$A:$AG,16,FALSE)</f>
        <v>#N/A</v>
      </c>
      <c r="O110" s="263" t="e">
        <f>VLOOKUP(A110,Data!$A:$AG,28,FALSE)</f>
        <v>#N/A</v>
      </c>
      <c r="P110" s="263" t="e">
        <f>VLOOKUP(A110,Data!$A:$AH,34,FALSE)</f>
        <v>#N/A</v>
      </c>
    </row>
    <row r="111" spans="1:16" ht="5.0999999999999996" hidden="1" customHeight="1" x14ac:dyDescent="0.25">
      <c r="A111" s="568" t="e">
        <f>VLOOKUP(Data!A226,Data!$A:$P,1,FALSE)</f>
        <v>#N/A</v>
      </c>
      <c r="B111" s="636" t="e">
        <f>VLOOKUP(A111,Data!$A:$P,4,FALSE)</f>
        <v>#N/A</v>
      </c>
      <c r="C111" s="640" t="e">
        <f>VLOOKUP(A111,Data!$A:$AG,24,FALSE)</f>
        <v>#N/A</v>
      </c>
      <c r="D111" s="1" t="e">
        <f>VLOOKUP(A111,Data!$A:$AG,25,FALSE)</f>
        <v>#N/A</v>
      </c>
      <c r="E111" s="1" t="e">
        <f>VLOOKUP(A111,Data!$A:$AG,26,FALSE)</f>
        <v>#N/A</v>
      </c>
      <c r="F111" s="59" t="e">
        <f>VLOOKUP(A111,Data!$A:$AG,11,FALSE)</f>
        <v>#N/A</v>
      </c>
      <c r="G111" s="263" t="e">
        <f>VLOOKUP(A111,Data!$A:$AG,27,FALSE)</f>
        <v>#N/A</v>
      </c>
      <c r="H111" s="263" t="e">
        <f>VLOOKUP(A111,Data!$A:$AG,30,FALSE)</f>
        <v>#N/A</v>
      </c>
      <c r="I111" s="263" t="e">
        <f>VLOOKUP(A111,Data!$A:$AG,31,FALSE)</f>
        <v>#N/A</v>
      </c>
      <c r="J111" s="263" t="e">
        <f>VLOOKUP(A111,Data!$A:$AG,32,FALSE)</f>
        <v>#N/A</v>
      </c>
      <c r="K111" s="263" t="e">
        <f>VLOOKUP(A111,Data!$A:$AG,12,FALSE)</f>
        <v>#N/A</v>
      </c>
      <c r="L111" s="263" t="e">
        <f>VLOOKUP(A111,Data!$A:$AG,23,FALSE)</f>
        <v>#N/A</v>
      </c>
      <c r="M111" s="637" t="e">
        <f>VLOOKUP(A111,Data!$A:$AG,8,FALSE)</f>
        <v>#N/A</v>
      </c>
      <c r="N111" s="263" t="e">
        <f>VLOOKUP(A111,Data!$A:$AG,16,FALSE)</f>
        <v>#N/A</v>
      </c>
      <c r="O111" s="263" t="e">
        <f>VLOOKUP(A111,Data!$A:$AG,28,FALSE)</f>
        <v>#N/A</v>
      </c>
      <c r="P111" s="263" t="e">
        <f>VLOOKUP(A111,Data!$A:$AH,34,FALSE)</f>
        <v>#N/A</v>
      </c>
    </row>
    <row r="112" spans="1:16" ht="50.1" hidden="1" customHeight="1" x14ac:dyDescent="0.25">
      <c r="A112" s="568" t="e">
        <f>VLOOKUP(Data!A225,Data!$A:$P,1,FALSE)</f>
        <v>#N/A</v>
      </c>
      <c r="B112" s="636" t="e">
        <f>VLOOKUP(A112,Data!$A:$P,4,FALSE)</f>
        <v>#N/A</v>
      </c>
      <c r="C112" s="639" t="e">
        <f>VLOOKUP(A112,Data!$A:$AG,24,FALSE)</f>
        <v>#N/A</v>
      </c>
      <c r="D112" s="1" t="e">
        <f>VLOOKUP(A112,Data!$A:$AG,25,FALSE)</f>
        <v>#N/A</v>
      </c>
      <c r="E112" s="1" t="e">
        <f>VLOOKUP(A112,Data!$A:$AG,26,FALSE)</f>
        <v>#N/A</v>
      </c>
      <c r="F112" s="59" t="e">
        <f>VLOOKUP(A112,Data!$A:$AG,11,FALSE)</f>
        <v>#N/A</v>
      </c>
      <c r="G112" s="263" t="e">
        <f>VLOOKUP(A112,Data!$A:$AG,27,FALSE)</f>
        <v>#N/A</v>
      </c>
      <c r="H112" s="263" t="e">
        <f>VLOOKUP(A112,Data!$A:$AG,30,FALSE)</f>
        <v>#N/A</v>
      </c>
      <c r="I112" s="263" t="e">
        <f>VLOOKUP(A112,Data!$A:$AG,31,FALSE)</f>
        <v>#N/A</v>
      </c>
      <c r="J112" s="263" t="e">
        <f>VLOOKUP(A112,Data!$A:$AG,32,FALSE)</f>
        <v>#N/A</v>
      </c>
      <c r="K112" s="263" t="e">
        <f>VLOOKUP(A112,Data!$A:$AG,12,FALSE)</f>
        <v>#N/A</v>
      </c>
      <c r="L112" s="263" t="e">
        <f>VLOOKUP(A112,Data!$A:$AG,23,FALSE)</f>
        <v>#N/A</v>
      </c>
      <c r="M112" s="637" t="e">
        <f>VLOOKUP(A112,Data!$A:$AG,8,FALSE)</f>
        <v>#N/A</v>
      </c>
      <c r="N112" s="263" t="e">
        <f>VLOOKUP(A112,Data!$A:$AG,16,FALSE)</f>
        <v>#N/A</v>
      </c>
      <c r="O112" s="263" t="e">
        <f>VLOOKUP(A112,Data!$A:$AG,28,FALSE)</f>
        <v>#N/A</v>
      </c>
      <c r="P112" s="263" t="e">
        <f>VLOOKUP(A112,Data!$A:$AH,34,FALSE)</f>
        <v>#N/A</v>
      </c>
    </row>
    <row r="113" spans="1:16" ht="5.0999999999999996" hidden="1" customHeight="1" x14ac:dyDescent="0.25">
      <c r="A113" s="568" t="e">
        <f>VLOOKUP(Data!A224,Data!$A:$P,1,FALSE)</f>
        <v>#N/A</v>
      </c>
      <c r="B113" s="636" t="e">
        <f>VLOOKUP(A113,Data!$A:$P,4,FALSE)</f>
        <v>#N/A</v>
      </c>
      <c r="C113" s="640" t="e">
        <f>VLOOKUP(A113,Data!$A:$AG,24,FALSE)</f>
        <v>#N/A</v>
      </c>
      <c r="D113" s="1" t="e">
        <f>VLOOKUP(A113,Data!$A:$AG,25,FALSE)</f>
        <v>#N/A</v>
      </c>
      <c r="E113" s="1" t="e">
        <f>VLOOKUP(A113,Data!$A:$AG,26,FALSE)</f>
        <v>#N/A</v>
      </c>
      <c r="F113" s="59" t="e">
        <f>VLOOKUP(A113,Data!$A:$AG,11,FALSE)</f>
        <v>#N/A</v>
      </c>
      <c r="G113" s="263" t="e">
        <f>VLOOKUP(A113,Data!$A:$AG,27,FALSE)</f>
        <v>#N/A</v>
      </c>
      <c r="H113" s="263" t="e">
        <f>VLOOKUP(A113,Data!$A:$AG,30,FALSE)</f>
        <v>#N/A</v>
      </c>
      <c r="I113" s="263" t="e">
        <f>VLOOKUP(A113,Data!$A:$AG,31,FALSE)</f>
        <v>#N/A</v>
      </c>
      <c r="J113" s="263" t="e">
        <f>VLOOKUP(A113,Data!$A:$AG,32,FALSE)</f>
        <v>#N/A</v>
      </c>
      <c r="K113" s="263" t="e">
        <f>VLOOKUP(A113,Data!$A:$AG,12,FALSE)</f>
        <v>#N/A</v>
      </c>
      <c r="L113" s="263" t="e">
        <f>VLOOKUP(A113,Data!$A:$AG,23,FALSE)</f>
        <v>#N/A</v>
      </c>
      <c r="M113" s="637" t="e">
        <f>VLOOKUP(A113,Data!$A:$AG,8,FALSE)</f>
        <v>#N/A</v>
      </c>
      <c r="N113" s="263" t="e">
        <f>VLOOKUP(A113,Data!$A:$AG,16,FALSE)</f>
        <v>#N/A</v>
      </c>
      <c r="O113" s="263" t="e">
        <f>VLOOKUP(A113,Data!$A:$AG,28,FALSE)</f>
        <v>#N/A</v>
      </c>
      <c r="P113" s="263" t="e">
        <f>VLOOKUP(A113,Data!$A:$AH,34,FALSE)</f>
        <v>#N/A</v>
      </c>
    </row>
    <row r="114" spans="1:16" ht="5.0999999999999996" hidden="1" customHeight="1" x14ac:dyDescent="0.25">
      <c r="A114" s="568" t="e">
        <f>VLOOKUP(Data!A223,Data!$A:$P,1,FALSE)</f>
        <v>#N/A</v>
      </c>
      <c r="B114" s="636" t="e">
        <f>VLOOKUP(A114,Data!$A:$P,4,FALSE)</f>
        <v>#N/A</v>
      </c>
      <c r="C114" s="640" t="e">
        <f>VLOOKUP(A114,Data!$A:$AG,24,FALSE)</f>
        <v>#N/A</v>
      </c>
      <c r="D114" s="1" t="e">
        <f>VLOOKUP(A114,Data!$A:$AG,25,FALSE)</f>
        <v>#N/A</v>
      </c>
      <c r="E114" s="1" t="e">
        <f>VLOOKUP(A114,Data!$A:$AG,26,FALSE)</f>
        <v>#N/A</v>
      </c>
      <c r="F114" s="59" t="e">
        <f>VLOOKUP(A114,Data!$A:$AG,11,FALSE)</f>
        <v>#N/A</v>
      </c>
      <c r="G114" s="263" t="e">
        <f>VLOOKUP(A114,Data!$A:$AG,27,FALSE)</f>
        <v>#N/A</v>
      </c>
      <c r="H114" s="263" t="e">
        <f>VLOOKUP(A114,Data!$A:$AG,30,FALSE)</f>
        <v>#N/A</v>
      </c>
      <c r="I114" s="263" t="e">
        <f>VLOOKUP(A114,Data!$A:$AG,31,FALSE)</f>
        <v>#N/A</v>
      </c>
      <c r="J114" s="263" t="e">
        <f>VLOOKUP(A114,Data!$A:$AG,32,FALSE)</f>
        <v>#N/A</v>
      </c>
      <c r="K114" s="263" t="e">
        <f>VLOOKUP(A114,Data!$A:$AG,12,FALSE)</f>
        <v>#N/A</v>
      </c>
      <c r="L114" s="263" t="e">
        <f>VLOOKUP(A114,Data!$A:$AG,23,FALSE)</f>
        <v>#N/A</v>
      </c>
      <c r="M114" s="637" t="e">
        <f>VLOOKUP(A114,Data!$A:$AG,8,FALSE)</f>
        <v>#N/A</v>
      </c>
      <c r="N114" s="263" t="e">
        <f>VLOOKUP(A114,Data!$A:$AG,16,FALSE)</f>
        <v>#N/A</v>
      </c>
      <c r="O114" s="263" t="e">
        <f>VLOOKUP(A114,Data!$A:$AG,28,FALSE)</f>
        <v>#N/A</v>
      </c>
      <c r="P114" s="263" t="e">
        <f>VLOOKUP(A114,Data!$A:$AH,34,FALSE)</f>
        <v>#N/A</v>
      </c>
    </row>
    <row r="115" spans="1:16" ht="5.0999999999999996" hidden="1" customHeight="1" x14ac:dyDescent="0.25">
      <c r="A115" s="568" t="e">
        <f>VLOOKUP(Data!A222,Data!$A:$P,1,FALSE)</f>
        <v>#N/A</v>
      </c>
      <c r="B115" s="636" t="e">
        <f>VLOOKUP(A115,Data!$A:$P,4,FALSE)</f>
        <v>#N/A</v>
      </c>
      <c r="C115" s="640" t="e">
        <f>VLOOKUP(A115,Data!$A:$AG,24,FALSE)</f>
        <v>#N/A</v>
      </c>
      <c r="D115" s="1" t="e">
        <f>VLOOKUP(A115,Data!$A:$AG,25,FALSE)</f>
        <v>#N/A</v>
      </c>
      <c r="E115" s="1" t="e">
        <f>VLOOKUP(A115,Data!$A:$AG,26,FALSE)</f>
        <v>#N/A</v>
      </c>
      <c r="F115" s="59" t="e">
        <f>VLOOKUP(A115,Data!$A:$AG,11,FALSE)</f>
        <v>#N/A</v>
      </c>
      <c r="G115" s="263" t="e">
        <f>VLOOKUP(A115,Data!$A:$AG,27,FALSE)</f>
        <v>#N/A</v>
      </c>
      <c r="H115" s="263" t="e">
        <f>VLOOKUP(A115,Data!$A:$AG,30,FALSE)</f>
        <v>#N/A</v>
      </c>
      <c r="I115" s="263" t="e">
        <f>VLOOKUP(A115,Data!$A:$AG,31,FALSE)</f>
        <v>#N/A</v>
      </c>
      <c r="J115" s="263" t="e">
        <f>VLOOKUP(A115,Data!$A:$AG,32,FALSE)</f>
        <v>#N/A</v>
      </c>
      <c r="K115" s="263" t="e">
        <f>VLOOKUP(A115,Data!$A:$AG,12,FALSE)</f>
        <v>#N/A</v>
      </c>
      <c r="L115" s="263" t="e">
        <f>VLOOKUP(A115,Data!$A:$AG,23,FALSE)</f>
        <v>#N/A</v>
      </c>
      <c r="M115" s="637" t="e">
        <f>VLOOKUP(A115,Data!$A:$AG,8,FALSE)</f>
        <v>#N/A</v>
      </c>
      <c r="N115" s="263" t="e">
        <f>VLOOKUP(A115,Data!$A:$AG,16,FALSE)</f>
        <v>#N/A</v>
      </c>
      <c r="O115" s="263" t="e">
        <f>VLOOKUP(A115,Data!$A:$AG,28,FALSE)</f>
        <v>#N/A</v>
      </c>
      <c r="P115" s="263" t="e">
        <f>VLOOKUP(A115,Data!$A:$AH,34,FALSE)</f>
        <v>#N/A</v>
      </c>
    </row>
    <row r="116" spans="1:16" ht="5.0999999999999996" hidden="1" customHeight="1" x14ac:dyDescent="0.25">
      <c r="A116" s="568" t="e">
        <f>VLOOKUP(Data!A221,Data!$A:$P,1,FALSE)</f>
        <v>#N/A</v>
      </c>
      <c r="B116" s="636" t="e">
        <f>VLOOKUP(A116,Data!$A:$P,4,FALSE)</f>
        <v>#N/A</v>
      </c>
      <c r="C116" s="640" t="e">
        <f>VLOOKUP(A116,Data!$A:$AG,24,FALSE)</f>
        <v>#N/A</v>
      </c>
      <c r="D116" s="1" t="e">
        <f>VLOOKUP(A116,Data!$A:$AG,25,FALSE)</f>
        <v>#N/A</v>
      </c>
      <c r="E116" s="1" t="e">
        <f>VLOOKUP(A116,Data!$A:$AG,26,FALSE)</f>
        <v>#N/A</v>
      </c>
      <c r="F116" s="59" t="e">
        <f>VLOOKUP(A116,Data!$A:$AG,11,FALSE)</f>
        <v>#N/A</v>
      </c>
      <c r="G116" s="263" t="e">
        <f>VLOOKUP(A116,Data!$A:$AG,27,FALSE)</f>
        <v>#N/A</v>
      </c>
      <c r="H116" s="263" t="e">
        <f>VLOOKUP(A116,Data!$A:$AG,30,FALSE)</f>
        <v>#N/A</v>
      </c>
      <c r="I116" s="263" t="e">
        <f>VLOOKUP(A116,Data!$A:$AG,31,FALSE)</f>
        <v>#N/A</v>
      </c>
      <c r="J116" s="263" t="e">
        <f>VLOOKUP(A116,Data!$A:$AG,32,FALSE)</f>
        <v>#N/A</v>
      </c>
      <c r="K116" s="263" t="e">
        <f>VLOOKUP(A116,Data!$A:$AG,12,FALSE)</f>
        <v>#N/A</v>
      </c>
      <c r="L116" s="263" t="e">
        <f>VLOOKUP(A116,Data!$A:$AG,23,FALSE)</f>
        <v>#N/A</v>
      </c>
      <c r="M116" s="637" t="e">
        <f>VLOOKUP(A116,Data!$A:$AG,8,FALSE)</f>
        <v>#N/A</v>
      </c>
      <c r="N116" s="263" t="e">
        <f>VLOOKUP(A116,Data!$A:$AG,16,FALSE)</f>
        <v>#N/A</v>
      </c>
      <c r="O116" s="263" t="e">
        <f>VLOOKUP(A116,Data!$A:$AG,28,FALSE)</f>
        <v>#N/A</v>
      </c>
      <c r="P116" s="263" t="e">
        <f>VLOOKUP(A116,Data!$A:$AH,34,FALSE)</f>
        <v>#N/A</v>
      </c>
    </row>
    <row r="117" spans="1:16" ht="5.0999999999999996" hidden="1" customHeight="1" x14ac:dyDescent="0.25">
      <c r="A117" s="568" t="e">
        <f>VLOOKUP(Data!A220,Data!$A:$P,1,FALSE)</f>
        <v>#N/A</v>
      </c>
      <c r="B117" s="636" t="e">
        <f>VLOOKUP(A117,Data!$A:$P,4,FALSE)</f>
        <v>#N/A</v>
      </c>
      <c r="C117" s="640" t="e">
        <f>VLOOKUP(A117,Data!$A:$AG,24,FALSE)</f>
        <v>#N/A</v>
      </c>
      <c r="D117" s="1" t="e">
        <f>VLOOKUP(A117,Data!$A:$AG,25,FALSE)</f>
        <v>#N/A</v>
      </c>
      <c r="E117" s="1" t="e">
        <f>VLOOKUP(A117,Data!$A:$AG,26,FALSE)</f>
        <v>#N/A</v>
      </c>
      <c r="F117" s="59" t="e">
        <f>VLOOKUP(A117,Data!$A:$AG,11,FALSE)</f>
        <v>#N/A</v>
      </c>
      <c r="G117" s="263" t="e">
        <f>VLOOKUP(A117,Data!$A:$AG,27,FALSE)</f>
        <v>#N/A</v>
      </c>
      <c r="H117" s="263" t="e">
        <f>VLOOKUP(A117,Data!$A:$AG,30,FALSE)</f>
        <v>#N/A</v>
      </c>
      <c r="I117" s="263" t="e">
        <f>VLOOKUP(A117,Data!$A:$AG,31,FALSE)</f>
        <v>#N/A</v>
      </c>
      <c r="J117" s="263" t="e">
        <f>VLOOKUP(A117,Data!$A:$AG,32,FALSE)</f>
        <v>#N/A</v>
      </c>
      <c r="K117" s="263" t="e">
        <f>VLOOKUP(A117,Data!$A:$AG,12,FALSE)</f>
        <v>#N/A</v>
      </c>
      <c r="L117" s="263" t="e">
        <f>VLOOKUP(A117,Data!$A:$AG,23,FALSE)</f>
        <v>#N/A</v>
      </c>
      <c r="M117" s="637" t="e">
        <f>VLOOKUP(A117,Data!$A:$AG,8,FALSE)</f>
        <v>#N/A</v>
      </c>
      <c r="N117" s="263" t="e">
        <f>VLOOKUP(A117,Data!$A:$AG,16,FALSE)</f>
        <v>#N/A</v>
      </c>
      <c r="O117" s="263" t="e">
        <f>VLOOKUP(A117,Data!$A:$AG,28,FALSE)</f>
        <v>#N/A</v>
      </c>
      <c r="P117" s="263" t="e">
        <f>VLOOKUP(A117,Data!$A:$AH,34,FALSE)</f>
        <v>#N/A</v>
      </c>
    </row>
    <row r="118" spans="1:16" ht="5.0999999999999996" hidden="1" customHeight="1" x14ac:dyDescent="0.25">
      <c r="A118" s="568" t="e">
        <f>VLOOKUP(Data!A219,Data!$A:$P,1,FALSE)</f>
        <v>#N/A</v>
      </c>
      <c r="B118" s="636" t="e">
        <f>VLOOKUP(A118,Data!$A:$P,4,FALSE)</f>
        <v>#N/A</v>
      </c>
      <c r="C118" s="640" t="e">
        <f>VLOOKUP(A118,Data!$A:$AG,24,FALSE)</f>
        <v>#N/A</v>
      </c>
      <c r="D118" s="1" t="e">
        <f>VLOOKUP(A118,Data!$A:$AG,25,FALSE)</f>
        <v>#N/A</v>
      </c>
      <c r="E118" s="1" t="e">
        <f>VLOOKUP(A118,Data!$A:$AG,26,FALSE)</f>
        <v>#N/A</v>
      </c>
      <c r="F118" s="59" t="e">
        <f>VLOOKUP(A118,Data!$A:$AG,11,FALSE)</f>
        <v>#N/A</v>
      </c>
      <c r="G118" s="263" t="e">
        <f>VLOOKUP(A118,Data!$A:$AG,27,FALSE)</f>
        <v>#N/A</v>
      </c>
      <c r="H118" s="263" t="e">
        <f>VLOOKUP(A118,Data!$A:$AG,30,FALSE)</f>
        <v>#N/A</v>
      </c>
      <c r="I118" s="263" t="e">
        <f>VLOOKUP(A118,Data!$A:$AG,31,FALSE)</f>
        <v>#N/A</v>
      </c>
      <c r="J118" s="263" t="e">
        <f>VLOOKUP(A118,Data!$A:$AG,32,FALSE)</f>
        <v>#N/A</v>
      </c>
      <c r="K118" s="263" t="e">
        <f>VLOOKUP(A118,Data!$A:$AG,12,FALSE)</f>
        <v>#N/A</v>
      </c>
      <c r="L118" s="263" t="e">
        <f>VLOOKUP(A118,Data!$A:$AG,23,FALSE)</f>
        <v>#N/A</v>
      </c>
      <c r="M118" s="637" t="e">
        <f>VLOOKUP(A118,Data!$A:$AG,8,FALSE)</f>
        <v>#N/A</v>
      </c>
      <c r="N118" s="263" t="e">
        <f>VLOOKUP(A118,Data!$A:$AG,16,FALSE)</f>
        <v>#N/A</v>
      </c>
      <c r="O118" s="263" t="e">
        <f>VLOOKUP(A118,Data!$A:$AG,28,FALSE)</f>
        <v>#N/A</v>
      </c>
      <c r="P118" s="263" t="e">
        <f>VLOOKUP(A118,Data!$A:$AH,34,FALSE)</f>
        <v>#N/A</v>
      </c>
    </row>
    <row r="119" spans="1:16" ht="5.0999999999999996" hidden="1" customHeight="1" x14ac:dyDescent="0.25">
      <c r="A119" s="568" t="e">
        <f>VLOOKUP(Data!A218,Data!$A:$P,1,FALSE)</f>
        <v>#N/A</v>
      </c>
      <c r="B119" s="636" t="e">
        <f>VLOOKUP(A119,Data!$A:$P,4,FALSE)</f>
        <v>#N/A</v>
      </c>
      <c r="C119" s="640" t="e">
        <f>VLOOKUP(A119,Data!$A:$AG,24,FALSE)</f>
        <v>#N/A</v>
      </c>
      <c r="D119" s="1" t="e">
        <f>VLOOKUP(A119,Data!$A:$AG,25,FALSE)</f>
        <v>#N/A</v>
      </c>
      <c r="E119" s="1" t="e">
        <f>VLOOKUP(A119,Data!$A:$AG,26,FALSE)</f>
        <v>#N/A</v>
      </c>
      <c r="F119" s="59" t="e">
        <f>VLOOKUP(A119,Data!$A:$AG,11,FALSE)</f>
        <v>#N/A</v>
      </c>
      <c r="G119" s="263" t="e">
        <f>VLOOKUP(A119,Data!$A:$AG,27,FALSE)</f>
        <v>#N/A</v>
      </c>
      <c r="H119" s="263" t="e">
        <f>VLOOKUP(A119,Data!$A:$AG,30,FALSE)</f>
        <v>#N/A</v>
      </c>
      <c r="I119" s="263" t="e">
        <f>VLOOKUP(A119,Data!$A:$AG,31,FALSE)</f>
        <v>#N/A</v>
      </c>
      <c r="J119" s="263" t="e">
        <f>VLOOKUP(A119,Data!$A:$AG,32,FALSE)</f>
        <v>#N/A</v>
      </c>
      <c r="K119" s="263" t="e">
        <f>VLOOKUP(A119,Data!$A:$AG,12,FALSE)</f>
        <v>#N/A</v>
      </c>
      <c r="L119" s="263" t="e">
        <f>VLOOKUP(A119,Data!$A:$AG,23,FALSE)</f>
        <v>#N/A</v>
      </c>
      <c r="M119" s="637" t="e">
        <f>VLOOKUP(A119,Data!$A:$AG,8,FALSE)</f>
        <v>#N/A</v>
      </c>
      <c r="N119" s="263" t="e">
        <f>VLOOKUP(A119,Data!$A:$AG,16,FALSE)</f>
        <v>#N/A</v>
      </c>
      <c r="O119" s="263" t="e">
        <f>VLOOKUP(A119,Data!$A:$AG,28,FALSE)</f>
        <v>#N/A</v>
      </c>
      <c r="P119" s="263" t="e">
        <f>VLOOKUP(A119,Data!$A:$AH,34,FALSE)</f>
        <v>#N/A</v>
      </c>
    </row>
    <row r="120" spans="1:16" ht="5.0999999999999996" hidden="1" customHeight="1" x14ac:dyDescent="0.25">
      <c r="A120" s="568" t="e">
        <f>VLOOKUP(Data!A217,Data!$A:$P,1,FALSE)</f>
        <v>#N/A</v>
      </c>
      <c r="B120" s="636" t="e">
        <f>VLOOKUP(A120,Data!$A:$P,4,FALSE)</f>
        <v>#N/A</v>
      </c>
      <c r="C120" s="640" t="e">
        <f>VLOOKUP(A120,Data!$A:$AG,24,FALSE)</f>
        <v>#N/A</v>
      </c>
      <c r="D120" s="1" t="e">
        <f>VLOOKUP(A120,Data!$A:$AG,25,FALSE)</f>
        <v>#N/A</v>
      </c>
      <c r="E120" s="1" t="e">
        <f>VLOOKUP(A120,Data!$A:$AG,26,FALSE)</f>
        <v>#N/A</v>
      </c>
      <c r="F120" s="59" t="e">
        <f>VLOOKUP(A120,Data!$A:$AG,11,FALSE)</f>
        <v>#N/A</v>
      </c>
      <c r="G120" s="263" t="e">
        <f>VLOOKUP(A120,Data!$A:$AG,27,FALSE)</f>
        <v>#N/A</v>
      </c>
      <c r="H120" s="263" t="e">
        <f>VLOOKUP(A120,Data!$A:$AG,30,FALSE)</f>
        <v>#N/A</v>
      </c>
      <c r="I120" s="263" t="e">
        <f>VLOOKUP(A120,Data!$A:$AG,31,FALSE)</f>
        <v>#N/A</v>
      </c>
      <c r="J120" s="263" t="e">
        <f>VLOOKUP(A120,Data!$A:$AG,32,FALSE)</f>
        <v>#N/A</v>
      </c>
      <c r="K120" s="263" t="e">
        <f>VLOOKUP(A120,Data!$A:$AG,12,FALSE)</f>
        <v>#N/A</v>
      </c>
      <c r="L120" s="263" t="e">
        <f>VLOOKUP(A120,Data!$A:$AG,23,FALSE)</f>
        <v>#N/A</v>
      </c>
      <c r="M120" s="637" t="e">
        <f>VLOOKUP(A120,Data!$A:$AG,8,FALSE)</f>
        <v>#N/A</v>
      </c>
      <c r="N120" s="263" t="e">
        <f>VLOOKUP(A120,Data!$A:$AG,16,FALSE)</f>
        <v>#N/A</v>
      </c>
      <c r="O120" s="263" t="e">
        <f>VLOOKUP(A120,Data!$A:$AG,28,FALSE)</f>
        <v>#N/A</v>
      </c>
      <c r="P120" s="263" t="e">
        <f>VLOOKUP(A120,Data!$A:$AH,34,FALSE)</f>
        <v>#N/A</v>
      </c>
    </row>
    <row r="121" spans="1:16" ht="5.0999999999999996" hidden="1" customHeight="1" x14ac:dyDescent="0.25">
      <c r="A121" s="568" t="e">
        <f>VLOOKUP(Data!A216,Data!$A:$P,1,FALSE)</f>
        <v>#N/A</v>
      </c>
      <c r="B121" s="636" t="e">
        <f>VLOOKUP(A121,Data!$A:$P,4,FALSE)</f>
        <v>#N/A</v>
      </c>
      <c r="C121" s="640" t="e">
        <f>VLOOKUP(A121,Data!$A:$AG,24,FALSE)</f>
        <v>#N/A</v>
      </c>
      <c r="D121" s="1" t="e">
        <f>VLOOKUP(A121,Data!$A:$AG,25,FALSE)</f>
        <v>#N/A</v>
      </c>
      <c r="E121" s="1" t="e">
        <f>VLOOKUP(A121,Data!$A:$AG,26,FALSE)</f>
        <v>#N/A</v>
      </c>
      <c r="F121" s="59" t="e">
        <f>VLOOKUP(A121,Data!$A:$AG,11,FALSE)</f>
        <v>#N/A</v>
      </c>
      <c r="G121" s="263" t="e">
        <f>VLOOKUP(A121,Data!$A:$AG,27,FALSE)</f>
        <v>#N/A</v>
      </c>
      <c r="H121" s="263" t="e">
        <f>VLOOKUP(A121,Data!$A:$AG,30,FALSE)</f>
        <v>#N/A</v>
      </c>
      <c r="I121" s="263" t="e">
        <f>VLOOKUP(A121,Data!$A:$AG,31,FALSE)</f>
        <v>#N/A</v>
      </c>
      <c r="J121" s="263" t="e">
        <f>VLOOKUP(A121,Data!$A:$AG,32,FALSE)</f>
        <v>#N/A</v>
      </c>
      <c r="K121" s="263" t="e">
        <f>VLOOKUP(A121,Data!$A:$AG,12,FALSE)</f>
        <v>#N/A</v>
      </c>
      <c r="L121" s="263" t="e">
        <f>VLOOKUP(A121,Data!$A:$AG,23,FALSE)</f>
        <v>#N/A</v>
      </c>
      <c r="M121" s="637" t="e">
        <f>VLOOKUP(A121,Data!$A:$AG,8,FALSE)</f>
        <v>#N/A</v>
      </c>
      <c r="N121" s="263" t="e">
        <f>VLOOKUP(A121,Data!$A:$AG,16,FALSE)</f>
        <v>#N/A</v>
      </c>
      <c r="O121" s="263" t="e">
        <f>VLOOKUP(A121,Data!$A:$AG,28,FALSE)</f>
        <v>#N/A</v>
      </c>
      <c r="P121" s="263" t="e">
        <f>VLOOKUP(A121,Data!$A:$AH,34,FALSE)</f>
        <v>#N/A</v>
      </c>
    </row>
    <row r="122" spans="1:16" ht="5.0999999999999996" hidden="1" customHeight="1" x14ac:dyDescent="0.25">
      <c r="A122" s="568" t="e">
        <f>VLOOKUP(Data!A215,Data!$A:$P,1,FALSE)</f>
        <v>#N/A</v>
      </c>
      <c r="B122" s="636" t="e">
        <f>VLOOKUP(A122,Data!$A:$P,4,FALSE)</f>
        <v>#N/A</v>
      </c>
      <c r="C122" s="640" t="e">
        <f>VLOOKUP(A122,Data!$A:$AG,24,FALSE)</f>
        <v>#N/A</v>
      </c>
      <c r="D122" s="1" t="e">
        <f>VLOOKUP(A122,Data!$A:$AG,25,FALSE)</f>
        <v>#N/A</v>
      </c>
      <c r="E122" s="1" t="e">
        <f>VLOOKUP(A122,Data!$A:$AG,26,FALSE)</f>
        <v>#N/A</v>
      </c>
      <c r="F122" s="59" t="e">
        <f>VLOOKUP(A122,Data!$A:$AG,11,FALSE)</f>
        <v>#N/A</v>
      </c>
      <c r="G122" s="263" t="e">
        <f>VLOOKUP(A122,Data!$A:$AG,27,FALSE)</f>
        <v>#N/A</v>
      </c>
      <c r="H122" s="263" t="e">
        <f>VLOOKUP(A122,Data!$A:$AG,30,FALSE)</f>
        <v>#N/A</v>
      </c>
      <c r="I122" s="263" t="e">
        <f>VLOOKUP(A122,Data!$A:$AG,31,FALSE)</f>
        <v>#N/A</v>
      </c>
      <c r="J122" s="263" t="e">
        <f>VLOOKUP(A122,Data!$A:$AG,32,FALSE)</f>
        <v>#N/A</v>
      </c>
      <c r="K122" s="263" t="e">
        <f>VLOOKUP(A122,Data!$A:$AG,12,FALSE)</f>
        <v>#N/A</v>
      </c>
      <c r="L122" s="263" t="e">
        <f>VLOOKUP(A122,Data!$A:$AG,23,FALSE)</f>
        <v>#N/A</v>
      </c>
      <c r="M122" s="637" t="e">
        <f>VLOOKUP(A122,Data!$A:$AG,8,FALSE)</f>
        <v>#N/A</v>
      </c>
      <c r="N122" s="263" t="e">
        <f>VLOOKUP(A122,Data!$A:$AG,16,FALSE)</f>
        <v>#N/A</v>
      </c>
      <c r="O122" s="263" t="e">
        <f>VLOOKUP(A122,Data!$A:$AG,28,FALSE)</f>
        <v>#N/A</v>
      </c>
      <c r="P122" s="263" t="e">
        <f>VLOOKUP(A122,Data!$A:$AH,34,FALSE)</f>
        <v>#N/A</v>
      </c>
    </row>
    <row r="123" spans="1:16" ht="5.0999999999999996" hidden="1" customHeight="1" x14ac:dyDescent="0.25">
      <c r="A123" s="568" t="e">
        <f>VLOOKUP(Data!A214,Data!$A:$P,1,FALSE)</f>
        <v>#N/A</v>
      </c>
      <c r="B123" s="636" t="e">
        <f>VLOOKUP(A123,Data!$A:$P,4,FALSE)</f>
        <v>#N/A</v>
      </c>
      <c r="C123" s="640" t="e">
        <f>VLOOKUP(A123,Data!$A:$AG,24,FALSE)</f>
        <v>#N/A</v>
      </c>
      <c r="D123" s="1" t="e">
        <f>VLOOKUP(A123,Data!$A:$AG,25,FALSE)</f>
        <v>#N/A</v>
      </c>
      <c r="E123" s="1" t="e">
        <f>VLOOKUP(A123,Data!$A:$AG,26,FALSE)</f>
        <v>#N/A</v>
      </c>
      <c r="F123" s="59" t="e">
        <f>VLOOKUP(A123,Data!$A:$AG,11,FALSE)</f>
        <v>#N/A</v>
      </c>
      <c r="G123" s="263" t="e">
        <f>VLOOKUP(A123,Data!$A:$AG,27,FALSE)</f>
        <v>#N/A</v>
      </c>
      <c r="H123" s="263" t="e">
        <f>VLOOKUP(A123,Data!$A:$AG,30,FALSE)</f>
        <v>#N/A</v>
      </c>
      <c r="I123" s="263" t="e">
        <f>VLOOKUP(A123,Data!$A:$AG,31,FALSE)</f>
        <v>#N/A</v>
      </c>
      <c r="J123" s="263" t="e">
        <f>VLOOKUP(A123,Data!$A:$AG,32,FALSE)</f>
        <v>#N/A</v>
      </c>
      <c r="K123" s="263" t="e">
        <f>VLOOKUP(A123,Data!$A:$AG,12,FALSE)</f>
        <v>#N/A</v>
      </c>
      <c r="L123" s="263" t="e">
        <f>VLOOKUP(A123,Data!$A:$AG,23,FALSE)</f>
        <v>#N/A</v>
      </c>
      <c r="M123" s="637" t="e">
        <f>VLOOKUP(A123,Data!$A:$AG,8,FALSE)</f>
        <v>#N/A</v>
      </c>
      <c r="N123" s="263" t="e">
        <f>VLOOKUP(A123,Data!$A:$AG,16,FALSE)</f>
        <v>#N/A</v>
      </c>
      <c r="O123" s="263" t="e">
        <f>VLOOKUP(A123,Data!$A:$AG,28,FALSE)</f>
        <v>#N/A</v>
      </c>
      <c r="P123" s="263" t="e">
        <f>VLOOKUP(A123,Data!$A:$AH,34,FALSE)</f>
        <v>#N/A</v>
      </c>
    </row>
    <row r="124" spans="1:16" ht="5.0999999999999996" hidden="1" customHeight="1" x14ac:dyDescent="0.25">
      <c r="A124" s="568" t="e">
        <f>VLOOKUP(Data!A213,Data!$A:$P,1,FALSE)</f>
        <v>#N/A</v>
      </c>
      <c r="B124" s="636" t="e">
        <f>VLOOKUP(A124,Data!$A:$P,4,FALSE)</f>
        <v>#N/A</v>
      </c>
      <c r="C124" s="640" t="e">
        <f>VLOOKUP(A124,Data!$A:$AG,24,FALSE)</f>
        <v>#N/A</v>
      </c>
      <c r="D124" s="1" t="e">
        <f>VLOOKUP(A124,Data!$A:$AG,25,FALSE)</f>
        <v>#N/A</v>
      </c>
      <c r="E124" s="1" t="e">
        <f>VLOOKUP(A124,Data!$A:$AG,26,FALSE)</f>
        <v>#N/A</v>
      </c>
      <c r="F124" s="59" t="e">
        <f>VLOOKUP(A124,Data!$A:$AG,11,FALSE)</f>
        <v>#N/A</v>
      </c>
      <c r="G124" s="263" t="e">
        <f>VLOOKUP(A124,Data!$A:$AG,27,FALSE)</f>
        <v>#N/A</v>
      </c>
      <c r="H124" s="263" t="e">
        <f>VLOOKUP(A124,Data!$A:$AG,30,FALSE)</f>
        <v>#N/A</v>
      </c>
      <c r="I124" s="263" t="e">
        <f>VLOOKUP(A124,Data!$A:$AG,31,FALSE)</f>
        <v>#N/A</v>
      </c>
      <c r="J124" s="263" t="e">
        <f>VLOOKUP(A124,Data!$A:$AG,32,FALSE)</f>
        <v>#N/A</v>
      </c>
      <c r="K124" s="263" t="e">
        <f>VLOOKUP(A124,Data!$A:$AG,12,FALSE)</f>
        <v>#N/A</v>
      </c>
      <c r="L124" s="263" t="e">
        <f>VLOOKUP(A124,Data!$A:$AG,23,FALSE)</f>
        <v>#N/A</v>
      </c>
      <c r="M124" s="637" t="e">
        <f>VLOOKUP(A124,Data!$A:$AG,8,FALSE)</f>
        <v>#N/A</v>
      </c>
      <c r="N124" s="263" t="e">
        <f>VLOOKUP(A124,Data!$A:$AG,16,FALSE)</f>
        <v>#N/A</v>
      </c>
      <c r="O124" s="263" t="e">
        <f>VLOOKUP(A124,Data!$A:$AG,28,FALSE)</f>
        <v>#N/A</v>
      </c>
      <c r="P124" s="263" t="e">
        <f>VLOOKUP(A124,Data!$A:$AH,34,FALSE)</f>
        <v>#N/A</v>
      </c>
    </row>
    <row r="125" spans="1:16" ht="5.0999999999999996" hidden="1" customHeight="1" x14ac:dyDescent="0.25">
      <c r="A125" s="568" t="e">
        <f>VLOOKUP(Data!A212,Data!$A:$P,1,FALSE)</f>
        <v>#N/A</v>
      </c>
      <c r="B125" s="636" t="e">
        <f>VLOOKUP(A125,Data!$A:$P,4,FALSE)</f>
        <v>#N/A</v>
      </c>
      <c r="C125" s="640" t="e">
        <f>VLOOKUP(A125,Data!$A:$AG,24,FALSE)</f>
        <v>#N/A</v>
      </c>
      <c r="D125" s="1" t="e">
        <f>VLOOKUP(A125,Data!$A:$AG,25,FALSE)</f>
        <v>#N/A</v>
      </c>
      <c r="E125" s="1" t="e">
        <f>VLOOKUP(A125,Data!$A:$AG,26,FALSE)</f>
        <v>#N/A</v>
      </c>
      <c r="F125" s="59" t="e">
        <f>VLOOKUP(A125,Data!$A:$AG,11,FALSE)</f>
        <v>#N/A</v>
      </c>
      <c r="G125" s="263" t="e">
        <f>VLOOKUP(A125,Data!$A:$AG,27,FALSE)</f>
        <v>#N/A</v>
      </c>
      <c r="H125" s="263" t="e">
        <f>VLOOKUP(A125,Data!$A:$AG,30,FALSE)</f>
        <v>#N/A</v>
      </c>
      <c r="I125" s="263" t="e">
        <f>VLOOKUP(A125,Data!$A:$AG,31,FALSE)</f>
        <v>#N/A</v>
      </c>
      <c r="J125" s="263" t="e">
        <f>VLOOKUP(A125,Data!$A:$AG,32,FALSE)</f>
        <v>#N/A</v>
      </c>
      <c r="K125" s="263" t="e">
        <f>VLOOKUP(A125,Data!$A:$AG,12,FALSE)</f>
        <v>#N/A</v>
      </c>
      <c r="L125" s="263" t="e">
        <f>VLOOKUP(A125,Data!$A:$AG,23,FALSE)</f>
        <v>#N/A</v>
      </c>
      <c r="M125" s="637" t="e">
        <f>VLOOKUP(A125,Data!$A:$AG,8,FALSE)</f>
        <v>#N/A</v>
      </c>
      <c r="N125" s="263" t="e">
        <f>VLOOKUP(A125,Data!$A:$AG,16,FALSE)</f>
        <v>#N/A</v>
      </c>
      <c r="O125" s="263" t="e">
        <f>VLOOKUP(A125,Data!$A:$AG,28,FALSE)</f>
        <v>#N/A</v>
      </c>
      <c r="P125" s="263" t="e">
        <f>VLOOKUP(A125,Data!$A:$AH,34,FALSE)</f>
        <v>#N/A</v>
      </c>
    </row>
    <row r="126" spans="1:16" ht="5.0999999999999996" hidden="1" customHeight="1" x14ac:dyDescent="0.25">
      <c r="A126" s="568" t="e">
        <f>VLOOKUP(Data!A211,Data!$A:$P,1,FALSE)</f>
        <v>#N/A</v>
      </c>
      <c r="B126" s="636" t="e">
        <f>VLOOKUP(A126,Data!$A:$P,4,FALSE)</f>
        <v>#N/A</v>
      </c>
      <c r="C126" s="640" t="e">
        <f>VLOOKUP(A126,Data!$A:$AG,24,FALSE)</f>
        <v>#N/A</v>
      </c>
      <c r="D126" s="1" t="e">
        <f>VLOOKUP(A126,Data!$A:$AG,25,FALSE)</f>
        <v>#N/A</v>
      </c>
      <c r="E126" s="1" t="e">
        <f>VLOOKUP(A126,Data!$A:$AG,26,FALSE)</f>
        <v>#N/A</v>
      </c>
      <c r="F126" s="59" t="e">
        <f>VLOOKUP(A126,Data!$A:$AG,11,FALSE)</f>
        <v>#N/A</v>
      </c>
      <c r="G126" s="263" t="e">
        <f>VLOOKUP(A126,Data!$A:$AG,27,FALSE)</f>
        <v>#N/A</v>
      </c>
      <c r="H126" s="263" t="e">
        <f>VLOOKUP(A126,Data!$A:$AG,30,FALSE)</f>
        <v>#N/A</v>
      </c>
      <c r="I126" s="263" t="e">
        <f>VLOOKUP(A126,Data!$A:$AG,31,FALSE)</f>
        <v>#N/A</v>
      </c>
      <c r="J126" s="263" t="e">
        <f>VLOOKUP(A126,Data!$A:$AG,32,FALSE)</f>
        <v>#N/A</v>
      </c>
      <c r="K126" s="263" t="e">
        <f>VLOOKUP(A126,Data!$A:$AG,12,FALSE)</f>
        <v>#N/A</v>
      </c>
      <c r="L126" s="263" t="e">
        <f>VLOOKUP(A126,Data!$A:$AG,23,FALSE)</f>
        <v>#N/A</v>
      </c>
      <c r="M126" s="637" t="e">
        <f>VLOOKUP(A126,Data!$A:$AG,8,FALSE)</f>
        <v>#N/A</v>
      </c>
      <c r="N126" s="263" t="e">
        <f>VLOOKUP(A126,Data!$A:$AG,16,FALSE)</f>
        <v>#N/A</v>
      </c>
      <c r="O126" s="263" t="e">
        <f>VLOOKUP(A126,Data!$A:$AG,28,FALSE)</f>
        <v>#N/A</v>
      </c>
      <c r="P126" s="263" t="e">
        <f>VLOOKUP(A126,Data!$A:$AH,34,FALSE)</f>
        <v>#N/A</v>
      </c>
    </row>
    <row r="127" spans="1:16" ht="5.0999999999999996" hidden="1" customHeight="1" x14ac:dyDescent="0.25">
      <c r="A127" s="568" t="e">
        <f>VLOOKUP(Data!A210,Data!$A:$P,1,FALSE)</f>
        <v>#N/A</v>
      </c>
      <c r="B127" s="636" t="e">
        <f>VLOOKUP(A127,Data!$A:$P,4,FALSE)</f>
        <v>#N/A</v>
      </c>
      <c r="C127" s="640" t="e">
        <f>VLOOKUP(A127,Data!$A:$AG,24,FALSE)</f>
        <v>#N/A</v>
      </c>
      <c r="D127" s="1" t="e">
        <f>VLOOKUP(A127,Data!$A:$AG,25,FALSE)</f>
        <v>#N/A</v>
      </c>
      <c r="E127" s="1" t="e">
        <f>VLOOKUP(A127,Data!$A:$AG,26,FALSE)</f>
        <v>#N/A</v>
      </c>
      <c r="F127" s="59" t="e">
        <f>VLOOKUP(A127,Data!$A:$AG,11,FALSE)</f>
        <v>#N/A</v>
      </c>
      <c r="G127" s="263" t="e">
        <f>VLOOKUP(A127,Data!$A:$AG,27,FALSE)</f>
        <v>#N/A</v>
      </c>
      <c r="H127" s="263" t="e">
        <f>VLOOKUP(A127,Data!$A:$AG,30,FALSE)</f>
        <v>#N/A</v>
      </c>
      <c r="I127" s="263" t="e">
        <f>VLOOKUP(A127,Data!$A:$AG,31,FALSE)</f>
        <v>#N/A</v>
      </c>
      <c r="J127" s="263" t="e">
        <f>VLOOKUP(A127,Data!$A:$AG,32,FALSE)</f>
        <v>#N/A</v>
      </c>
      <c r="K127" s="263" t="e">
        <f>VLOOKUP(A127,Data!$A:$AG,12,FALSE)</f>
        <v>#N/A</v>
      </c>
      <c r="L127" s="263" t="e">
        <f>VLOOKUP(A127,Data!$A:$AG,23,FALSE)</f>
        <v>#N/A</v>
      </c>
      <c r="M127" s="637" t="e">
        <f>VLOOKUP(A127,Data!$A:$AG,8,FALSE)</f>
        <v>#N/A</v>
      </c>
      <c r="N127" s="263" t="e">
        <f>VLOOKUP(A127,Data!$A:$AG,16,FALSE)</f>
        <v>#N/A</v>
      </c>
      <c r="O127" s="263" t="e">
        <f>VLOOKUP(A127,Data!$A:$AG,28,FALSE)</f>
        <v>#N/A</v>
      </c>
      <c r="P127" s="263" t="e">
        <f>VLOOKUP(A127,Data!$A:$AH,34,FALSE)</f>
        <v>#N/A</v>
      </c>
    </row>
    <row r="128" spans="1:16" ht="5.0999999999999996" hidden="1" customHeight="1" x14ac:dyDescent="0.25">
      <c r="A128" s="568" t="e">
        <f>VLOOKUP(Data!A209,Data!$A:$P,1,FALSE)</f>
        <v>#N/A</v>
      </c>
      <c r="B128" s="636" t="e">
        <f>VLOOKUP(A128,Data!$A:$P,4,FALSE)</f>
        <v>#N/A</v>
      </c>
      <c r="C128" s="640" t="e">
        <f>VLOOKUP(A128,Data!$A:$AG,24,FALSE)</f>
        <v>#N/A</v>
      </c>
      <c r="D128" s="1" t="e">
        <f>VLOOKUP(A128,Data!$A:$AG,25,FALSE)</f>
        <v>#N/A</v>
      </c>
      <c r="E128" s="1" t="e">
        <f>VLOOKUP(A128,Data!$A:$AG,26,FALSE)</f>
        <v>#N/A</v>
      </c>
      <c r="F128" s="59" t="e">
        <f>VLOOKUP(A128,Data!$A:$AG,11,FALSE)</f>
        <v>#N/A</v>
      </c>
      <c r="G128" s="263" t="e">
        <f>VLOOKUP(A128,Data!$A:$AG,27,FALSE)</f>
        <v>#N/A</v>
      </c>
      <c r="H128" s="263" t="e">
        <f>VLOOKUP(A128,Data!$A:$AG,30,FALSE)</f>
        <v>#N/A</v>
      </c>
      <c r="I128" s="263" t="e">
        <f>VLOOKUP(A128,Data!$A:$AG,31,FALSE)</f>
        <v>#N/A</v>
      </c>
      <c r="J128" s="263" t="e">
        <f>VLOOKUP(A128,Data!$A:$AG,32,FALSE)</f>
        <v>#N/A</v>
      </c>
      <c r="K128" s="263" t="e">
        <f>VLOOKUP(A128,Data!$A:$AG,12,FALSE)</f>
        <v>#N/A</v>
      </c>
      <c r="L128" s="263" t="e">
        <f>VLOOKUP(A128,Data!$A:$AG,23,FALSE)</f>
        <v>#N/A</v>
      </c>
      <c r="M128" s="637" t="e">
        <f>VLOOKUP(A128,Data!$A:$AG,8,FALSE)</f>
        <v>#N/A</v>
      </c>
      <c r="N128" s="263" t="e">
        <f>VLOOKUP(A128,Data!$A:$AG,16,FALSE)</f>
        <v>#N/A</v>
      </c>
      <c r="O128" s="263" t="e">
        <f>VLOOKUP(A128,Data!$A:$AG,28,FALSE)</f>
        <v>#N/A</v>
      </c>
      <c r="P128" s="263" t="e">
        <f>VLOOKUP(A128,Data!$A:$AH,34,FALSE)</f>
        <v>#N/A</v>
      </c>
    </row>
    <row r="129" spans="1:16" ht="50.1" customHeight="1" x14ac:dyDescent="0.25">
      <c r="A129" s="568" t="e">
        <f>VLOOKUP(Data!A208,Data!$A:$P,1,FALSE)</f>
        <v>#N/A</v>
      </c>
      <c r="B129" s="642" t="e">
        <f>VLOOKUP(A129,Data!$A:$P,4,FALSE)</f>
        <v>#N/A</v>
      </c>
      <c r="C129" s="645" t="e">
        <f>VLOOKUP(A129,Data!$A:$AG,24,FALSE)</f>
        <v>#N/A</v>
      </c>
      <c r="D129" s="1" t="e">
        <f>VLOOKUP(A129,Data!$A:$AG,25,FALSE)</f>
        <v>#N/A</v>
      </c>
      <c r="E129" s="1" t="e">
        <f>VLOOKUP(A129,Data!$A:$AG,26,FALSE)</f>
        <v>#N/A</v>
      </c>
      <c r="F129" s="59" t="e">
        <f>VLOOKUP(A129,Data!$A:$AG,11,FALSE)</f>
        <v>#N/A</v>
      </c>
      <c r="G129" s="263" t="e">
        <f>VLOOKUP(A129,Data!$A:$AG,27,FALSE)</f>
        <v>#N/A</v>
      </c>
      <c r="H129" s="263" t="e">
        <f>VLOOKUP(A129,Data!$A:$AG,30,FALSE)</f>
        <v>#N/A</v>
      </c>
      <c r="I129" s="263" t="e">
        <f>VLOOKUP(A129,Data!$A:$AG,31,FALSE)</f>
        <v>#N/A</v>
      </c>
      <c r="J129" s="263" t="e">
        <f>VLOOKUP(A129,Data!$A:$AG,32,FALSE)</f>
        <v>#N/A</v>
      </c>
      <c r="K129" s="263" t="e">
        <f>VLOOKUP(A129,Data!$A:$AG,12,FALSE)</f>
        <v>#N/A</v>
      </c>
      <c r="L129" s="263" t="e">
        <f>VLOOKUP(A129,Data!$A:$AG,23,FALSE)</f>
        <v>#N/A</v>
      </c>
      <c r="M129" s="648" t="e">
        <f>VLOOKUP(A129,Data!$A:$AG,8,FALSE)</f>
        <v>#N/A</v>
      </c>
      <c r="N129" s="263" t="e">
        <f>VLOOKUP(A129,Data!$A:$AG,16,FALSE)</f>
        <v>#N/A</v>
      </c>
      <c r="O129" s="263" t="e">
        <f>VLOOKUP(A129,Data!$A:$AG,28,FALSE)</f>
        <v>#N/A</v>
      </c>
      <c r="P129" s="263" t="e">
        <f>VLOOKUP(A129,Data!$A:$AH,34,FALSE)</f>
        <v>#N/A</v>
      </c>
    </row>
    <row r="130" spans="1:16" ht="5.0999999999999996" hidden="1" customHeight="1" x14ac:dyDescent="0.25">
      <c r="A130" s="568" t="e">
        <f>VLOOKUP(Data!A207,Data!$A:$P,1,FALSE)</f>
        <v>#N/A</v>
      </c>
      <c r="B130" s="636" t="e">
        <f>VLOOKUP(A130,Data!$A:$P,4,FALSE)</f>
        <v>#N/A</v>
      </c>
      <c r="C130" s="640" t="e">
        <f>VLOOKUP(A130,Data!$A:$AG,24,FALSE)</f>
        <v>#N/A</v>
      </c>
      <c r="D130" s="1" t="e">
        <f>VLOOKUP(A130,Data!$A:$AG,25,FALSE)</f>
        <v>#N/A</v>
      </c>
      <c r="E130" s="1" t="e">
        <f>VLOOKUP(A130,Data!$A:$AG,26,FALSE)</f>
        <v>#N/A</v>
      </c>
      <c r="F130" s="59" t="e">
        <f>VLOOKUP(A130,Data!$A:$AG,11,FALSE)</f>
        <v>#N/A</v>
      </c>
      <c r="G130" s="263" t="e">
        <f>VLOOKUP(A130,Data!$A:$AG,27,FALSE)</f>
        <v>#N/A</v>
      </c>
      <c r="H130" s="263" t="e">
        <f>VLOOKUP(A130,Data!$A:$AG,30,FALSE)</f>
        <v>#N/A</v>
      </c>
      <c r="I130" s="263" t="e">
        <f>VLOOKUP(A130,Data!$A:$AG,31,FALSE)</f>
        <v>#N/A</v>
      </c>
      <c r="J130" s="263" t="e">
        <f>VLOOKUP(A130,Data!$A:$AG,32,FALSE)</f>
        <v>#N/A</v>
      </c>
      <c r="K130" s="263" t="e">
        <f>VLOOKUP(A130,Data!$A:$AG,12,FALSE)</f>
        <v>#N/A</v>
      </c>
      <c r="L130" s="263" t="e">
        <f>VLOOKUP(A130,Data!$A:$AG,23,FALSE)</f>
        <v>#N/A</v>
      </c>
      <c r="M130" s="637" t="e">
        <f>VLOOKUP(A130,Data!$A:$AG,8,FALSE)</f>
        <v>#N/A</v>
      </c>
      <c r="N130" s="263" t="e">
        <f>VLOOKUP(A130,Data!$A:$AG,16,FALSE)</f>
        <v>#N/A</v>
      </c>
      <c r="O130" s="263" t="e">
        <f>VLOOKUP(A130,Data!$A:$AG,28,FALSE)</f>
        <v>#N/A</v>
      </c>
      <c r="P130" s="263" t="e">
        <f>VLOOKUP(A130,Data!$A:$AH,34,FALSE)</f>
        <v>#N/A</v>
      </c>
    </row>
    <row r="131" spans="1:16" ht="5.0999999999999996" hidden="1" customHeight="1" x14ac:dyDescent="0.25">
      <c r="A131" s="568" t="e">
        <f>VLOOKUP(Data!A206,Data!$A:$P,1,FALSE)</f>
        <v>#N/A</v>
      </c>
      <c r="B131" s="636" t="e">
        <f>VLOOKUP(A131,Data!$A:$P,4,FALSE)</f>
        <v>#N/A</v>
      </c>
      <c r="C131" s="640" t="e">
        <f>VLOOKUP(A131,Data!$A:$AG,24,FALSE)</f>
        <v>#N/A</v>
      </c>
      <c r="D131" s="1" t="e">
        <f>VLOOKUP(A131,Data!$A:$AG,25,FALSE)</f>
        <v>#N/A</v>
      </c>
      <c r="E131" s="1" t="e">
        <f>VLOOKUP(A131,Data!$A:$AG,26,FALSE)</f>
        <v>#N/A</v>
      </c>
      <c r="F131" s="59" t="e">
        <f>VLOOKUP(A131,Data!$A:$AG,11,FALSE)</f>
        <v>#N/A</v>
      </c>
      <c r="G131" s="263" t="e">
        <f>VLOOKUP(A131,Data!$A:$AG,27,FALSE)</f>
        <v>#N/A</v>
      </c>
      <c r="H131" s="263" t="e">
        <f>VLOOKUP(A131,Data!$A:$AG,30,FALSE)</f>
        <v>#N/A</v>
      </c>
      <c r="I131" s="263" t="e">
        <f>VLOOKUP(A131,Data!$A:$AG,31,FALSE)</f>
        <v>#N/A</v>
      </c>
      <c r="J131" s="263" t="e">
        <f>VLOOKUP(A131,Data!$A:$AG,32,FALSE)</f>
        <v>#N/A</v>
      </c>
      <c r="K131" s="263" t="e">
        <f>VLOOKUP(A131,Data!$A:$AG,12,FALSE)</f>
        <v>#N/A</v>
      </c>
      <c r="L131" s="263" t="e">
        <f>VLOOKUP(A131,Data!$A:$AG,23,FALSE)</f>
        <v>#N/A</v>
      </c>
      <c r="M131" s="637" t="e">
        <f>VLOOKUP(A131,Data!$A:$AG,8,FALSE)</f>
        <v>#N/A</v>
      </c>
      <c r="N131" s="263" t="e">
        <f>VLOOKUP(A131,Data!$A:$AG,16,FALSE)</f>
        <v>#N/A</v>
      </c>
      <c r="O131" s="263" t="e">
        <f>VLOOKUP(A131,Data!$A:$AG,28,FALSE)</f>
        <v>#N/A</v>
      </c>
      <c r="P131" s="263" t="e">
        <f>VLOOKUP(A131,Data!$A:$AH,34,FALSE)</f>
        <v>#N/A</v>
      </c>
    </row>
    <row r="132" spans="1:16" ht="50.1" customHeight="1" x14ac:dyDescent="0.25">
      <c r="A132" s="568" t="e">
        <f>VLOOKUP(Data!A205,Data!$A:$P,1,FALSE)</f>
        <v>#N/A</v>
      </c>
      <c r="B132" s="642" t="e">
        <f>VLOOKUP(A132,Data!$A:$P,4,FALSE)</f>
        <v>#N/A</v>
      </c>
      <c r="C132" s="646" t="e">
        <f>VLOOKUP(A132,Data!$A:$AG,24,FALSE)</f>
        <v>#N/A</v>
      </c>
      <c r="D132" s="1" t="e">
        <f>VLOOKUP(A132,Data!$A:$AG,25,FALSE)</f>
        <v>#N/A</v>
      </c>
      <c r="E132" s="1" t="e">
        <f>VLOOKUP(A132,Data!$A:$AG,26,FALSE)</f>
        <v>#N/A</v>
      </c>
      <c r="F132" s="59" t="e">
        <f>VLOOKUP(A132,Data!$A:$AG,11,FALSE)</f>
        <v>#N/A</v>
      </c>
      <c r="G132" s="263" t="e">
        <f>VLOOKUP(A132,Data!$A:$AG,27,FALSE)</f>
        <v>#N/A</v>
      </c>
      <c r="H132" s="263" t="e">
        <f>VLOOKUP(A132,Data!$A:$AG,30,FALSE)</f>
        <v>#N/A</v>
      </c>
      <c r="I132" s="263" t="e">
        <f>VLOOKUP(A132,Data!$A:$AG,31,FALSE)</f>
        <v>#N/A</v>
      </c>
      <c r="J132" s="263" t="e">
        <f>VLOOKUP(A132,Data!$A:$AG,32,FALSE)</f>
        <v>#N/A</v>
      </c>
      <c r="K132" s="263" t="e">
        <f>VLOOKUP(A132,Data!$A:$AG,12,FALSE)</f>
        <v>#N/A</v>
      </c>
      <c r="L132" s="263" t="e">
        <f>VLOOKUP(A132,Data!$A:$AG,23,FALSE)</f>
        <v>#N/A</v>
      </c>
      <c r="M132" s="648" t="e">
        <f>VLOOKUP(A132,Data!$A:$AG,8,FALSE)</f>
        <v>#N/A</v>
      </c>
      <c r="N132" s="263" t="e">
        <f>VLOOKUP(A132,Data!$A:$AG,16,FALSE)</f>
        <v>#N/A</v>
      </c>
      <c r="O132" s="263" t="e">
        <f>VLOOKUP(A132,Data!$A:$AG,28,FALSE)</f>
        <v>#N/A</v>
      </c>
      <c r="P132" s="263" t="e">
        <f>VLOOKUP(A132,Data!$A:$AH,34,FALSE)</f>
        <v>#N/A</v>
      </c>
    </row>
    <row r="133" spans="1:16" ht="5.0999999999999996" hidden="1" customHeight="1" x14ac:dyDescent="0.25">
      <c r="A133" s="568" t="e">
        <f>VLOOKUP(Data!A204,Data!$A:$P,1,FALSE)</f>
        <v>#N/A</v>
      </c>
      <c r="B133" s="636" t="e">
        <f>VLOOKUP(A133,Data!$A:$P,4,FALSE)</f>
        <v>#N/A</v>
      </c>
      <c r="C133" s="640" t="e">
        <f>VLOOKUP(A133,Data!$A:$AG,24,FALSE)</f>
        <v>#N/A</v>
      </c>
      <c r="D133" s="1" t="e">
        <f>VLOOKUP(A133,Data!$A:$AG,25,FALSE)</f>
        <v>#N/A</v>
      </c>
      <c r="E133" s="1" t="e">
        <f>VLOOKUP(A133,Data!$A:$AG,26,FALSE)</f>
        <v>#N/A</v>
      </c>
      <c r="F133" s="59" t="e">
        <f>VLOOKUP(A133,Data!$A:$AG,11,FALSE)</f>
        <v>#N/A</v>
      </c>
      <c r="G133" s="263" t="e">
        <f>VLOOKUP(A133,Data!$A:$AG,27,FALSE)</f>
        <v>#N/A</v>
      </c>
      <c r="H133" s="263" t="e">
        <f>VLOOKUP(A133,Data!$A:$AG,30,FALSE)</f>
        <v>#N/A</v>
      </c>
      <c r="I133" s="263" t="e">
        <f>VLOOKUP(A133,Data!$A:$AG,31,FALSE)</f>
        <v>#N/A</v>
      </c>
      <c r="J133" s="263" t="e">
        <f>VLOOKUP(A133,Data!$A:$AG,32,FALSE)</f>
        <v>#N/A</v>
      </c>
      <c r="K133" s="263" t="e">
        <f>VLOOKUP(A133,Data!$A:$AG,12,FALSE)</f>
        <v>#N/A</v>
      </c>
      <c r="L133" s="263" t="e">
        <f>VLOOKUP(A133,Data!$A:$AG,23,FALSE)</f>
        <v>#N/A</v>
      </c>
      <c r="M133" s="637" t="e">
        <f>VLOOKUP(A133,Data!$A:$AG,8,FALSE)</f>
        <v>#N/A</v>
      </c>
      <c r="N133" s="263" t="e">
        <f>VLOOKUP(A133,Data!$A:$AG,16,FALSE)</f>
        <v>#N/A</v>
      </c>
      <c r="O133" s="263" t="e">
        <f>VLOOKUP(A133,Data!$A:$AG,28,FALSE)</f>
        <v>#N/A</v>
      </c>
      <c r="P133" s="263" t="e">
        <f>VLOOKUP(A133,Data!$A:$AH,34,FALSE)</f>
        <v>#N/A</v>
      </c>
    </row>
    <row r="134" spans="1:16" ht="5.0999999999999996" hidden="1" customHeight="1" x14ac:dyDescent="0.25">
      <c r="A134" s="568" t="e">
        <f>VLOOKUP(Data!A203,Data!$A:$P,1,FALSE)</f>
        <v>#N/A</v>
      </c>
      <c r="B134" s="636" t="e">
        <f>VLOOKUP(A134,Data!$A:$P,4,FALSE)</f>
        <v>#N/A</v>
      </c>
      <c r="C134" s="640" t="e">
        <f>VLOOKUP(A134,Data!$A:$AG,24,FALSE)</f>
        <v>#N/A</v>
      </c>
      <c r="D134" s="1" t="e">
        <f>VLOOKUP(A134,Data!$A:$AG,25,FALSE)</f>
        <v>#N/A</v>
      </c>
      <c r="E134" s="1" t="e">
        <f>VLOOKUP(A134,Data!$A:$AG,26,FALSE)</f>
        <v>#N/A</v>
      </c>
      <c r="F134" s="59" t="e">
        <f>VLOOKUP(A134,Data!$A:$AG,11,FALSE)</f>
        <v>#N/A</v>
      </c>
      <c r="G134" s="263" t="e">
        <f>VLOOKUP(A134,Data!$A:$AG,27,FALSE)</f>
        <v>#N/A</v>
      </c>
      <c r="H134" s="263" t="e">
        <f>VLOOKUP(A134,Data!$A:$AG,30,FALSE)</f>
        <v>#N/A</v>
      </c>
      <c r="I134" s="263" t="e">
        <f>VLOOKUP(A134,Data!$A:$AG,31,FALSE)</f>
        <v>#N/A</v>
      </c>
      <c r="J134" s="263" t="e">
        <f>VLOOKUP(A134,Data!$A:$AG,32,FALSE)</f>
        <v>#N/A</v>
      </c>
      <c r="K134" s="263" t="e">
        <f>VLOOKUP(A134,Data!$A:$AG,12,FALSE)</f>
        <v>#N/A</v>
      </c>
      <c r="L134" s="263" t="e">
        <f>VLOOKUP(A134,Data!$A:$AG,23,FALSE)</f>
        <v>#N/A</v>
      </c>
      <c r="M134" s="637" t="e">
        <f>VLOOKUP(A134,Data!$A:$AG,8,FALSE)</f>
        <v>#N/A</v>
      </c>
      <c r="N134" s="263" t="e">
        <f>VLOOKUP(A134,Data!$A:$AG,16,FALSE)</f>
        <v>#N/A</v>
      </c>
      <c r="O134" s="263" t="e">
        <f>VLOOKUP(A134,Data!$A:$AG,28,FALSE)</f>
        <v>#N/A</v>
      </c>
      <c r="P134" s="263" t="e">
        <f>VLOOKUP(A134,Data!$A:$AH,34,FALSE)</f>
        <v>#N/A</v>
      </c>
    </row>
    <row r="135" spans="1:16" ht="5.0999999999999996" hidden="1" customHeight="1" x14ac:dyDescent="0.25">
      <c r="A135" s="568" t="e">
        <f>VLOOKUP(Data!A202,Data!$A:$P,1,FALSE)</f>
        <v>#N/A</v>
      </c>
      <c r="B135" s="636" t="e">
        <f>VLOOKUP(A135,Data!$A:$P,4,FALSE)</f>
        <v>#N/A</v>
      </c>
      <c r="C135" s="640" t="e">
        <f>VLOOKUP(A135,Data!$A:$AG,24,FALSE)</f>
        <v>#N/A</v>
      </c>
      <c r="D135" s="1" t="e">
        <f>VLOOKUP(A135,Data!$A:$AG,25,FALSE)</f>
        <v>#N/A</v>
      </c>
      <c r="E135" s="1" t="e">
        <f>VLOOKUP(A135,Data!$A:$AG,26,FALSE)</f>
        <v>#N/A</v>
      </c>
      <c r="F135" s="59" t="e">
        <f>VLOOKUP(A135,Data!$A:$AG,11,FALSE)</f>
        <v>#N/A</v>
      </c>
      <c r="G135" s="263" t="e">
        <f>VLOOKUP(A135,Data!$A:$AG,27,FALSE)</f>
        <v>#N/A</v>
      </c>
      <c r="H135" s="263" t="e">
        <f>VLOOKUP(A135,Data!$A:$AG,30,FALSE)</f>
        <v>#N/A</v>
      </c>
      <c r="I135" s="263" t="e">
        <f>VLOOKUP(A135,Data!$A:$AG,31,FALSE)</f>
        <v>#N/A</v>
      </c>
      <c r="J135" s="263" t="e">
        <f>VLOOKUP(A135,Data!$A:$AG,32,FALSE)</f>
        <v>#N/A</v>
      </c>
      <c r="K135" s="263" t="e">
        <f>VLOOKUP(A135,Data!$A:$AG,12,FALSE)</f>
        <v>#N/A</v>
      </c>
      <c r="L135" s="263" t="e">
        <f>VLOOKUP(A135,Data!$A:$AG,23,FALSE)</f>
        <v>#N/A</v>
      </c>
      <c r="M135" s="637" t="e">
        <f>VLOOKUP(A135,Data!$A:$AG,8,FALSE)</f>
        <v>#N/A</v>
      </c>
      <c r="N135" s="263" t="e">
        <f>VLOOKUP(A135,Data!$A:$AG,16,FALSE)</f>
        <v>#N/A</v>
      </c>
      <c r="O135" s="263" t="e">
        <f>VLOOKUP(A135,Data!$A:$AG,28,FALSE)</f>
        <v>#N/A</v>
      </c>
      <c r="P135" s="263" t="e">
        <f>VLOOKUP(A135,Data!$A:$AH,34,FALSE)</f>
        <v>#N/A</v>
      </c>
    </row>
    <row r="136" spans="1:16" ht="5.0999999999999996" hidden="1" customHeight="1" x14ac:dyDescent="0.25">
      <c r="A136" s="568" t="e">
        <f>VLOOKUP(Data!A201,Data!$A:$P,1,FALSE)</f>
        <v>#N/A</v>
      </c>
      <c r="B136" s="636" t="e">
        <f>VLOOKUP(A136,Data!$A:$P,4,FALSE)</f>
        <v>#N/A</v>
      </c>
      <c r="C136" s="640" t="e">
        <f>VLOOKUP(A136,Data!$A:$AG,24,FALSE)</f>
        <v>#N/A</v>
      </c>
      <c r="D136" s="1" t="e">
        <f>VLOOKUP(A136,Data!$A:$AG,25,FALSE)</f>
        <v>#N/A</v>
      </c>
      <c r="E136" s="1" t="e">
        <f>VLOOKUP(A136,Data!$A:$AG,26,FALSE)</f>
        <v>#N/A</v>
      </c>
      <c r="F136" s="59" t="e">
        <f>VLOOKUP(A136,Data!$A:$AG,11,FALSE)</f>
        <v>#N/A</v>
      </c>
      <c r="G136" s="263" t="e">
        <f>VLOOKUP(A136,Data!$A:$AG,27,FALSE)</f>
        <v>#N/A</v>
      </c>
      <c r="H136" s="263" t="e">
        <f>VLOOKUP(A136,Data!$A:$AG,30,FALSE)</f>
        <v>#N/A</v>
      </c>
      <c r="I136" s="263" t="e">
        <f>VLOOKUP(A136,Data!$A:$AG,31,FALSE)</f>
        <v>#N/A</v>
      </c>
      <c r="J136" s="263" t="e">
        <f>VLOOKUP(A136,Data!$A:$AG,32,FALSE)</f>
        <v>#N/A</v>
      </c>
      <c r="K136" s="263" t="e">
        <f>VLOOKUP(A136,Data!$A:$AG,12,FALSE)</f>
        <v>#N/A</v>
      </c>
      <c r="L136" s="263" t="e">
        <f>VLOOKUP(A136,Data!$A:$AG,23,FALSE)</f>
        <v>#N/A</v>
      </c>
      <c r="M136" s="637" t="e">
        <f>VLOOKUP(A136,Data!$A:$AG,8,FALSE)</f>
        <v>#N/A</v>
      </c>
      <c r="N136" s="263" t="e">
        <f>VLOOKUP(A136,Data!$A:$AG,16,FALSE)</f>
        <v>#N/A</v>
      </c>
      <c r="O136" s="263" t="e">
        <f>VLOOKUP(A136,Data!$A:$AG,28,FALSE)</f>
        <v>#N/A</v>
      </c>
      <c r="P136" s="263" t="e">
        <f>VLOOKUP(A136,Data!$A:$AH,34,FALSE)</f>
        <v>#N/A</v>
      </c>
    </row>
    <row r="137" spans="1:16" ht="5.0999999999999996" hidden="1" customHeight="1" x14ac:dyDescent="0.25">
      <c r="A137" s="568" t="e">
        <f>VLOOKUP(Data!A200,Data!$A:$P,1,FALSE)</f>
        <v>#N/A</v>
      </c>
      <c r="B137" s="636" t="e">
        <f>VLOOKUP(A137,Data!$A:$P,4,FALSE)</f>
        <v>#N/A</v>
      </c>
      <c r="C137" s="640" t="e">
        <f>VLOOKUP(A137,Data!$A:$AG,24,FALSE)</f>
        <v>#N/A</v>
      </c>
      <c r="D137" s="1" t="e">
        <f>VLOOKUP(A137,Data!$A:$AG,25,FALSE)</f>
        <v>#N/A</v>
      </c>
      <c r="E137" s="1" t="e">
        <f>VLOOKUP(A137,Data!$A:$AG,26,FALSE)</f>
        <v>#N/A</v>
      </c>
      <c r="F137" s="59" t="e">
        <f>VLOOKUP(A137,Data!$A:$AG,11,FALSE)</f>
        <v>#N/A</v>
      </c>
      <c r="G137" s="263" t="e">
        <f>VLOOKUP(A137,Data!$A:$AG,27,FALSE)</f>
        <v>#N/A</v>
      </c>
      <c r="H137" s="263" t="e">
        <f>VLOOKUP(A137,Data!$A:$AG,30,FALSE)</f>
        <v>#N/A</v>
      </c>
      <c r="I137" s="263" t="e">
        <f>VLOOKUP(A137,Data!$A:$AG,31,FALSE)</f>
        <v>#N/A</v>
      </c>
      <c r="J137" s="263" t="e">
        <f>VLOOKUP(A137,Data!$A:$AG,32,FALSE)</f>
        <v>#N/A</v>
      </c>
      <c r="K137" s="263" t="e">
        <f>VLOOKUP(A137,Data!$A:$AG,12,FALSE)</f>
        <v>#N/A</v>
      </c>
      <c r="L137" s="263" t="e">
        <f>VLOOKUP(A137,Data!$A:$AG,23,FALSE)</f>
        <v>#N/A</v>
      </c>
      <c r="M137" s="637" t="e">
        <f>VLOOKUP(A137,Data!$A:$AG,8,FALSE)</f>
        <v>#N/A</v>
      </c>
      <c r="N137" s="263" t="e">
        <f>VLOOKUP(A137,Data!$A:$AG,16,FALSE)</f>
        <v>#N/A</v>
      </c>
      <c r="O137" s="263" t="e">
        <f>VLOOKUP(A137,Data!$A:$AG,28,FALSE)</f>
        <v>#N/A</v>
      </c>
      <c r="P137" s="263" t="e">
        <f>VLOOKUP(A137,Data!$A:$AH,34,FALSE)</f>
        <v>#N/A</v>
      </c>
    </row>
    <row r="138" spans="1:16" ht="5.0999999999999996" hidden="1" customHeight="1" x14ac:dyDescent="0.25">
      <c r="A138" s="568" t="e">
        <f>VLOOKUP(Data!A199,Data!$A:$P,1,FALSE)</f>
        <v>#N/A</v>
      </c>
      <c r="B138" s="636" t="e">
        <f>VLOOKUP(A138,Data!$A:$P,4,FALSE)</f>
        <v>#N/A</v>
      </c>
      <c r="C138" s="640" t="e">
        <f>VLOOKUP(A138,Data!$A:$AG,24,FALSE)</f>
        <v>#N/A</v>
      </c>
      <c r="D138" s="1" t="e">
        <f>VLOOKUP(A138,Data!$A:$AG,25,FALSE)</f>
        <v>#N/A</v>
      </c>
      <c r="E138" s="1" t="e">
        <f>VLOOKUP(A138,Data!$A:$AG,26,FALSE)</f>
        <v>#N/A</v>
      </c>
      <c r="F138" s="59" t="e">
        <f>VLOOKUP(A138,Data!$A:$AG,11,FALSE)</f>
        <v>#N/A</v>
      </c>
      <c r="G138" s="263" t="e">
        <f>VLOOKUP(A138,Data!$A:$AG,27,FALSE)</f>
        <v>#N/A</v>
      </c>
      <c r="H138" s="263" t="e">
        <f>VLOOKUP(A138,Data!$A:$AG,30,FALSE)</f>
        <v>#N/A</v>
      </c>
      <c r="I138" s="263" t="e">
        <f>VLOOKUP(A138,Data!$A:$AG,31,FALSE)</f>
        <v>#N/A</v>
      </c>
      <c r="J138" s="263" t="e">
        <f>VLOOKUP(A138,Data!$A:$AG,32,FALSE)</f>
        <v>#N/A</v>
      </c>
      <c r="K138" s="263" t="e">
        <f>VLOOKUP(A138,Data!$A:$AG,12,FALSE)</f>
        <v>#N/A</v>
      </c>
      <c r="L138" s="263" t="e">
        <f>VLOOKUP(A138,Data!$A:$AG,23,FALSE)</f>
        <v>#N/A</v>
      </c>
      <c r="M138" s="637" t="e">
        <f>VLOOKUP(A138,Data!$A:$AG,8,FALSE)</f>
        <v>#N/A</v>
      </c>
      <c r="N138" s="263" t="e">
        <f>VLOOKUP(A138,Data!$A:$AG,16,FALSE)</f>
        <v>#N/A</v>
      </c>
      <c r="O138" s="263" t="e">
        <f>VLOOKUP(A138,Data!$A:$AG,28,FALSE)</f>
        <v>#N/A</v>
      </c>
      <c r="P138" s="263" t="e">
        <f>VLOOKUP(A138,Data!$A:$AH,34,FALSE)</f>
        <v>#N/A</v>
      </c>
    </row>
    <row r="139" spans="1:16" ht="5.0999999999999996" hidden="1" customHeight="1" x14ac:dyDescent="0.25">
      <c r="A139" s="568" t="e">
        <f>VLOOKUP(Data!A198,Data!$A:$P,1,FALSE)</f>
        <v>#N/A</v>
      </c>
      <c r="B139" s="636" t="e">
        <f>VLOOKUP(A139,Data!$A:$P,4,FALSE)</f>
        <v>#N/A</v>
      </c>
      <c r="C139" s="640" t="e">
        <f>VLOOKUP(A139,Data!$A:$AG,24,FALSE)</f>
        <v>#N/A</v>
      </c>
      <c r="D139" s="1" t="e">
        <f>VLOOKUP(A139,Data!$A:$AG,25,FALSE)</f>
        <v>#N/A</v>
      </c>
      <c r="E139" s="1" t="e">
        <f>VLOOKUP(A139,Data!$A:$AG,26,FALSE)</f>
        <v>#N/A</v>
      </c>
      <c r="F139" s="59" t="e">
        <f>VLOOKUP(A139,Data!$A:$AG,11,FALSE)</f>
        <v>#N/A</v>
      </c>
      <c r="G139" s="263" t="e">
        <f>VLOOKUP(A139,Data!$A:$AG,27,FALSE)</f>
        <v>#N/A</v>
      </c>
      <c r="H139" s="263" t="e">
        <f>VLOOKUP(A139,Data!$A:$AG,30,FALSE)</f>
        <v>#N/A</v>
      </c>
      <c r="I139" s="263" t="e">
        <f>VLOOKUP(A139,Data!$A:$AG,31,FALSE)</f>
        <v>#N/A</v>
      </c>
      <c r="J139" s="263" t="e">
        <f>VLOOKUP(A139,Data!$A:$AG,32,FALSE)</f>
        <v>#N/A</v>
      </c>
      <c r="K139" s="263" t="e">
        <f>VLOOKUP(A139,Data!$A:$AG,12,FALSE)</f>
        <v>#N/A</v>
      </c>
      <c r="L139" s="263" t="e">
        <f>VLOOKUP(A139,Data!$A:$AG,23,FALSE)</f>
        <v>#N/A</v>
      </c>
      <c r="M139" s="637" t="e">
        <f>VLOOKUP(A139,Data!$A:$AG,8,FALSE)</f>
        <v>#N/A</v>
      </c>
      <c r="N139" s="263" t="e">
        <f>VLOOKUP(A139,Data!$A:$AG,16,FALSE)</f>
        <v>#N/A</v>
      </c>
      <c r="O139" s="263" t="e">
        <f>VLOOKUP(A139,Data!$A:$AG,28,FALSE)</f>
        <v>#N/A</v>
      </c>
      <c r="P139" s="263" t="e">
        <f>VLOOKUP(A139,Data!$A:$AH,34,FALSE)</f>
        <v>#N/A</v>
      </c>
    </row>
    <row r="140" spans="1:16" ht="5.0999999999999996" hidden="1" customHeight="1" x14ac:dyDescent="0.25">
      <c r="A140" s="568" t="e">
        <f>VLOOKUP(Data!A197,Data!$A:$P,1,FALSE)</f>
        <v>#N/A</v>
      </c>
      <c r="B140" s="636" t="e">
        <f>VLOOKUP(A140,Data!$A:$P,4,FALSE)</f>
        <v>#N/A</v>
      </c>
      <c r="C140" s="640" t="e">
        <f>VLOOKUP(A140,Data!$A:$AG,24,FALSE)</f>
        <v>#N/A</v>
      </c>
      <c r="D140" s="1" t="e">
        <f>VLOOKUP(A140,Data!$A:$AG,25,FALSE)</f>
        <v>#N/A</v>
      </c>
      <c r="E140" s="1" t="e">
        <f>VLOOKUP(A140,Data!$A:$AG,26,FALSE)</f>
        <v>#N/A</v>
      </c>
      <c r="F140" s="59" t="e">
        <f>VLOOKUP(A140,Data!$A:$AG,11,FALSE)</f>
        <v>#N/A</v>
      </c>
      <c r="G140" s="263" t="e">
        <f>VLOOKUP(A140,Data!$A:$AG,27,FALSE)</f>
        <v>#N/A</v>
      </c>
      <c r="H140" s="263" t="e">
        <f>VLOOKUP(A140,Data!$A:$AG,30,FALSE)</f>
        <v>#N/A</v>
      </c>
      <c r="I140" s="263" t="e">
        <f>VLOOKUP(A140,Data!$A:$AG,31,FALSE)</f>
        <v>#N/A</v>
      </c>
      <c r="J140" s="263" t="e">
        <f>VLOOKUP(A140,Data!$A:$AG,32,FALSE)</f>
        <v>#N/A</v>
      </c>
      <c r="K140" s="263" t="e">
        <f>VLOOKUP(A140,Data!$A:$AG,12,FALSE)</f>
        <v>#N/A</v>
      </c>
      <c r="L140" s="263" t="e">
        <f>VLOOKUP(A140,Data!$A:$AG,23,FALSE)</f>
        <v>#N/A</v>
      </c>
      <c r="M140" s="637" t="e">
        <f>VLOOKUP(A140,Data!$A:$AG,8,FALSE)</f>
        <v>#N/A</v>
      </c>
      <c r="N140" s="263" t="e">
        <f>VLOOKUP(A140,Data!$A:$AG,16,FALSE)</f>
        <v>#N/A</v>
      </c>
      <c r="O140" s="263" t="e">
        <f>VLOOKUP(A140,Data!$A:$AG,28,FALSE)</f>
        <v>#N/A</v>
      </c>
      <c r="P140" s="263" t="e">
        <f>VLOOKUP(A140,Data!$A:$AH,34,FALSE)</f>
        <v>#N/A</v>
      </c>
    </row>
    <row r="141" spans="1:16" ht="5.0999999999999996" hidden="1" customHeight="1" x14ac:dyDescent="0.25">
      <c r="A141" s="568" t="e">
        <f>VLOOKUP(Data!A196,Data!$A:$P,1,FALSE)</f>
        <v>#N/A</v>
      </c>
      <c r="B141" s="636" t="e">
        <f>VLOOKUP(A141,Data!$A:$P,4,FALSE)</f>
        <v>#N/A</v>
      </c>
      <c r="C141" s="640" t="e">
        <f>VLOOKUP(A141,Data!$A:$AG,24,FALSE)</f>
        <v>#N/A</v>
      </c>
      <c r="D141" s="1" t="e">
        <f>VLOOKUP(A141,Data!$A:$AG,25,FALSE)</f>
        <v>#N/A</v>
      </c>
      <c r="E141" s="1" t="e">
        <f>VLOOKUP(A141,Data!$A:$AG,26,FALSE)</f>
        <v>#N/A</v>
      </c>
      <c r="F141" s="59" t="e">
        <f>VLOOKUP(A141,Data!$A:$AG,11,FALSE)</f>
        <v>#N/A</v>
      </c>
      <c r="G141" s="263" t="e">
        <f>VLOOKUP(A141,Data!$A:$AG,27,FALSE)</f>
        <v>#N/A</v>
      </c>
      <c r="H141" s="263" t="e">
        <f>VLOOKUP(A141,Data!$A:$AG,30,FALSE)</f>
        <v>#N/A</v>
      </c>
      <c r="I141" s="263" t="e">
        <f>VLOOKUP(A141,Data!$A:$AG,31,FALSE)</f>
        <v>#N/A</v>
      </c>
      <c r="J141" s="263" t="e">
        <f>VLOOKUP(A141,Data!$A:$AG,32,FALSE)</f>
        <v>#N/A</v>
      </c>
      <c r="K141" s="263" t="e">
        <f>VLOOKUP(A141,Data!$A:$AG,12,FALSE)</f>
        <v>#N/A</v>
      </c>
      <c r="L141" s="263" t="e">
        <f>VLOOKUP(A141,Data!$A:$AG,23,FALSE)</f>
        <v>#N/A</v>
      </c>
      <c r="M141" s="637" t="e">
        <f>VLOOKUP(A141,Data!$A:$AG,8,FALSE)</f>
        <v>#N/A</v>
      </c>
      <c r="N141" s="263" t="e">
        <f>VLOOKUP(A141,Data!$A:$AG,16,FALSE)</f>
        <v>#N/A</v>
      </c>
      <c r="O141" s="263" t="e">
        <f>VLOOKUP(A141,Data!$A:$AG,28,FALSE)</f>
        <v>#N/A</v>
      </c>
      <c r="P141" s="263" t="e">
        <f>VLOOKUP(A141,Data!$A:$AH,34,FALSE)</f>
        <v>#N/A</v>
      </c>
    </row>
    <row r="142" spans="1:16" ht="50.1" customHeight="1" x14ac:dyDescent="0.25">
      <c r="A142" s="568" t="e">
        <f>VLOOKUP(Data!A195,Data!$A:$P,1,FALSE)</f>
        <v>#N/A</v>
      </c>
      <c r="B142" s="642" t="e">
        <f>VLOOKUP(A142,Data!$A:$P,4,FALSE)</f>
        <v>#N/A</v>
      </c>
      <c r="C142" s="645" t="e">
        <f>VLOOKUP(A142,Data!$A:$AG,24,FALSE)</f>
        <v>#N/A</v>
      </c>
      <c r="D142" s="1" t="e">
        <f>VLOOKUP(A142,Data!$A:$AG,25,FALSE)</f>
        <v>#N/A</v>
      </c>
      <c r="E142" s="1" t="e">
        <f>VLOOKUP(A142,Data!$A:$AG,26,FALSE)</f>
        <v>#N/A</v>
      </c>
      <c r="F142" s="59" t="e">
        <f>VLOOKUP(A142,Data!$A:$AG,11,FALSE)</f>
        <v>#N/A</v>
      </c>
      <c r="G142" s="263" t="e">
        <f>VLOOKUP(A142,Data!$A:$AG,27,FALSE)</f>
        <v>#N/A</v>
      </c>
      <c r="H142" s="263" t="e">
        <f>VLOOKUP(A142,Data!$A:$AG,30,FALSE)</f>
        <v>#N/A</v>
      </c>
      <c r="I142" s="263" t="e">
        <f>VLOOKUP(A142,Data!$A:$AG,31,FALSE)</f>
        <v>#N/A</v>
      </c>
      <c r="J142" s="263" t="e">
        <f>VLOOKUP(A142,Data!$A:$AG,32,FALSE)</f>
        <v>#N/A</v>
      </c>
      <c r="K142" s="263" t="e">
        <f>VLOOKUP(A142,Data!$A:$AG,12,FALSE)</f>
        <v>#N/A</v>
      </c>
      <c r="L142" s="263" t="e">
        <f>VLOOKUP(A142,Data!$A:$AG,23,FALSE)</f>
        <v>#N/A</v>
      </c>
      <c r="M142" s="648" t="e">
        <f>VLOOKUP(A142,Data!$A:$AG,8,FALSE)</f>
        <v>#N/A</v>
      </c>
      <c r="N142" s="263" t="e">
        <f>VLOOKUP(A142,Data!$A:$AG,16,FALSE)</f>
        <v>#N/A</v>
      </c>
      <c r="O142" s="263" t="e">
        <f>VLOOKUP(A142,Data!$A:$AG,28,FALSE)</f>
        <v>#N/A</v>
      </c>
      <c r="P142" s="263" t="e">
        <f>VLOOKUP(A142,Data!$A:$AH,34,FALSE)</f>
        <v>#N/A</v>
      </c>
    </row>
    <row r="143" spans="1:16" ht="5.0999999999999996" hidden="1" customHeight="1" x14ac:dyDescent="0.25">
      <c r="A143" s="568" t="e">
        <f>VLOOKUP(Data!A194,Data!$A:$P,1,FALSE)</f>
        <v>#N/A</v>
      </c>
      <c r="B143" s="636" t="e">
        <f>VLOOKUP(A143,Data!$A:$P,4,FALSE)</f>
        <v>#N/A</v>
      </c>
      <c r="C143" s="640" t="e">
        <f>VLOOKUP(A143,Data!$A:$AG,24,FALSE)</f>
        <v>#N/A</v>
      </c>
      <c r="D143" s="1" t="e">
        <f>VLOOKUP(A143,Data!$A:$AG,25,FALSE)</f>
        <v>#N/A</v>
      </c>
      <c r="E143" s="1" t="e">
        <f>VLOOKUP(A143,Data!$A:$AG,26,FALSE)</f>
        <v>#N/A</v>
      </c>
      <c r="F143" s="59" t="e">
        <f>VLOOKUP(A143,Data!$A:$AG,11,FALSE)</f>
        <v>#N/A</v>
      </c>
      <c r="G143" s="263" t="e">
        <f>VLOOKUP(A143,Data!$A:$AG,27,FALSE)</f>
        <v>#N/A</v>
      </c>
      <c r="H143" s="263" t="e">
        <f>VLOOKUP(A143,Data!$A:$AG,30,FALSE)</f>
        <v>#N/A</v>
      </c>
      <c r="I143" s="263" t="e">
        <f>VLOOKUP(A143,Data!$A:$AG,31,FALSE)</f>
        <v>#N/A</v>
      </c>
      <c r="J143" s="263" t="e">
        <f>VLOOKUP(A143,Data!$A:$AG,32,FALSE)</f>
        <v>#N/A</v>
      </c>
      <c r="K143" s="263" t="e">
        <f>VLOOKUP(A143,Data!$A:$AG,12,FALSE)</f>
        <v>#N/A</v>
      </c>
      <c r="L143" s="263" t="e">
        <f>VLOOKUP(A143,Data!$A:$AG,23,FALSE)</f>
        <v>#N/A</v>
      </c>
      <c r="M143" s="637" t="e">
        <f>VLOOKUP(A143,Data!$A:$AG,8,FALSE)</f>
        <v>#N/A</v>
      </c>
      <c r="N143" s="263" t="e">
        <f>VLOOKUP(A143,Data!$A:$AG,16,FALSE)</f>
        <v>#N/A</v>
      </c>
      <c r="O143" s="263" t="e">
        <f>VLOOKUP(A143,Data!$A:$AG,28,FALSE)</f>
        <v>#N/A</v>
      </c>
      <c r="P143" s="263" t="e">
        <f>VLOOKUP(A143,Data!$A:$AH,34,FALSE)</f>
        <v>#N/A</v>
      </c>
    </row>
    <row r="144" spans="1:16" ht="5.0999999999999996" hidden="1" customHeight="1" x14ac:dyDescent="0.25">
      <c r="A144" s="568" t="e">
        <f>VLOOKUP(Data!A193,Data!$A:$P,1,FALSE)</f>
        <v>#N/A</v>
      </c>
      <c r="B144" s="636" t="e">
        <f>VLOOKUP(A144,Data!$A:$P,4,FALSE)</f>
        <v>#N/A</v>
      </c>
      <c r="C144" s="640" t="e">
        <f>VLOOKUP(A144,Data!$A:$AG,24,FALSE)</f>
        <v>#N/A</v>
      </c>
      <c r="D144" s="1" t="e">
        <f>VLOOKUP(A144,Data!$A:$AG,25,FALSE)</f>
        <v>#N/A</v>
      </c>
      <c r="E144" s="1" t="e">
        <f>VLOOKUP(A144,Data!$A:$AG,26,FALSE)</f>
        <v>#N/A</v>
      </c>
      <c r="F144" s="59" t="e">
        <f>VLOOKUP(A144,Data!$A:$AG,11,FALSE)</f>
        <v>#N/A</v>
      </c>
      <c r="G144" s="263" t="e">
        <f>VLOOKUP(A144,Data!$A:$AG,27,FALSE)</f>
        <v>#N/A</v>
      </c>
      <c r="H144" s="263" t="e">
        <f>VLOOKUP(A144,Data!$A:$AG,30,FALSE)</f>
        <v>#N/A</v>
      </c>
      <c r="I144" s="263" t="e">
        <f>VLOOKUP(A144,Data!$A:$AG,31,FALSE)</f>
        <v>#N/A</v>
      </c>
      <c r="J144" s="263" t="e">
        <f>VLOOKUP(A144,Data!$A:$AG,32,FALSE)</f>
        <v>#N/A</v>
      </c>
      <c r="K144" s="263" t="e">
        <f>VLOOKUP(A144,Data!$A:$AG,12,FALSE)</f>
        <v>#N/A</v>
      </c>
      <c r="L144" s="263" t="e">
        <f>VLOOKUP(A144,Data!$A:$AG,23,FALSE)</f>
        <v>#N/A</v>
      </c>
      <c r="M144" s="637" t="e">
        <f>VLOOKUP(A144,Data!$A:$AG,8,FALSE)</f>
        <v>#N/A</v>
      </c>
      <c r="N144" s="263" t="e">
        <f>VLOOKUP(A144,Data!$A:$AG,16,FALSE)</f>
        <v>#N/A</v>
      </c>
      <c r="O144" s="263" t="e">
        <f>VLOOKUP(A144,Data!$A:$AG,28,FALSE)</f>
        <v>#N/A</v>
      </c>
      <c r="P144" s="263" t="e">
        <f>VLOOKUP(A144,Data!$A:$AH,34,FALSE)</f>
        <v>#N/A</v>
      </c>
    </row>
    <row r="145" spans="1:16" ht="50.1" customHeight="1" x14ac:dyDescent="0.25">
      <c r="A145" s="568" t="e">
        <f>VLOOKUP(Data!A192,Data!$A:$P,1,FALSE)</f>
        <v>#N/A</v>
      </c>
      <c r="B145" s="642" t="e">
        <f>VLOOKUP(A145,Data!$A:$P,4,FALSE)</f>
        <v>#N/A</v>
      </c>
      <c r="C145" s="646" t="e">
        <f>VLOOKUP(A145,Data!$A:$AG,24,FALSE)</f>
        <v>#N/A</v>
      </c>
      <c r="D145" s="1" t="e">
        <f>VLOOKUP(A145,Data!$A:$AG,25,FALSE)</f>
        <v>#N/A</v>
      </c>
      <c r="E145" s="1" t="e">
        <f>VLOOKUP(A145,Data!$A:$AG,26,FALSE)</f>
        <v>#N/A</v>
      </c>
      <c r="F145" s="59" t="e">
        <f>VLOOKUP(A145,Data!$A:$AG,11,FALSE)</f>
        <v>#N/A</v>
      </c>
      <c r="G145" s="263" t="e">
        <f>VLOOKUP(A145,Data!$A:$AG,27,FALSE)</f>
        <v>#N/A</v>
      </c>
      <c r="H145" s="263" t="e">
        <f>VLOOKUP(A145,Data!$A:$AG,30,FALSE)</f>
        <v>#N/A</v>
      </c>
      <c r="I145" s="263" t="e">
        <f>VLOOKUP(A145,Data!$A:$AG,31,FALSE)</f>
        <v>#N/A</v>
      </c>
      <c r="J145" s="263" t="e">
        <f>VLOOKUP(A145,Data!$A:$AG,32,FALSE)</f>
        <v>#N/A</v>
      </c>
      <c r="K145" s="263" t="e">
        <f>VLOOKUP(A145,Data!$A:$AG,12,FALSE)</f>
        <v>#N/A</v>
      </c>
      <c r="L145" s="263" t="e">
        <f>VLOOKUP(A145,Data!$A:$AG,23,FALSE)</f>
        <v>#N/A</v>
      </c>
      <c r="M145" s="648" t="e">
        <f>VLOOKUP(A145,Data!$A:$AG,8,FALSE)</f>
        <v>#N/A</v>
      </c>
      <c r="N145" s="263" t="e">
        <f>VLOOKUP(A145,Data!$A:$AG,16,FALSE)</f>
        <v>#N/A</v>
      </c>
      <c r="O145" s="263" t="e">
        <f>VLOOKUP(A145,Data!$A:$AG,28,FALSE)</f>
        <v>#N/A</v>
      </c>
      <c r="P145" s="263" t="e">
        <f>VLOOKUP(A145,Data!$A:$AH,34,FALSE)</f>
        <v>#N/A</v>
      </c>
    </row>
    <row r="146" spans="1:16" ht="5.0999999999999996" hidden="1" customHeight="1" x14ac:dyDescent="0.25">
      <c r="A146" s="568" t="e">
        <f>VLOOKUP(Data!A191,Data!$A:$P,1,FALSE)</f>
        <v>#N/A</v>
      </c>
      <c r="B146" s="636" t="e">
        <f>VLOOKUP(A146,Data!$A:$P,4,FALSE)</f>
        <v>#N/A</v>
      </c>
      <c r="C146" s="640" t="e">
        <f>VLOOKUP(A146,Data!$A:$AG,24,FALSE)</f>
        <v>#N/A</v>
      </c>
      <c r="D146" s="1" t="e">
        <f>VLOOKUP(A146,Data!$A:$AG,25,FALSE)</f>
        <v>#N/A</v>
      </c>
      <c r="E146" s="1" t="e">
        <f>VLOOKUP(A146,Data!$A:$AG,26,FALSE)</f>
        <v>#N/A</v>
      </c>
      <c r="F146" s="59" t="e">
        <f>VLOOKUP(A146,Data!$A:$AG,11,FALSE)</f>
        <v>#N/A</v>
      </c>
      <c r="G146" s="263" t="e">
        <f>VLOOKUP(A146,Data!$A:$AG,27,FALSE)</f>
        <v>#N/A</v>
      </c>
      <c r="H146" s="263" t="e">
        <f>VLOOKUP(A146,Data!$A:$AG,30,FALSE)</f>
        <v>#N/A</v>
      </c>
      <c r="I146" s="263" t="e">
        <f>VLOOKUP(A146,Data!$A:$AG,31,FALSE)</f>
        <v>#N/A</v>
      </c>
      <c r="J146" s="263" t="e">
        <f>VLOOKUP(A146,Data!$A:$AG,32,FALSE)</f>
        <v>#N/A</v>
      </c>
      <c r="K146" s="263" t="e">
        <f>VLOOKUP(A146,Data!$A:$AG,12,FALSE)</f>
        <v>#N/A</v>
      </c>
      <c r="L146" s="263" t="e">
        <f>VLOOKUP(A146,Data!$A:$AG,23,FALSE)</f>
        <v>#N/A</v>
      </c>
      <c r="M146" s="637" t="e">
        <f>VLOOKUP(A146,Data!$A:$AG,8,FALSE)</f>
        <v>#N/A</v>
      </c>
      <c r="N146" s="263" t="e">
        <f>VLOOKUP(A146,Data!$A:$AG,16,FALSE)</f>
        <v>#N/A</v>
      </c>
      <c r="O146" s="263" t="e">
        <f>VLOOKUP(A146,Data!$A:$AG,28,FALSE)</f>
        <v>#N/A</v>
      </c>
      <c r="P146" s="263" t="e">
        <f>VLOOKUP(A146,Data!$A:$AH,34,FALSE)</f>
        <v>#N/A</v>
      </c>
    </row>
    <row r="147" spans="1:16" ht="5.0999999999999996" hidden="1" customHeight="1" x14ac:dyDescent="0.25">
      <c r="A147" s="568" t="e">
        <f>VLOOKUP(Data!A190,Data!$A:$P,1,FALSE)</f>
        <v>#N/A</v>
      </c>
      <c r="B147" s="636" t="e">
        <f>VLOOKUP(A147,Data!$A:$P,4,FALSE)</f>
        <v>#N/A</v>
      </c>
      <c r="C147" s="640" t="e">
        <f>VLOOKUP(A147,Data!$A:$AG,24,FALSE)</f>
        <v>#N/A</v>
      </c>
      <c r="D147" s="1" t="e">
        <f>VLOOKUP(A147,Data!$A:$AG,25,FALSE)</f>
        <v>#N/A</v>
      </c>
      <c r="E147" s="1" t="e">
        <f>VLOOKUP(A147,Data!$A:$AG,26,FALSE)</f>
        <v>#N/A</v>
      </c>
      <c r="F147" s="59" t="e">
        <f>VLOOKUP(A147,Data!$A:$AG,11,FALSE)</f>
        <v>#N/A</v>
      </c>
      <c r="G147" s="263" t="e">
        <f>VLOOKUP(A147,Data!$A:$AG,27,FALSE)</f>
        <v>#N/A</v>
      </c>
      <c r="H147" s="263" t="e">
        <f>VLOOKUP(A147,Data!$A:$AG,30,FALSE)</f>
        <v>#N/A</v>
      </c>
      <c r="I147" s="263" t="e">
        <f>VLOOKUP(A147,Data!$A:$AG,31,FALSE)</f>
        <v>#N/A</v>
      </c>
      <c r="J147" s="263" t="e">
        <f>VLOOKUP(A147,Data!$A:$AG,32,FALSE)</f>
        <v>#N/A</v>
      </c>
      <c r="K147" s="263" t="e">
        <f>VLOOKUP(A147,Data!$A:$AG,12,FALSE)</f>
        <v>#N/A</v>
      </c>
      <c r="L147" s="263" t="e">
        <f>VLOOKUP(A147,Data!$A:$AG,23,FALSE)</f>
        <v>#N/A</v>
      </c>
      <c r="M147" s="637" t="e">
        <f>VLOOKUP(A147,Data!$A:$AG,8,FALSE)</f>
        <v>#N/A</v>
      </c>
      <c r="N147" s="263" t="e">
        <f>VLOOKUP(A147,Data!$A:$AG,16,FALSE)</f>
        <v>#N/A</v>
      </c>
      <c r="O147" s="263" t="e">
        <f>VLOOKUP(A147,Data!$A:$AG,28,FALSE)</f>
        <v>#N/A</v>
      </c>
      <c r="P147" s="263" t="e">
        <f>VLOOKUP(A147,Data!$A:$AH,34,FALSE)</f>
        <v>#N/A</v>
      </c>
    </row>
    <row r="148" spans="1:16" ht="5.0999999999999996" hidden="1" customHeight="1" x14ac:dyDescent="0.25">
      <c r="A148" s="568" t="e">
        <f>VLOOKUP(Data!A189,Data!$A:$P,1,FALSE)</f>
        <v>#N/A</v>
      </c>
      <c r="B148" s="636" t="e">
        <f>VLOOKUP(A148,Data!$A:$P,4,FALSE)</f>
        <v>#N/A</v>
      </c>
      <c r="C148" s="640" t="e">
        <f>VLOOKUP(A148,Data!$A:$AG,24,FALSE)</f>
        <v>#N/A</v>
      </c>
      <c r="D148" s="1" t="e">
        <f>VLOOKUP(A148,Data!$A:$AG,25,FALSE)</f>
        <v>#N/A</v>
      </c>
      <c r="E148" s="1" t="e">
        <f>VLOOKUP(A148,Data!$A:$AG,26,FALSE)</f>
        <v>#N/A</v>
      </c>
      <c r="F148" s="59" t="e">
        <f>VLOOKUP(A148,Data!$A:$AG,11,FALSE)</f>
        <v>#N/A</v>
      </c>
      <c r="G148" s="263" t="e">
        <f>VLOOKUP(A148,Data!$A:$AG,27,FALSE)</f>
        <v>#N/A</v>
      </c>
      <c r="H148" s="263" t="e">
        <f>VLOOKUP(A148,Data!$A:$AG,30,FALSE)</f>
        <v>#N/A</v>
      </c>
      <c r="I148" s="263" t="e">
        <f>VLOOKUP(A148,Data!$A:$AG,31,FALSE)</f>
        <v>#N/A</v>
      </c>
      <c r="J148" s="263" t="e">
        <f>VLOOKUP(A148,Data!$A:$AG,32,FALSE)</f>
        <v>#N/A</v>
      </c>
      <c r="K148" s="263" t="e">
        <f>VLOOKUP(A148,Data!$A:$AG,12,FALSE)</f>
        <v>#N/A</v>
      </c>
      <c r="L148" s="263" t="e">
        <f>VLOOKUP(A148,Data!$A:$AG,23,FALSE)</f>
        <v>#N/A</v>
      </c>
      <c r="M148" s="637" t="e">
        <f>VLOOKUP(A148,Data!$A:$AG,8,FALSE)</f>
        <v>#N/A</v>
      </c>
      <c r="N148" s="263" t="e">
        <f>VLOOKUP(A148,Data!$A:$AG,16,FALSE)</f>
        <v>#N/A</v>
      </c>
      <c r="O148" s="263" t="e">
        <f>VLOOKUP(A148,Data!$A:$AG,28,FALSE)</f>
        <v>#N/A</v>
      </c>
      <c r="P148" s="263" t="e">
        <f>VLOOKUP(A148,Data!$A:$AH,34,FALSE)</f>
        <v>#N/A</v>
      </c>
    </row>
    <row r="149" spans="1:16" ht="50.1" hidden="1" customHeight="1" x14ac:dyDescent="0.25">
      <c r="A149" s="568" t="e">
        <f>VLOOKUP(Data!A188,Data!$A:$P,1,FALSE)</f>
        <v>#N/A</v>
      </c>
      <c r="B149" s="636" t="e">
        <f>VLOOKUP(A149,Data!$A:$P,4,FALSE)</f>
        <v>#N/A</v>
      </c>
      <c r="C149" s="640" t="e">
        <f>VLOOKUP(A149,Data!$A:$AG,24,FALSE)</f>
        <v>#N/A</v>
      </c>
      <c r="D149" s="1" t="e">
        <f>VLOOKUP(A149,Data!$A:$AG,25,FALSE)</f>
        <v>#N/A</v>
      </c>
      <c r="E149" s="1" t="e">
        <f>VLOOKUP(A149,Data!$A:$AG,26,FALSE)</f>
        <v>#N/A</v>
      </c>
      <c r="F149" s="1" t="e">
        <f>VLOOKUP(A149,Data!$A:$AG,11,FALSE)</f>
        <v>#N/A</v>
      </c>
      <c r="G149" s="1" t="e">
        <f>VLOOKUP(A149,Data!$A:$AG,27,FALSE)</f>
        <v>#N/A</v>
      </c>
      <c r="H149" s="1" t="e">
        <f>VLOOKUP(A149,Data!$A:$AG,30,FALSE)</f>
        <v>#N/A</v>
      </c>
      <c r="I149" s="1" t="e">
        <f>VLOOKUP(A149,Data!$A:$AG,31,FALSE)</f>
        <v>#N/A</v>
      </c>
      <c r="J149" s="1" t="e">
        <f>VLOOKUP(A149,Data!$A:$AG,32,FALSE)</f>
        <v>#N/A</v>
      </c>
      <c r="K149" s="1" t="e">
        <f>VLOOKUP(A149,Data!$A:$AG,12,FALSE)</f>
        <v>#N/A</v>
      </c>
      <c r="L149" s="1" t="e">
        <f>VLOOKUP(A149,Data!$A:$AG,23,FALSE)</f>
        <v>#N/A</v>
      </c>
      <c r="M149" s="638" t="e">
        <f>VLOOKUP(A149,Data!$A:$AG,8,FALSE)</f>
        <v>#N/A</v>
      </c>
      <c r="N149" s="263" t="e">
        <f>VLOOKUP(A149,Data!$A:$AG,16,FALSE)</f>
        <v>#N/A</v>
      </c>
      <c r="O149" s="263" t="e">
        <f>VLOOKUP(A149,Data!$A:$AG,28,FALSE)</f>
        <v>#N/A</v>
      </c>
      <c r="P149" s="263" t="e">
        <f>VLOOKUP(A149,Data!$A:$AH,34,FALSE)</f>
        <v>#N/A</v>
      </c>
    </row>
    <row r="150" spans="1:16" ht="5.0999999999999996" hidden="1" customHeight="1" x14ac:dyDescent="0.25">
      <c r="A150" s="568" t="e">
        <f>VLOOKUP(Data!A187,Data!$A:$P,1,FALSE)</f>
        <v>#N/A</v>
      </c>
      <c r="B150" s="636" t="e">
        <f>VLOOKUP(A150,Data!$A:$P,4,FALSE)</f>
        <v>#N/A</v>
      </c>
      <c r="C150" s="640" t="e">
        <f>VLOOKUP(A150,Data!$A:$AG,24,FALSE)</f>
        <v>#N/A</v>
      </c>
      <c r="D150" s="1" t="e">
        <f>VLOOKUP(A150,Data!$A:$AG,25,FALSE)</f>
        <v>#N/A</v>
      </c>
      <c r="E150" s="1" t="e">
        <f>VLOOKUP(A150,Data!$A:$AG,26,FALSE)</f>
        <v>#N/A</v>
      </c>
      <c r="F150" s="59" t="e">
        <f>VLOOKUP(A150,Data!$A:$AG,11,FALSE)</f>
        <v>#N/A</v>
      </c>
      <c r="G150" s="263" t="e">
        <f>VLOOKUP(A150,Data!$A:$AG,27,FALSE)</f>
        <v>#N/A</v>
      </c>
      <c r="H150" s="263" t="e">
        <f>VLOOKUP(A150,Data!$A:$AG,30,FALSE)</f>
        <v>#N/A</v>
      </c>
      <c r="I150" s="263" t="e">
        <f>VLOOKUP(A150,Data!$A:$AG,31,FALSE)</f>
        <v>#N/A</v>
      </c>
      <c r="J150" s="263" t="e">
        <f>VLOOKUP(A150,Data!$A:$AG,32,FALSE)</f>
        <v>#N/A</v>
      </c>
      <c r="K150" s="263" t="e">
        <f>VLOOKUP(A150,Data!$A:$AG,12,FALSE)</f>
        <v>#N/A</v>
      </c>
      <c r="L150" s="263" t="e">
        <f>VLOOKUP(A150,Data!$A:$AG,23,FALSE)</f>
        <v>#N/A</v>
      </c>
      <c r="M150" s="637" t="e">
        <f>VLOOKUP(A150,Data!$A:$AG,8,FALSE)</f>
        <v>#N/A</v>
      </c>
      <c r="N150" s="263" t="e">
        <f>VLOOKUP(A150,Data!$A:$AG,16,FALSE)</f>
        <v>#N/A</v>
      </c>
      <c r="O150" s="263" t="e">
        <f>VLOOKUP(A150,Data!$A:$AG,28,FALSE)</f>
        <v>#N/A</v>
      </c>
      <c r="P150" s="263" t="e">
        <f>VLOOKUP(A150,Data!$A:$AH,34,FALSE)</f>
        <v>#N/A</v>
      </c>
    </row>
    <row r="151" spans="1:16" ht="5.0999999999999996" hidden="1" customHeight="1" x14ac:dyDescent="0.25">
      <c r="A151" s="568" t="e">
        <f>VLOOKUP(Data!A186,Data!$A:$P,1,FALSE)</f>
        <v>#N/A</v>
      </c>
      <c r="B151" s="636" t="e">
        <f>VLOOKUP(A151,Data!$A:$P,4,FALSE)</f>
        <v>#N/A</v>
      </c>
      <c r="C151" s="640" t="e">
        <f>VLOOKUP(A151,Data!$A:$AG,24,FALSE)</f>
        <v>#N/A</v>
      </c>
      <c r="D151" s="1" t="e">
        <f>VLOOKUP(A151,Data!$A:$AG,25,FALSE)</f>
        <v>#N/A</v>
      </c>
      <c r="E151" s="1" t="e">
        <f>VLOOKUP(A151,Data!$A:$AG,26,FALSE)</f>
        <v>#N/A</v>
      </c>
      <c r="F151" s="59" t="e">
        <f>VLOOKUP(A151,Data!$A:$AG,11,FALSE)</f>
        <v>#N/A</v>
      </c>
      <c r="G151" s="263" t="e">
        <f>VLOOKUP(A151,Data!$A:$AG,27,FALSE)</f>
        <v>#N/A</v>
      </c>
      <c r="H151" s="263" t="e">
        <f>VLOOKUP(A151,Data!$A:$AG,30,FALSE)</f>
        <v>#N/A</v>
      </c>
      <c r="I151" s="263" t="e">
        <f>VLOOKUP(A151,Data!$A:$AG,31,FALSE)</f>
        <v>#N/A</v>
      </c>
      <c r="J151" s="263" t="e">
        <f>VLOOKUP(A151,Data!$A:$AG,32,FALSE)</f>
        <v>#N/A</v>
      </c>
      <c r="K151" s="263" t="e">
        <f>VLOOKUP(A151,Data!$A:$AG,12,FALSE)</f>
        <v>#N/A</v>
      </c>
      <c r="L151" s="263" t="e">
        <f>VLOOKUP(A151,Data!$A:$AG,23,FALSE)</f>
        <v>#N/A</v>
      </c>
      <c r="M151" s="637" t="e">
        <f>VLOOKUP(A151,Data!$A:$AG,8,FALSE)</f>
        <v>#N/A</v>
      </c>
      <c r="N151" s="263" t="e">
        <f>VLOOKUP(A151,Data!$A:$AG,16,FALSE)</f>
        <v>#N/A</v>
      </c>
      <c r="O151" s="263" t="e">
        <f>VLOOKUP(A151,Data!$A:$AG,28,FALSE)</f>
        <v>#N/A</v>
      </c>
      <c r="P151" s="263" t="e">
        <f>VLOOKUP(A151,Data!$A:$AH,34,FALSE)</f>
        <v>#N/A</v>
      </c>
    </row>
    <row r="152" spans="1:16" ht="5.0999999999999996" hidden="1" customHeight="1" x14ac:dyDescent="0.25">
      <c r="A152" s="568" t="e">
        <f>VLOOKUP(Data!A185,Data!$A:$P,1,FALSE)</f>
        <v>#N/A</v>
      </c>
      <c r="B152" s="636" t="e">
        <f>VLOOKUP(A152,Data!$A:$P,4,FALSE)</f>
        <v>#N/A</v>
      </c>
      <c r="C152" s="640" t="e">
        <f>VLOOKUP(A152,Data!$A:$AG,24,FALSE)</f>
        <v>#N/A</v>
      </c>
      <c r="D152" s="1" t="e">
        <f>VLOOKUP(A152,Data!$A:$AG,25,FALSE)</f>
        <v>#N/A</v>
      </c>
      <c r="E152" s="1" t="e">
        <f>VLOOKUP(A152,Data!$A:$AG,26,FALSE)</f>
        <v>#N/A</v>
      </c>
      <c r="F152" s="59" t="e">
        <f>VLOOKUP(A152,Data!$A:$AG,11,FALSE)</f>
        <v>#N/A</v>
      </c>
      <c r="G152" s="263" t="e">
        <f>VLOOKUP(A152,Data!$A:$AG,27,FALSE)</f>
        <v>#N/A</v>
      </c>
      <c r="H152" s="263" t="e">
        <f>VLOOKUP(A152,Data!$A:$AG,30,FALSE)</f>
        <v>#N/A</v>
      </c>
      <c r="I152" s="263" t="e">
        <f>VLOOKUP(A152,Data!$A:$AG,31,FALSE)</f>
        <v>#N/A</v>
      </c>
      <c r="J152" s="263" t="e">
        <f>VLOOKUP(A152,Data!$A:$AG,32,FALSE)</f>
        <v>#N/A</v>
      </c>
      <c r="K152" s="263" t="e">
        <f>VLOOKUP(A152,Data!$A:$AG,12,FALSE)</f>
        <v>#N/A</v>
      </c>
      <c r="L152" s="263" t="e">
        <f>VLOOKUP(A152,Data!$A:$AG,23,FALSE)</f>
        <v>#N/A</v>
      </c>
      <c r="M152" s="637" t="e">
        <f>VLOOKUP(A152,Data!$A:$AG,8,FALSE)</f>
        <v>#N/A</v>
      </c>
      <c r="N152" s="263" t="e">
        <f>VLOOKUP(A152,Data!$A:$AG,16,FALSE)</f>
        <v>#N/A</v>
      </c>
      <c r="O152" s="263" t="e">
        <f>VLOOKUP(A152,Data!$A:$AG,28,FALSE)</f>
        <v>#N/A</v>
      </c>
      <c r="P152" s="263" t="e">
        <f>VLOOKUP(A152,Data!$A:$AH,34,FALSE)</f>
        <v>#N/A</v>
      </c>
    </row>
    <row r="153" spans="1:16" ht="5.0999999999999996" hidden="1" customHeight="1" x14ac:dyDescent="0.25">
      <c r="A153" s="568" t="e">
        <f>VLOOKUP(Data!A184,Data!$A:$P,1,FALSE)</f>
        <v>#N/A</v>
      </c>
      <c r="B153" s="636" t="e">
        <f>VLOOKUP(A153,Data!$A:$P,4,FALSE)</f>
        <v>#N/A</v>
      </c>
      <c r="C153" s="640" t="e">
        <f>VLOOKUP(A153,Data!$A:$AG,24,FALSE)</f>
        <v>#N/A</v>
      </c>
      <c r="D153" s="1" t="e">
        <f>VLOOKUP(A153,Data!$A:$AG,25,FALSE)</f>
        <v>#N/A</v>
      </c>
      <c r="E153" s="1" t="e">
        <f>VLOOKUP(A153,Data!$A:$AG,26,FALSE)</f>
        <v>#N/A</v>
      </c>
      <c r="F153" s="59" t="e">
        <f>VLOOKUP(A153,Data!$A:$AG,11,FALSE)</f>
        <v>#N/A</v>
      </c>
      <c r="G153" s="263" t="e">
        <f>VLOOKUP(A153,Data!$A:$AG,27,FALSE)</f>
        <v>#N/A</v>
      </c>
      <c r="H153" s="263" t="e">
        <f>VLOOKUP(A153,Data!$A:$AG,30,FALSE)</f>
        <v>#N/A</v>
      </c>
      <c r="I153" s="263" t="e">
        <f>VLOOKUP(A153,Data!$A:$AG,31,FALSE)</f>
        <v>#N/A</v>
      </c>
      <c r="J153" s="263" t="e">
        <f>VLOOKUP(A153,Data!$A:$AG,32,FALSE)</f>
        <v>#N/A</v>
      </c>
      <c r="K153" s="263" t="e">
        <f>VLOOKUP(A153,Data!$A:$AG,12,FALSE)</f>
        <v>#N/A</v>
      </c>
      <c r="L153" s="263" t="e">
        <f>VLOOKUP(A153,Data!$A:$AG,23,FALSE)</f>
        <v>#N/A</v>
      </c>
      <c r="M153" s="637" t="e">
        <f>VLOOKUP(A153,Data!$A:$AG,8,FALSE)</f>
        <v>#N/A</v>
      </c>
      <c r="N153" s="263" t="e">
        <f>VLOOKUP(A153,Data!$A:$AG,16,FALSE)</f>
        <v>#N/A</v>
      </c>
      <c r="O153" s="263" t="e">
        <f>VLOOKUP(A153,Data!$A:$AG,28,FALSE)</f>
        <v>#N/A</v>
      </c>
      <c r="P153" s="263" t="e">
        <f>VLOOKUP(A153,Data!$A:$AH,34,FALSE)</f>
        <v>#N/A</v>
      </c>
    </row>
    <row r="154" spans="1:16" ht="5.0999999999999996" hidden="1" customHeight="1" x14ac:dyDescent="0.25">
      <c r="A154" s="568" t="e">
        <f>VLOOKUP(Data!A183,Data!$A:$P,1,FALSE)</f>
        <v>#N/A</v>
      </c>
      <c r="B154" s="636" t="e">
        <f>VLOOKUP(A154,Data!$A:$P,4,FALSE)</f>
        <v>#N/A</v>
      </c>
      <c r="C154" s="640" t="e">
        <f>VLOOKUP(A154,Data!$A:$AG,24,FALSE)</f>
        <v>#N/A</v>
      </c>
      <c r="D154" s="1" t="e">
        <f>VLOOKUP(A154,Data!$A:$AG,25,FALSE)</f>
        <v>#N/A</v>
      </c>
      <c r="E154" s="1" t="e">
        <f>VLOOKUP(A154,Data!$A:$AG,26,FALSE)</f>
        <v>#N/A</v>
      </c>
      <c r="F154" s="59" t="e">
        <f>VLOOKUP(A154,Data!$A:$AG,11,FALSE)</f>
        <v>#N/A</v>
      </c>
      <c r="G154" s="263" t="e">
        <f>VLOOKUP(A154,Data!$A:$AG,27,FALSE)</f>
        <v>#N/A</v>
      </c>
      <c r="H154" s="263" t="e">
        <f>VLOOKUP(A154,Data!$A:$AG,30,FALSE)</f>
        <v>#N/A</v>
      </c>
      <c r="I154" s="263" t="e">
        <f>VLOOKUP(A154,Data!$A:$AG,31,FALSE)</f>
        <v>#N/A</v>
      </c>
      <c r="J154" s="263" t="e">
        <f>VLOOKUP(A154,Data!$A:$AG,32,FALSE)</f>
        <v>#N/A</v>
      </c>
      <c r="K154" s="263" t="e">
        <f>VLOOKUP(A154,Data!$A:$AG,12,FALSE)</f>
        <v>#N/A</v>
      </c>
      <c r="L154" s="263" t="e">
        <f>VLOOKUP(A154,Data!$A:$AG,23,FALSE)</f>
        <v>#N/A</v>
      </c>
      <c r="M154" s="637" t="e">
        <f>VLOOKUP(A154,Data!$A:$AG,8,FALSE)</f>
        <v>#N/A</v>
      </c>
      <c r="N154" s="263" t="e">
        <f>VLOOKUP(A154,Data!$A:$AG,16,FALSE)</f>
        <v>#N/A</v>
      </c>
      <c r="O154" s="263" t="e">
        <f>VLOOKUP(A154,Data!$A:$AG,28,FALSE)</f>
        <v>#N/A</v>
      </c>
      <c r="P154" s="263" t="e">
        <f>VLOOKUP(A154,Data!$A:$AH,34,FALSE)</f>
        <v>#N/A</v>
      </c>
    </row>
    <row r="155" spans="1:16" ht="50.1" customHeight="1" x14ac:dyDescent="0.25">
      <c r="A155" s="568" t="e">
        <f>VLOOKUP(Data!A182,Data!$A:$P,1,FALSE)</f>
        <v>#N/A</v>
      </c>
      <c r="B155" s="642" t="e">
        <f>VLOOKUP(A155,Data!$A:$P,4,FALSE)</f>
        <v>#N/A</v>
      </c>
      <c r="C155" s="646" t="e">
        <f>VLOOKUP(A155,Data!$A:$AG,24,FALSE)</f>
        <v>#N/A</v>
      </c>
      <c r="D155" s="1" t="e">
        <f>VLOOKUP(A155,Data!$A:$AG,25,FALSE)</f>
        <v>#N/A</v>
      </c>
      <c r="E155" s="1" t="e">
        <f>VLOOKUP(A155,Data!$A:$AG,26,FALSE)</f>
        <v>#N/A</v>
      </c>
      <c r="F155" s="59" t="e">
        <f>VLOOKUP(A155,Data!$A:$AG,11,FALSE)</f>
        <v>#N/A</v>
      </c>
      <c r="G155" s="263" t="e">
        <f>VLOOKUP(A155,Data!$A:$AG,27,FALSE)</f>
        <v>#N/A</v>
      </c>
      <c r="H155" s="263" t="e">
        <f>VLOOKUP(A155,Data!$A:$AG,30,FALSE)</f>
        <v>#N/A</v>
      </c>
      <c r="I155" s="263" t="e">
        <f>VLOOKUP(A155,Data!$A:$AG,31,FALSE)</f>
        <v>#N/A</v>
      </c>
      <c r="J155" s="263" t="e">
        <f>VLOOKUP(A155,Data!$A:$AG,32,FALSE)</f>
        <v>#N/A</v>
      </c>
      <c r="K155" s="263" t="e">
        <f>VLOOKUP(A155,Data!$A:$AG,12,FALSE)</f>
        <v>#N/A</v>
      </c>
      <c r="L155" s="263" t="e">
        <f>VLOOKUP(A155,Data!$A:$AG,23,FALSE)</f>
        <v>#N/A</v>
      </c>
      <c r="M155" s="648" t="e">
        <f>VLOOKUP(A155,Data!$A:$AG,8,FALSE)</f>
        <v>#N/A</v>
      </c>
      <c r="N155" s="263" t="e">
        <f>VLOOKUP(A155,Data!$A:$AG,16,FALSE)</f>
        <v>#N/A</v>
      </c>
      <c r="O155" s="263" t="e">
        <f>VLOOKUP(A155,Data!$A:$AG,28,FALSE)</f>
        <v>#N/A</v>
      </c>
      <c r="P155" s="263" t="e">
        <f>VLOOKUP(A155,Data!$A:$AH,34,FALSE)</f>
        <v>#N/A</v>
      </c>
    </row>
    <row r="156" spans="1:16" ht="5.0999999999999996" hidden="1" customHeight="1" x14ac:dyDescent="0.25">
      <c r="A156" s="568" t="e">
        <f>VLOOKUP(Data!A181,Data!$A:$P,1,FALSE)</f>
        <v>#N/A</v>
      </c>
      <c r="B156" s="636" t="e">
        <f>VLOOKUP(A156,Data!$A:$P,4,FALSE)</f>
        <v>#N/A</v>
      </c>
      <c r="C156" s="640" t="e">
        <f>VLOOKUP(A156,Data!$A:$AG,24,FALSE)</f>
        <v>#N/A</v>
      </c>
      <c r="D156" s="1" t="e">
        <f>VLOOKUP(A156,Data!$A:$AG,25,FALSE)</f>
        <v>#N/A</v>
      </c>
      <c r="E156" s="1" t="e">
        <f>VLOOKUP(A156,Data!$A:$AG,26,FALSE)</f>
        <v>#N/A</v>
      </c>
      <c r="F156" s="59" t="e">
        <f>VLOOKUP(A156,Data!$A:$AG,11,FALSE)</f>
        <v>#N/A</v>
      </c>
      <c r="G156" s="263" t="e">
        <f>VLOOKUP(A156,Data!$A:$AG,27,FALSE)</f>
        <v>#N/A</v>
      </c>
      <c r="H156" s="263" t="e">
        <f>VLOOKUP(A156,Data!$A:$AG,30,FALSE)</f>
        <v>#N/A</v>
      </c>
      <c r="I156" s="263" t="e">
        <f>VLOOKUP(A156,Data!$A:$AG,31,FALSE)</f>
        <v>#N/A</v>
      </c>
      <c r="J156" s="263" t="e">
        <f>VLOOKUP(A156,Data!$A:$AG,32,FALSE)</f>
        <v>#N/A</v>
      </c>
      <c r="K156" s="263" t="e">
        <f>VLOOKUP(A156,Data!$A:$AG,12,FALSE)</f>
        <v>#N/A</v>
      </c>
      <c r="L156" s="263" t="e">
        <f>VLOOKUP(A156,Data!$A:$AG,23,FALSE)</f>
        <v>#N/A</v>
      </c>
      <c r="M156" s="637" t="e">
        <f>VLOOKUP(A156,Data!$A:$AG,8,FALSE)</f>
        <v>#N/A</v>
      </c>
      <c r="N156" s="263" t="e">
        <f>VLOOKUP(A156,Data!$A:$AG,16,FALSE)</f>
        <v>#N/A</v>
      </c>
      <c r="O156" s="263" t="e">
        <f>VLOOKUP(A156,Data!$A:$AG,28,FALSE)</f>
        <v>#N/A</v>
      </c>
      <c r="P156" s="263" t="e">
        <f>VLOOKUP(A156,Data!$A:$AH,34,FALSE)</f>
        <v>#N/A</v>
      </c>
    </row>
    <row r="157" spans="1:16" ht="5.0999999999999996" hidden="1" customHeight="1" x14ac:dyDescent="0.25">
      <c r="A157" s="568" t="e">
        <f>VLOOKUP(Data!A180,Data!$A:$P,1,FALSE)</f>
        <v>#N/A</v>
      </c>
      <c r="B157" s="636" t="e">
        <f>VLOOKUP(A157,Data!$A:$P,4,FALSE)</f>
        <v>#N/A</v>
      </c>
      <c r="C157" s="640" t="e">
        <f>VLOOKUP(A157,Data!$A:$AG,24,FALSE)</f>
        <v>#N/A</v>
      </c>
      <c r="D157" s="1" t="e">
        <f>VLOOKUP(A157,Data!$A:$AG,25,FALSE)</f>
        <v>#N/A</v>
      </c>
      <c r="E157" s="1" t="e">
        <f>VLOOKUP(A157,Data!$A:$AG,26,FALSE)</f>
        <v>#N/A</v>
      </c>
      <c r="F157" s="59" t="e">
        <f>VLOOKUP(A157,Data!$A:$AG,11,FALSE)</f>
        <v>#N/A</v>
      </c>
      <c r="G157" s="263" t="e">
        <f>VLOOKUP(A157,Data!$A:$AG,27,FALSE)</f>
        <v>#N/A</v>
      </c>
      <c r="H157" s="263" t="e">
        <f>VLOOKUP(A157,Data!$A:$AG,30,FALSE)</f>
        <v>#N/A</v>
      </c>
      <c r="I157" s="263" t="e">
        <f>VLOOKUP(A157,Data!$A:$AG,31,FALSE)</f>
        <v>#N/A</v>
      </c>
      <c r="J157" s="263" t="e">
        <f>VLOOKUP(A157,Data!$A:$AG,32,FALSE)</f>
        <v>#N/A</v>
      </c>
      <c r="K157" s="263" t="e">
        <f>VLOOKUP(A157,Data!$A:$AG,12,FALSE)</f>
        <v>#N/A</v>
      </c>
      <c r="L157" s="263" t="e">
        <f>VLOOKUP(A157,Data!$A:$AG,23,FALSE)</f>
        <v>#N/A</v>
      </c>
      <c r="M157" s="637" t="e">
        <f>VLOOKUP(A157,Data!$A:$AG,8,FALSE)</f>
        <v>#N/A</v>
      </c>
      <c r="N157" s="263" t="e">
        <f>VLOOKUP(A157,Data!$A:$AG,16,FALSE)</f>
        <v>#N/A</v>
      </c>
      <c r="O157" s="263" t="e">
        <f>VLOOKUP(A157,Data!$A:$AG,28,FALSE)</f>
        <v>#N/A</v>
      </c>
      <c r="P157" s="263" t="e">
        <f>VLOOKUP(A157,Data!$A:$AH,34,FALSE)</f>
        <v>#N/A</v>
      </c>
    </row>
    <row r="158" spans="1:16" ht="50.1" customHeight="1" x14ac:dyDescent="0.25">
      <c r="A158" s="568" t="e">
        <f>VLOOKUP(Data!A179,Data!$A:$P,1,FALSE)</f>
        <v>#N/A</v>
      </c>
      <c r="B158" s="642" t="e">
        <f>VLOOKUP(A158,Data!$A:$P,4,FALSE)</f>
        <v>#N/A</v>
      </c>
      <c r="C158" s="646" t="e">
        <f>VLOOKUP(A158,Data!$A:$AG,24,FALSE)</f>
        <v>#N/A</v>
      </c>
      <c r="D158" s="1" t="e">
        <f>VLOOKUP(A158,Data!$A:$AG,25,FALSE)</f>
        <v>#N/A</v>
      </c>
      <c r="E158" s="1" t="e">
        <f>VLOOKUP(A158,Data!$A:$AG,26,FALSE)</f>
        <v>#N/A</v>
      </c>
      <c r="F158" s="59" t="e">
        <f>VLOOKUP(A158,Data!$A:$AG,11,FALSE)</f>
        <v>#N/A</v>
      </c>
      <c r="G158" s="263" t="e">
        <f>VLOOKUP(A158,Data!$A:$AG,27,FALSE)</f>
        <v>#N/A</v>
      </c>
      <c r="H158" s="263" t="e">
        <f>VLOOKUP(A158,Data!$A:$AG,30,FALSE)</f>
        <v>#N/A</v>
      </c>
      <c r="I158" s="263" t="e">
        <f>VLOOKUP(A158,Data!$A:$AG,31,FALSE)</f>
        <v>#N/A</v>
      </c>
      <c r="J158" s="263" t="e">
        <f>VLOOKUP(A158,Data!$A:$AG,32,FALSE)</f>
        <v>#N/A</v>
      </c>
      <c r="K158" s="263" t="e">
        <f>VLOOKUP(A158,Data!$A:$AG,12,FALSE)</f>
        <v>#N/A</v>
      </c>
      <c r="L158" s="263" t="e">
        <f>VLOOKUP(A158,Data!$A:$AG,23,FALSE)</f>
        <v>#N/A</v>
      </c>
      <c r="M158" s="648" t="e">
        <f>VLOOKUP(A158,Data!$A:$AG,8,FALSE)</f>
        <v>#N/A</v>
      </c>
      <c r="N158" s="263" t="e">
        <f>VLOOKUP(A158,Data!$A:$AG,16,FALSE)</f>
        <v>#N/A</v>
      </c>
      <c r="O158" s="263" t="e">
        <f>VLOOKUP(A158,Data!$A:$AG,28,FALSE)</f>
        <v>#N/A</v>
      </c>
      <c r="P158" s="263" t="e">
        <f>VLOOKUP(A158,Data!$A:$AH,34,FALSE)</f>
        <v>#N/A</v>
      </c>
    </row>
    <row r="159" spans="1:16" ht="5.0999999999999996" hidden="1" customHeight="1" x14ac:dyDescent="0.25">
      <c r="A159" s="568" t="e">
        <f>VLOOKUP(Data!A178,Data!$A:$P,1,FALSE)</f>
        <v>#N/A</v>
      </c>
      <c r="B159" s="636" t="e">
        <f>VLOOKUP(A159,Data!$A:$P,4,FALSE)</f>
        <v>#N/A</v>
      </c>
      <c r="C159" s="640" t="e">
        <f>VLOOKUP(A159,Data!$A:$AG,24,FALSE)</f>
        <v>#N/A</v>
      </c>
      <c r="D159" s="1" t="e">
        <f>VLOOKUP(A159,Data!$A:$AG,25,FALSE)</f>
        <v>#N/A</v>
      </c>
      <c r="E159" s="1" t="e">
        <f>VLOOKUP(A159,Data!$A:$AG,26,FALSE)</f>
        <v>#N/A</v>
      </c>
      <c r="F159" s="59" t="e">
        <f>VLOOKUP(A159,Data!$A:$AG,11,FALSE)</f>
        <v>#N/A</v>
      </c>
      <c r="G159" s="263" t="e">
        <f>VLOOKUP(A159,Data!$A:$AG,27,FALSE)</f>
        <v>#N/A</v>
      </c>
      <c r="H159" s="263" t="e">
        <f>VLOOKUP(A159,Data!$A:$AG,30,FALSE)</f>
        <v>#N/A</v>
      </c>
      <c r="I159" s="263" t="e">
        <f>VLOOKUP(A159,Data!$A:$AG,31,FALSE)</f>
        <v>#N/A</v>
      </c>
      <c r="J159" s="263" t="e">
        <f>VLOOKUP(A159,Data!$A:$AG,32,FALSE)</f>
        <v>#N/A</v>
      </c>
      <c r="K159" s="263" t="e">
        <f>VLOOKUP(A159,Data!$A:$AG,12,FALSE)</f>
        <v>#N/A</v>
      </c>
      <c r="L159" s="263" t="e">
        <f>VLOOKUP(A159,Data!$A:$AG,23,FALSE)</f>
        <v>#N/A</v>
      </c>
      <c r="M159" s="637" t="e">
        <f>VLOOKUP(A159,Data!$A:$AG,8,FALSE)</f>
        <v>#N/A</v>
      </c>
      <c r="N159" s="263" t="e">
        <f>VLOOKUP(A159,Data!$A:$AG,16,FALSE)</f>
        <v>#N/A</v>
      </c>
      <c r="O159" s="263" t="e">
        <f>VLOOKUP(A159,Data!$A:$AG,28,FALSE)</f>
        <v>#N/A</v>
      </c>
      <c r="P159" s="263" t="e">
        <f>VLOOKUP(A159,Data!$A:$AH,34,FALSE)</f>
        <v>#N/A</v>
      </c>
    </row>
    <row r="160" spans="1:16" ht="5.0999999999999996" hidden="1" customHeight="1" x14ac:dyDescent="0.25">
      <c r="A160" s="568" t="e">
        <f>VLOOKUP(Data!A177,Data!$A:$P,1,FALSE)</f>
        <v>#N/A</v>
      </c>
      <c r="B160" s="636" t="e">
        <f>VLOOKUP(A160,Data!$A:$P,4,FALSE)</f>
        <v>#N/A</v>
      </c>
      <c r="C160" s="640" t="e">
        <f>VLOOKUP(A160,Data!$A:$AG,24,FALSE)</f>
        <v>#N/A</v>
      </c>
      <c r="D160" s="1" t="e">
        <f>VLOOKUP(A160,Data!$A:$AG,25,FALSE)</f>
        <v>#N/A</v>
      </c>
      <c r="E160" s="1" t="e">
        <f>VLOOKUP(A160,Data!$A:$AG,26,FALSE)</f>
        <v>#N/A</v>
      </c>
      <c r="F160" s="59" t="e">
        <f>VLOOKUP(A160,Data!$A:$AG,11,FALSE)</f>
        <v>#N/A</v>
      </c>
      <c r="G160" s="263" t="e">
        <f>VLOOKUP(A160,Data!$A:$AG,27,FALSE)</f>
        <v>#N/A</v>
      </c>
      <c r="H160" s="263" t="e">
        <f>VLOOKUP(A160,Data!$A:$AG,30,FALSE)</f>
        <v>#N/A</v>
      </c>
      <c r="I160" s="263" t="e">
        <f>VLOOKUP(A160,Data!$A:$AG,31,FALSE)</f>
        <v>#N/A</v>
      </c>
      <c r="J160" s="263" t="e">
        <f>VLOOKUP(A160,Data!$A:$AG,32,FALSE)</f>
        <v>#N/A</v>
      </c>
      <c r="K160" s="263" t="e">
        <f>VLOOKUP(A160,Data!$A:$AG,12,FALSE)</f>
        <v>#N/A</v>
      </c>
      <c r="L160" s="263" t="e">
        <f>VLOOKUP(A160,Data!$A:$AG,23,FALSE)</f>
        <v>#N/A</v>
      </c>
      <c r="M160" s="637" t="e">
        <f>VLOOKUP(A160,Data!$A:$AG,8,FALSE)</f>
        <v>#N/A</v>
      </c>
      <c r="N160" s="263" t="e">
        <f>VLOOKUP(A160,Data!$A:$AG,16,FALSE)</f>
        <v>#N/A</v>
      </c>
      <c r="O160" s="263" t="e">
        <f>VLOOKUP(A160,Data!$A:$AG,28,FALSE)</f>
        <v>#N/A</v>
      </c>
      <c r="P160" s="263" t="e">
        <f>VLOOKUP(A160,Data!$A:$AH,34,FALSE)</f>
        <v>#N/A</v>
      </c>
    </row>
    <row r="161" spans="1:16" ht="5.0999999999999996" hidden="1" customHeight="1" x14ac:dyDescent="0.25">
      <c r="A161" s="568" t="e">
        <f>VLOOKUP(Data!A176,Data!$A:$P,1,FALSE)</f>
        <v>#N/A</v>
      </c>
      <c r="B161" s="636" t="e">
        <f>VLOOKUP(A161,Data!$A:$P,4,FALSE)</f>
        <v>#N/A</v>
      </c>
      <c r="C161" s="640" t="e">
        <f>VLOOKUP(A161,Data!$A:$AG,24,FALSE)</f>
        <v>#N/A</v>
      </c>
      <c r="D161" s="1" t="e">
        <f>VLOOKUP(A161,Data!$A:$AG,25,FALSE)</f>
        <v>#N/A</v>
      </c>
      <c r="E161" s="1" t="e">
        <f>VLOOKUP(A161,Data!$A:$AG,26,FALSE)</f>
        <v>#N/A</v>
      </c>
      <c r="F161" s="59" t="e">
        <f>VLOOKUP(A161,Data!$A:$AG,11,FALSE)</f>
        <v>#N/A</v>
      </c>
      <c r="G161" s="263" t="e">
        <f>VLOOKUP(A161,Data!$A:$AG,27,FALSE)</f>
        <v>#N/A</v>
      </c>
      <c r="H161" s="263" t="e">
        <f>VLOOKUP(A161,Data!$A:$AG,30,FALSE)</f>
        <v>#N/A</v>
      </c>
      <c r="I161" s="263" t="e">
        <f>VLOOKUP(A161,Data!$A:$AG,31,FALSE)</f>
        <v>#N/A</v>
      </c>
      <c r="J161" s="263" t="e">
        <f>VLOOKUP(A161,Data!$A:$AG,32,FALSE)</f>
        <v>#N/A</v>
      </c>
      <c r="K161" s="263" t="e">
        <f>VLOOKUP(A161,Data!$A:$AG,12,FALSE)</f>
        <v>#N/A</v>
      </c>
      <c r="L161" s="263" t="e">
        <f>VLOOKUP(A161,Data!$A:$AG,23,FALSE)</f>
        <v>#N/A</v>
      </c>
      <c r="M161" s="637" t="e">
        <f>VLOOKUP(A161,Data!$A:$AG,8,FALSE)</f>
        <v>#N/A</v>
      </c>
      <c r="N161" s="263" t="e">
        <f>VLOOKUP(A161,Data!$A:$AG,16,FALSE)</f>
        <v>#N/A</v>
      </c>
      <c r="O161" s="263" t="e">
        <f>VLOOKUP(A161,Data!$A:$AG,28,FALSE)</f>
        <v>#N/A</v>
      </c>
      <c r="P161" s="263" t="e">
        <f>VLOOKUP(A161,Data!$A:$AH,34,FALSE)</f>
        <v>#N/A</v>
      </c>
    </row>
    <row r="162" spans="1:16" ht="50.1" customHeight="1" x14ac:dyDescent="0.25">
      <c r="A162" s="568" t="e">
        <f>VLOOKUP(Data!A175,Data!$A:$P,1,FALSE)</f>
        <v>#N/A</v>
      </c>
      <c r="B162" s="642" t="e">
        <f>VLOOKUP(A162,Data!$A:$P,4,FALSE)</f>
        <v>#N/A</v>
      </c>
      <c r="C162" s="645" t="e">
        <f>VLOOKUP(A162,Data!$A:$AG,24,FALSE)</f>
        <v>#N/A</v>
      </c>
      <c r="D162" s="1" t="e">
        <f>VLOOKUP(A162,Data!$A:$AG,25,FALSE)</f>
        <v>#N/A</v>
      </c>
      <c r="E162" s="1" t="e">
        <f>VLOOKUP(A162,Data!$A:$AG,26,FALSE)</f>
        <v>#N/A</v>
      </c>
      <c r="F162" s="59" t="e">
        <f>VLOOKUP(A162,Data!$A:$AG,11,FALSE)</f>
        <v>#N/A</v>
      </c>
      <c r="G162" s="263" t="e">
        <f>VLOOKUP(A162,Data!$A:$AG,27,FALSE)</f>
        <v>#N/A</v>
      </c>
      <c r="H162" s="263" t="e">
        <f>VLOOKUP(A162,Data!$A:$AG,30,FALSE)</f>
        <v>#N/A</v>
      </c>
      <c r="I162" s="263" t="e">
        <f>VLOOKUP(A162,Data!$A:$AG,31,FALSE)</f>
        <v>#N/A</v>
      </c>
      <c r="J162" s="263" t="e">
        <f>VLOOKUP(A162,Data!$A:$AG,32,FALSE)</f>
        <v>#N/A</v>
      </c>
      <c r="K162" s="263" t="e">
        <f>VLOOKUP(A162,Data!$A:$AG,12,FALSE)</f>
        <v>#N/A</v>
      </c>
      <c r="L162" s="263" t="e">
        <f>VLOOKUP(A162,Data!$A:$AG,23,FALSE)</f>
        <v>#N/A</v>
      </c>
      <c r="M162" s="648" t="e">
        <f>VLOOKUP(A162,Data!$A:$AG,8,FALSE)</f>
        <v>#N/A</v>
      </c>
      <c r="N162" s="263" t="e">
        <f>VLOOKUP(A162,Data!$A:$AG,16,FALSE)</f>
        <v>#N/A</v>
      </c>
      <c r="O162" s="263" t="e">
        <f>VLOOKUP(A162,Data!$A:$AG,28,FALSE)</f>
        <v>#N/A</v>
      </c>
      <c r="P162" s="263" t="e">
        <f>VLOOKUP(A162,Data!$A:$AH,34,FALSE)</f>
        <v>#N/A</v>
      </c>
    </row>
    <row r="163" spans="1:16" ht="5.0999999999999996" hidden="1" customHeight="1" x14ac:dyDescent="0.25">
      <c r="A163" s="568" t="e">
        <f>VLOOKUP(Data!A174,Data!$A:$P,1,FALSE)</f>
        <v>#N/A</v>
      </c>
      <c r="B163" s="636" t="e">
        <f>VLOOKUP(A163,Data!$A:$P,4,FALSE)</f>
        <v>#N/A</v>
      </c>
      <c r="C163" s="640" t="e">
        <f>VLOOKUP(A163,Data!$A:$AG,24,FALSE)</f>
        <v>#N/A</v>
      </c>
      <c r="D163" s="1" t="e">
        <f>VLOOKUP(A163,Data!$A:$AG,25,FALSE)</f>
        <v>#N/A</v>
      </c>
      <c r="E163" s="1" t="e">
        <f>VLOOKUP(A163,Data!$A:$AG,26,FALSE)</f>
        <v>#N/A</v>
      </c>
      <c r="F163" s="59" t="e">
        <f>VLOOKUP(A163,Data!$A:$AG,11,FALSE)</f>
        <v>#N/A</v>
      </c>
      <c r="G163" s="263" t="e">
        <f>VLOOKUP(A163,Data!$A:$AG,27,FALSE)</f>
        <v>#N/A</v>
      </c>
      <c r="H163" s="263" t="e">
        <f>VLOOKUP(A163,Data!$A:$AG,30,FALSE)</f>
        <v>#N/A</v>
      </c>
      <c r="I163" s="263" t="e">
        <f>VLOOKUP(A163,Data!$A:$AG,31,FALSE)</f>
        <v>#N/A</v>
      </c>
      <c r="J163" s="263" t="e">
        <f>VLOOKUP(A163,Data!$A:$AG,32,FALSE)</f>
        <v>#N/A</v>
      </c>
      <c r="K163" s="263" t="e">
        <f>VLOOKUP(A163,Data!$A:$AG,12,FALSE)</f>
        <v>#N/A</v>
      </c>
      <c r="L163" s="263" t="e">
        <f>VLOOKUP(A163,Data!$A:$AG,23,FALSE)</f>
        <v>#N/A</v>
      </c>
      <c r="M163" s="637" t="e">
        <f>VLOOKUP(A163,Data!$A:$AG,8,FALSE)</f>
        <v>#N/A</v>
      </c>
      <c r="N163" s="263" t="e">
        <f>VLOOKUP(A163,Data!$A:$AG,16,FALSE)</f>
        <v>#N/A</v>
      </c>
      <c r="O163" s="263" t="e">
        <f>VLOOKUP(A163,Data!$A:$AG,28,FALSE)</f>
        <v>#N/A</v>
      </c>
      <c r="P163" s="263" t="e">
        <f>VLOOKUP(A163,Data!$A:$AH,34,FALSE)</f>
        <v>#N/A</v>
      </c>
    </row>
    <row r="164" spans="1:16" ht="5.0999999999999996" hidden="1" customHeight="1" x14ac:dyDescent="0.25">
      <c r="A164" s="568" t="e">
        <f>VLOOKUP(Data!A173,Data!$A:$P,1,FALSE)</f>
        <v>#N/A</v>
      </c>
      <c r="B164" s="636" t="e">
        <f>VLOOKUP(A164,Data!$A:$P,4,FALSE)</f>
        <v>#N/A</v>
      </c>
      <c r="C164" s="640" t="e">
        <f>VLOOKUP(A164,Data!$A:$AG,24,FALSE)</f>
        <v>#N/A</v>
      </c>
      <c r="D164" s="1" t="e">
        <f>VLOOKUP(A164,Data!$A:$AG,25,FALSE)</f>
        <v>#N/A</v>
      </c>
      <c r="E164" s="1" t="e">
        <f>VLOOKUP(A164,Data!$A:$AG,26,FALSE)</f>
        <v>#N/A</v>
      </c>
      <c r="F164" s="59" t="e">
        <f>VLOOKUP(A164,Data!$A:$AG,11,FALSE)</f>
        <v>#N/A</v>
      </c>
      <c r="G164" s="263" t="e">
        <f>VLOOKUP(A164,Data!$A:$AG,27,FALSE)</f>
        <v>#N/A</v>
      </c>
      <c r="H164" s="263" t="e">
        <f>VLOOKUP(A164,Data!$A:$AG,30,FALSE)</f>
        <v>#N/A</v>
      </c>
      <c r="I164" s="263" t="e">
        <f>VLOOKUP(A164,Data!$A:$AG,31,FALSE)</f>
        <v>#N/A</v>
      </c>
      <c r="J164" s="263" t="e">
        <f>VLOOKUP(A164,Data!$A:$AG,32,FALSE)</f>
        <v>#N/A</v>
      </c>
      <c r="K164" s="263" t="e">
        <f>VLOOKUP(A164,Data!$A:$AG,12,FALSE)</f>
        <v>#N/A</v>
      </c>
      <c r="L164" s="263" t="e">
        <f>VLOOKUP(A164,Data!$A:$AG,23,FALSE)</f>
        <v>#N/A</v>
      </c>
      <c r="M164" s="637" t="e">
        <f>VLOOKUP(A164,Data!$A:$AG,8,FALSE)</f>
        <v>#N/A</v>
      </c>
      <c r="N164" s="263" t="e">
        <f>VLOOKUP(A164,Data!$A:$AG,16,FALSE)</f>
        <v>#N/A</v>
      </c>
      <c r="O164" s="263" t="e">
        <f>VLOOKUP(A164,Data!$A:$AG,28,FALSE)</f>
        <v>#N/A</v>
      </c>
      <c r="P164" s="263" t="e">
        <f>VLOOKUP(A164,Data!$A:$AH,34,FALSE)</f>
        <v>#N/A</v>
      </c>
    </row>
    <row r="165" spans="1:16" ht="5.0999999999999996" hidden="1" customHeight="1" x14ac:dyDescent="0.25">
      <c r="A165" s="568" t="e">
        <f>VLOOKUP(Data!A172,Data!$A:$P,1,FALSE)</f>
        <v>#N/A</v>
      </c>
      <c r="B165" s="636" t="e">
        <f>VLOOKUP(A165,Data!$A:$P,4,FALSE)</f>
        <v>#N/A</v>
      </c>
      <c r="C165" s="640" t="e">
        <f>VLOOKUP(A165,Data!$A:$AG,24,FALSE)</f>
        <v>#N/A</v>
      </c>
      <c r="D165" s="1" t="e">
        <f>VLOOKUP(A165,Data!$A:$AG,25,FALSE)</f>
        <v>#N/A</v>
      </c>
      <c r="E165" s="1" t="e">
        <f>VLOOKUP(A165,Data!$A:$AG,26,FALSE)</f>
        <v>#N/A</v>
      </c>
      <c r="F165" s="59" t="e">
        <f>VLOOKUP(A165,Data!$A:$AG,11,FALSE)</f>
        <v>#N/A</v>
      </c>
      <c r="G165" s="263" t="e">
        <f>VLOOKUP(A165,Data!$A:$AG,27,FALSE)</f>
        <v>#N/A</v>
      </c>
      <c r="H165" s="263" t="e">
        <f>VLOOKUP(A165,Data!$A:$AG,30,FALSE)</f>
        <v>#N/A</v>
      </c>
      <c r="I165" s="263" t="e">
        <f>VLOOKUP(A165,Data!$A:$AG,31,FALSE)</f>
        <v>#N/A</v>
      </c>
      <c r="J165" s="263" t="e">
        <f>VLOOKUP(A165,Data!$A:$AG,32,FALSE)</f>
        <v>#N/A</v>
      </c>
      <c r="K165" s="263" t="e">
        <f>VLOOKUP(A165,Data!$A:$AG,12,FALSE)</f>
        <v>#N/A</v>
      </c>
      <c r="L165" s="263" t="e">
        <f>VLOOKUP(A165,Data!$A:$AG,23,FALSE)</f>
        <v>#N/A</v>
      </c>
      <c r="M165" s="637" t="e">
        <f>VLOOKUP(A165,Data!$A:$AG,8,FALSE)</f>
        <v>#N/A</v>
      </c>
      <c r="N165" s="263" t="e">
        <f>VLOOKUP(A165,Data!$A:$AG,16,FALSE)</f>
        <v>#N/A</v>
      </c>
      <c r="O165" s="263" t="e">
        <f>VLOOKUP(A165,Data!$A:$AG,28,FALSE)</f>
        <v>#N/A</v>
      </c>
      <c r="P165" s="263" t="e">
        <f>VLOOKUP(A165,Data!$A:$AH,34,FALSE)</f>
        <v>#N/A</v>
      </c>
    </row>
    <row r="166" spans="1:16" ht="5.0999999999999996" hidden="1" customHeight="1" x14ac:dyDescent="0.25">
      <c r="A166" s="568" t="e">
        <f>VLOOKUP(Data!A171,Data!$A:$P,1,FALSE)</f>
        <v>#N/A</v>
      </c>
      <c r="B166" s="636" t="e">
        <f>VLOOKUP(A166,Data!$A:$P,4,FALSE)</f>
        <v>#N/A</v>
      </c>
      <c r="C166" s="640" t="e">
        <f>VLOOKUP(A166,Data!$A:$AG,24,FALSE)</f>
        <v>#N/A</v>
      </c>
      <c r="D166" s="1" t="e">
        <f>VLOOKUP(A166,Data!$A:$AG,25,FALSE)</f>
        <v>#N/A</v>
      </c>
      <c r="E166" s="1" t="e">
        <f>VLOOKUP(A166,Data!$A:$AG,26,FALSE)</f>
        <v>#N/A</v>
      </c>
      <c r="F166" s="59" t="e">
        <f>VLOOKUP(A166,Data!$A:$AG,11,FALSE)</f>
        <v>#N/A</v>
      </c>
      <c r="G166" s="263" t="e">
        <f>VLOOKUP(A166,Data!$A:$AG,27,FALSE)</f>
        <v>#N/A</v>
      </c>
      <c r="H166" s="263" t="e">
        <f>VLOOKUP(A166,Data!$A:$AG,30,FALSE)</f>
        <v>#N/A</v>
      </c>
      <c r="I166" s="263" t="e">
        <f>VLOOKUP(A166,Data!$A:$AG,31,FALSE)</f>
        <v>#N/A</v>
      </c>
      <c r="J166" s="263" t="e">
        <f>VLOOKUP(A166,Data!$A:$AG,32,FALSE)</f>
        <v>#N/A</v>
      </c>
      <c r="K166" s="263" t="e">
        <f>VLOOKUP(A166,Data!$A:$AG,12,FALSE)</f>
        <v>#N/A</v>
      </c>
      <c r="L166" s="263" t="e">
        <f>VLOOKUP(A166,Data!$A:$AG,23,FALSE)</f>
        <v>#N/A</v>
      </c>
      <c r="M166" s="637" t="e">
        <f>VLOOKUP(A166,Data!$A:$AG,8,FALSE)</f>
        <v>#N/A</v>
      </c>
      <c r="N166" s="263" t="e">
        <f>VLOOKUP(A166,Data!$A:$AG,16,FALSE)</f>
        <v>#N/A</v>
      </c>
      <c r="O166" s="263" t="e">
        <f>VLOOKUP(A166,Data!$A:$AG,28,FALSE)</f>
        <v>#N/A</v>
      </c>
      <c r="P166" s="263" t="e">
        <f>VLOOKUP(A166,Data!$A:$AH,34,FALSE)</f>
        <v>#N/A</v>
      </c>
    </row>
    <row r="167" spans="1:16" ht="5.0999999999999996" hidden="1" customHeight="1" x14ac:dyDescent="0.25">
      <c r="A167" s="568" t="e">
        <f>VLOOKUP(Data!A170,Data!$A:$P,1,FALSE)</f>
        <v>#N/A</v>
      </c>
      <c r="B167" s="636" t="e">
        <f>VLOOKUP(A167,Data!$A:$P,4,FALSE)</f>
        <v>#N/A</v>
      </c>
      <c r="C167" s="640" t="e">
        <f>VLOOKUP(A167,Data!$A:$AG,24,FALSE)</f>
        <v>#N/A</v>
      </c>
      <c r="D167" s="1" t="e">
        <f>VLOOKUP(A167,Data!$A:$AG,25,FALSE)</f>
        <v>#N/A</v>
      </c>
      <c r="E167" s="1" t="e">
        <f>VLOOKUP(A167,Data!$A:$AG,26,FALSE)</f>
        <v>#N/A</v>
      </c>
      <c r="F167" s="59" t="e">
        <f>VLOOKUP(A167,Data!$A:$AG,11,FALSE)</f>
        <v>#N/A</v>
      </c>
      <c r="G167" s="263" t="e">
        <f>VLOOKUP(A167,Data!$A:$AG,27,FALSE)</f>
        <v>#N/A</v>
      </c>
      <c r="H167" s="263" t="e">
        <f>VLOOKUP(A167,Data!$A:$AG,30,FALSE)</f>
        <v>#N/A</v>
      </c>
      <c r="I167" s="263" t="e">
        <f>VLOOKUP(A167,Data!$A:$AG,31,FALSE)</f>
        <v>#N/A</v>
      </c>
      <c r="J167" s="263" t="e">
        <f>VLOOKUP(A167,Data!$A:$AG,32,FALSE)</f>
        <v>#N/A</v>
      </c>
      <c r="K167" s="263" t="e">
        <f>VLOOKUP(A167,Data!$A:$AG,12,FALSE)</f>
        <v>#N/A</v>
      </c>
      <c r="L167" s="263" t="e">
        <f>VLOOKUP(A167,Data!$A:$AG,23,FALSE)</f>
        <v>#N/A</v>
      </c>
      <c r="M167" s="637" t="e">
        <f>VLOOKUP(A167,Data!$A:$AG,8,FALSE)</f>
        <v>#N/A</v>
      </c>
      <c r="N167" s="263" t="e">
        <f>VLOOKUP(A167,Data!$A:$AG,16,FALSE)</f>
        <v>#N/A</v>
      </c>
      <c r="O167" s="263" t="e">
        <f>VLOOKUP(A167,Data!$A:$AG,28,FALSE)</f>
        <v>#N/A</v>
      </c>
      <c r="P167" s="263" t="e">
        <f>VLOOKUP(A167,Data!$A:$AH,34,FALSE)</f>
        <v>#N/A</v>
      </c>
    </row>
    <row r="168" spans="1:16" ht="5.0999999999999996" hidden="1" customHeight="1" x14ac:dyDescent="0.25">
      <c r="A168" s="568" t="e">
        <f>VLOOKUP(Data!A169,Data!$A:$P,1,FALSE)</f>
        <v>#N/A</v>
      </c>
      <c r="B168" s="636" t="e">
        <f>VLOOKUP(A168,Data!$A:$P,4,FALSE)</f>
        <v>#N/A</v>
      </c>
      <c r="C168" s="640" t="e">
        <f>VLOOKUP(A168,Data!$A:$AG,24,FALSE)</f>
        <v>#N/A</v>
      </c>
      <c r="D168" s="1" t="e">
        <f>VLOOKUP(A168,Data!$A:$AG,25,FALSE)</f>
        <v>#N/A</v>
      </c>
      <c r="E168" s="1" t="e">
        <f>VLOOKUP(A168,Data!$A:$AG,26,FALSE)</f>
        <v>#N/A</v>
      </c>
      <c r="F168" s="59" t="e">
        <f>VLOOKUP(A168,Data!$A:$AG,11,FALSE)</f>
        <v>#N/A</v>
      </c>
      <c r="G168" s="263" t="e">
        <f>VLOOKUP(A168,Data!$A:$AG,27,FALSE)</f>
        <v>#N/A</v>
      </c>
      <c r="H168" s="263" t="e">
        <f>VLOOKUP(A168,Data!$A:$AG,30,FALSE)</f>
        <v>#N/A</v>
      </c>
      <c r="I168" s="263" t="e">
        <f>VLOOKUP(A168,Data!$A:$AG,31,FALSE)</f>
        <v>#N/A</v>
      </c>
      <c r="J168" s="263" t="e">
        <f>VLOOKUP(A168,Data!$A:$AG,32,FALSE)</f>
        <v>#N/A</v>
      </c>
      <c r="K168" s="263" t="e">
        <f>VLOOKUP(A168,Data!$A:$AG,12,FALSE)</f>
        <v>#N/A</v>
      </c>
      <c r="L168" s="263" t="e">
        <f>VLOOKUP(A168,Data!$A:$AG,23,FALSE)</f>
        <v>#N/A</v>
      </c>
      <c r="M168" s="637" t="e">
        <f>VLOOKUP(A168,Data!$A:$AG,8,FALSE)</f>
        <v>#N/A</v>
      </c>
      <c r="N168" s="263" t="e">
        <f>VLOOKUP(A168,Data!$A:$AG,16,FALSE)</f>
        <v>#N/A</v>
      </c>
      <c r="O168" s="263" t="e">
        <f>VLOOKUP(A168,Data!$A:$AG,28,FALSE)</f>
        <v>#N/A</v>
      </c>
      <c r="P168" s="263" t="e">
        <f>VLOOKUP(A168,Data!$A:$AH,34,FALSE)</f>
        <v>#N/A</v>
      </c>
    </row>
    <row r="169" spans="1:16" ht="5.0999999999999996" hidden="1" customHeight="1" x14ac:dyDescent="0.25">
      <c r="A169" s="568" t="e">
        <f>VLOOKUP(Data!A168,Data!$A:$P,1,FALSE)</f>
        <v>#N/A</v>
      </c>
      <c r="B169" s="636" t="e">
        <f>VLOOKUP(A169,Data!$A:$P,4,FALSE)</f>
        <v>#N/A</v>
      </c>
      <c r="C169" s="640" t="e">
        <f>VLOOKUP(A169,Data!$A:$AG,24,FALSE)</f>
        <v>#N/A</v>
      </c>
      <c r="D169" s="1" t="e">
        <f>VLOOKUP(A169,Data!$A:$AG,25,FALSE)</f>
        <v>#N/A</v>
      </c>
      <c r="E169" s="1" t="e">
        <f>VLOOKUP(A169,Data!$A:$AG,26,FALSE)</f>
        <v>#N/A</v>
      </c>
      <c r="F169" s="59" t="e">
        <f>VLOOKUP(A169,Data!$A:$AG,11,FALSE)</f>
        <v>#N/A</v>
      </c>
      <c r="G169" s="263" t="e">
        <f>VLOOKUP(A169,Data!$A:$AG,27,FALSE)</f>
        <v>#N/A</v>
      </c>
      <c r="H169" s="263" t="e">
        <f>VLOOKUP(A169,Data!$A:$AG,30,FALSE)</f>
        <v>#N/A</v>
      </c>
      <c r="I169" s="263" t="e">
        <f>VLOOKUP(A169,Data!$A:$AG,31,FALSE)</f>
        <v>#N/A</v>
      </c>
      <c r="J169" s="263" t="e">
        <f>VLOOKUP(A169,Data!$A:$AG,32,FALSE)</f>
        <v>#N/A</v>
      </c>
      <c r="K169" s="263" t="e">
        <f>VLOOKUP(A169,Data!$A:$AG,12,FALSE)</f>
        <v>#N/A</v>
      </c>
      <c r="L169" s="263" t="e">
        <f>VLOOKUP(A169,Data!$A:$AG,23,FALSE)</f>
        <v>#N/A</v>
      </c>
      <c r="M169" s="637" t="e">
        <f>VLOOKUP(A169,Data!$A:$AG,8,FALSE)</f>
        <v>#N/A</v>
      </c>
      <c r="N169" s="263" t="e">
        <f>VLOOKUP(A169,Data!$A:$AG,16,FALSE)</f>
        <v>#N/A</v>
      </c>
      <c r="O169" s="263" t="e">
        <f>VLOOKUP(A169,Data!$A:$AG,28,FALSE)</f>
        <v>#N/A</v>
      </c>
      <c r="P169" s="263" t="e">
        <f>VLOOKUP(A169,Data!$A:$AH,34,FALSE)</f>
        <v>#N/A</v>
      </c>
    </row>
    <row r="170" spans="1:16" ht="5.0999999999999996" hidden="1" customHeight="1" x14ac:dyDescent="0.25">
      <c r="A170" s="568" t="e">
        <f>VLOOKUP(Data!A167,Data!$A:$P,1,FALSE)</f>
        <v>#N/A</v>
      </c>
      <c r="B170" s="636" t="e">
        <f>VLOOKUP(A170,Data!$A:$P,4,FALSE)</f>
        <v>#N/A</v>
      </c>
      <c r="C170" s="640" t="e">
        <f>VLOOKUP(A170,Data!$A:$AG,24,FALSE)</f>
        <v>#N/A</v>
      </c>
      <c r="D170" s="1" t="e">
        <f>VLOOKUP(A170,Data!$A:$AG,25,FALSE)</f>
        <v>#N/A</v>
      </c>
      <c r="E170" s="1" t="e">
        <f>VLOOKUP(A170,Data!$A:$AG,26,FALSE)</f>
        <v>#N/A</v>
      </c>
      <c r="F170" s="59" t="e">
        <f>VLOOKUP(A170,Data!$A:$AG,11,FALSE)</f>
        <v>#N/A</v>
      </c>
      <c r="G170" s="263" t="e">
        <f>VLOOKUP(A170,Data!$A:$AG,27,FALSE)</f>
        <v>#N/A</v>
      </c>
      <c r="H170" s="263" t="e">
        <f>VLOOKUP(A170,Data!$A:$AG,30,FALSE)</f>
        <v>#N/A</v>
      </c>
      <c r="I170" s="263" t="e">
        <f>VLOOKUP(A170,Data!$A:$AG,31,FALSE)</f>
        <v>#N/A</v>
      </c>
      <c r="J170" s="263" t="e">
        <f>VLOOKUP(A170,Data!$A:$AG,32,FALSE)</f>
        <v>#N/A</v>
      </c>
      <c r="K170" s="263" t="e">
        <f>VLOOKUP(A170,Data!$A:$AG,12,FALSE)</f>
        <v>#N/A</v>
      </c>
      <c r="L170" s="263" t="e">
        <f>VLOOKUP(A170,Data!$A:$AG,23,FALSE)</f>
        <v>#N/A</v>
      </c>
      <c r="M170" s="637" t="e">
        <f>VLOOKUP(A170,Data!$A:$AG,8,FALSE)</f>
        <v>#N/A</v>
      </c>
      <c r="N170" s="263" t="e">
        <f>VLOOKUP(A170,Data!$A:$AG,16,FALSE)</f>
        <v>#N/A</v>
      </c>
      <c r="O170" s="263" t="e">
        <f>VLOOKUP(A170,Data!$A:$AG,28,FALSE)</f>
        <v>#N/A</v>
      </c>
      <c r="P170" s="263" t="e">
        <f>VLOOKUP(A170,Data!$A:$AH,34,FALSE)</f>
        <v>#N/A</v>
      </c>
    </row>
    <row r="171" spans="1:16" ht="5.0999999999999996" hidden="1" customHeight="1" x14ac:dyDescent="0.25">
      <c r="A171" s="568" t="e">
        <f>VLOOKUP(Data!A166,Data!$A:$P,1,FALSE)</f>
        <v>#N/A</v>
      </c>
      <c r="B171" s="636" t="e">
        <f>VLOOKUP(A171,Data!$A:$P,4,FALSE)</f>
        <v>#N/A</v>
      </c>
      <c r="C171" s="640" t="e">
        <f>VLOOKUP(A171,Data!$A:$AG,24,FALSE)</f>
        <v>#N/A</v>
      </c>
      <c r="D171" s="1" t="e">
        <f>VLOOKUP(A171,Data!$A:$AG,25,FALSE)</f>
        <v>#N/A</v>
      </c>
      <c r="E171" s="1" t="e">
        <f>VLOOKUP(A171,Data!$A:$AG,26,FALSE)</f>
        <v>#N/A</v>
      </c>
      <c r="F171" s="59" t="e">
        <f>VLOOKUP(A171,Data!$A:$AG,11,FALSE)</f>
        <v>#N/A</v>
      </c>
      <c r="G171" s="263" t="e">
        <f>VLOOKUP(A171,Data!$A:$AG,27,FALSE)</f>
        <v>#N/A</v>
      </c>
      <c r="H171" s="263" t="e">
        <f>VLOOKUP(A171,Data!$A:$AG,30,FALSE)</f>
        <v>#N/A</v>
      </c>
      <c r="I171" s="263" t="e">
        <f>VLOOKUP(A171,Data!$A:$AG,31,FALSE)</f>
        <v>#N/A</v>
      </c>
      <c r="J171" s="263" t="e">
        <f>VLOOKUP(A171,Data!$A:$AG,32,FALSE)</f>
        <v>#N/A</v>
      </c>
      <c r="K171" s="263" t="e">
        <f>VLOOKUP(A171,Data!$A:$AG,12,FALSE)</f>
        <v>#N/A</v>
      </c>
      <c r="L171" s="263" t="e">
        <f>VLOOKUP(A171,Data!$A:$AG,23,FALSE)</f>
        <v>#N/A</v>
      </c>
      <c r="M171" s="637" t="e">
        <f>VLOOKUP(A171,Data!$A:$AG,8,FALSE)</f>
        <v>#N/A</v>
      </c>
      <c r="N171" s="263" t="e">
        <f>VLOOKUP(A171,Data!$A:$AG,16,FALSE)</f>
        <v>#N/A</v>
      </c>
      <c r="O171" s="263" t="e">
        <f>VLOOKUP(A171,Data!$A:$AG,28,FALSE)</f>
        <v>#N/A</v>
      </c>
      <c r="P171" s="263" t="e">
        <f>VLOOKUP(A171,Data!$A:$AH,34,FALSE)</f>
        <v>#N/A</v>
      </c>
    </row>
    <row r="172" spans="1:16" ht="5.0999999999999996" hidden="1" customHeight="1" x14ac:dyDescent="0.25">
      <c r="A172" s="568" t="e">
        <f>VLOOKUP(Data!A165,Data!$A:$P,1,FALSE)</f>
        <v>#N/A</v>
      </c>
      <c r="B172" s="636" t="e">
        <f>VLOOKUP(A172,Data!$A:$P,4,FALSE)</f>
        <v>#N/A</v>
      </c>
      <c r="C172" s="640" t="e">
        <f>VLOOKUP(A172,Data!$A:$AG,24,FALSE)</f>
        <v>#N/A</v>
      </c>
      <c r="D172" s="1" t="e">
        <f>VLOOKUP(A172,Data!$A:$AG,25,FALSE)</f>
        <v>#N/A</v>
      </c>
      <c r="E172" s="1" t="e">
        <f>VLOOKUP(A172,Data!$A:$AG,26,FALSE)</f>
        <v>#N/A</v>
      </c>
      <c r="F172" s="59" t="e">
        <f>VLOOKUP(A172,Data!$A:$AG,11,FALSE)</f>
        <v>#N/A</v>
      </c>
      <c r="G172" s="263" t="e">
        <f>VLOOKUP(A172,Data!$A:$AG,27,FALSE)</f>
        <v>#N/A</v>
      </c>
      <c r="H172" s="263" t="e">
        <f>VLOOKUP(A172,Data!$A:$AG,30,FALSE)</f>
        <v>#N/A</v>
      </c>
      <c r="I172" s="263" t="e">
        <f>VLOOKUP(A172,Data!$A:$AG,31,FALSE)</f>
        <v>#N/A</v>
      </c>
      <c r="J172" s="263" t="e">
        <f>VLOOKUP(A172,Data!$A:$AG,32,FALSE)</f>
        <v>#N/A</v>
      </c>
      <c r="K172" s="263" t="e">
        <f>VLOOKUP(A172,Data!$A:$AG,12,FALSE)</f>
        <v>#N/A</v>
      </c>
      <c r="L172" s="263" t="e">
        <f>VLOOKUP(A172,Data!$A:$AG,23,FALSE)</f>
        <v>#N/A</v>
      </c>
      <c r="M172" s="637" t="e">
        <f>VLOOKUP(A172,Data!$A:$AG,8,FALSE)</f>
        <v>#N/A</v>
      </c>
      <c r="N172" s="263" t="e">
        <f>VLOOKUP(A172,Data!$A:$AG,16,FALSE)</f>
        <v>#N/A</v>
      </c>
      <c r="O172" s="263" t="e">
        <f>VLOOKUP(A172,Data!$A:$AG,28,FALSE)</f>
        <v>#N/A</v>
      </c>
      <c r="P172" s="263" t="e">
        <f>VLOOKUP(A172,Data!$A:$AH,34,FALSE)</f>
        <v>#N/A</v>
      </c>
    </row>
    <row r="173" spans="1:16" ht="5.0999999999999996" hidden="1" customHeight="1" x14ac:dyDescent="0.25">
      <c r="A173" s="568" t="e">
        <f>VLOOKUP(Data!A164,Data!$A:$P,1,FALSE)</f>
        <v>#N/A</v>
      </c>
      <c r="B173" s="636" t="e">
        <f>VLOOKUP(A173,Data!$A:$P,4,FALSE)</f>
        <v>#N/A</v>
      </c>
      <c r="C173" s="640" t="e">
        <f>VLOOKUP(A173,Data!$A:$AG,24,FALSE)</f>
        <v>#N/A</v>
      </c>
      <c r="D173" s="1" t="e">
        <f>VLOOKUP(A173,Data!$A:$AG,25,FALSE)</f>
        <v>#N/A</v>
      </c>
      <c r="E173" s="1" t="e">
        <f>VLOOKUP(A173,Data!$A:$AG,26,FALSE)</f>
        <v>#N/A</v>
      </c>
      <c r="F173" s="59" t="e">
        <f>VLOOKUP(A173,Data!$A:$AG,11,FALSE)</f>
        <v>#N/A</v>
      </c>
      <c r="G173" s="263" t="e">
        <f>VLOOKUP(A173,Data!$A:$AG,27,FALSE)</f>
        <v>#N/A</v>
      </c>
      <c r="H173" s="263" t="e">
        <f>VLOOKUP(A173,Data!$A:$AG,30,FALSE)</f>
        <v>#N/A</v>
      </c>
      <c r="I173" s="263" t="e">
        <f>VLOOKUP(A173,Data!$A:$AG,31,FALSE)</f>
        <v>#N/A</v>
      </c>
      <c r="J173" s="263" t="e">
        <f>VLOOKUP(A173,Data!$A:$AG,32,FALSE)</f>
        <v>#N/A</v>
      </c>
      <c r="K173" s="263" t="e">
        <f>VLOOKUP(A173,Data!$A:$AG,12,FALSE)</f>
        <v>#N/A</v>
      </c>
      <c r="L173" s="263" t="e">
        <f>VLOOKUP(A173,Data!$A:$AG,23,FALSE)</f>
        <v>#N/A</v>
      </c>
      <c r="M173" s="637" t="e">
        <f>VLOOKUP(A173,Data!$A:$AG,8,FALSE)</f>
        <v>#N/A</v>
      </c>
      <c r="N173" s="263" t="e">
        <f>VLOOKUP(A173,Data!$A:$AG,16,FALSE)</f>
        <v>#N/A</v>
      </c>
      <c r="O173" s="263" t="e">
        <f>VLOOKUP(A173,Data!$A:$AG,28,FALSE)</f>
        <v>#N/A</v>
      </c>
      <c r="P173" s="263" t="e">
        <f>VLOOKUP(A173,Data!$A:$AH,34,FALSE)</f>
        <v>#N/A</v>
      </c>
    </row>
    <row r="174" spans="1:16" ht="5.0999999999999996" hidden="1" customHeight="1" x14ac:dyDescent="0.25">
      <c r="A174" s="568" t="e">
        <f>VLOOKUP(Data!A163,Data!$A:$P,1,FALSE)</f>
        <v>#N/A</v>
      </c>
      <c r="B174" s="636" t="e">
        <f>VLOOKUP(A174,Data!$A:$P,4,FALSE)</f>
        <v>#N/A</v>
      </c>
      <c r="C174" s="640" t="e">
        <f>VLOOKUP(A174,Data!$A:$AG,24,FALSE)</f>
        <v>#N/A</v>
      </c>
      <c r="D174" s="1" t="e">
        <f>VLOOKUP(A174,Data!$A:$AG,25,FALSE)</f>
        <v>#N/A</v>
      </c>
      <c r="E174" s="1" t="e">
        <f>VLOOKUP(A174,Data!$A:$AG,26,FALSE)</f>
        <v>#N/A</v>
      </c>
      <c r="F174" s="59" t="e">
        <f>VLOOKUP(A174,Data!$A:$AG,11,FALSE)</f>
        <v>#N/A</v>
      </c>
      <c r="G174" s="263" t="e">
        <f>VLOOKUP(A174,Data!$A:$AG,27,FALSE)</f>
        <v>#N/A</v>
      </c>
      <c r="H174" s="263" t="e">
        <f>VLOOKUP(A174,Data!$A:$AG,30,FALSE)</f>
        <v>#N/A</v>
      </c>
      <c r="I174" s="263" t="e">
        <f>VLOOKUP(A174,Data!$A:$AG,31,FALSE)</f>
        <v>#N/A</v>
      </c>
      <c r="J174" s="263" t="e">
        <f>VLOOKUP(A174,Data!$A:$AG,32,FALSE)</f>
        <v>#N/A</v>
      </c>
      <c r="K174" s="263" t="e">
        <f>VLOOKUP(A174,Data!$A:$AG,12,FALSE)</f>
        <v>#N/A</v>
      </c>
      <c r="L174" s="263" t="e">
        <f>VLOOKUP(A174,Data!$A:$AG,23,FALSE)</f>
        <v>#N/A</v>
      </c>
      <c r="M174" s="637" t="e">
        <f>VLOOKUP(A174,Data!$A:$AG,8,FALSE)</f>
        <v>#N/A</v>
      </c>
      <c r="N174" s="263" t="e">
        <f>VLOOKUP(A174,Data!$A:$AG,16,FALSE)</f>
        <v>#N/A</v>
      </c>
      <c r="O174" s="263" t="e">
        <f>VLOOKUP(A174,Data!$A:$AG,28,FALSE)</f>
        <v>#N/A</v>
      </c>
      <c r="P174" s="263" t="e">
        <f>VLOOKUP(A174,Data!$A:$AH,34,FALSE)</f>
        <v>#N/A</v>
      </c>
    </row>
    <row r="175" spans="1:16" ht="5.0999999999999996" hidden="1" customHeight="1" x14ac:dyDescent="0.25">
      <c r="A175" s="568" t="e">
        <f>VLOOKUP(Data!A162,Data!$A:$P,1,FALSE)</f>
        <v>#N/A</v>
      </c>
      <c r="B175" s="636" t="e">
        <f>VLOOKUP(A175,Data!$A:$P,4,FALSE)</f>
        <v>#N/A</v>
      </c>
      <c r="C175" s="640" t="e">
        <f>VLOOKUP(A175,Data!$A:$AG,24,FALSE)</f>
        <v>#N/A</v>
      </c>
      <c r="D175" s="1" t="e">
        <f>VLOOKUP(A175,Data!$A:$AG,25,FALSE)</f>
        <v>#N/A</v>
      </c>
      <c r="E175" s="1" t="e">
        <f>VLOOKUP(A175,Data!$A:$AG,26,FALSE)</f>
        <v>#N/A</v>
      </c>
      <c r="F175" s="59" t="e">
        <f>VLOOKUP(A175,Data!$A:$AG,11,FALSE)</f>
        <v>#N/A</v>
      </c>
      <c r="G175" s="263" t="e">
        <f>VLOOKUP(A175,Data!$A:$AG,27,FALSE)</f>
        <v>#N/A</v>
      </c>
      <c r="H175" s="263" t="e">
        <f>VLOOKUP(A175,Data!$A:$AG,30,FALSE)</f>
        <v>#N/A</v>
      </c>
      <c r="I175" s="263" t="e">
        <f>VLOOKUP(A175,Data!$A:$AG,31,FALSE)</f>
        <v>#N/A</v>
      </c>
      <c r="J175" s="263" t="e">
        <f>VLOOKUP(A175,Data!$A:$AG,32,FALSE)</f>
        <v>#N/A</v>
      </c>
      <c r="K175" s="263" t="e">
        <f>VLOOKUP(A175,Data!$A:$AG,12,FALSE)</f>
        <v>#N/A</v>
      </c>
      <c r="L175" s="263" t="e">
        <f>VLOOKUP(A175,Data!$A:$AG,23,FALSE)</f>
        <v>#N/A</v>
      </c>
      <c r="M175" s="637" t="e">
        <f>VLOOKUP(A175,Data!$A:$AG,8,FALSE)</f>
        <v>#N/A</v>
      </c>
      <c r="N175" s="263" t="e">
        <f>VLOOKUP(A175,Data!$A:$AG,16,FALSE)</f>
        <v>#N/A</v>
      </c>
      <c r="O175" s="263" t="e">
        <f>VLOOKUP(A175,Data!$A:$AG,28,FALSE)</f>
        <v>#N/A</v>
      </c>
      <c r="P175" s="263" t="e">
        <f>VLOOKUP(A175,Data!$A:$AH,34,FALSE)</f>
        <v>#N/A</v>
      </c>
    </row>
    <row r="176" spans="1:16" ht="5.0999999999999996" hidden="1" customHeight="1" x14ac:dyDescent="0.25">
      <c r="A176" s="568" t="e">
        <f>VLOOKUP(Data!A161,Data!$A:$P,1,FALSE)</f>
        <v>#N/A</v>
      </c>
      <c r="B176" s="636" t="e">
        <f>VLOOKUP(A176,Data!$A:$P,4,FALSE)</f>
        <v>#N/A</v>
      </c>
      <c r="C176" s="640" t="e">
        <f>VLOOKUP(A176,Data!$A:$AG,24,FALSE)</f>
        <v>#N/A</v>
      </c>
      <c r="D176" s="1" t="e">
        <f>VLOOKUP(A176,Data!$A:$AG,25,FALSE)</f>
        <v>#N/A</v>
      </c>
      <c r="E176" s="1" t="e">
        <f>VLOOKUP(A176,Data!$A:$AG,26,FALSE)</f>
        <v>#N/A</v>
      </c>
      <c r="F176" s="59" t="e">
        <f>VLOOKUP(A176,Data!$A:$AG,11,FALSE)</f>
        <v>#N/A</v>
      </c>
      <c r="G176" s="263" t="e">
        <f>VLOOKUP(A176,Data!$A:$AG,27,FALSE)</f>
        <v>#N/A</v>
      </c>
      <c r="H176" s="263" t="e">
        <f>VLOOKUP(A176,Data!$A:$AG,30,FALSE)</f>
        <v>#N/A</v>
      </c>
      <c r="I176" s="263" t="e">
        <f>VLOOKUP(A176,Data!$A:$AG,31,FALSE)</f>
        <v>#N/A</v>
      </c>
      <c r="J176" s="263" t="e">
        <f>VLOOKUP(A176,Data!$A:$AG,32,FALSE)</f>
        <v>#N/A</v>
      </c>
      <c r="K176" s="263" t="e">
        <f>VLOOKUP(A176,Data!$A:$AG,12,FALSE)</f>
        <v>#N/A</v>
      </c>
      <c r="L176" s="263" t="e">
        <f>VLOOKUP(A176,Data!$A:$AG,23,FALSE)</f>
        <v>#N/A</v>
      </c>
      <c r="M176" s="637" t="e">
        <f>VLOOKUP(A176,Data!$A:$AG,8,FALSE)</f>
        <v>#N/A</v>
      </c>
      <c r="N176" s="263" t="e">
        <f>VLOOKUP(A176,Data!$A:$AG,16,FALSE)</f>
        <v>#N/A</v>
      </c>
      <c r="O176" s="263" t="e">
        <f>VLOOKUP(A176,Data!$A:$AG,28,FALSE)</f>
        <v>#N/A</v>
      </c>
      <c r="P176" s="263" t="e">
        <f>VLOOKUP(A176,Data!$A:$AH,34,FALSE)</f>
        <v>#N/A</v>
      </c>
    </row>
    <row r="177" spans="1:16" ht="5.0999999999999996" hidden="1" customHeight="1" x14ac:dyDescent="0.25">
      <c r="A177" s="568" t="e">
        <f>VLOOKUP(Data!A160,Data!$A:$P,1,FALSE)</f>
        <v>#N/A</v>
      </c>
      <c r="B177" s="636" t="e">
        <f>VLOOKUP(A177,Data!$A:$P,4,FALSE)</f>
        <v>#N/A</v>
      </c>
      <c r="C177" s="640" t="e">
        <f>VLOOKUP(A177,Data!$A:$AG,24,FALSE)</f>
        <v>#N/A</v>
      </c>
      <c r="D177" s="1" t="e">
        <f>VLOOKUP(A177,Data!$A:$AG,25,FALSE)</f>
        <v>#N/A</v>
      </c>
      <c r="E177" s="1" t="e">
        <f>VLOOKUP(A177,Data!$A:$AG,26,FALSE)</f>
        <v>#N/A</v>
      </c>
      <c r="F177" s="59" t="e">
        <f>VLOOKUP(A177,Data!$A:$AG,11,FALSE)</f>
        <v>#N/A</v>
      </c>
      <c r="G177" s="263" t="e">
        <f>VLOOKUP(A177,Data!$A:$AG,27,FALSE)</f>
        <v>#N/A</v>
      </c>
      <c r="H177" s="263" t="e">
        <f>VLOOKUP(A177,Data!$A:$AG,30,FALSE)</f>
        <v>#N/A</v>
      </c>
      <c r="I177" s="263" t="e">
        <f>VLOOKUP(A177,Data!$A:$AG,31,FALSE)</f>
        <v>#N/A</v>
      </c>
      <c r="J177" s="263" t="e">
        <f>VLOOKUP(A177,Data!$A:$AG,32,FALSE)</f>
        <v>#N/A</v>
      </c>
      <c r="K177" s="263" t="e">
        <f>VLOOKUP(A177,Data!$A:$AG,12,FALSE)</f>
        <v>#N/A</v>
      </c>
      <c r="L177" s="263" t="e">
        <f>VLOOKUP(A177,Data!$A:$AG,23,FALSE)</f>
        <v>#N/A</v>
      </c>
      <c r="M177" s="637" t="e">
        <f>VLOOKUP(A177,Data!$A:$AG,8,FALSE)</f>
        <v>#N/A</v>
      </c>
      <c r="N177" s="263" t="e">
        <f>VLOOKUP(A177,Data!$A:$AG,16,FALSE)</f>
        <v>#N/A</v>
      </c>
      <c r="O177" s="263" t="e">
        <f>VLOOKUP(A177,Data!$A:$AG,28,FALSE)</f>
        <v>#N/A</v>
      </c>
      <c r="P177" s="263" t="e">
        <f>VLOOKUP(A177,Data!$A:$AH,34,FALSE)</f>
        <v>#N/A</v>
      </c>
    </row>
    <row r="178" spans="1:16" ht="5.0999999999999996" hidden="1" customHeight="1" x14ac:dyDescent="0.25">
      <c r="A178" s="568" t="e">
        <f>VLOOKUP(Data!A159,Data!$A:$P,1,FALSE)</f>
        <v>#N/A</v>
      </c>
      <c r="B178" s="636" t="e">
        <f>VLOOKUP(A178,Data!$A:$P,4,FALSE)</f>
        <v>#N/A</v>
      </c>
      <c r="C178" s="640" t="e">
        <f>VLOOKUP(A178,Data!$A:$AG,24,FALSE)</f>
        <v>#N/A</v>
      </c>
      <c r="D178" s="1" t="e">
        <f>VLOOKUP(A178,Data!$A:$AG,25,FALSE)</f>
        <v>#N/A</v>
      </c>
      <c r="E178" s="1" t="e">
        <f>VLOOKUP(A178,Data!$A:$AG,26,FALSE)</f>
        <v>#N/A</v>
      </c>
      <c r="F178" s="59" t="e">
        <f>VLOOKUP(A178,Data!$A:$AG,11,FALSE)</f>
        <v>#N/A</v>
      </c>
      <c r="G178" s="263" t="e">
        <f>VLOOKUP(A178,Data!$A:$AG,27,FALSE)</f>
        <v>#N/A</v>
      </c>
      <c r="H178" s="263" t="e">
        <f>VLOOKUP(A178,Data!$A:$AG,30,FALSE)</f>
        <v>#N/A</v>
      </c>
      <c r="I178" s="263" t="e">
        <f>VLOOKUP(A178,Data!$A:$AG,31,FALSE)</f>
        <v>#N/A</v>
      </c>
      <c r="J178" s="263" t="e">
        <f>VLOOKUP(A178,Data!$A:$AG,32,FALSE)</f>
        <v>#N/A</v>
      </c>
      <c r="K178" s="263" t="e">
        <f>VLOOKUP(A178,Data!$A:$AG,12,FALSE)</f>
        <v>#N/A</v>
      </c>
      <c r="L178" s="263" t="e">
        <f>VLOOKUP(A178,Data!$A:$AG,23,FALSE)</f>
        <v>#N/A</v>
      </c>
      <c r="M178" s="637" t="e">
        <f>VLOOKUP(A178,Data!$A:$AG,8,FALSE)</f>
        <v>#N/A</v>
      </c>
      <c r="N178" s="263" t="e">
        <f>VLOOKUP(A178,Data!$A:$AG,16,FALSE)</f>
        <v>#N/A</v>
      </c>
      <c r="O178" s="263" t="e">
        <f>VLOOKUP(A178,Data!$A:$AG,28,FALSE)</f>
        <v>#N/A</v>
      </c>
      <c r="P178" s="263" t="e">
        <f>VLOOKUP(A178,Data!$A:$AH,34,FALSE)</f>
        <v>#N/A</v>
      </c>
    </row>
    <row r="179" spans="1:16" ht="50.1" customHeight="1" x14ac:dyDescent="0.25">
      <c r="A179" s="568" t="e">
        <f>VLOOKUP(Data!A158,Data!$A:$P,1,FALSE)</f>
        <v>#N/A</v>
      </c>
      <c r="B179" s="642" t="e">
        <f>VLOOKUP(A179,Data!$A:$P,4,FALSE)</f>
        <v>#N/A</v>
      </c>
      <c r="C179" s="645" t="e">
        <f>VLOOKUP(A179,Data!$A:$AG,24,FALSE)</f>
        <v>#N/A</v>
      </c>
      <c r="D179" s="1" t="e">
        <f>VLOOKUP(A179,Data!$A:$AG,25,FALSE)</f>
        <v>#N/A</v>
      </c>
      <c r="E179" s="1" t="e">
        <f>VLOOKUP(A179,Data!$A:$AG,26,FALSE)</f>
        <v>#N/A</v>
      </c>
      <c r="F179" s="59" t="e">
        <f>VLOOKUP(A179,Data!$A:$AG,11,FALSE)</f>
        <v>#N/A</v>
      </c>
      <c r="G179" s="263" t="e">
        <f>VLOOKUP(A179,Data!$A:$AG,27,FALSE)</f>
        <v>#N/A</v>
      </c>
      <c r="H179" s="263" t="e">
        <f>VLOOKUP(A179,Data!$A:$AG,30,FALSE)</f>
        <v>#N/A</v>
      </c>
      <c r="I179" s="263" t="e">
        <f>VLOOKUP(A179,Data!$A:$AG,31,FALSE)</f>
        <v>#N/A</v>
      </c>
      <c r="J179" s="263" t="e">
        <f>VLOOKUP(A179,Data!$A:$AG,32,FALSE)</f>
        <v>#N/A</v>
      </c>
      <c r="K179" s="263" t="e">
        <f>VLOOKUP(A179,Data!$A:$AG,12,FALSE)</f>
        <v>#N/A</v>
      </c>
      <c r="L179" s="263" t="e">
        <f>VLOOKUP(A179,Data!$A:$AG,23,FALSE)</f>
        <v>#N/A</v>
      </c>
      <c r="M179" s="648" t="e">
        <f>VLOOKUP(A179,Data!$A:$AG,8,FALSE)</f>
        <v>#N/A</v>
      </c>
      <c r="N179" s="263" t="e">
        <f>VLOOKUP(A179,Data!$A:$AG,16,FALSE)</f>
        <v>#N/A</v>
      </c>
      <c r="O179" s="263" t="e">
        <f>VLOOKUP(A179,Data!$A:$AG,28,FALSE)</f>
        <v>#N/A</v>
      </c>
      <c r="P179" s="263" t="e">
        <f>VLOOKUP(A179,Data!$A:$AH,34,FALSE)</f>
        <v>#N/A</v>
      </c>
    </row>
    <row r="180" spans="1:16" ht="5.0999999999999996" hidden="1" customHeight="1" x14ac:dyDescent="0.25">
      <c r="A180" s="568" t="e">
        <f>VLOOKUP(Data!A157,Data!$A:$P,1,FALSE)</f>
        <v>#N/A</v>
      </c>
      <c r="B180" s="636" t="e">
        <f>VLOOKUP(A180,Data!$A:$P,4,FALSE)</f>
        <v>#N/A</v>
      </c>
      <c r="C180" s="640" t="e">
        <f>VLOOKUP(A180,Data!$A:$AG,24,FALSE)</f>
        <v>#N/A</v>
      </c>
      <c r="D180" s="1" t="e">
        <f>VLOOKUP(A180,Data!$A:$AG,25,FALSE)</f>
        <v>#N/A</v>
      </c>
      <c r="E180" s="1" t="e">
        <f>VLOOKUP(A180,Data!$A:$AG,26,FALSE)</f>
        <v>#N/A</v>
      </c>
      <c r="F180" s="59" t="e">
        <f>VLOOKUP(A180,Data!$A:$AG,11,FALSE)</f>
        <v>#N/A</v>
      </c>
      <c r="G180" s="263" t="e">
        <f>VLOOKUP(A180,Data!$A:$AG,27,FALSE)</f>
        <v>#N/A</v>
      </c>
      <c r="H180" s="263" t="e">
        <f>VLOOKUP(A180,Data!$A:$AG,30,FALSE)</f>
        <v>#N/A</v>
      </c>
      <c r="I180" s="263" t="e">
        <f>VLOOKUP(A180,Data!$A:$AG,31,FALSE)</f>
        <v>#N/A</v>
      </c>
      <c r="J180" s="263" t="e">
        <f>VLOOKUP(A180,Data!$A:$AG,32,FALSE)</f>
        <v>#N/A</v>
      </c>
      <c r="K180" s="263" t="e">
        <f>VLOOKUP(A180,Data!$A:$AG,12,FALSE)</f>
        <v>#N/A</v>
      </c>
      <c r="L180" s="263" t="e">
        <f>VLOOKUP(A180,Data!$A:$AG,23,FALSE)</f>
        <v>#N/A</v>
      </c>
      <c r="M180" s="637" t="e">
        <f>VLOOKUP(A180,Data!$A:$AG,8,FALSE)</f>
        <v>#N/A</v>
      </c>
      <c r="N180" s="263" t="e">
        <f>VLOOKUP(A180,Data!$A:$AG,16,FALSE)</f>
        <v>#N/A</v>
      </c>
      <c r="O180" s="263" t="e">
        <f>VLOOKUP(A180,Data!$A:$AG,28,FALSE)</f>
        <v>#N/A</v>
      </c>
      <c r="P180" s="263" t="e">
        <f>VLOOKUP(A180,Data!$A:$AH,34,FALSE)</f>
        <v>#N/A</v>
      </c>
    </row>
    <row r="181" spans="1:16" ht="50.1" customHeight="1" x14ac:dyDescent="0.25">
      <c r="A181" s="568" t="e">
        <f>VLOOKUP(Data!A156,Data!$A:$P,1,FALSE)</f>
        <v>#N/A</v>
      </c>
      <c r="B181" s="642" t="e">
        <f>VLOOKUP(A181,Data!$A:$P,4,FALSE)</f>
        <v>#N/A</v>
      </c>
      <c r="C181" s="646" t="e">
        <f>VLOOKUP(A181,Data!$A:$AG,24,FALSE)</f>
        <v>#N/A</v>
      </c>
      <c r="D181" s="1" t="e">
        <f>VLOOKUP(A181,Data!$A:$AG,25,FALSE)</f>
        <v>#N/A</v>
      </c>
      <c r="E181" s="1" t="e">
        <f>VLOOKUP(A181,Data!$A:$AG,26,FALSE)</f>
        <v>#N/A</v>
      </c>
      <c r="F181" s="59" t="e">
        <f>VLOOKUP(A181,Data!$A:$AG,11,FALSE)</f>
        <v>#N/A</v>
      </c>
      <c r="G181" s="263" t="e">
        <f>VLOOKUP(A181,Data!$A:$AG,27,FALSE)</f>
        <v>#N/A</v>
      </c>
      <c r="H181" s="263" t="e">
        <f>VLOOKUP(A181,Data!$A:$AG,30,FALSE)</f>
        <v>#N/A</v>
      </c>
      <c r="I181" s="263" t="e">
        <f>VLOOKUP(A181,Data!$A:$AG,31,FALSE)</f>
        <v>#N/A</v>
      </c>
      <c r="J181" s="263" t="e">
        <f>VLOOKUP(A181,Data!$A:$AG,32,FALSE)</f>
        <v>#N/A</v>
      </c>
      <c r="K181" s="263" t="e">
        <f>VLOOKUP(A181,Data!$A:$AG,12,FALSE)</f>
        <v>#N/A</v>
      </c>
      <c r="L181" s="263" t="e">
        <f>VLOOKUP(A181,Data!$A:$AG,23,FALSE)</f>
        <v>#N/A</v>
      </c>
      <c r="M181" s="648" t="e">
        <f>VLOOKUP(A181,Data!$A:$AG,8,FALSE)</f>
        <v>#N/A</v>
      </c>
      <c r="N181" s="263" t="e">
        <f>VLOOKUP(A181,Data!$A:$AG,16,FALSE)</f>
        <v>#N/A</v>
      </c>
      <c r="O181" s="263" t="e">
        <f>VLOOKUP(A181,Data!$A:$AG,28,FALSE)</f>
        <v>#N/A</v>
      </c>
      <c r="P181" s="263" t="e">
        <f>VLOOKUP(A181,Data!$A:$AH,34,FALSE)</f>
        <v>#N/A</v>
      </c>
    </row>
    <row r="182" spans="1:16" ht="5.0999999999999996" hidden="1" customHeight="1" x14ac:dyDescent="0.25">
      <c r="A182" s="568" t="e">
        <f>VLOOKUP(Data!A155,Data!$A:$P,1,FALSE)</f>
        <v>#N/A</v>
      </c>
      <c r="B182" s="636" t="e">
        <f>VLOOKUP(A182,Data!$A:$P,4,FALSE)</f>
        <v>#N/A</v>
      </c>
      <c r="C182" s="640" t="e">
        <f>VLOOKUP(A182,Data!$A:$AG,24,FALSE)</f>
        <v>#N/A</v>
      </c>
      <c r="D182" s="1" t="e">
        <f>VLOOKUP(A182,Data!$A:$AG,25,FALSE)</f>
        <v>#N/A</v>
      </c>
      <c r="E182" s="1" t="e">
        <f>VLOOKUP(A182,Data!$A:$AG,26,FALSE)</f>
        <v>#N/A</v>
      </c>
      <c r="F182" s="59" t="e">
        <f>VLOOKUP(A182,Data!$A:$AG,11,FALSE)</f>
        <v>#N/A</v>
      </c>
      <c r="G182" s="263" t="e">
        <f>VLOOKUP(A182,Data!$A:$AG,27,FALSE)</f>
        <v>#N/A</v>
      </c>
      <c r="H182" s="263" t="e">
        <f>VLOOKUP(A182,Data!$A:$AG,30,FALSE)</f>
        <v>#N/A</v>
      </c>
      <c r="I182" s="263" t="e">
        <f>VLOOKUP(A182,Data!$A:$AG,31,FALSE)</f>
        <v>#N/A</v>
      </c>
      <c r="J182" s="263" t="e">
        <f>VLOOKUP(A182,Data!$A:$AG,32,FALSE)</f>
        <v>#N/A</v>
      </c>
      <c r="K182" s="263" t="e">
        <f>VLOOKUP(A182,Data!$A:$AG,12,FALSE)</f>
        <v>#N/A</v>
      </c>
      <c r="L182" s="263" t="e">
        <f>VLOOKUP(A182,Data!$A:$AG,23,FALSE)</f>
        <v>#N/A</v>
      </c>
      <c r="M182" s="637" t="e">
        <f>VLOOKUP(A182,Data!$A:$AG,8,FALSE)</f>
        <v>#N/A</v>
      </c>
      <c r="N182" s="263" t="e">
        <f>VLOOKUP(A182,Data!$A:$AG,16,FALSE)</f>
        <v>#N/A</v>
      </c>
      <c r="O182" s="263" t="e">
        <f>VLOOKUP(A182,Data!$A:$AG,28,FALSE)</f>
        <v>#N/A</v>
      </c>
      <c r="P182" s="263" t="e">
        <f>VLOOKUP(A182,Data!$A:$AH,34,FALSE)</f>
        <v>#N/A</v>
      </c>
    </row>
    <row r="183" spans="1:16" ht="5.0999999999999996" hidden="1" customHeight="1" x14ac:dyDescent="0.25">
      <c r="A183" s="568" t="e">
        <f>VLOOKUP(Data!A154,Data!$A:$P,1,FALSE)</f>
        <v>#N/A</v>
      </c>
      <c r="B183" s="636" t="e">
        <f>VLOOKUP(A183,Data!$A:$P,4,FALSE)</f>
        <v>#N/A</v>
      </c>
      <c r="C183" s="640" t="e">
        <f>VLOOKUP(A183,Data!$A:$AG,24,FALSE)</f>
        <v>#N/A</v>
      </c>
      <c r="D183" s="1" t="e">
        <f>VLOOKUP(A183,Data!$A:$AG,25,FALSE)</f>
        <v>#N/A</v>
      </c>
      <c r="E183" s="1" t="e">
        <f>VLOOKUP(A183,Data!$A:$AG,26,FALSE)</f>
        <v>#N/A</v>
      </c>
      <c r="F183" s="59" t="e">
        <f>VLOOKUP(A183,Data!$A:$AG,11,FALSE)</f>
        <v>#N/A</v>
      </c>
      <c r="G183" s="263" t="e">
        <f>VLOOKUP(A183,Data!$A:$AG,27,FALSE)</f>
        <v>#N/A</v>
      </c>
      <c r="H183" s="263" t="e">
        <f>VLOOKUP(A183,Data!$A:$AG,30,FALSE)</f>
        <v>#N/A</v>
      </c>
      <c r="I183" s="263" t="e">
        <f>VLOOKUP(A183,Data!$A:$AG,31,FALSE)</f>
        <v>#N/A</v>
      </c>
      <c r="J183" s="263" t="e">
        <f>VLOOKUP(A183,Data!$A:$AG,32,FALSE)</f>
        <v>#N/A</v>
      </c>
      <c r="K183" s="263" t="e">
        <f>VLOOKUP(A183,Data!$A:$AG,12,FALSE)</f>
        <v>#N/A</v>
      </c>
      <c r="L183" s="263" t="e">
        <f>VLOOKUP(A183,Data!$A:$AG,23,FALSE)</f>
        <v>#N/A</v>
      </c>
      <c r="M183" s="637" t="e">
        <f>VLOOKUP(A183,Data!$A:$AG,8,FALSE)</f>
        <v>#N/A</v>
      </c>
      <c r="N183" s="263" t="e">
        <f>VLOOKUP(A183,Data!$A:$AG,16,FALSE)</f>
        <v>#N/A</v>
      </c>
      <c r="O183" s="263" t="e">
        <f>VLOOKUP(A183,Data!$A:$AG,28,FALSE)</f>
        <v>#N/A</v>
      </c>
      <c r="P183" s="263" t="e">
        <f>VLOOKUP(A183,Data!$A:$AH,34,FALSE)</f>
        <v>#N/A</v>
      </c>
    </row>
    <row r="184" spans="1:16" ht="5.0999999999999996" hidden="1" customHeight="1" x14ac:dyDescent="0.25">
      <c r="A184" s="568" t="e">
        <f>VLOOKUP(Data!A153,Data!$A:$P,1,FALSE)</f>
        <v>#N/A</v>
      </c>
      <c r="B184" s="636" t="e">
        <f>VLOOKUP(A184,Data!$A:$P,4,FALSE)</f>
        <v>#N/A</v>
      </c>
      <c r="C184" s="640" t="e">
        <f>VLOOKUP(A184,Data!$A:$AG,24,FALSE)</f>
        <v>#N/A</v>
      </c>
      <c r="D184" s="1" t="e">
        <f>VLOOKUP(A184,Data!$A:$AG,25,FALSE)</f>
        <v>#N/A</v>
      </c>
      <c r="E184" s="1" t="e">
        <f>VLOOKUP(A184,Data!$A:$AG,26,FALSE)</f>
        <v>#N/A</v>
      </c>
      <c r="F184" s="59" t="e">
        <f>VLOOKUP(A184,Data!$A:$AG,11,FALSE)</f>
        <v>#N/A</v>
      </c>
      <c r="G184" s="263" t="e">
        <f>VLOOKUP(A184,Data!$A:$AG,27,FALSE)</f>
        <v>#N/A</v>
      </c>
      <c r="H184" s="263" t="e">
        <f>VLOOKUP(A184,Data!$A:$AG,30,FALSE)</f>
        <v>#N/A</v>
      </c>
      <c r="I184" s="263" t="e">
        <f>VLOOKUP(A184,Data!$A:$AG,31,FALSE)</f>
        <v>#N/A</v>
      </c>
      <c r="J184" s="263" t="e">
        <f>VLOOKUP(A184,Data!$A:$AG,32,FALSE)</f>
        <v>#N/A</v>
      </c>
      <c r="K184" s="263" t="e">
        <f>VLOOKUP(A184,Data!$A:$AG,12,FALSE)</f>
        <v>#N/A</v>
      </c>
      <c r="L184" s="263" t="e">
        <f>VLOOKUP(A184,Data!$A:$AG,23,FALSE)</f>
        <v>#N/A</v>
      </c>
      <c r="M184" s="637" t="e">
        <f>VLOOKUP(A184,Data!$A:$AG,8,FALSE)</f>
        <v>#N/A</v>
      </c>
      <c r="N184" s="263" t="e">
        <f>VLOOKUP(A184,Data!$A:$AG,16,FALSE)</f>
        <v>#N/A</v>
      </c>
      <c r="O184" s="263" t="e">
        <f>VLOOKUP(A184,Data!$A:$AG,28,FALSE)</f>
        <v>#N/A</v>
      </c>
      <c r="P184" s="263" t="e">
        <f>VLOOKUP(A184,Data!$A:$AH,34,FALSE)</f>
        <v>#N/A</v>
      </c>
    </row>
    <row r="185" spans="1:16" ht="5.0999999999999996" hidden="1" customHeight="1" x14ac:dyDescent="0.25">
      <c r="A185" s="568" t="e">
        <f>VLOOKUP(Data!A152,Data!$A:$P,1,FALSE)</f>
        <v>#N/A</v>
      </c>
      <c r="B185" s="636" t="e">
        <f>VLOOKUP(A185,Data!$A:$P,4,FALSE)</f>
        <v>#N/A</v>
      </c>
      <c r="C185" s="640" t="e">
        <f>VLOOKUP(A185,Data!$A:$AG,24,FALSE)</f>
        <v>#N/A</v>
      </c>
      <c r="D185" s="1" t="e">
        <f>VLOOKUP(A185,Data!$A:$AG,25,FALSE)</f>
        <v>#N/A</v>
      </c>
      <c r="E185" s="1" t="e">
        <f>VLOOKUP(A185,Data!$A:$AG,26,FALSE)</f>
        <v>#N/A</v>
      </c>
      <c r="F185" s="59" t="e">
        <f>VLOOKUP(A185,Data!$A:$AG,11,FALSE)</f>
        <v>#N/A</v>
      </c>
      <c r="G185" s="263" t="e">
        <f>VLOOKUP(A185,Data!$A:$AG,27,FALSE)</f>
        <v>#N/A</v>
      </c>
      <c r="H185" s="263" t="e">
        <f>VLOOKUP(A185,Data!$A:$AG,30,FALSE)</f>
        <v>#N/A</v>
      </c>
      <c r="I185" s="263" t="e">
        <f>VLOOKUP(A185,Data!$A:$AG,31,FALSE)</f>
        <v>#N/A</v>
      </c>
      <c r="J185" s="263" t="e">
        <f>VLOOKUP(A185,Data!$A:$AG,32,FALSE)</f>
        <v>#N/A</v>
      </c>
      <c r="K185" s="263" t="e">
        <f>VLOOKUP(A185,Data!$A:$AG,12,FALSE)</f>
        <v>#N/A</v>
      </c>
      <c r="L185" s="263" t="e">
        <f>VLOOKUP(A185,Data!$A:$AG,23,FALSE)</f>
        <v>#N/A</v>
      </c>
      <c r="M185" s="637" t="e">
        <f>VLOOKUP(A185,Data!$A:$AG,8,FALSE)</f>
        <v>#N/A</v>
      </c>
      <c r="N185" s="263" t="e">
        <f>VLOOKUP(A185,Data!$A:$AG,16,FALSE)</f>
        <v>#N/A</v>
      </c>
      <c r="O185" s="263" t="e">
        <f>VLOOKUP(A185,Data!$A:$AG,28,FALSE)</f>
        <v>#N/A</v>
      </c>
      <c r="P185" s="263" t="e">
        <f>VLOOKUP(A185,Data!$A:$AH,34,FALSE)</f>
        <v>#N/A</v>
      </c>
    </row>
    <row r="186" spans="1:16" ht="5.0999999999999996" hidden="1" customHeight="1" x14ac:dyDescent="0.25">
      <c r="A186" s="568" t="e">
        <f>VLOOKUP(Data!A151,Data!$A:$P,1,FALSE)</f>
        <v>#N/A</v>
      </c>
      <c r="B186" s="636" t="e">
        <f>VLOOKUP(A186,Data!$A:$P,4,FALSE)</f>
        <v>#N/A</v>
      </c>
      <c r="C186" s="640" t="e">
        <f>VLOOKUP(A186,Data!$A:$AG,24,FALSE)</f>
        <v>#N/A</v>
      </c>
      <c r="D186" s="1" t="e">
        <f>VLOOKUP(A186,Data!$A:$AG,25,FALSE)</f>
        <v>#N/A</v>
      </c>
      <c r="E186" s="1" t="e">
        <f>VLOOKUP(A186,Data!$A:$AG,26,FALSE)</f>
        <v>#N/A</v>
      </c>
      <c r="F186" s="59" t="e">
        <f>VLOOKUP(A186,Data!$A:$AG,11,FALSE)</f>
        <v>#N/A</v>
      </c>
      <c r="G186" s="263" t="e">
        <f>VLOOKUP(A186,Data!$A:$AG,27,FALSE)</f>
        <v>#N/A</v>
      </c>
      <c r="H186" s="263" t="e">
        <f>VLOOKUP(A186,Data!$A:$AG,30,FALSE)</f>
        <v>#N/A</v>
      </c>
      <c r="I186" s="263" t="e">
        <f>VLOOKUP(A186,Data!$A:$AG,31,FALSE)</f>
        <v>#N/A</v>
      </c>
      <c r="J186" s="263" t="e">
        <f>VLOOKUP(A186,Data!$A:$AG,32,FALSE)</f>
        <v>#N/A</v>
      </c>
      <c r="K186" s="263" t="e">
        <f>VLOOKUP(A186,Data!$A:$AG,12,FALSE)</f>
        <v>#N/A</v>
      </c>
      <c r="L186" s="263" t="e">
        <f>VLOOKUP(A186,Data!$A:$AG,23,FALSE)</f>
        <v>#N/A</v>
      </c>
      <c r="M186" s="637" t="e">
        <f>VLOOKUP(A186,Data!$A:$AG,8,FALSE)</f>
        <v>#N/A</v>
      </c>
      <c r="N186" s="263" t="e">
        <f>VLOOKUP(A186,Data!$A:$AG,16,FALSE)</f>
        <v>#N/A</v>
      </c>
      <c r="O186" s="263" t="e">
        <f>VLOOKUP(A186,Data!$A:$AG,28,FALSE)</f>
        <v>#N/A</v>
      </c>
      <c r="P186" s="263" t="e">
        <f>VLOOKUP(A186,Data!$A:$AH,34,FALSE)</f>
        <v>#N/A</v>
      </c>
    </row>
    <row r="187" spans="1:16" ht="5.0999999999999996" hidden="1" customHeight="1" x14ac:dyDescent="0.25">
      <c r="A187" s="568" t="e">
        <f>VLOOKUP(Data!A150,Data!$A:$P,1,FALSE)</f>
        <v>#N/A</v>
      </c>
      <c r="B187" s="636" t="e">
        <f>VLOOKUP(A187,Data!$A:$P,4,FALSE)</f>
        <v>#N/A</v>
      </c>
      <c r="C187" s="640" t="e">
        <f>VLOOKUP(A187,Data!$A:$AG,24,FALSE)</f>
        <v>#N/A</v>
      </c>
      <c r="D187" s="1" t="e">
        <f>VLOOKUP(A187,Data!$A:$AG,25,FALSE)</f>
        <v>#N/A</v>
      </c>
      <c r="E187" s="1" t="e">
        <f>VLOOKUP(A187,Data!$A:$AG,26,FALSE)</f>
        <v>#N/A</v>
      </c>
      <c r="F187" s="59" t="e">
        <f>VLOOKUP(A187,Data!$A:$AG,11,FALSE)</f>
        <v>#N/A</v>
      </c>
      <c r="G187" s="263" t="e">
        <f>VLOOKUP(A187,Data!$A:$AG,27,FALSE)</f>
        <v>#N/A</v>
      </c>
      <c r="H187" s="263" t="e">
        <f>VLOOKUP(A187,Data!$A:$AG,30,FALSE)</f>
        <v>#N/A</v>
      </c>
      <c r="I187" s="263" t="e">
        <f>VLOOKUP(A187,Data!$A:$AG,31,FALSE)</f>
        <v>#N/A</v>
      </c>
      <c r="J187" s="263" t="e">
        <f>VLOOKUP(A187,Data!$A:$AG,32,FALSE)</f>
        <v>#N/A</v>
      </c>
      <c r="K187" s="263" t="e">
        <f>VLOOKUP(A187,Data!$A:$AG,12,FALSE)</f>
        <v>#N/A</v>
      </c>
      <c r="L187" s="263" t="e">
        <f>VLOOKUP(A187,Data!$A:$AG,23,FALSE)</f>
        <v>#N/A</v>
      </c>
      <c r="M187" s="637" t="e">
        <f>VLOOKUP(A187,Data!$A:$AG,8,FALSE)</f>
        <v>#N/A</v>
      </c>
      <c r="N187" s="263" t="e">
        <f>VLOOKUP(A187,Data!$A:$AG,16,FALSE)</f>
        <v>#N/A</v>
      </c>
      <c r="O187" s="263" t="e">
        <f>VLOOKUP(A187,Data!$A:$AG,28,FALSE)</f>
        <v>#N/A</v>
      </c>
      <c r="P187" s="263" t="e">
        <f>VLOOKUP(A187,Data!$A:$AH,34,FALSE)</f>
        <v>#N/A</v>
      </c>
    </row>
    <row r="188" spans="1:16" ht="5.0999999999999996" hidden="1" customHeight="1" x14ac:dyDescent="0.25">
      <c r="A188" s="568" t="e">
        <f>VLOOKUP(Data!A149,Data!$A:$P,1,FALSE)</f>
        <v>#N/A</v>
      </c>
      <c r="B188" s="636" t="e">
        <f>VLOOKUP(A188,Data!$A:$P,4,FALSE)</f>
        <v>#N/A</v>
      </c>
      <c r="C188" s="640" t="e">
        <f>VLOOKUP(A188,Data!$A:$AG,24,FALSE)</f>
        <v>#N/A</v>
      </c>
      <c r="D188" s="1" t="e">
        <f>VLOOKUP(A188,Data!$A:$AG,25,FALSE)</f>
        <v>#N/A</v>
      </c>
      <c r="E188" s="1" t="e">
        <f>VLOOKUP(A188,Data!$A:$AG,26,FALSE)</f>
        <v>#N/A</v>
      </c>
      <c r="F188" s="59" t="e">
        <f>VLOOKUP(A188,Data!$A:$AG,11,FALSE)</f>
        <v>#N/A</v>
      </c>
      <c r="G188" s="263" t="e">
        <f>VLOOKUP(A188,Data!$A:$AG,27,FALSE)</f>
        <v>#N/A</v>
      </c>
      <c r="H188" s="263" t="e">
        <f>VLOOKUP(A188,Data!$A:$AG,30,FALSE)</f>
        <v>#N/A</v>
      </c>
      <c r="I188" s="263" t="e">
        <f>VLOOKUP(A188,Data!$A:$AG,31,FALSE)</f>
        <v>#N/A</v>
      </c>
      <c r="J188" s="263" t="e">
        <f>VLOOKUP(A188,Data!$A:$AG,32,FALSE)</f>
        <v>#N/A</v>
      </c>
      <c r="K188" s="263" t="e">
        <f>VLOOKUP(A188,Data!$A:$AG,12,FALSE)</f>
        <v>#N/A</v>
      </c>
      <c r="L188" s="263" t="e">
        <f>VLOOKUP(A188,Data!$A:$AG,23,FALSE)</f>
        <v>#N/A</v>
      </c>
      <c r="M188" s="637" t="e">
        <f>VLOOKUP(A188,Data!$A:$AG,8,FALSE)</f>
        <v>#N/A</v>
      </c>
      <c r="N188" s="263" t="e">
        <f>VLOOKUP(A188,Data!$A:$AG,16,FALSE)</f>
        <v>#N/A</v>
      </c>
      <c r="O188" s="263" t="e">
        <f>VLOOKUP(A188,Data!$A:$AG,28,FALSE)</f>
        <v>#N/A</v>
      </c>
      <c r="P188" s="263" t="e">
        <f>VLOOKUP(A188,Data!$A:$AH,34,FALSE)</f>
        <v>#N/A</v>
      </c>
    </row>
    <row r="189" spans="1:16" ht="5.0999999999999996" hidden="1" customHeight="1" x14ac:dyDescent="0.25">
      <c r="A189" s="568" t="e">
        <f>VLOOKUP(Data!A148,Data!$A:$P,1,FALSE)</f>
        <v>#N/A</v>
      </c>
      <c r="B189" s="636" t="e">
        <f>VLOOKUP(A189,Data!$A:$P,4,FALSE)</f>
        <v>#N/A</v>
      </c>
      <c r="C189" s="640" t="e">
        <f>VLOOKUP(A189,Data!$A:$AG,24,FALSE)</f>
        <v>#N/A</v>
      </c>
      <c r="D189" s="1" t="e">
        <f>VLOOKUP(A189,Data!$A:$AG,25,FALSE)</f>
        <v>#N/A</v>
      </c>
      <c r="E189" s="1" t="e">
        <f>VLOOKUP(A189,Data!$A:$AG,26,FALSE)</f>
        <v>#N/A</v>
      </c>
      <c r="F189" s="59" t="e">
        <f>VLOOKUP(A189,Data!$A:$AG,11,FALSE)</f>
        <v>#N/A</v>
      </c>
      <c r="G189" s="263" t="e">
        <f>VLOOKUP(A189,Data!$A:$AG,27,FALSE)</f>
        <v>#N/A</v>
      </c>
      <c r="H189" s="263" t="e">
        <f>VLOOKUP(A189,Data!$A:$AG,30,FALSE)</f>
        <v>#N/A</v>
      </c>
      <c r="I189" s="263" t="e">
        <f>VLOOKUP(A189,Data!$A:$AG,31,FALSE)</f>
        <v>#N/A</v>
      </c>
      <c r="J189" s="263" t="e">
        <f>VLOOKUP(A189,Data!$A:$AG,32,FALSE)</f>
        <v>#N/A</v>
      </c>
      <c r="K189" s="263" t="e">
        <f>VLOOKUP(A189,Data!$A:$AG,12,FALSE)</f>
        <v>#N/A</v>
      </c>
      <c r="L189" s="263" t="e">
        <f>VLOOKUP(A189,Data!$A:$AG,23,FALSE)</f>
        <v>#N/A</v>
      </c>
      <c r="M189" s="637" t="e">
        <f>VLOOKUP(A189,Data!$A:$AG,8,FALSE)</f>
        <v>#N/A</v>
      </c>
      <c r="N189" s="263" t="e">
        <f>VLOOKUP(A189,Data!$A:$AG,16,FALSE)</f>
        <v>#N/A</v>
      </c>
      <c r="O189" s="263" t="e">
        <f>VLOOKUP(A189,Data!$A:$AG,28,FALSE)</f>
        <v>#N/A</v>
      </c>
      <c r="P189" s="263" t="e">
        <f>VLOOKUP(A189,Data!$A:$AH,34,FALSE)</f>
        <v>#N/A</v>
      </c>
    </row>
    <row r="190" spans="1:16" ht="5.0999999999999996" hidden="1" customHeight="1" x14ac:dyDescent="0.25">
      <c r="A190" s="568" t="e">
        <f>VLOOKUP(Data!A147,Data!$A:$P,1,FALSE)</f>
        <v>#N/A</v>
      </c>
      <c r="B190" s="636" t="e">
        <f>VLOOKUP(A190,Data!$A:$P,4,FALSE)</f>
        <v>#N/A</v>
      </c>
      <c r="C190" s="640" t="e">
        <f>VLOOKUP(A190,Data!$A:$AG,24,FALSE)</f>
        <v>#N/A</v>
      </c>
      <c r="D190" s="1" t="e">
        <f>VLOOKUP(A190,Data!$A:$AG,25,FALSE)</f>
        <v>#N/A</v>
      </c>
      <c r="E190" s="1" t="e">
        <f>VLOOKUP(A190,Data!$A:$AG,26,FALSE)</f>
        <v>#N/A</v>
      </c>
      <c r="F190" s="59" t="e">
        <f>VLOOKUP(A190,Data!$A:$AG,11,FALSE)</f>
        <v>#N/A</v>
      </c>
      <c r="G190" s="263" t="e">
        <f>VLOOKUP(A190,Data!$A:$AG,27,FALSE)</f>
        <v>#N/A</v>
      </c>
      <c r="H190" s="263" t="e">
        <f>VLOOKUP(A190,Data!$A:$AG,30,FALSE)</f>
        <v>#N/A</v>
      </c>
      <c r="I190" s="263" t="e">
        <f>VLOOKUP(A190,Data!$A:$AG,31,FALSE)</f>
        <v>#N/A</v>
      </c>
      <c r="J190" s="263" t="e">
        <f>VLOOKUP(A190,Data!$A:$AG,32,FALSE)</f>
        <v>#N/A</v>
      </c>
      <c r="K190" s="263" t="e">
        <f>VLOOKUP(A190,Data!$A:$AG,12,FALSE)</f>
        <v>#N/A</v>
      </c>
      <c r="L190" s="263" t="e">
        <f>VLOOKUP(A190,Data!$A:$AG,23,FALSE)</f>
        <v>#N/A</v>
      </c>
      <c r="M190" s="637" t="e">
        <f>VLOOKUP(A190,Data!$A:$AG,8,FALSE)</f>
        <v>#N/A</v>
      </c>
      <c r="N190" s="263" t="e">
        <f>VLOOKUP(A190,Data!$A:$AG,16,FALSE)</f>
        <v>#N/A</v>
      </c>
      <c r="O190" s="263" t="e">
        <f>VLOOKUP(A190,Data!$A:$AG,28,FALSE)</f>
        <v>#N/A</v>
      </c>
      <c r="P190" s="263" t="e">
        <f>VLOOKUP(A190,Data!$A:$AH,34,FALSE)</f>
        <v>#N/A</v>
      </c>
    </row>
    <row r="191" spans="1:16" ht="5.0999999999999996" hidden="1" customHeight="1" x14ac:dyDescent="0.25">
      <c r="A191" s="568" t="e">
        <f>VLOOKUP(Data!A146,Data!$A:$P,1,FALSE)</f>
        <v>#N/A</v>
      </c>
      <c r="B191" s="636" t="e">
        <f>VLOOKUP(A191,Data!$A:$P,4,FALSE)</f>
        <v>#N/A</v>
      </c>
      <c r="C191" s="640" t="e">
        <f>VLOOKUP(A191,Data!$A:$AG,24,FALSE)</f>
        <v>#N/A</v>
      </c>
      <c r="D191" s="1" t="e">
        <f>VLOOKUP(A191,Data!$A:$AG,25,FALSE)</f>
        <v>#N/A</v>
      </c>
      <c r="E191" s="1" t="e">
        <f>VLOOKUP(A191,Data!$A:$AG,26,FALSE)</f>
        <v>#N/A</v>
      </c>
      <c r="F191" s="59" t="e">
        <f>VLOOKUP(A191,Data!$A:$AG,11,FALSE)</f>
        <v>#N/A</v>
      </c>
      <c r="G191" s="263" t="e">
        <f>VLOOKUP(A191,Data!$A:$AG,27,FALSE)</f>
        <v>#N/A</v>
      </c>
      <c r="H191" s="263" t="e">
        <f>VLOOKUP(A191,Data!$A:$AG,30,FALSE)</f>
        <v>#N/A</v>
      </c>
      <c r="I191" s="263" t="e">
        <f>VLOOKUP(A191,Data!$A:$AG,31,FALSE)</f>
        <v>#N/A</v>
      </c>
      <c r="J191" s="263" t="e">
        <f>VLOOKUP(A191,Data!$A:$AG,32,FALSE)</f>
        <v>#N/A</v>
      </c>
      <c r="K191" s="263" t="e">
        <f>VLOOKUP(A191,Data!$A:$AG,12,FALSE)</f>
        <v>#N/A</v>
      </c>
      <c r="L191" s="263" t="e">
        <f>VLOOKUP(A191,Data!$A:$AG,23,FALSE)</f>
        <v>#N/A</v>
      </c>
      <c r="M191" s="637" t="e">
        <f>VLOOKUP(A191,Data!$A:$AG,8,FALSE)</f>
        <v>#N/A</v>
      </c>
      <c r="N191" s="263" t="e">
        <f>VLOOKUP(A191,Data!$A:$AG,16,FALSE)</f>
        <v>#N/A</v>
      </c>
      <c r="O191" s="263" t="e">
        <f>VLOOKUP(A191,Data!$A:$AG,28,FALSE)</f>
        <v>#N/A</v>
      </c>
      <c r="P191" s="263" t="e">
        <f>VLOOKUP(A191,Data!$A:$AH,34,FALSE)</f>
        <v>#N/A</v>
      </c>
    </row>
    <row r="192" spans="1:16" ht="5.0999999999999996" hidden="1" customHeight="1" x14ac:dyDescent="0.25">
      <c r="A192" s="568" t="e">
        <f>VLOOKUP(Data!A145,Data!$A:$P,1,FALSE)</f>
        <v>#N/A</v>
      </c>
      <c r="B192" s="636" t="e">
        <f>VLOOKUP(A192,Data!$A:$P,4,FALSE)</f>
        <v>#N/A</v>
      </c>
      <c r="C192" s="640" t="e">
        <f>VLOOKUP(A192,Data!$A:$AG,24,FALSE)</f>
        <v>#N/A</v>
      </c>
      <c r="D192" s="1" t="e">
        <f>VLOOKUP(A192,Data!$A:$AG,25,FALSE)</f>
        <v>#N/A</v>
      </c>
      <c r="E192" s="1" t="e">
        <f>VLOOKUP(A192,Data!$A:$AG,26,FALSE)</f>
        <v>#N/A</v>
      </c>
      <c r="F192" s="59" t="e">
        <f>VLOOKUP(A192,Data!$A:$AG,11,FALSE)</f>
        <v>#N/A</v>
      </c>
      <c r="G192" s="263" t="e">
        <f>VLOOKUP(A192,Data!$A:$AG,27,FALSE)</f>
        <v>#N/A</v>
      </c>
      <c r="H192" s="263" t="e">
        <f>VLOOKUP(A192,Data!$A:$AG,30,FALSE)</f>
        <v>#N/A</v>
      </c>
      <c r="I192" s="263" t="e">
        <f>VLOOKUP(A192,Data!$A:$AG,31,FALSE)</f>
        <v>#N/A</v>
      </c>
      <c r="J192" s="263" t="e">
        <f>VLOOKUP(A192,Data!$A:$AG,32,FALSE)</f>
        <v>#N/A</v>
      </c>
      <c r="K192" s="263" t="e">
        <f>VLOOKUP(A192,Data!$A:$AG,12,FALSE)</f>
        <v>#N/A</v>
      </c>
      <c r="L192" s="263" t="e">
        <f>VLOOKUP(A192,Data!$A:$AG,23,FALSE)</f>
        <v>#N/A</v>
      </c>
      <c r="M192" s="637" t="e">
        <f>VLOOKUP(A192,Data!$A:$AG,8,FALSE)</f>
        <v>#N/A</v>
      </c>
      <c r="N192" s="263" t="e">
        <f>VLOOKUP(A192,Data!$A:$AG,16,FALSE)</f>
        <v>#N/A</v>
      </c>
      <c r="O192" s="263" t="e">
        <f>VLOOKUP(A192,Data!$A:$AG,28,FALSE)</f>
        <v>#N/A</v>
      </c>
      <c r="P192" s="263" t="e">
        <f>VLOOKUP(A192,Data!$A:$AH,34,FALSE)</f>
        <v>#N/A</v>
      </c>
    </row>
    <row r="193" spans="1:16" ht="50.1" customHeight="1" x14ac:dyDescent="0.25">
      <c r="A193" s="568" t="e">
        <f>VLOOKUP(Data!A144,Data!$A:$P,1,FALSE)</f>
        <v>#N/A</v>
      </c>
      <c r="B193" s="642" t="e">
        <f>VLOOKUP(A193,Data!$A:$P,4,FALSE)</f>
        <v>#N/A</v>
      </c>
      <c r="C193" s="646" t="e">
        <f>VLOOKUP(A193,Data!$A:$AG,24,FALSE)</f>
        <v>#N/A</v>
      </c>
      <c r="D193" s="1" t="e">
        <f>VLOOKUP(A193,Data!$A:$AG,25,FALSE)</f>
        <v>#N/A</v>
      </c>
      <c r="E193" s="1" t="e">
        <f>VLOOKUP(A193,Data!$A:$AG,26,FALSE)</f>
        <v>#N/A</v>
      </c>
      <c r="F193" s="1" t="e">
        <f>VLOOKUP(A193,Data!$A:$AG,11,FALSE)</f>
        <v>#N/A</v>
      </c>
      <c r="G193" s="1" t="e">
        <f>VLOOKUP(A193,Data!$A:$AG,27,FALSE)</f>
        <v>#N/A</v>
      </c>
      <c r="H193" s="1" t="e">
        <f>VLOOKUP(A193,Data!$A:$AG,30,FALSE)</f>
        <v>#N/A</v>
      </c>
      <c r="I193" s="1" t="e">
        <f>VLOOKUP(A193,Data!$A:$AG,31,FALSE)</f>
        <v>#N/A</v>
      </c>
      <c r="J193" s="1" t="e">
        <f>VLOOKUP(A193,Data!$A:$AG,32,FALSE)</f>
        <v>#N/A</v>
      </c>
      <c r="K193" s="1" t="e">
        <f>VLOOKUP(A193,Data!$A:$AG,12,FALSE)</f>
        <v>#N/A</v>
      </c>
      <c r="L193" s="1" t="e">
        <f>VLOOKUP(A193,Data!$A:$AG,23,FALSE)</f>
        <v>#N/A</v>
      </c>
      <c r="M193" s="649" t="e">
        <f>VLOOKUP(A193,Data!$A:$AG,8,FALSE)</f>
        <v>#N/A</v>
      </c>
      <c r="N193" s="263" t="e">
        <f>VLOOKUP(A193,Data!$A:$AG,16,FALSE)</f>
        <v>#N/A</v>
      </c>
      <c r="O193" s="263" t="e">
        <f>VLOOKUP(A193,Data!$A:$AG,28,FALSE)</f>
        <v>#N/A</v>
      </c>
      <c r="P193" s="263" t="e">
        <f>VLOOKUP(A193,Data!$A:$AH,34,FALSE)</f>
        <v>#N/A</v>
      </c>
    </row>
    <row r="194" spans="1:16" ht="5.0999999999999996" hidden="1" customHeight="1" x14ac:dyDescent="0.25">
      <c r="A194" s="568" t="e">
        <f>VLOOKUP(Data!A143,Data!$A:$P,1,FALSE)</f>
        <v>#N/A</v>
      </c>
      <c r="B194" s="636" t="e">
        <f>VLOOKUP(A194,Data!$A:$P,4,FALSE)</f>
        <v>#N/A</v>
      </c>
      <c r="C194" s="640" t="e">
        <f>VLOOKUP(A194,Data!$A:$AG,24,FALSE)</f>
        <v>#N/A</v>
      </c>
      <c r="D194" s="1" t="e">
        <f>VLOOKUP(A194,Data!$A:$AG,25,FALSE)</f>
        <v>#N/A</v>
      </c>
      <c r="E194" s="1" t="e">
        <f>VLOOKUP(A194,Data!$A:$AG,26,FALSE)</f>
        <v>#N/A</v>
      </c>
      <c r="F194" s="59" t="e">
        <f>VLOOKUP(A194,Data!$A:$AG,11,FALSE)</f>
        <v>#N/A</v>
      </c>
      <c r="G194" s="263" t="e">
        <f>VLOOKUP(A194,Data!$A:$AG,27,FALSE)</f>
        <v>#N/A</v>
      </c>
      <c r="H194" s="263" t="e">
        <f>VLOOKUP(A194,Data!$A:$AG,30,FALSE)</f>
        <v>#N/A</v>
      </c>
      <c r="I194" s="263" t="e">
        <f>VLOOKUP(A194,Data!$A:$AG,31,FALSE)</f>
        <v>#N/A</v>
      </c>
      <c r="J194" s="263" t="e">
        <f>VLOOKUP(A194,Data!$A:$AG,32,FALSE)</f>
        <v>#N/A</v>
      </c>
      <c r="K194" s="263" t="e">
        <f>VLOOKUP(A194,Data!$A:$AG,12,FALSE)</f>
        <v>#N/A</v>
      </c>
      <c r="L194" s="263" t="e">
        <f>VLOOKUP(A194,Data!$A:$AG,23,FALSE)</f>
        <v>#N/A</v>
      </c>
      <c r="M194" s="637" t="e">
        <f>VLOOKUP(A194,Data!$A:$AG,8,FALSE)</f>
        <v>#N/A</v>
      </c>
      <c r="N194" s="263" t="e">
        <f>VLOOKUP(A194,Data!$A:$AG,16,FALSE)</f>
        <v>#N/A</v>
      </c>
      <c r="O194" s="263" t="e">
        <f>VLOOKUP(A194,Data!$A:$AG,28,FALSE)</f>
        <v>#N/A</v>
      </c>
      <c r="P194" s="263" t="e">
        <f>VLOOKUP(A194,Data!$A:$AH,34,FALSE)</f>
        <v>#N/A</v>
      </c>
    </row>
    <row r="195" spans="1:16" ht="5.0999999999999996" hidden="1" customHeight="1" x14ac:dyDescent="0.25">
      <c r="A195" s="568" t="e">
        <f>VLOOKUP(Data!A142,Data!$A:$P,1,FALSE)</f>
        <v>#N/A</v>
      </c>
      <c r="B195" s="636" t="e">
        <f>VLOOKUP(A195,Data!$A:$P,4,FALSE)</f>
        <v>#N/A</v>
      </c>
      <c r="C195" s="640" t="e">
        <f>VLOOKUP(A195,Data!$A:$AG,24,FALSE)</f>
        <v>#N/A</v>
      </c>
      <c r="D195" s="1" t="e">
        <f>VLOOKUP(A195,Data!$A:$AG,25,FALSE)</f>
        <v>#N/A</v>
      </c>
      <c r="E195" s="1" t="e">
        <f>VLOOKUP(A195,Data!$A:$AG,26,FALSE)</f>
        <v>#N/A</v>
      </c>
      <c r="F195" s="59" t="e">
        <f>VLOOKUP(A195,Data!$A:$AG,11,FALSE)</f>
        <v>#N/A</v>
      </c>
      <c r="G195" s="263" t="e">
        <f>VLOOKUP(A195,Data!$A:$AG,27,FALSE)</f>
        <v>#N/A</v>
      </c>
      <c r="H195" s="263" t="e">
        <f>VLOOKUP(A195,Data!$A:$AG,30,FALSE)</f>
        <v>#N/A</v>
      </c>
      <c r="I195" s="263" t="e">
        <f>VLOOKUP(A195,Data!$A:$AG,31,FALSE)</f>
        <v>#N/A</v>
      </c>
      <c r="J195" s="263" t="e">
        <f>VLOOKUP(A195,Data!$A:$AG,32,FALSE)</f>
        <v>#N/A</v>
      </c>
      <c r="K195" s="263" t="e">
        <f>VLOOKUP(A195,Data!$A:$AG,12,FALSE)</f>
        <v>#N/A</v>
      </c>
      <c r="L195" s="263" t="e">
        <f>VLOOKUP(A195,Data!$A:$AG,23,FALSE)</f>
        <v>#N/A</v>
      </c>
      <c r="M195" s="637" t="e">
        <f>VLOOKUP(A195,Data!$A:$AG,8,FALSE)</f>
        <v>#N/A</v>
      </c>
      <c r="N195" s="263" t="e">
        <f>VLOOKUP(A195,Data!$A:$AG,16,FALSE)</f>
        <v>#N/A</v>
      </c>
      <c r="O195" s="263" t="e">
        <f>VLOOKUP(A195,Data!$A:$AG,28,FALSE)</f>
        <v>#N/A</v>
      </c>
      <c r="P195" s="263" t="e">
        <f>VLOOKUP(A195,Data!$A:$AH,34,FALSE)</f>
        <v>#N/A</v>
      </c>
    </row>
    <row r="196" spans="1:16" ht="5.0999999999999996" hidden="1" customHeight="1" x14ac:dyDescent="0.25">
      <c r="A196" s="568" t="e">
        <f>VLOOKUP(Data!A141,Data!$A:$P,1,FALSE)</f>
        <v>#N/A</v>
      </c>
      <c r="B196" s="636" t="e">
        <f>VLOOKUP(A196,Data!$A:$P,4,FALSE)</f>
        <v>#N/A</v>
      </c>
      <c r="C196" s="640" t="e">
        <f>VLOOKUP(A196,Data!$A:$AG,24,FALSE)</f>
        <v>#N/A</v>
      </c>
      <c r="D196" s="1" t="e">
        <f>VLOOKUP(A196,Data!$A:$AG,25,FALSE)</f>
        <v>#N/A</v>
      </c>
      <c r="E196" s="1" t="e">
        <f>VLOOKUP(A196,Data!$A:$AG,26,FALSE)</f>
        <v>#N/A</v>
      </c>
      <c r="F196" s="59" t="e">
        <f>VLOOKUP(A196,Data!$A:$AG,11,FALSE)</f>
        <v>#N/A</v>
      </c>
      <c r="G196" s="263" t="e">
        <f>VLOOKUP(A196,Data!$A:$AG,27,FALSE)</f>
        <v>#N/A</v>
      </c>
      <c r="H196" s="263" t="e">
        <f>VLOOKUP(A196,Data!$A:$AG,30,FALSE)</f>
        <v>#N/A</v>
      </c>
      <c r="I196" s="263" t="e">
        <f>VLOOKUP(A196,Data!$A:$AG,31,FALSE)</f>
        <v>#N/A</v>
      </c>
      <c r="J196" s="263" t="e">
        <f>VLOOKUP(A196,Data!$A:$AG,32,FALSE)</f>
        <v>#N/A</v>
      </c>
      <c r="K196" s="263" t="e">
        <f>VLOOKUP(A196,Data!$A:$AG,12,FALSE)</f>
        <v>#N/A</v>
      </c>
      <c r="L196" s="263" t="e">
        <f>VLOOKUP(A196,Data!$A:$AG,23,FALSE)</f>
        <v>#N/A</v>
      </c>
      <c r="M196" s="637" t="e">
        <f>VLOOKUP(A196,Data!$A:$AG,8,FALSE)</f>
        <v>#N/A</v>
      </c>
      <c r="N196" s="263" t="e">
        <f>VLOOKUP(A196,Data!$A:$AG,16,FALSE)</f>
        <v>#N/A</v>
      </c>
      <c r="O196" s="263" t="e">
        <f>VLOOKUP(A196,Data!$A:$AG,28,FALSE)</f>
        <v>#N/A</v>
      </c>
      <c r="P196" s="263" t="e">
        <f>VLOOKUP(A196,Data!$A:$AH,34,FALSE)</f>
        <v>#N/A</v>
      </c>
    </row>
    <row r="197" spans="1:16" ht="50.1" customHeight="1" x14ac:dyDescent="0.25">
      <c r="A197" s="568" t="e">
        <f>VLOOKUP(Data!A140,Data!$A:$P,1,FALSE)</f>
        <v>#N/A</v>
      </c>
      <c r="B197" s="642" t="e">
        <f>VLOOKUP(A197,Data!$A:$P,4,FALSE)</f>
        <v>#N/A</v>
      </c>
      <c r="C197" s="646" t="e">
        <f>VLOOKUP(A197,Data!$A:$AG,24,FALSE)</f>
        <v>#N/A</v>
      </c>
      <c r="D197" s="1" t="e">
        <f>VLOOKUP(A197,Data!$A:$AG,25,FALSE)</f>
        <v>#N/A</v>
      </c>
      <c r="E197" s="1" t="e">
        <f>VLOOKUP(A197,Data!$A:$AG,26,FALSE)</f>
        <v>#N/A</v>
      </c>
      <c r="F197" s="59" t="e">
        <f>VLOOKUP(A197,Data!$A:$AG,11,FALSE)</f>
        <v>#N/A</v>
      </c>
      <c r="G197" s="263" t="e">
        <f>VLOOKUP(A197,Data!$A:$AG,27,FALSE)</f>
        <v>#N/A</v>
      </c>
      <c r="H197" s="263" t="e">
        <f>VLOOKUP(A197,Data!$A:$AG,30,FALSE)</f>
        <v>#N/A</v>
      </c>
      <c r="I197" s="263" t="e">
        <f>VLOOKUP(A197,Data!$A:$AG,31,FALSE)</f>
        <v>#N/A</v>
      </c>
      <c r="J197" s="263" t="e">
        <f>VLOOKUP(A197,Data!$A:$AG,32,FALSE)</f>
        <v>#N/A</v>
      </c>
      <c r="K197" s="263" t="e">
        <f>VLOOKUP(A197,Data!$A:$AG,12,FALSE)</f>
        <v>#N/A</v>
      </c>
      <c r="L197" s="263" t="e">
        <f>VLOOKUP(A197,Data!$A:$AG,23,FALSE)</f>
        <v>#N/A</v>
      </c>
      <c r="M197" s="648" t="e">
        <f>VLOOKUP(A197,Data!$A:$AG,8,FALSE)</f>
        <v>#N/A</v>
      </c>
      <c r="N197" s="263" t="e">
        <f>VLOOKUP(A197,Data!$A:$AG,16,FALSE)</f>
        <v>#N/A</v>
      </c>
      <c r="O197" s="263" t="e">
        <f>VLOOKUP(A197,Data!$A:$AG,28,FALSE)</f>
        <v>#N/A</v>
      </c>
      <c r="P197" s="263" t="e">
        <f>VLOOKUP(A197,Data!$A:$AH,34,FALSE)</f>
        <v>#N/A</v>
      </c>
    </row>
    <row r="198" spans="1:16" ht="5.0999999999999996" hidden="1" customHeight="1" x14ac:dyDescent="0.25">
      <c r="A198" s="568" t="e">
        <f>VLOOKUP(Data!A139,Data!$A:$P,1,FALSE)</f>
        <v>#N/A</v>
      </c>
      <c r="B198" s="636" t="e">
        <f>VLOOKUP(A198,Data!$A:$P,4,FALSE)</f>
        <v>#N/A</v>
      </c>
      <c r="C198" s="640" t="e">
        <f>VLOOKUP(A198,Data!$A:$AG,24,FALSE)</f>
        <v>#N/A</v>
      </c>
      <c r="D198" s="1" t="e">
        <f>VLOOKUP(A198,Data!$A:$AG,25,FALSE)</f>
        <v>#N/A</v>
      </c>
      <c r="E198" s="1" t="e">
        <f>VLOOKUP(A198,Data!$A:$AG,26,FALSE)</f>
        <v>#N/A</v>
      </c>
      <c r="F198" s="59" t="e">
        <f>VLOOKUP(A198,Data!$A:$AG,11,FALSE)</f>
        <v>#N/A</v>
      </c>
      <c r="G198" s="263" t="e">
        <f>VLOOKUP(A198,Data!$A:$AG,27,FALSE)</f>
        <v>#N/A</v>
      </c>
      <c r="H198" s="263" t="e">
        <f>VLOOKUP(A198,Data!$A:$AG,30,FALSE)</f>
        <v>#N/A</v>
      </c>
      <c r="I198" s="263" t="e">
        <f>VLOOKUP(A198,Data!$A:$AG,31,FALSE)</f>
        <v>#N/A</v>
      </c>
      <c r="J198" s="263" t="e">
        <f>VLOOKUP(A198,Data!$A:$AG,32,FALSE)</f>
        <v>#N/A</v>
      </c>
      <c r="K198" s="263" t="e">
        <f>VLOOKUP(A198,Data!$A:$AG,12,FALSE)</f>
        <v>#N/A</v>
      </c>
      <c r="L198" s="263" t="e">
        <f>VLOOKUP(A198,Data!$A:$AG,23,FALSE)</f>
        <v>#N/A</v>
      </c>
      <c r="M198" s="637" t="e">
        <f>VLOOKUP(A198,Data!$A:$AG,8,FALSE)</f>
        <v>#N/A</v>
      </c>
      <c r="N198" s="263" t="e">
        <f>VLOOKUP(A198,Data!$A:$AG,16,FALSE)</f>
        <v>#N/A</v>
      </c>
      <c r="O198" s="263" t="e">
        <f>VLOOKUP(A198,Data!$A:$AG,28,FALSE)</f>
        <v>#N/A</v>
      </c>
      <c r="P198" s="263" t="e">
        <f>VLOOKUP(A198,Data!$A:$AH,34,FALSE)</f>
        <v>#N/A</v>
      </c>
    </row>
    <row r="199" spans="1:16" ht="5.0999999999999996" hidden="1" customHeight="1" x14ac:dyDescent="0.25">
      <c r="A199" s="568" t="e">
        <f>VLOOKUP(Data!A138,Data!$A:$P,1,FALSE)</f>
        <v>#N/A</v>
      </c>
      <c r="B199" s="636" t="e">
        <f>VLOOKUP(A199,Data!$A:$P,4,FALSE)</f>
        <v>#N/A</v>
      </c>
      <c r="C199" s="640" t="e">
        <f>VLOOKUP(A199,Data!$A:$AG,24,FALSE)</f>
        <v>#N/A</v>
      </c>
      <c r="D199" s="1" t="e">
        <f>VLOOKUP(A199,Data!$A:$AG,25,FALSE)</f>
        <v>#N/A</v>
      </c>
      <c r="E199" s="1" t="e">
        <f>VLOOKUP(A199,Data!$A:$AG,26,FALSE)</f>
        <v>#N/A</v>
      </c>
      <c r="F199" s="59" t="e">
        <f>VLOOKUP(A199,Data!$A:$AG,11,FALSE)</f>
        <v>#N/A</v>
      </c>
      <c r="G199" s="263" t="e">
        <f>VLOOKUP(A199,Data!$A:$AG,27,FALSE)</f>
        <v>#N/A</v>
      </c>
      <c r="H199" s="263" t="e">
        <f>VLOOKUP(A199,Data!$A:$AG,30,FALSE)</f>
        <v>#N/A</v>
      </c>
      <c r="I199" s="263" t="e">
        <f>VLOOKUP(A199,Data!$A:$AG,31,FALSE)</f>
        <v>#N/A</v>
      </c>
      <c r="J199" s="263" t="e">
        <f>VLOOKUP(A199,Data!$A:$AG,32,FALSE)</f>
        <v>#N/A</v>
      </c>
      <c r="K199" s="263" t="e">
        <f>VLOOKUP(A199,Data!$A:$AG,12,FALSE)</f>
        <v>#N/A</v>
      </c>
      <c r="L199" s="263" t="e">
        <f>VLOOKUP(A199,Data!$A:$AG,23,FALSE)</f>
        <v>#N/A</v>
      </c>
      <c r="M199" s="637" t="e">
        <f>VLOOKUP(A199,Data!$A:$AG,8,FALSE)</f>
        <v>#N/A</v>
      </c>
      <c r="N199" s="263" t="e">
        <f>VLOOKUP(A199,Data!$A:$AG,16,FALSE)</f>
        <v>#N/A</v>
      </c>
      <c r="O199" s="263" t="e">
        <f>VLOOKUP(A199,Data!$A:$AG,28,FALSE)</f>
        <v>#N/A</v>
      </c>
      <c r="P199" s="263" t="e">
        <f>VLOOKUP(A199,Data!$A:$AH,34,FALSE)</f>
        <v>#N/A</v>
      </c>
    </row>
    <row r="200" spans="1:16" ht="50.1" hidden="1" customHeight="1" x14ac:dyDescent="0.25">
      <c r="A200" s="568" t="e">
        <f>VLOOKUP(Data!A137,Data!$A:$P,1,FALSE)</f>
        <v>#N/A</v>
      </c>
      <c r="B200" s="636" t="e">
        <f>VLOOKUP(A200,Data!$A:$P,4,FALSE)</f>
        <v>#N/A</v>
      </c>
      <c r="C200" s="639" t="e">
        <f>VLOOKUP(A200,Data!$A:$AG,24,FALSE)</f>
        <v>#N/A</v>
      </c>
      <c r="D200" s="1" t="e">
        <f>VLOOKUP(A200,Data!$A:$AG,25,FALSE)</f>
        <v>#N/A</v>
      </c>
      <c r="E200" s="1" t="e">
        <f>VLOOKUP(A200,Data!$A:$AG,26,FALSE)</f>
        <v>#N/A</v>
      </c>
      <c r="F200" s="59" t="e">
        <f>VLOOKUP(A200,Data!$A:$AG,11,FALSE)</f>
        <v>#N/A</v>
      </c>
      <c r="G200" s="263" t="e">
        <f>VLOOKUP(A200,Data!$A:$AG,27,FALSE)</f>
        <v>#N/A</v>
      </c>
      <c r="H200" s="263" t="e">
        <f>VLOOKUP(A200,Data!$A:$AG,30,FALSE)</f>
        <v>#N/A</v>
      </c>
      <c r="I200" s="263" t="e">
        <f>VLOOKUP(A200,Data!$A:$AG,31,FALSE)</f>
        <v>#N/A</v>
      </c>
      <c r="J200" s="263" t="e">
        <f>VLOOKUP(A200,Data!$A:$AG,32,FALSE)</f>
        <v>#N/A</v>
      </c>
      <c r="K200" s="263" t="e">
        <f>VLOOKUP(A200,Data!$A:$AG,12,FALSE)</f>
        <v>#N/A</v>
      </c>
      <c r="L200" s="263" t="e">
        <f>VLOOKUP(A200,Data!$A:$AG,23,FALSE)</f>
        <v>#N/A</v>
      </c>
      <c r="M200" s="637" t="e">
        <f>VLOOKUP(A200,Data!$A:$AG,8,FALSE)</f>
        <v>#N/A</v>
      </c>
      <c r="N200" s="263" t="e">
        <f>VLOOKUP(A200,Data!$A:$AG,16,FALSE)</f>
        <v>#N/A</v>
      </c>
      <c r="O200" s="263" t="e">
        <f>VLOOKUP(A200,Data!$A:$AG,28,FALSE)</f>
        <v>#N/A</v>
      </c>
      <c r="P200" s="263" t="e">
        <f>VLOOKUP(A200,Data!$A:$AH,34,FALSE)</f>
        <v>#N/A</v>
      </c>
    </row>
    <row r="201" spans="1:16" ht="5.0999999999999996" hidden="1" customHeight="1" x14ac:dyDescent="0.25">
      <c r="A201" s="568" t="e">
        <f>VLOOKUP(Data!A136,Data!$A:$P,1,FALSE)</f>
        <v>#N/A</v>
      </c>
      <c r="B201" s="636" t="e">
        <f>VLOOKUP(A201,Data!$A:$P,4,FALSE)</f>
        <v>#N/A</v>
      </c>
      <c r="C201" s="640" t="e">
        <f>VLOOKUP(A201,Data!$A:$AG,24,FALSE)</f>
        <v>#N/A</v>
      </c>
      <c r="D201" s="1" t="e">
        <f>VLOOKUP(A201,Data!$A:$AG,25,FALSE)</f>
        <v>#N/A</v>
      </c>
      <c r="E201" s="1" t="e">
        <f>VLOOKUP(A201,Data!$A:$AG,26,FALSE)</f>
        <v>#N/A</v>
      </c>
      <c r="F201" s="59" t="e">
        <f>VLOOKUP(A201,Data!$A:$AG,11,FALSE)</f>
        <v>#N/A</v>
      </c>
      <c r="G201" s="263" t="e">
        <f>VLOOKUP(A201,Data!$A:$AG,27,FALSE)</f>
        <v>#N/A</v>
      </c>
      <c r="H201" s="263" t="e">
        <f>VLOOKUP(A201,Data!$A:$AG,30,FALSE)</f>
        <v>#N/A</v>
      </c>
      <c r="I201" s="263" t="e">
        <f>VLOOKUP(A201,Data!$A:$AG,31,FALSE)</f>
        <v>#N/A</v>
      </c>
      <c r="J201" s="263" t="e">
        <f>VLOOKUP(A201,Data!$A:$AG,32,FALSE)</f>
        <v>#N/A</v>
      </c>
      <c r="K201" s="263" t="e">
        <f>VLOOKUP(A201,Data!$A:$AG,12,FALSE)</f>
        <v>#N/A</v>
      </c>
      <c r="L201" s="263" t="e">
        <f>VLOOKUP(A201,Data!$A:$AG,23,FALSE)</f>
        <v>#N/A</v>
      </c>
      <c r="M201" s="637" t="e">
        <f>VLOOKUP(A201,Data!$A:$AG,8,FALSE)</f>
        <v>#N/A</v>
      </c>
      <c r="N201" s="263" t="e">
        <f>VLOOKUP(A201,Data!$A:$AG,16,FALSE)</f>
        <v>#N/A</v>
      </c>
      <c r="O201" s="263" t="e">
        <f>VLOOKUP(A201,Data!$A:$AG,28,FALSE)</f>
        <v>#N/A</v>
      </c>
      <c r="P201" s="263" t="e">
        <f>VLOOKUP(A201,Data!$A:$AH,34,FALSE)</f>
        <v>#N/A</v>
      </c>
    </row>
    <row r="202" spans="1:16" ht="50.1" customHeight="1" x14ac:dyDescent="0.25">
      <c r="A202" s="568" t="e">
        <f>VLOOKUP(Data!A135,Data!$A:$P,1,FALSE)</f>
        <v>#N/A</v>
      </c>
      <c r="B202" s="642" t="e">
        <f>VLOOKUP(A202,Data!$A:$P,4,FALSE)</f>
        <v>#N/A</v>
      </c>
      <c r="C202" s="645" t="e">
        <f>VLOOKUP(A202,Data!$A:$AG,24,FALSE)</f>
        <v>#N/A</v>
      </c>
      <c r="D202" s="1" t="e">
        <f>VLOOKUP(A202,Data!$A:$AG,25,FALSE)</f>
        <v>#N/A</v>
      </c>
      <c r="E202" s="1" t="e">
        <f>VLOOKUP(A202,Data!$A:$AG,26,FALSE)</f>
        <v>#N/A</v>
      </c>
      <c r="F202" s="59" t="e">
        <f>VLOOKUP(A202,Data!$A:$AG,11,FALSE)</f>
        <v>#N/A</v>
      </c>
      <c r="G202" s="263" t="e">
        <f>VLOOKUP(A202,Data!$A:$AG,27,FALSE)</f>
        <v>#N/A</v>
      </c>
      <c r="H202" s="263" t="e">
        <f>VLOOKUP(A202,Data!$A:$AG,30,FALSE)</f>
        <v>#N/A</v>
      </c>
      <c r="I202" s="263" t="e">
        <f>VLOOKUP(A202,Data!$A:$AG,31,FALSE)</f>
        <v>#N/A</v>
      </c>
      <c r="J202" s="263" t="e">
        <f>VLOOKUP(A202,Data!$A:$AG,32,FALSE)</f>
        <v>#N/A</v>
      </c>
      <c r="K202" s="263" t="e">
        <f>VLOOKUP(A202,Data!$A:$AG,12,FALSE)</f>
        <v>#N/A</v>
      </c>
      <c r="L202" s="263" t="e">
        <f>VLOOKUP(A202,Data!$A:$AG,23,FALSE)</f>
        <v>#N/A</v>
      </c>
      <c r="M202" s="648" t="e">
        <f>VLOOKUP(A202,Data!$A:$AG,8,FALSE)</f>
        <v>#N/A</v>
      </c>
      <c r="N202" s="263" t="e">
        <f>VLOOKUP(A202,Data!$A:$AG,16,FALSE)</f>
        <v>#N/A</v>
      </c>
      <c r="O202" s="263" t="e">
        <f>VLOOKUP(A202,Data!$A:$AG,28,FALSE)</f>
        <v>#N/A</v>
      </c>
      <c r="P202" s="263" t="e">
        <f>VLOOKUP(A202,Data!$A:$AH,34,FALSE)</f>
        <v>#N/A</v>
      </c>
    </row>
    <row r="203" spans="1:16" ht="5.0999999999999996" hidden="1" customHeight="1" x14ac:dyDescent="0.25">
      <c r="A203" s="568" t="e">
        <f>VLOOKUP(Data!A134,Data!$A:$P,1,FALSE)</f>
        <v>#N/A</v>
      </c>
      <c r="B203" s="636" t="e">
        <f>VLOOKUP(A203,Data!$A:$P,4,FALSE)</f>
        <v>#N/A</v>
      </c>
      <c r="C203" s="640" t="e">
        <f>VLOOKUP(A203,Data!$A:$AG,24,FALSE)</f>
        <v>#N/A</v>
      </c>
      <c r="D203" s="1" t="e">
        <f>VLOOKUP(A203,Data!$A:$AG,25,FALSE)</f>
        <v>#N/A</v>
      </c>
      <c r="E203" s="1" t="e">
        <f>VLOOKUP(A203,Data!$A:$AG,26,FALSE)</f>
        <v>#N/A</v>
      </c>
      <c r="F203" s="59" t="e">
        <f>VLOOKUP(A203,Data!$A:$AG,11,FALSE)</f>
        <v>#N/A</v>
      </c>
      <c r="G203" s="263" t="e">
        <f>VLOOKUP(A203,Data!$A:$AG,27,FALSE)</f>
        <v>#N/A</v>
      </c>
      <c r="H203" s="263" t="e">
        <f>VLOOKUP(A203,Data!$A:$AG,30,FALSE)</f>
        <v>#N/A</v>
      </c>
      <c r="I203" s="263" t="e">
        <f>VLOOKUP(A203,Data!$A:$AG,31,FALSE)</f>
        <v>#N/A</v>
      </c>
      <c r="J203" s="263" t="e">
        <f>VLOOKUP(A203,Data!$A:$AG,32,FALSE)</f>
        <v>#N/A</v>
      </c>
      <c r="K203" s="263" t="e">
        <f>VLOOKUP(A203,Data!$A:$AG,12,FALSE)</f>
        <v>#N/A</v>
      </c>
      <c r="L203" s="263" t="e">
        <f>VLOOKUP(A203,Data!$A:$AG,23,FALSE)</f>
        <v>#N/A</v>
      </c>
      <c r="M203" s="637" t="e">
        <f>VLOOKUP(A203,Data!$A:$AG,8,FALSE)</f>
        <v>#N/A</v>
      </c>
      <c r="N203" s="263" t="e">
        <f>VLOOKUP(A203,Data!$A:$AG,16,FALSE)</f>
        <v>#N/A</v>
      </c>
      <c r="O203" s="263" t="e">
        <f>VLOOKUP(A203,Data!$A:$AG,28,FALSE)</f>
        <v>#N/A</v>
      </c>
      <c r="P203" s="263" t="e">
        <f>VLOOKUP(A203,Data!$A:$AH,34,FALSE)</f>
        <v>#N/A</v>
      </c>
    </row>
    <row r="204" spans="1:16" ht="5.0999999999999996" hidden="1" customHeight="1" x14ac:dyDescent="0.25">
      <c r="A204" s="568" t="e">
        <f>VLOOKUP(Data!A133,Data!$A:$P,1,FALSE)</f>
        <v>#N/A</v>
      </c>
      <c r="B204" s="636" t="e">
        <f>VLOOKUP(A204,Data!$A:$P,4,FALSE)</f>
        <v>#N/A</v>
      </c>
      <c r="C204" s="640" t="e">
        <f>VLOOKUP(A204,Data!$A:$AG,24,FALSE)</f>
        <v>#N/A</v>
      </c>
      <c r="D204" s="1" t="e">
        <f>VLOOKUP(A204,Data!$A:$AG,25,FALSE)</f>
        <v>#N/A</v>
      </c>
      <c r="E204" s="1" t="e">
        <f>VLOOKUP(A204,Data!$A:$AG,26,FALSE)</f>
        <v>#N/A</v>
      </c>
      <c r="F204" s="59" t="e">
        <f>VLOOKUP(A204,Data!$A:$AG,11,FALSE)</f>
        <v>#N/A</v>
      </c>
      <c r="G204" s="263" t="e">
        <f>VLOOKUP(A204,Data!$A:$AG,27,FALSE)</f>
        <v>#N/A</v>
      </c>
      <c r="H204" s="263" t="e">
        <f>VLOOKUP(A204,Data!$A:$AG,30,FALSE)</f>
        <v>#N/A</v>
      </c>
      <c r="I204" s="263" t="e">
        <f>VLOOKUP(A204,Data!$A:$AG,31,FALSE)</f>
        <v>#N/A</v>
      </c>
      <c r="J204" s="263" t="e">
        <f>VLOOKUP(A204,Data!$A:$AG,32,FALSE)</f>
        <v>#N/A</v>
      </c>
      <c r="K204" s="263" t="e">
        <f>VLOOKUP(A204,Data!$A:$AG,12,FALSE)</f>
        <v>#N/A</v>
      </c>
      <c r="L204" s="263" t="e">
        <f>VLOOKUP(A204,Data!$A:$AG,23,FALSE)</f>
        <v>#N/A</v>
      </c>
      <c r="M204" s="637" t="e">
        <f>VLOOKUP(A204,Data!$A:$AG,8,FALSE)</f>
        <v>#N/A</v>
      </c>
      <c r="N204" s="263" t="e">
        <f>VLOOKUP(A204,Data!$A:$AG,16,FALSE)</f>
        <v>#N/A</v>
      </c>
      <c r="O204" s="263" t="e">
        <f>VLOOKUP(A204,Data!$A:$AG,28,FALSE)</f>
        <v>#N/A</v>
      </c>
      <c r="P204" s="263" t="e">
        <f>VLOOKUP(A204,Data!$A:$AH,34,FALSE)</f>
        <v>#N/A</v>
      </c>
    </row>
    <row r="205" spans="1:16" ht="5.0999999999999996" hidden="1" customHeight="1" x14ac:dyDescent="0.25">
      <c r="A205" s="568" t="e">
        <f>VLOOKUP(Data!A132,Data!$A:$P,1,FALSE)</f>
        <v>#N/A</v>
      </c>
      <c r="B205" s="636" t="e">
        <f>VLOOKUP(A205,Data!$A:$P,4,FALSE)</f>
        <v>#N/A</v>
      </c>
      <c r="C205" s="640" t="e">
        <f>VLOOKUP(A205,Data!$A:$AG,24,FALSE)</f>
        <v>#N/A</v>
      </c>
      <c r="D205" s="1" t="e">
        <f>VLOOKUP(A205,Data!$A:$AG,25,FALSE)</f>
        <v>#N/A</v>
      </c>
      <c r="E205" s="1" t="e">
        <f>VLOOKUP(A205,Data!$A:$AG,26,FALSE)</f>
        <v>#N/A</v>
      </c>
      <c r="F205" s="59" t="e">
        <f>VLOOKUP(A205,Data!$A:$AG,11,FALSE)</f>
        <v>#N/A</v>
      </c>
      <c r="G205" s="263" t="e">
        <f>VLOOKUP(A205,Data!$A:$AG,27,FALSE)</f>
        <v>#N/A</v>
      </c>
      <c r="H205" s="263" t="e">
        <f>VLOOKUP(A205,Data!$A:$AG,30,FALSE)</f>
        <v>#N/A</v>
      </c>
      <c r="I205" s="263" t="e">
        <f>VLOOKUP(A205,Data!$A:$AG,31,FALSE)</f>
        <v>#N/A</v>
      </c>
      <c r="J205" s="263" t="e">
        <f>VLOOKUP(A205,Data!$A:$AG,32,FALSE)</f>
        <v>#N/A</v>
      </c>
      <c r="K205" s="263" t="e">
        <f>VLOOKUP(A205,Data!$A:$AG,12,FALSE)</f>
        <v>#N/A</v>
      </c>
      <c r="L205" s="263" t="e">
        <f>VLOOKUP(A205,Data!$A:$AG,23,FALSE)</f>
        <v>#N/A</v>
      </c>
      <c r="M205" s="637" t="e">
        <f>VLOOKUP(A205,Data!$A:$AG,8,FALSE)</f>
        <v>#N/A</v>
      </c>
      <c r="N205" s="263" t="e">
        <f>VLOOKUP(A205,Data!$A:$AG,16,FALSE)</f>
        <v>#N/A</v>
      </c>
      <c r="O205" s="263" t="e">
        <f>VLOOKUP(A205,Data!$A:$AG,28,FALSE)</f>
        <v>#N/A</v>
      </c>
      <c r="P205" s="263" t="e">
        <f>VLOOKUP(A205,Data!$A:$AH,34,FALSE)</f>
        <v>#N/A</v>
      </c>
    </row>
    <row r="206" spans="1:16" ht="5.0999999999999996" hidden="1" customHeight="1" x14ac:dyDescent="0.25">
      <c r="A206" s="568" t="e">
        <f>VLOOKUP(Data!A131,Data!$A:$P,1,FALSE)</f>
        <v>#N/A</v>
      </c>
      <c r="B206" s="636" t="e">
        <f>VLOOKUP(A206,Data!$A:$P,4,FALSE)</f>
        <v>#N/A</v>
      </c>
      <c r="C206" s="640" t="e">
        <f>VLOOKUP(A206,Data!$A:$AG,24,FALSE)</f>
        <v>#N/A</v>
      </c>
      <c r="D206" s="1" t="e">
        <f>VLOOKUP(A206,Data!$A:$AG,25,FALSE)</f>
        <v>#N/A</v>
      </c>
      <c r="E206" s="1" t="e">
        <f>VLOOKUP(A206,Data!$A:$AG,26,FALSE)</f>
        <v>#N/A</v>
      </c>
      <c r="F206" s="59" t="e">
        <f>VLOOKUP(A206,Data!$A:$AG,11,FALSE)</f>
        <v>#N/A</v>
      </c>
      <c r="G206" s="263" t="e">
        <f>VLOOKUP(A206,Data!$A:$AG,27,FALSE)</f>
        <v>#N/A</v>
      </c>
      <c r="H206" s="263" t="e">
        <f>VLOOKUP(A206,Data!$A:$AG,30,FALSE)</f>
        <v>#N/A</v>
      </c>
      <c r="I206" s="263" t="e">
        <f>VLOOKUP(A206,Data!$A:$AG,31,FALSE)</f>
        <v>#N/A</v>
      </c>
      <c r="J206" s="263" t="e">
        <f>VLOOKUP(A206,Data!$A:$AG,32,FALSE)</f>
        <v>#N/A</v>
      </c>
      <c r="K206" s="263" t="e">
        <f>VLOOKUP(A206,Data!$A:$AG,12,FALSE)</f>
        <v>#N/A</v>
      </c>
      <c r="L206" s="263" t="e">
        <f>VLOOKUP(A206,Data!$A:$AG,23,FALSE)</f>
        <v>#N/A</v>
      </c>
      <c r="M206" s="637" t="e">
        <f>VLOOKUP(A206,Data!$A:$AG,8,FALSE)</f>
        <v>#N/A</v>
      </c>
      <c r="N206" s="263" t="e">
        <f>VLOOKUP(A206,Data!$A:$AG,16,FALSE)</f>
        <v>#N/A</v>
      </c>
      <c r="O206" s="263" t="e">
        <f>VLOOKUP(A206,Data!$A:$AG,28,FALSE)</f>
        <v>#N/A</v>
      </c>
      <c r="P206" s="263" t="e">
        <f>VLOOKUP(A206,Data!$A:$AH,34,FALSE)</f>
        <v>#N/A</v>
      </c>
    </row>
    <row r="207" spans="1:16" ht="5.0999999999999996" hidden="1" customHeight="1" x14ac:dyDescent="0.25">
      <c r="A207" s="568" t="e">
        <f>VLOOKUP(Data!A130,Data!$A:$P,1,FALSE)</f>
        <v>#N/A</v>
      </c>
      <c r="B207" s="636" t="e">
        <f>VLOOKUP(A207,Data!$A:$P,4,FALSE)</f>
        <v>#N/A</v>
      </c>
      <c r="C207" s="640" t="e">
        <f>VLOOKUP(A207,Data!$A:$AG,24,FALSE)</f>
        <v>#N/A</v>
      </c>
      <c r="D207" s="1" t="e">
        <f>VLOOKUP(A207,Data!$A:$AG,25,FALSE)</f>
        <v>#N/A</v>
      </c>
      <c r="E207" s="1" t="e">
        <f>VLOOKUP(A207,Data!$A:$AG,26,FALSE)</f>
        <v>#N/A</v>
      </c>
      <c r="F207" s="59" t="e">
        <f>VLOOKUP(A207,Data!$A:$AG,11,FALSE)</f>
        <v>#N/A</v>
      </c>
      <c r="G207" s="263" t="e">
        <f>VLOOKUP(A207,Data!$A:$AG,27,FALSE)</f>
        <v>#N/A</v>
      </c>
      <c r="H207" s="263" t="e">
        <f>VLOOKUP(A207,Data!$A:$AG,30,FALSE)</f>
        <v>#N/A</v>
      </c>
      <c r="I207" s="263" t="e">
        <f>VLOOKUP(A207,Data!$A:$AG,31,FALSE)</f>
        <v>#N/A</v>
      </c>
      <c r="J207" s="263" t="e">
        <f>VLOOKUP(A207,Data!$A:$AG,32,FALSE)</f>
        <v>#N/A</v>
      </c>
      <c r="K207" s="263" t="e">
        <f>VLOOKUP(A207,Data!$A:$AG,12,FALSE)</f>
        <v>#N/A</v>
      </c>
      <c r="L207" s="263" t="e">
        <f>VLOOKUP(A207,Data!$A:$AG,23,FALSE)</f>
        <v>#N/A</v>
      </c>
      <c r="M207" s="637" t="e">
        <f>VLOOKUP(A207,Data!$A:$AG,8,FALSE)</f>
        <v>#N/A</v>
      </c>
      <c r="N207" s="263" t="e">
        <f>VLOOKUP(A207,Data!$A:$AG,16,FALSE)</f>
        <v>#N/A</v>
      </c>
      <c r="O207" s="263" t="e">
        <f>VLOOKUP(A207,Data!$A:$AG,28,FALSE)</f>
        <v>#N/A</v>
      </c>
      <c r="P207" s="263" t="e">
        <f>VLOOKUP(A207,Data!$A:$AH,34,FALSE)</f>
        <v>#N/A</v>
      </c>
    </row>
    <row r="208" spans="1:16" ht="5.0999999999999996" hidden="1" customHeight="1" x14ac:dyDescent="0.25">
      <c r="A208" s="568" t="e">
        <f>VLOOKUP(Data!A129,Data!$A:$P,1,FALSE)</f>
        <v>#N/A</v>
      </c>
      <c r="B208" s="636" t="e">
        <f>VLOOKUP(A208,Data!$A:$P,4,FALSE)</f>
        <v>#N/A</v>
      </c>
      <c r="C208" s="640" t="e">
        <f>VLOOKUP(A208,Data!$A:$AG,24,FALSE)</f>
        <v>#N/A</v>
      </c>
      <c r="D208" s="1" t="e">
        <f>VLOOKUP(A208,Data!$A:$AG,25,FALSE)</f>
        <v>#N/A</v>
      </c>
      <c r="E208" s="1" t="e">
        <f>VLOOKUP(A208,Data!$A:$AG,26,FALSE)</f>
        <v>#N/A</v>
      </c>
      <c r="F208" s="59" t="e">
        <f>VLOOKUP(A208,Data!$A:$AG,11,FALSE)</f>
        <v>#N/A</v>
      </c>
      <c r="G208" s="263" t="e">
        <f>VLOOKUP(A208,Data!$A:$AG,27,FALSE)</f>
        <v>#N/A</v>
      </c>
      <c r="H208" s="263" t="e">
        <f>VLOOKUP(A208,Data!$A:$AG,30,FALSE)</f>
        <v>#N/A</v>
      </c>
      <c r="I208" s="263" t="e">
        <f>VLOOKUP(A208,Data!$A:$AG,31,FALSE)</f>
        <v>#N/A</v>
      </c>
      <c r="J208" s="263" t="e">
        <f>VLOOKUP(A208,Data!$A:$AG,32,FALSE)</f>
        <v>#N/A</v>
      </c>
      <c r="K208" s="263" t="e">
        <f>VLOOKUP(A208,Data!$A:$AG,12,FALSE)</f>
        <v>#N/A</v>
      </c>
      <c r="L208" s="263" t="e">
        <f>VLOOKUP(A208,Data!$A:$AG,23,FALSE)</f>
        <v>#N/A</v>
      </c>
      <c r="M208" s="637" t="e">
        <f>VLOOKUP(A208,Data!$A:$AG,8,FALSE)</f>
        <v>#N/A</v>
      </c>
      <c r="N208" s="263" t="e">
        <f>VLOOKUP(A208,Data!$A:$AG,16,FALSE)</f>
        <v>#N/A</v>
      </c>
      <c r="O208" s="263" t="e">
        <f>VLOOKUP(A208,Data!$A:$AG,28,FALSE)</f>
        <v>#N/A</v>
      </c>
      <c r="P208" s="263" t="e">
        <f>VLOOKUP(A208,Data!$A:$AH,34,FALSE)</f>
        <v>#N/A</v>
      </c>
    </row>
    <row r="209" spans="1:16" ht="5.0999999999999996" hidden="1" customHeight="1" x14ac:dyDescent="0.25">
      <c r="A209" s="568" t="e">
        <f>VLOOKUP(Data!A128,Data!$A:$P,1,FALSE)</f>
        <v>#N/A</v>
      </c>
      <c r="B209" s="636" t="e">
        <f>VLOOKUP(A209,Data!$A:$P,4,FALSE)</f>
        <v>#N/A</v>
      </c>
      <c r="C209" s="640" t="e">
        <f>VLOOKUP(A209,Data!$A:$AG,24,FALSE)</f>
        <v>#N/A</v>
      </c>
      <c r="D209" s="1" t="e">
        <f>VLOOKUP(A209,Data!$A:$AG,25,FALSE)</f>
        <v>#N/A</v>
      </c>
      <c r="E209" s="1" t="e">
        <f>VLOOKUP(A209,Data!$A:$AG,26,FALSE)</f>
        <v>#N/A</v>
      </c>
      <c r="F209" s="59" t="e">
        <f>VLOOKUP(A209,Data!$A:$AG,11,FALSE)</f>
        <v>#N/A</v>
      </c>
      <c r="G209" s="263" t="e">
        <f>VLOOKUP(A209,Data!$A:$AG,27,FALSE)</f>
        <v>#N/A</v>
      </c>
      <c r="H209" s="263" t="e">
        <f>VLOOKUP(A209,Data!$A:$AG,30,FALSE)</f>
        <v>#N/A</v>
      </c>
      <c r="I209" s="263" t="e">
        <f>VLOOKUP(A209,Data!$A:$AG,31,FALSE)</f>
        <v>#N/A</v>
      </c>
      <c r="J209" s="263" t="e">
        <f>VLOOKUP(A209,Data!$A:$AG,32,FALSE)</f>
        <v>#N/A</v>
      </c>
      <c r="K209" s="263" t="e">
        <f>VLOOKUP(A209,Data!$A:$AG,12,FALSE)</f>
        <v>#N/A</v>
      </c>
      <c r="L209" s="263" t="e">
        <f>VLOOKUP(A209,Data!$A:$AG,23,FALSE)</f>
        <v>#N/A</v>
      </c>
      <c r="M209" s="637" t="e">
        <f>VLOOKUP(A209,Data!$A:$AG,8,FALSE)</f>
        <v>#N/A</v>
      </c>
      <c r="N209" s="263" t="e">
        <f>VLOOKUP(A209,Data!$A:$AG,16,FALSE)</f>
        <v>#N/A</v>
      </c>
      <c r="O209" s="263" t="e">
        <f>VLOOKUP(A209,Data!$A:$AG,28,FALSE)</f>
        <v>#N/A</v>
      </c>
      <c r="P209" s="263" t="e">
        <f>VLOOKUP(A209,Data!$A:$AH,34,FALSE)</f>
        <v>#N/A</v>
      </c>
    </row>
    <row r="210" spans="1:16" ht="5.0999999999999996" hidden="1" customHeight="1" x14ac:dyDescent="0.25">
      <c r="A210" s="568" t="e">
        <f>VLOOKUP(Data!A127,Data!$A:$P,1,FALSE)</f>
        <v>#N/A</v>
      </c>
      <c r="B210" s="636" t="e">
        <f>VLOOKUP(A210,Data!$A:$P,4,FALSE)</f>
        <v>#N/A</v>
      </c>
      <c r="C210" s="640" t="e">
        <f>VLOOKUP(A210,Data!$A:$AG,24,FALSE)</f>
        <v>#N/A</v>
      </c>
      <c r="D210" s="1" t="e">
        <f>VLOOKUP(A210,Data!$A:$AG,25,FALSE)</f>
        <v>#N/A</v>
      </c>
      <c r="E210" s="1" t="e">
        <f>VLOOKUP(A210,Data!$A:$AG,26,FALSE)</f>
        <v>#N/A</v>
      </c>
      <c r="F210" s="59" t="e">
        <f>VLOOKUP(A210,Data!$A:$AG,11,FALSE)</f>
        <v>#N/A</v>
      </c>
      <c r="G210" s="263" t="e">
        <f>VLOOKUP(A210,Data!$A:$AG,27,FALSE)</f>
        <v>#N/A</v>
      </c>
      <c r="H210" s="263" t="e">
        <f>VLOOKUP(A210,Data!$A:$AG,30,FALSE)</f>
        <v>#N/A</v>
      </c>
      <c r="I210" s="263" t="e">
        <f>VLOOKUP(A210,Data!$A:$AG,31,FALSE)</f>
        <v>#N/A</v>
      </c>
      <c r="J210" s="263" t="e">
        <f>VLOOKUP(A210,Data!$A:$AG,32,FALSE)</f>
        <v>#N/A</v>
      </c>
      <c r="K210" s="263" t="e">
        <f>VLOOKUP(A210,Data!$A:$AG,12,FALSE)</f>
        <v>#N/A</v>
      </c>
      <c r="L210" s="263" t="e">
        <f>VLOOKUP(A210,Data!$A:$AG,23,FALSE)</f>
        <v>#N/A</v>
      </c>
      <c r="M210" s="637" t="e">
        <f>VLOOKUP(A210,Data!$A:$AG,8,FALSE)</f>
        <v>#N/A</v>
      </c>
      <c r="N210" s="263" t="e">
        <f>VLOOKUP(A210,Data!$A:$AG,16,FALSE)</f>
        <v>#N/A</v>
      </c>
      <c r="O210" s="263" t="e">
        <f>VLOOKUP(A210,Data!$A:$AG,28,FALSE)</f>
        <v>#N/A</v>
      </c>
      <c r="P210" s="263" t="e">
        <f>VLOOKUP(A210,Data!$A:$AH,34,FALSE)</f>
        <v>#N/A</v>
      </c>
    </row>
    <row r="211" spans="1:16" ht="5.0999999999999996" hidden="1" customHeight="1" x14ac:dyDescent="0.25">
      <c r="A211" s="568" t="e">
        <f>VLOOKUP(Data!A126,Data!$A:$P,1,FALSE)</f>
        <v>#N/A</v>
      </c>
      <c r="B211" s="636" t="e">
        <f>VLOOKUP(A211,Data!$A:$P,4,FALSE)</f>
        <v>#N/A</v>
      </c>
      <c r="C211" s="640" t="e">
        <f>VLOOKUP(A211,Data!$A:$AG,24,FALSE)</f>
        <v>#N/A</v>
      </c>
      <c r="D211" s="1" t="e">
        <f>VLOOKUP(A211,Data!$A:$AG,25,FALSE)</f>
        <v>#N/A</v>
      </c>
      <c r="E211" s="1" t="e">
        <f>VLOOKUP(A211,Data!$A:$AG,26,FALSE)</f>
        <v>#N/A</v>
      </c>
      <c r="F211" s="59" t="e">
        <f>VLOOKUP(A211,Data!$A:$AG,11,FALSE)</f>
        <v>#N/A</v>
      </c>
      <c r="G211" s="263" t="e">
        <f>VLOOKUP(A211,Data!$A:$AG,27,FALSE)</f>
        <v>#N/A</v>
      </c>
      <c r="H211" s="263" t="e">
        <f>VLOOKUP(A211,Data!$A:$AG,30,FALSE)</f>
        <v>#N/A</v>
      </c>
      <c r="I211" s="263" t="e">
        <f>VLOOKUP(A211,Data!$A:$AG,31,FALSE)</f>
        <v>#N/A</v>
      </c>
      <c r="J211" s="263" t="e">
        <f>VLOOKUP(A211,Data!$A:$AG,32,FALSE)</f>
        <v>#N/A</v>
      </c>
      <c r="K211" s="263" t="e">
        <f>VLOOKUP(A211,Data!$A:$AG,12,FALSE)</f>
        <v>#N/A</v>
      </c>
      <c r="L211" s="263" t="e">
        <f>VLOOKUP(A211,Data!$A:$AG,23,FALSE)</f>
        <v>#N/A</v>
      </c>
      <c r="M211" s="637" t="e">
        <f>VLOOKUP(A211,Data!$A:$AG,8,FALSE)</f>
        <v>#N/A</v>
      </c>
      <c r="N211" s="263" t="e">
        <f>VLOOKUP(A211,Data!$A:$AG,16,FALSE)</f>
        <v>#N/A</v>
      </c>
      <c r="O211" s="263" t="e">
        <f>VLOOKUP(A211,Data!$A:$AG,28,FALSE)</f>
        <v>#N/A</v>
      </c>
      <c r="P211" s="263" t="e">
        <f>VLOOKUP(A211,Data!$A:$AH,34,FALSE)</f>
        <v>#N/A</v>
      </c>
    </row>
    <row r="212" spans="1:16" ht="50.1" hidden="1" customHeight="1" x14ac:dyDescent="0.25">
      <c r="A212" s="568" t="e">
        <f>VLOOKUP(Data!A125,Data!$A:$P,1,FALSE)</f>
        <v>#N/A</v>
      </c>
      <c r="B212" s="636" t="e">
        <f>VLOOKUP(A212,Data!$A:$P,4,FALSE)</f>
        <v>#N/A</v>
      </c>
      <c r="C212" s="640" t="e">
        <f>VLOOKUP(A212,Data!$A:$AG,24,FALSE)</f>
        <v>#N/A</v>
      </c>
      <c r="D212" s="1" t="e">
        <f>VLOOKUP(A212,Data!$A:$AG,25,FALSE)</f>
        <v>#N/A</v>
      </c>
      <c r="E212" s="1" t="e">
        <f>VLOOKUP(A212,Data!$A:$AG,26,FALSE)</f>
        <v>#N/A</v>
      </c>
      <c r="F212" s="1" t="e">
        <f>VLOOKUP(A212,Data!$A:$AG,11,FALSE)</f>
        <v>#N/A</v>
      </c>
      <c r="G212" s="1" t="e">
        <f>VLOOKUP(A212,Data!$A:$AG,27,FALSE)</f>
        <v>#N/A</v>
      </c>
      <c r="H212" s="1" t="e">
        <f>VLOOKUP(A212,Data!$A:$AG,30,FALSE)</f>
        <v>#N/A</v>
      </c>
      <c r="I212" s="1" t="e">
        <f>VLOOKUP(A212,Data!$A:$AG,31,FALSE)</f>
        <v>#N/A</v>
      </c>
      <c r="J212" s="1" t="e">
        <f>VLOOKUP(A212,Data!$A:$AG,32,FALSE)</f>
        <v>#N/A</v>
      </c>
      <c r="K212" s="1" t="e">
        <f>VLOOKUP(A212,Data!$A:$AG,12,FALSE)</f>
        <v>#N/A</v>
      </c>
      <c r="L212" s="1" t="e">
        <f>VLOOKUP(A212,Data!$A:$AG,23,FALSE)</f>
        <v>#N/A</v>
      </c>
      <c r="M212" s="638" t="e">
        <f>VLOOKUP(A212,Data!$A:$AG,8,FALSE)</f>
        <v>#N/A</v>
      </c>
      <c r="N212" s="263" t="e">
        <f>VLOOKUP(A212,Data!$A:$AG,16,FALSE)</f>
        <v>#N/A</v>
      </c>
      <c r="O212" s="263" t="e">
        <f>VLOOKUP(A212,Data!$A:$AG,28,FALSE)</f>
        <v>#N/A</v>
      </c>
      <c r="P212" s="263" t="e">
        <f>VLOOKUP(A212,Data!$A:$AH,34,FALSE)</f>
        <v>#N/A</v>
      </c>
    </row>
    <row r="213" spans="1:16" ht="5.0999999999999996" hidden="1" customHeight="1" x14ac:dyDescent="0.25">
      <c r="A213" s="568" t="e">
        <f>VLOOKUP(Data!A124,Data!$A:$P,1,FALSE)</f>
        <v>#N/A</v>
      </c>
      <c r="B213" s="636" t="e">
        <f>VLOOKUP(A213,Data!$A:$P,4,FALSE)</f>
        <v>#N/A</v>
      </c>
      <c r="C213" s="640" t="e">
        <f>VLOOKUP(A213,Data!$A:$AG,24,FALSE)</f>
        <v>#N/A</v>
      </c>
      <c r="D213" s="1" t="e">
        <f>VLOOKUP(A213,Data!$A:$AG,25,FALSE)</f>
        <v>#N/A</v>
      </c>
      <c r="E213" s="1" t="e">
        <f>VLOOKUP(A213,Data!$A:$AG,26,FALSE)</f>
        <v>#N/A</v>
      </c>
      <c r="F213" s="59" t="e">
        <f>VLOOKUP(A213,Data!$A:$AG,11,FALSE)</f>
        <v>#N/A</v>
      </c>
      <c r="G213" s="263" t="e">
        <f>VLOOKUP(A213,Data!$A:$AG,27,FALSE)</f>
        <v>#N/A</v>
      </c>
      <c r="H213" s="263" t="e">
        <f>VLOOKUP(A213,Data!$A:$AG,30,FALSE)</f>
        <v>#N/A</v>
      </c>
      <c r="I213" s="263" t="e">
        <f>VLOOKUP(A213,Data!$A:$AG,31,FALSE)</f>
        <v>#N/A</v>
      </c>
      <c r="J213" s="263" t="e">
        <f>VLOOKUP(A213,Data!$A:$AG,32,FALSE)</f>
        <v>#N/A</v>
      </c>
      <c r="K213" s="263" t="e">
        <f>VLOOKUP(A213,Data!$A:$AG,12,FALSE)</f>
        <v>#N/A</v>
      </c>
      <c r="L213" s="263" t="e">
        <f>VLOOKUP(A213,Data!$A:$AG,23,FALSE)</f>
        <v>#N/A</v>
      </c>
      <c r="M213" s="637" t="e">
        <f>VLOOKUP(A213,Data!$A:$AG,8,FALSE)</f>
        <v>#N/A</v>
      </c>
      <c r="N213" s="263" t="e">
        <f>VLOOKUP(A213,Data!$A:$AG,16,FALSE)</f>
        <v>#N/A</v>
      </c>
      <c r="O213" s="263" t="e">
        <f>VLOOKUP(A213,Data!$A:$AG,28,FALSE)</f>
        <v>#N/A</v>
      </c>
      <c r="P213" s="263" t="e">
        <f>VLOOKUP(A213,Data!$A:$AH,34,FALSE)</f>
        <v>#N/A</v>
      </c>
    </row>
    <row r="214" spans="1:16" ht="5.0999999999999996" hidden="1" customHeight="1" x14ac:dyDescent="0.25">
      <c r="A214" s="568" t="e">
        <f>VLOOKUP(Data!A123,Data!$A:$P,1,FALSE)</f>
        <v>#N/A</v>
      </c>
      <c r="B214" s="636" t="e">
        <f>VLOOKUP(A214,Data!$A:$P,4,FALSE)</f>
        <v>#N/A</v>
      </c>
      <c r="C214" s="640" t="e">
        <f>VLOOKUP(A214,Data!$A:$AG,24,FALSE)</f>
        <v>#N/A</v>
      </c>
      <c r="D214" s="1" t="e">
        <f>VLOOKUP(A214,Data!$A:$AG,25,FALSE)</f>
        <v>#N/A</v>
      </c>
      <c r="E214" s="1" t="e">
        <f>VLOOKUP(A214,Data!$A:$AG,26,FALSE)</f>
        <v>#N/A</v>
      </c>
      <c r="F214" s="59" t="e">
        <f>VLOOKUP(A214,Data!$A:$AG,11,FALSE)</f>
        <v>#N/A</v>
      </c>
      <c r="G214" s="263" t="e">
        <f>VLOOKUP(A214,Data!$A:$AG,27,FALSE)</f>
        <v>#N/A</v>
      </c>
      <c r="H214" s="263" t="e">
        <f>VLOOKUP(A214,Data!$A:$AG,30,FALSE)</f>
        <v>#N/A</v>
      </c>
      <c r="I214" s="263" t="e">
        <f>VLOOKUP(A214,Data!$A:$AG,31,FALSE)</f>
        <v>#N/A</v>
      </c>
      <c r="J214" s="263" t="e">
        <f>VLOOKUP(A214,Data!$A:$AG,32,FALSE)</f>
        <v>#N/A</v>
      </c>
      <c r="K214" s="263" t="e">
        <f>VLOOKUP(A214,Data!$A:$AG,12,FALSE)</f>
        <v>#N/A</v>
      </c>
      <c r="L214" s="263" t="e">
        <f>VLOOKUP(A214,Data!$A:$AG,23,FALSE)</f>
        <v>#N/A</v>
      </c>
      <c r="M214" s="637" t="e">
        <f>VLOOKUP(A214,Data!$A:$AG,8,FALSE)</f>
        <v>#N/A</v>
      </c>
      <c r="N214" s="263" t="e">
        <f>VLOOKUP(A214,Data!$A:$AG,16,FALSE)</f>
        <v>#N/A</v>
      </c>
      <c r="O214" s="263" t="e">
        <f>VLOOKUP(A214,Data!$A:$AG,28,FALSE)</f>
        <v>#N/A</v>
      </c>
      <c r="P214" s="263" t="e">
        <f>VLOOKUP(A214,Data!$A:$AH,34,FALSE)</f>
        <v>#N/A</v>
      </c>
    </row>
    <row r="215" spans="1:16" ht="5.0999999999999996" hidden="1" customHeight="1" x14ac:dyDescent="0.25">
      <c r="A215" s="568" t="e">
        <f>VLOOKUP(Data!A122,Data!$A:$P,1,FALSE)</f>
        <v>#N/A</v>
      </c>
      <c r="B215" s="636" t="e">
        <f>VLOOKUP(A215,Data!$A:$P,4,FALSE)</f>
        <v>#N/A</v>
      </c>
      <c r="C215" s="640" t="e">
        <f>VLOOKUP(A215,Data!$A:$AG,24,FALSE)</f>
        <v>#N/A</v>
      </c>
      <c r="D215" s="1" t="e">
        <f>VLOOKUP(A215,Data!$A:$AG,25,FALSE)</f>
        <v>#N/A</v>
      </c>
      <c r="E215" s="1" t="e">
        <f>VLOOKUP(A215,Data!$A:$AG,26,FALSE)</f>
        <v>#N/A</v>
      </c>
      <c r="F215" s="59" t="e">
        <f>VLOOKUP(A215,Data!$A:$AG,11,FALSE)</f>
        <v>#N/A</v>
      </c>
      <c r="G215" s="263" t="e">
        <f>VLOOKUP(A215,Data!$A:$AG,27,FALSE)</f>
        <v>#N/A</v>
      </c>
      <c r="H215" s="263" t="e">
        <f>VLOOKUP(A215,Data!$A:$AG,30,FALSE)</f>
        <v>#N/A</v>
      </c>
      <c r="I215" s="263" t="e">
        <f>VLOOKUP(A215,Data!$A:$AG,31,FALSE)</f>
        <v>#N/A</v>
      </c>
      <c r="J215" s="263" t="e">
        <f>VLOOKUP(A215,Data!$A:$AG,32,FALSE)</f>
        <v>#N/A</v>
      </c>
      <c r="K215" s="263" t="e">
        <f>VLOOKUP(A215,Data!$A:$AG,12,FALSE)</f>
        <v>#N/A</v>
      </c>
      <c r="L215" s="263" t="e">
        <f>VLOOKUP(A215,Data!$A:$AG,23,FALSE)</f>
        <v>#N/A</v>
      </c>
      <c r="M215" s="637" t="e">
        <f>VLOOKUP(A215,Data!$A:$AG,8,FALSE)</f>
        <v>#N/A</v>
      </c>
      <c r="N215" s="263" t="e">
        <f>VLOOKUP(A215,Data!$A:$AG,16,FALSE)</f>
        <v>#N/A</v>
      </c>
      <c r="O215" s="263" t="e">
        <f>VLOOKUP(A215,Data!$A:$AG,28,FALSE)</f>
        <v>#N/A</v>
      </c>
      <c r="P215" s="263" t="e">
        <f>VLOOKUP(A215,Data!$A:$AH,34,FALSE)</f>
        <v>#N/A</v>
      </c>
    </row>
    <row r="216" spans="1:16" ht="5.0999999999999996" hidden="1" customHeight="1" x14ac:dyDescent="0.25">
      <c r="A216" s="568" t="e">
        <f>VLOOKUP(Data!A121,Data!$A:$P,1,FALSE)</f>
        <v>#N/A</v>
      </c>
      <c r="B216" s="636" t="e">
        <f>VLOOKUP(A216,Data!$A:$P,4,FALSE)</f>
        <v>#N/A</v>
      </c>
      <c r="C216" s="640" t="e">
        <f>VLOOKUP(A216,Data!$A:$AG,24,FALSE)</f>
        <v>#N/A</v>
      </c>
      <c r="D216" s="1" t="e">
        <f>VLOOKUP(A216,Data!$A:$AG,25,FALSE)</f>
        <v>#N/A</v>
      </c>
      <c r="E216" s="1" t="e">
        <f>VLOOKUP(A216,Data!$A:$AG,26,FALSE)</f>
        <v>#N/A</v>
      </c>
      <c r="F216" s="59" t="e">
        <f>VLOOKUP(A216,Data!$A:$AG,11,FALSE)</f>
        <v>#N/A</v>
      </c>
      <c r="G216" s="263" t="e">
        <f>VLOOKUP(A216,Data!$A:$AG,27,FALSE)</f>
        <v>#N/A</v>
      </c>
      <c r="H216" s="263" t="e">
        <f>VLOOKUP(A216,Data!$A:$AG,30,FALSE)</f>
        <v>#N/A</v>
      </c>
      <c r="I216" s="263" t="e">
        <f>VLOOKUP(A216,Data!$A:$AG,31,FALSE)</f>
        <v>#N/A</v>
      </c>
      <c r="J216" s="263" t="e">
        <f>VLOOKUP(A216,Data!$A:$AG,32,FALSE)</f>
        <v>#N/A</v>
      </c>
      <c r="K216" s="263" t="e">
        <f>VLOOKUP(A216,Data!$A:$AG,12,FALSE)</f>
        <v>#N/A</v>
      </c>
      <c r="L216" s="263" t="e">
        <f>VLOOKUP(A216,Data!$A:$AG,23,FALSE)</f>
        <v>#N/A</v>
      </c>
      <c r="M216" s="637" t="e">
        <f>VLOOKUP(A216,Data!$A:$AG,8,FALSE)</f>
        <v>#N/A</v>
      </c>
      <c r="N216" s="263" t="e">
        <f>VLOOKUP(A216,Data!$A:$AG,16,FALSE)</f>
        <v>#N/A</v>
      </c>
      <c r="O216" s="263" t="e">
        <f>VLOOKUP(A216,Data!$A:$AG,28,FALSE)</f>
        <v>#N/A</v>
      </c>
      <c r="P216" s="263" t="e">
        <f>VLOOKUP(A216,Data!$A:$AH,34,FALSE)</f>
        <v>#N/A</v>
      </c>
    </row>
    <row r="217" spans="1:16" ht="5.0999999999999996" hidden="1" customHeight="1" x14ac:dyDescent="0.25">
      <c r="A217" s="568" t="e">
        <f>VLOOKUP(Data!A120,Data!$A:$P,1,FALSE)</f>
        <v>#N/A</v>
      </c>
      <c r="B217" s="636" t="e">
        <f>VLOOKUP(A217,Data!$A:$P,4,FALSE)</f>
        <v>#N/A</v>
      </c>
      <c r="C217" s="640" t="e">
        <f>VLOOKUP(A217,Data!$A:$AG,24,FALSE)</f>
        <v>#N/A</v>
      </c>
      <c r="D217" s="1" t="e">
        <f>VLOOKUP(A217,Data!$A:$AG,25,FALSE)</f>
        <v>#N/A</v>
      </c>
      <c r="E217" s="1" t="e">
        <f>VLOOKUP(A217,Data!$A:$AG,26,FALSE)</f>
        <v>#N/A</v>
      </c>
      <c r="F217" s="59" t="e">
        <f>VLOOKUP(A217,Data!$A:$AG,11,FALSE)</f>
        <v>#N/A</v>
      </c>
      <c r="G217" s="263" t="e">
        <f>VLOOKUP(A217,Data!$A:$AG,27,FALSE)</f>
        <v>#N/A</v>
      </c>
      <c r="H217" s="263" t="e">
        <f>VLOOKUP(A217,Data!$A:$AG,30,FALSE)</f>
        <v>#N/A</v>
      </c>
      <c r="I217" s="263" t="e">
        <f>VLOOKUP(A217,Data!$A:$AG,31,FALSE)</f>
        <v>#N/A</v>
      </c>
      <c r="J217" s="263" t="e">
        <f>VLOOKUP(A217,Data!$A:$AG,32,FALSE)</f>
        <v>#N/A</v>
      </c>
      <c r="K217" s="263" t="e">
        <f>VLOOKUP(A217,Data!$A:$AG,12,FALSE)</f>
        <v>#N/A</v>
      </c>
      <c r="L217" s="263" t="e">
        <f>VLOOKUP(A217,Data!$A:$AG,23,FALSE)</f>
        <v>#N/A</v>
      </c>
      <c r="M217" s="637" t="e">
        <f>VLOOKUP(A217,Data!$A:$AG,8,FALSE)</f>
        <v>#N/A</v>
      </c>
      <c r="N217" s="263" t="e">
        <f>VLOOKUP(A217,Data!$A:$AG,16,FALSE)</f>
        <v>#N/A</v>
      </c>
      <c r="O217" s="263" t="e">
        <f>VLOOKUP(A217,Data!$A:$AG,28,FALSE)</f>
        <v>#N/A</v>
      </c>
      <c r="P217" s="263" t="e">
        <f>VLOOKUP(A217,Data!$A:$AH,34,FALSE)</f>
        <v>#N/A</v>
      </c>
    </row>
    <row r="218" spans="1:16" ht="5.0999999999999996" hidden="1" customHeight="1" x14ac:dyDescent="0.25">
      <c r="A218" s="568" t="e">
        <f>VLOOKUP(Data!A119,Data!$A:$P,1,FALSE)</f>
        <v>#N/A</v>
      </c>
      <c r="B218" s="636" t="e">
        <f>VLOOKUP(A218,Data!$A:$P,4,FALSE)</f>
        <v>#N/A</v>
      </c>
      <c r="C218" s="640" t="e">
        <f>VLOOKUP(A218,Data!$A:$AG,24,FALSE)</f>
        <v>#N/A</v>
      </c>
      <c r="D218" s="1" t="e">
        <f>VLOOKUP(A218,Data!$A:$AG,25,FALSE)</f>
        <v>#N/A</v>
      </c>
      <c r="E218" s="1" t="e">
        <f>VLOOKUP(A218,Data!$A:$AG,26,FALSE)</f>
        <v>#N/A</v>
      </c>
      <c r="F218" s="59" t="e">
        <f>VLOOKUP(A218,Data!$A:$AG,11,FALSE)</f>
        <v>#N/A</v>
      </c>
      <c r="G218" s="263" t="e">
        <f>VLOOKUP(A218,Data!$A:$AG,27,FALSE)</f>
        <v>#N/A</v>
      </c>
      <c r="H218" s="263" t="e">
        <f>VLOOKUP(A218,Data!$A:$AG,30,FALSE)</f>
        <v>#N/A</v>
      </c>
      <c r="I218" s="263" t="e">
        <f>VLOOKUP(A218,Data!$A:$AG,31,FALSE)</f>
        <v>#N/A</v>
      </c>
      <c r="J218" s="263" t="e">
        <f>VLOOKUP(A218,Data!$A:$AG,32,FALSE)</f>
        <v>#N/A</v>
      </c>
      <c r="K218" s="263" t="e">
        <f>VLOOKUP(A218,Data!$A:$AG,12,FALSE)</f>
        <v>#N/A</v>
      </c>
      <c r="L218" s="263" t="e">
        <f>VLOOKUP(A218,Data!$A:$AG,23,FALSE)</f>
        <v>#N/A</v>
      </c>
      <c r="M218" s="637" t="e">
        <f>VLOOKUP(A218,Data!$A:$AG,8,FALSE)</f>
        <v>#N/A</v>
      </c>
      <c r="N218" s="263" t="e">
        <f>VLOOKUP(A218,Data!$A:$AG,16,FALSE)</f>
        <v>#N/A</v>
      </c>
      <c r="O218" s="263" t="e">
        <f>VLOOKUP(A218,Data!$A:$AG,28,FALSE)</f>
        <v>#N/A</v>
      </c>
      <c r="P218" s="263" t="e">
        <f>VLOOKUP(A218,Data!$A:$AH,34,FALSE)</f>
        <v>#N/A</v>
      </c>
    </row>
    <row r="219" spans="1:16" ht="5.0999999999999996" hidden="1" customHeight="1" x14ac:dyDescent="0.25">
      <c r="A219" s="568" t="e">
        <f>VLOOKUP(Data!A118,Data!$A:$P,1,FALSE)</f>
        <v>#N/A</v>
      </c>
      <c r="B219" s="636" t="e">
        <f>VLOOKUP(A219,Data!$A:$P,4,FALSE)</f>
        <v>#N/A</v>
      </c>
      <c r="C219" s="640" t="e">
        <f>VLOOKUP(A219,Data!$A:$AG,24,FALSE)</f>
        <v>#N/A</v>
      </c>
      <c r="D219" s="1" t="e">
        <f>VLOOKUP(A219,Data!$A:$AG,25,FALSE)</f>
        <v>#N/A</v>
      </c>
      <c r="E219" s="1" t="e">
        <f>VLOOKUP(A219,Data!$A:$AG,26,FALSE)</f>
        <v>#N/A</v>
      </c>
      <c r="F219" s="59" t="e">
        <f>VLOOKUP(A219,Data!$A:$AG,11,FALSE)</f>
        <v>#N/A</v>
      </c>
      <c r="G219" s="263" t="e">
        <f>VLOOKUP(A219,Data!$A:$AG,27,FALSE)</f>
        <v>#N/A</v>
      </c>
      <c r="H219" s="263" t="e">
        <f>VLOOKUP(A219,Data!$A:$AG,30,FALSE)</f>
        <v>#N/A</v>
      </c>
      <c r="I219" s="263" t="e">
        <f>VLOOKUP(A219,Data!$A:$AG,31,FALSE)</f>
        <v>#N/A</v>
      </c>
      <c r="J219" s="263" t="e">
        <f>VLOOKUP(A219,Data!$A:$AG,32,FALSE)</f>
        <v>#N/A</v>
      </c>
      <c r="K219" s="263" t="e">
        <f>VLOOKUP(A219,Data!$A:$AG,12,FALSE)</f>
        <v>#N/A</v>
      </c>
      <c r="L219" s="263" t="e">
        <f>VLOOKUP(A219,Data!$A:$AG,23,FALSE)</f>
        <v>#N/A</v>
      </c>
      <c r="M219" s="637" t="e">
        <f>VLOOKUP(A219,Data!$A:$AG,8,FALSE)</f>
        <v>#N/A</v>
      </c>
      <c r="N219" s="263" t="e">
        <f>VLOOKUP(A219,Data!$A:$AG,16,FALSE)</f>
        <v>#N/A</v>
      </c>
      <c r="O219" s="263" t="e">
        <f>VLOOKUP(A219,Data!$A:$AG,28,FALSE)</f>
        <v>#N/A</v>
      </c>
      <c r="P219" s="263" t="e">
        <f>VLOOKUP(A219,Data!$A:$AH,34,FALSE)</f>
        <v>#N/A</v>
      </c>
    </row>
    <row r="220" spans="1:16" ht="5.0999999999999996" hidden="1" customHeight="1" x14ac:dyDescent="0.25">
      <c r="A220" s="568" t="e">
        <f>VLOOKUP(Data!A117,Data!$A:$P,1,FALSE)</f>
        <v>#N/A</v>
      </c>
      <c r="B220" s="636" t="e">
        <f>VLOOKUP(A220,Data!$A:$P,4,FALSE)</f>
        <v>#N/A</v>
      </c>
      <c r="C220" s="640" t="e">
        <f>VLOOKUP(A220,Data!$A:$AG,24,FALSE)</f>
        <v>#N/A</v>
      </c>
      <c r="D220" s="1" t="e">
        <f>VLOOKUP(A220,Data!$A:$AG,25,FALSE)</f>
        <v>#N/A</v>
      </c>
      <c r="E220" s="1" t="e">
        <f>VLOOKUP(A220,Data!$A:$AG,26,FALSE)</f>
        <v>#N/A</v>
      </c>
      <c r="F220" s="59" t="e">
        <f>VLOOKUP(A220,Data!$A:$AG,11,FALSE)</f>
        <v>#N/A</v>
      </c>
      <c r="G220" s="263" t="e">
        <f>VLOOKUP(A220,Data!$A:$AG,27,FALSE)</f>
        <v>#N/A</v>
      </c>
      <c r="H220" s="263" t="e">
        <f>VLOOKUP(A220,Data!$A:$AG,30,FALSE)</f>
        <v>#N/A</v>
      </c>
      <c r="I220" s="263" t="e">
        <f>VLOOKUP(A220,Data!$A:$AG,31,FALSE)</f>
        <v>#N/A</v>
      </c>
      <c r="J220" s="263" t="e">
        <f>VLOOKUP(A220,Data!$A:$AG,32,FALSE)</f>
        <v>#N/A</v>
      </c>
      <c r="K220" s="263" t="e">
        <f>VLOOKUP(A220,Data!$A:$AG,12,FALSE)</f>
        <v>#N/A</v>
      </c>
      <c r="L220" s="263" t="e">
        <f>VLOOKUP(A220,Data!$A:$AG,23,FALSE)</f>
        <v>#N/A</v>
      </c>
      <c r="M220" s="637" t="e">
        <f>VLOOKUP(A220,Data!$A:$AG,8,FALSE)</f>
        <v>#N/A</v>
      </c>
      <c r="N220" s="263" t="e">
        <f>VLOOKUP(A220,Data!$A:$AG,16,FALSE)</f>
        <v>#N/A</v>
      </c>
      <c r="O220" s="263" t="e">
        <f>VLOOKUP(A220,Data!$A:$AG,28,FALSE)</f>
        <v>#N/A</v>
      </c>
      <c r="P220" s="263" t="e">
        <f>VLOOKUP(A220,Data!$A:$AH,34,FALSE)</f>
        <v>#N/A</v>
      </c>
    </row>
    <row r="221" spans="1:16" ht="5.0999999999999996" hidden="1" customHeight="1" x14ac:dyDescent="0.25">
      <c r="A221" s="568" t="e">
        <f>VLOOKUP(Data!A116,Data!$A:$P,1,FALSE)</f>
        <v>#N/A</v>
      </c>
      <c r="B221" s="636" t="e">
        <f>VLOOKUP(A221,Data!$A:$P,4,FALSE)</f>
        <v>#N/A</v>
      </c>
      <c r="C221" s="640" t="e">
        <f>VLOOKUP(A221,Data!$A:$AG,24,FALSE)</f>
        <v>#N/A</v>
      </c>
      <c r="D221" s="1" t="e">
        <f>VLOOKUP(A221,Data!$A:$AG,25,FALSE)</f>
        <v>#N/A</v>
      </c>
      <c r="E221" s="1" t="e">
        <f>VLOOKUP(A221,Data!$A:$AG,26,FALSE)</f>
        <v>#N/A</v>
      </c>
      <c r="F221" s="59" t="e">
        <f>VLOOKUP(A221,Data!$A:$AG,11,FALSE)</f>
        <v>#N/A</v>
      </c>
      <c r="G221" s="263" t="e">
        <f>VLOOKUP(A221,Data!$A:$AG,27,FALSE)</f>
        <v>#N/A</v>
      </c>
      <c r="H221" s="263" t="e">
        <f>VLOOKUP(A221,Data!$A:$AG,30,FALSE)</f>
        <v>#N/A</v>
      </c>
      <c r="I221" s="263" t="e">
        <f>VLOOKUP(A221,Data!$A:$AG,31,FALSE)</f>
        <v>#N/A</v>
      </c>
      <c r="J221" s="263" t="e">
        <f>VLOOKUP(A221,Data!$A:$AG,32,FALSE)</f>
        <v>#N/A</v>
      </c>
      <c r="K221" s="263" t="e">
        <f>VLOOKUP(A221,Data!$A:$AG,12,FALSE)</f>
        <v>#N/A</v>
      </c>
      <c r="L221" s="263" t="e">
        <f>VLOOKUP(A221,Data!$A:$AG,23,FALSE)</f>
        <v>#N/A</v>
      </c>
      <c r="M221" s="637" t="e">
        <f>VLOOKUP(A221,Data!$A:$AG,8,FALSE)</f>
        <v>#N/A</v>
      </c>
      <c r="N221" s="263" t="e">
        <f>VLOOKUP(A221,Data!$A:$AG,16,FALSE)</f>
        <v>#N/A</v>
      </c>
      <c r="O221" s="263" t="e">
        <f>VLOOKUP(A221,Data!$A:$AG,28,FALSE)</f>
        <v>#N/A</v>
      </c>
      <c r="P221" s="263" t="e">
        <f>VLOOKUP(A221,Data!$A:$AH,34,FALSE)</f>
        <v>#N/A</v>
      </c>
    </row>
    <row r="222" spans="1:16" ht="5.0999999999999996" hidden="1" customHeight="1" x14ac:dyDescent="0.25">
      <c r="A222" s="568" t="e">
        <f>VLOOKUP(Data!A115,Data!$A:$P,1,FALSE)</f>
        <v>#N/A</v>
      </c>
      <c r="B222" s="636" t="e">
        <f>VLOOKUP(A222,Data!$A:$P,4,FALSE)</f>
        <v>#N/A</v>
      </c>
      <c r="C222" s="640" t="e">
        <f>VLOOKUP(A222,Data!$A:$AG,24,FALSE)</f>
        <v>#N/A</v>
      </c>
      <c r="D222" s="1" t="e">
        <f>VLOOKUP(A222,Data!$A:$AG,25,FALSE)</f>
        <v>#N/A</v>
      </c>
      <c r="E222" s="1" t="e">
        <f>VLOOKUP(A222,Data!$A:$AG,26,FALSE)</f>
        <v>#N/A</v>
      </c>
      <c r="F222" s="59" t="e">
        <f>VLOOKUP(A222,Data!$A:$AG,11,FALSE)</f>
        <v>#N/A</v>
      </c>
      <c r="G222" s="263" t="e">
        <f>VLOOKUP(A222,Data!$A:$AG,27,FALSE)</f>
        <v>#N/A</v>
      </c>
      <c r="H222" s="263" t="e">
        <f>VLOOKUP(A222,Data!$A:$AG,30,FALSE)</f>
        <v>#N/A</v>
      </c>
      <c r="I222" s="263" t="e">
        <f>VLOOKUP(A222,Data!$A:$AG,31,FALSE)</f>
        <v>#N/A</v>
      </c>
      <c r="J222" s="263" t="e">
        <f>VLOOKUP(A222,Data!$A:$AG,32,FALSE)</f>
        <v>#N/A</v>
      </c>
      <c r="K222" s="263" t="e">
        <f>VLOOKUP(A222,Data!$A:$AG,12,FALSE)</f>
        <v>#N/A</v>
      </c>
      <c r="L222" s="263" t="e">
        <f>VLOOKUP(A222,Data!$A:$AG,23,FALSE)</f>
        <v>#N/A</v>
      </c>
      <c r="M222" s="637" t="e">
        <f>VLOOKUP(A222,Data!$A:$AG,8,FALSE)</f>
        <v>#N/A</v>
      </c>
      <c r="N222" s="263" t="e">
        <f>VLOOKUP(A222,Data!$A:$AG,16,FALSE)</f>
        <v>#N/A</v>
      </c>
      <c r="O222" s="263" t="e">
        <f>VLOOKUP(A222,Data!$A:$AG,28,FALSE)</f>
        <v>#N/A</v>
      </c>
      <c r="P222" s="263" t="e">
        <f>VLOOKUP(A222,Data!$A:$AH,34,FALSE)</f>
        <v>#N/A</v>
      </c>
    </row>
    <row r="223" spans="1:16" ht="5.0999999999999996" hidden="1" customHeight="1" x14ac:dyDescent="0.25">
      <c r="A223" s="568" t="e">
        <f>VLOOKUP(Data!A114,Data!$A:$P,1,FALSE)</f>
        <v>#N/A</v>
      </c>
      <c r="B223" s="636" t="e">
        <f>VLOOKUP(A223,Data!$A:$P,4,FALSE)</f>
        <v>#N/A</v>
      </c>
      <c r="C223" s="640" t="e">
        <f>VLOOKUP(A223,Data!$A:$AG,24,FALSE)</f>
        <v>#N/A</v>
      </c>
      <c r="D223" s="1" t="e">
        <f>VLOOKUP(A223,Data!$A:$AG,25,FALSE)</f>
        <v>#N/A</v>
      </c>
      <c r="E223" s="1" t="e">
        <f>VLOOKUP(A223,Data!$A:$AG,26,FALSE)</f>
        <v>#N/A</v>
      </c>
      <c r="F223" s="59" t="e">
        <f>VLOOKUP(A223,Data!$A:$AG,11,FALSE)</f>
        <v>#N/A</v>
      </c>
      <c r="G223" s="263" t="e">
        <f>VLOOKUP(A223,Data!$A:$AG,27,FALSE)</f>
        <v>#N/A</v>
      </c>
      <c r="H223" s="263" t="e">
        <f>VLOOKUP(A223,Data!$A:$AG,30,FALSE)</f>
        <v>#N/A</v>
      </c>
      <c r="I223" s="263" t="e">
        <f>VLOOKUP(A223,Data!$A:$AG,31,FALSE)</f>
        <v>#N/A</v>
      </c>
      <c r="J223" s="263" t="e">
        <f>VLOOKUP(A223,Data!$A:$AG,32,FALSE)</f>
        <v>#N/A</v>
      </c>
      <c r="K223" s="263" t="e">
        <f>VLOOKUP(A223,Data!$A:$AG,12,FALSE)</f>
        <v>#N/A</v>
      </c>
      <c r="L223" s="263" t="e">
        <f>VLOOKUP(A223,Data!$A:$AG,23,FALSE)</f>
        <v>#N/A</v>
      </c>
      <c r="M223" s="637" t="e">
        <f>VLOOKUP(A223,Data!$A:$AG,8,FALSE)</f>
        <v>#N/A</v>
      </c>
      <c r="N223" s="263" t="e">
        <f>VLOOKUP(A223,Data!$A:$AG,16,FALSE)</f>
        <v>#N/A</v>
      </c>
      <c r="O223" s="263" t="e">
        <f>VLOOKUP(A223,Data!$A:$AG,28,FALSE)</f>
        <v>#N/A</v>
      </c>
      <c r="P223" s="263" t="e">
        <f>VLOOKUP(A223,Data!$A:$AH,34,FALSE)</f>
        <v>#N/A</v>
      </c>
    </row>
    <row r="224" spans="1:16" ht="5.0999999999999996" hidden="1" customHeight="1" x14ac:dyDescent="0.25">
      <c r="A224" s="568" t="e">
        <f>VLOOKUP(Data!A113,Data!$A:$P,1,FALSE)</f>
        <v>#N/A</v>
      </c>
      <c r="B224" s="636" t="e">
        <f>VLOOKUP(A224,Data!$A:$P,4,FALSE)</f>
        <v>#N/A</v>
      </c>
      <c r="C224" s="640" t="e">
        <f>VLOOKUP(A224,Data!$A:$AG,24,FALSE)</f>
        <v>#N/A</v>
      </c>
      <c r="D224" s="1" t="e">
        <f>VLOOKUP(A224,Data!$A:$AG,25,FALSE)</f>
        <v>#N/A</v>
      </c>
      <c r="E224" s="1" t="e">
        <f>VLOOKUP(A224,Data!$A:$AG,26,FALSE)</f>
        <v>#N/A</v>
      </c>
      <c r="F224" s="59" t="e">
        <f>VLOOKUP(A224,Data!$A:$AG,11,FALSE)</f>
        <v>#N/A</v>
      </c>
      <c r="G224" s="263" t="e">
        <f>VLOOKUP(A224,Data!$A:$AG,27,FALSE)</f>
        <v>#N/A</v>
      </c>
      <c r="H224" s="263" t="e">
        <f>VLOOKUP(A224,Data!$A:$AG,30,FALSE)</f>
        <v>#N/A</v>
      </c>
      <c r="I224" s="263" t="e">
        <f>VLOOKUP(A224,Data!$A:$AG,31,FALSE)</f>
        <v>#N/A</v>
      </c>
      <c r="J224" s="263" t="e">
        <f>VLOOKUP(A224,Data!$A:$AG,32,FALSE)</f>
        <v>#N/A</v>
      </c>
      <c r="K224" s="263" t="e">
        <f>VLOOKUP(A224,Data!$A:$AG,12,FALSE)</f>
        <v>#N/A</v>
      </c>
      <c r="L224" s="263" t="e">
        <f>VLOOKUP(A224,Data!$A:$AG,23,FALSE)</f>
        <v>#N/A</v>
      </c>
      <c r="M224" s="637" t="e">
        <f>VLOOKUP(A224,Data!$A:$AG,8,FALSE)</f>
        <v>#N/A</v>
      </c>
      <c r="N224" s="263" t="e">
        <f>VLOOKUP(A224,Data!$A:$AG,16,FALSE)</f>
        <v>#N/A</v>
      </c>
      <c r="O224" s="263" t="e">
        <f>VLOOKUP(A224,Data!$A:$AG,28,FALSE)</f>
        <v>#N/A</v>
      </c>
      <c r="P224" s="263" t="e">
        <f>VLOOKUP(A224,Data!$A:$AH,34,FALSE)</f>
        <v>#N/A</v>
      </c>
    </row>
    <row r="225" spans="1:16" ht="5.0999999999999996" hidden="1" customHeight="1" x14ac:dyDescent="0.25">
      <c r="A225" s="568" t="e">
        <f>VLOOKUP(Data!A112,Data!$A:$P,1,FALSE)</f>
        <v>#N/A</v>
      </c>
      <c r="B225" s="636" t="e">
        <f>VLOOKUP(A225,Data!$A:$P,4,FALSE)</f>
        <v>#N/A</v>
      </c>
      <c r="C225" s="640" t="e">
        <f>VLOOKUP(A225,Data!$A:$AG,24,FALSE)</f>
        <v>#N/A</v>
      </c>
      <c r="D225" s="1" t="e">
        <f>VLOOKUP(A225,Data!$A:$AG,25,FALSE)</f>
        <v>#N/A</v>
      </c>
      <c r="E225" s="1" t="e">
        <f>VLOOKUP(A225,Data!$A:$AG,26,FALSE)</f>
        <v>#N/A</v>
      </c>
      <c r="F225" s="59" t="e">
        <f>VLOOKUP(A225,Data!$A:$AG,11,FALSE)</f>
        <v>#N/A</v>
      </c>
      <c r="G225" s="263" t="e">
        <f>VLOOKUP(A225,Data!$A:$AG,27,FALSE)</f>
        <v>#N/A</v>
      </c>
      <c r="H225" s="263" t="e">
        <f>VLOOKUP(A225,Data!$A:$AG,30,FALSE)</f>
        <v>#N/A</v>
      </c>
      <c r="I225" s="263" t="e">
        <f>VLOOKUP(A225,Data!$A:$AG,31,FALSE)</f>
        <v>#N/A</v>
      </c>
      <c r="J225" s="263" t="e">
        <f>VLOOKUP(A225,Data!$A:$AG,32,FALSE)</f>
        <v>#N/A</v>
      </c>
      <c r="K225" s="263" t="e">
        <f>VLOOKUP(A225,Data!$A:$AG,12,FALSE)</f>
        <v>#N/A</v>
      </c>
      <c r="L225" s="263" t="e">
        <f>VLOOKUP(A225,Data!$A:$AG,23,FALSE)</f>
        <v>#N/A</v>
      </c>
      <c r="M225" s="637" t="e">
        <f>VLOOKUP(A225,Data!$A:$AG,8,FALSE)</f>
        <v>#N/A</v>
      </c>
      <c r="N225" s="263" t="e">
        <f>VLOOKUP(A225,Data!$A:$AG,16,FALSE)</f>
        <v>#N/A</v>
      </c>
      <c r="O225" s="263" t="e">
        <f>VLOOKUP(A225,Data!$A:$AG,28,FALSE)</f>
        <v>#N/A</v>
      </c>
      <c r="P225" s="263" t="e">
        <f>VLOOKUP(A225,Data!$A:$AH,34,FALSE)</f>
        <v>#N/A</v>
      </c>
    </row>
    <row r="226" spans="1:16" ht="5.0999999999999996" hidden="1" customHeight="1" x14ac:dyDescent="0.25">
      <c r="A226" s="568" t="e">
        <f>VLOOKUP(Data!A111,Data!$A:$P,1,FALSE)</f>
        <v>#N/A</v>
      </c>
      <c r="B226" s="636" t="e">
        <f>VLOOKUP(A226,Data!$A:$P,4,FALSE)</f>
        <v>#N/A</v>
      </c>
      <c r="C226" s="640" t="e">
        <f>VLOOKUP(A226,Data!$A:$AG,24,FALSE)</f>
        <v>#N/A</v>
      </c>
      <c r="D226" s="1" t="e">
        <f>VLOOKUP(A226,Data!$A:$AG,25,FALSE)</f>
        <v>#N/A</v>
      </c>
      <c r="E226" s="1" t="e">
        <f>VLOOKUP(A226,Data!$A:$AG,26,FALSE)</f>
        <v>#N/A</v>
      </c>
      <c r="F226" s="59" t="e">
        <f>VLOOKUP(A226,Data!$A:$AG,11,FALSE)</f>
        <v>#N/A</v>
      </c>
      <c r="G226" s="263" t="e">
        <f>VLOOKUP(A226,Data!$A:$AG,27,FALSE)</f>
        <v>#N/A</v>
      </c>
      <c r="H226" s="263" t="e">
        <f>VLOOKUP(A226,Data!$A:$AG,30,FALSE)</f>
        <v>#N/A</v>
      </c>
      <c r="I226" s="263" t="e">
        <f>VLOOKUP(A226,Data!$A:$AG,31,FALSE)</f>
        <v>#N/A</v>
      </c>
      <c r="J226" s="263" t="e">
        <f>VLOOKUP(A226,Data!$A:$AG,32,FALSE)</f>
        <v>#N/A</v>
      </c>
      <c r="K226" s="263" t="e">
        <f>VLOOKUP(A226,Data!$A:$AG,12,FALSE)</f>
        <v>#N/A</v>
      </c>
      <c r="L226" s="263" t="e">
        <f>VLOOKUP(A226,Data!$A:$AG,23,FALSE)</f>
        <v>#N/A</v>
      </c>
      <c r="M226" s="637" t="e">
        <f>VLOOKUP(A226,Data!$A:$AG,8,FALSE)</f>
        <v>#N/A</v>
      </c>
      <c r="N226" s="263" t="e">
        <f>VLOOKUP(A226,Data!$A:$AG,16,FALSE)</f>
        <v>#N/A</v>
      </c>
      <c r="O226" s="263" t="e">
        <f>VLOOKUP(A226,Data!$A:$AG,28,FALSE)</f>
        <v>#N/A</v>
      </c>
      <c r="P226" s="263" t="e">
        <f>VLOOKUP(A226,Data!$A:$AH,34,FALSE)</f>
        <v>#N/A</v>
      </c>
    </row>
    <row r="227" spans="1:16" ht="5.0999999999999996" hidden="1" customHeight="1" x14ac:dyDescent="0.25">
      <c r="A227" s="568" t="e">
        <f>VLOOKUP(Data!A110,Data!$A:$P,1,FALSE)</f>
        <v>#N/A</v>
      </c>
      <c r="B227" s="636" t="e">
        <f>VLOOKUP(A227,Data!$A:$P,4,FALSE)</f>
        <v>#N/A</v>
      </c>
      <c r="C227" s="640" t="e">
        <f>VLOOKUP(A227,Data!$A:$AG,24,FALSE)</f>
        <v>#N/A</v>
      </c>
      <c r="D227" s="1" t="e">
        <f>VLOOKUP(A227,Data!$A:$AG,25,FALSE)</f>
        <v>#N/A</v>
      </c>
      <c r="E227" s="1" t="e">
        <f>VLOOKUP(A227,Data!$A:$AG,26,FALSE)</f>
        <v>#N/A</v>
      </c>
      <c r="F227" s="59" t="e">
        <f>VLOOKUP(A227,Data!$A:$AG,11,FALSE)</f>
        <v>#N/A</v>
      </c>
      <c r="G227" s="263" t="e">
        <f>VLOOKUP(A227,Data!$A:$AG,27,FALSE)</f>
        <v>#N/A</v>
      </c>
      <c r="H227" s="263" t="e">
        <f>VLOOKUP(A227,Data!$A:$AG,30,FALSE)</f>
        <v>#N/A</v>
      </c>
      <c r="I227" s="263" t="e">
        <f>VLOOKUP(A227,Data!$A:$AG,31,FALSE)</f>
        <v>#N/A</v>
      </c>
      <c r="J227" s="263" t="e">
        <f>VLOOKUP(A227,Data!$A:$AG,32,FALSE)</f>
        <v>#N/A</v>
      </c>
      <c r="K227" s="263" t="e">
        <f>VLOOKUP(A227,Data!$A:$AG,12,FALSE)</f>
        <v>#N/A</v>
      </c>
      <c r="L227" s="263" t="e">
        <f>VLOOKUP(A227,Data!$A:$AG,23,FALSE)</f>
        <v>#N/A</v>
      </c>
      <c r="M227" s="637" t="e">
        <f>VLOOKUP(A227,Data!$A:$AG,8,FALSE)</f>
        <v>#N/A</v>
      </c>
      <c r="N227" s="263" t="e">
        <f>VLOOKUP(A227,Data!$A:$AG,16,FALSE)</f>
        <v>#N/A</v>
      </c>
      <c r="O227" s="263" t="e">
        <f>VLOOKUP(A227,Data!$A:$AG,28,FALSE)</f>
        <v>#N/A</v>
      </c>
      <c r="P227" s="263" t="e">
        <f>VLOOKUP(A227,Data!$A:$AH,34,FALSE)</f>
        <v>#N/A</v>
      </c>
    </row>
    <row r="228" spans="1:16" ht="5.0999999999999996" hidden="1" customHeight="1" x14ac:dyDescent="0.25">
      <c r="A228" s="568" t="e">
        <f>VLOOKUP(Data!A109,Data!$A:$P,1,FALSE)</f>
        <v>#N/A</v>
      </c>
      <c r="B228" s="636" t="e">
        <f>VLOOKUP(A228,Data!$A:$P,4,FALSE)</f>
        <v>#N/A</v>
      </c>
      <c r="C228" s="640" t="e">
        <f>VLOOKUP(A228,Data!$A:$AG,24,FALSE)</f>
        <v>#N/A</v>
      </c>
      <c r="D228" s="1" t="e">
        <f>VLOOKUP(A228,Data!$A:$AG,25,FALSE)</f>
        <v>#N/A</v>
      </c>
      <c r="E228" s="1" t="e">
        <f>VLOOKUP(A228,Data!$A:$AG,26,FALSE)</f>
        <v>#N/A</v>
      </c>
      <c r="F228" s="59" t="e">
        <f>VLOOKUP(A228,Data!$A:$AG,11,FALSE)</f>
        <v>#N/A</v>
      </c>
      <c r="G228" s="263" t="e">
        <f>VLOOKUP(A228,Data!$A:$AG,27,FALSE)</f>
        <v>#N/A</v>
      </c>
      <c r="H228" s="263" t="e">
        <f>VLOOKUP(A228,Data!$A:$AG,30,FALSE)</f>
        <v>#N/A</v>
      </c>
      <c r="I228" s="263" t="e">
        <f>VLOOKUP(A228,Data!$A:$AG,31,FALSE)</f>
        <v>#N/A</v>
      </c>
      <c r="J228" s="263" t="e">
        <f>VLOOKUP(A228,Data!$A:$AG,32,FALSE)</f>
        <v>#N/A</v>
      </c>
      <c r="K228" s="263" t="e">
        <f>VLOOKUP(A228,Data!$A:$AG,12,FALSE)</f>
        <v>#N/A</v>
      </c>
      <c r="L228" s="263" t="e">
        <f>VLOOKUP(A228,Data!$A:$AG,23,FALSE)</f>
        <v>#N/A</v>
      </c>
      <c r="M228" s="637" t="e">
        <f>VLOOKUP(A228,Data!$A:$AG,8,FALSE)</f>
        <v>#N/A</v>
      </c>
      <c r="N228" s="263" t="e">
        <f>VLOOKUP(A228,Data!$A:$AG,16,FALSE)</f>
        <v>#N/A</v>
      </c>
      <c r="O228" s="263" t="e">
        <f>VLOOKUP(A228,Data!$A:$AG,28,FALSE)</f>
        <v>#N/A</v>
      </c>
      <c r="P228" s="263" t="e">
        <f>VLOOKUP(A228,Data!$A:$AH,34,FALSE)</f>
        <v>#N/A</v>
      </c>
    </row>
    <row r="229" spans="1:16" ht="5.0999999999999996" hidden="1" customHeight="1" x14ac:dyDescent="0.25">
      <c r="A229" s="568" t="e">
        <f>VLOOKUP(Data!A108,Data!$A:$P,1,FALSE)</f>
        <v>#N/A</v>
      </c>
      <c r="B229" s="636" t="e">
        <f>VLOOKUP(A229,Data!$A:$P,4,FALSE)</f>
        <v>#N/A</v>
      </c>
      <c r="C229" s="640" t="e">
        <f>VLOOKUP(A229,Data!$A:$AG,24,FALSE)</f>
        <v>#N/A</v>
      </c>
      <c r="D229" s="1" t="e">
        <f>VLOOKUP(A229,Data!$A:$AG,25,FALSE)</f>
        <v>#N/A</v>
      </c>
      <c r="E229" s="1" t="e">
        <f>VLOOKUP(A229,Data!$A:$AG,26,FALSE)</f>
        <v>#N/A</v>
      </c>
      <c r="F229" s="59" t="e">
        <f>VLOOKUP(A229,Data!$A:$AG,11,FALSE)</f>
        <v>#N/A</v>
      </c>
      <c r="G229" s="263" t="e">
        <f>VLOOKUP(A229,Data!$A:$AG,27,FALSE)</f>
        <v>#N/A</v>
      </c>
      <c r="H229" s="263" t="e">
        <f>VLOOKUP(A229,Data!$A:$AG,30,FALSE)</f>
        <v>#N/A</v>
      </c>
      <c r="I229" s="263" t="e">
        <f>VLOOKUP(A229,Data!$A:$AG,31,FALSE)</f>
        <v>#N/A</v>
      </c>
      <c r="J229" s="263" t="e">
        <f>VLOOKUP(A229,Data!$A:$AG,32,FALSE)</f>
        <v>#N/A</v>
      </c>
      <c r="K229" s="263" t="e">
        <f>VLOOKUP(A229,Data!$A:$AG,12,FALSE)</f>
        <v>#N/A</v>
      </c>
      <c r="L229" s="263" t="e">
        <f>VLOOKUP(A229,Data!$A:$AG,23,FALSE)</f>
        <v>#N/A</v>
      </c>
      <c r="M229" s="637" t="e">
        <f>VLOOKUP(A229,Data!$A:$AG,8,FALSE)</f>
        <v>#N/A</v>
      </c>
      <c r="N229" s="263" t="e">
        <f>VLOOKUP(A229,Data!$A:$AG,16,FALSE)</f>
        <v>#N/A</v>
      </c>
      <c r="O229" s="263" t="e">
        <f>VLOOKUP(A229,Data!$A:$AG,28,FALSE)</f>
        <v>#N/A</v>
      </c>
      <c r="P229" s="263" t="e">
        <f>VLOOKUP(A229,Data!$A:$AH,34,FALSE)</f>
        <v>#N/A</v>
      </c>
    </row>
    <row r="230" spans="1:16" ht="5.0999999999999996" hidden="1" customHeight="1" x14ac:dyDescent="0.25">
      <c r="A230" s="568" t="e">
        <f>VLOOKUP(Data!A107,Data!$A:$P,1,FALSE)</f>
        <v>#N/A</v>
      </c>
      <c r="B230" s="636" t="e">
        <f>VLOOKUP(A230,Data!$A:$P,4,FALSE)</f>
        <v>#N/A</v>
      </c>
      <c r="C230" s="640" t="e">
        <f>VLOOKUP(A230,Data!$A:$AG,24,FALSE)</f>
        <v>#N/A</v>
      </c>
      <c r="D230" s="1" t="e">
        <f>VLOOKUP(A230,Data!$A:$AG,25,FALSE)</f>
        <v>#N/A</v>
      </c>
      <c r="E230" s="1" t="e">
        <f>VLOOKUP(A230,Data!$A:$AG,26,FALSE)</f>
        <v>#N/A</v>
      </c>
      <c r="F230" s="59" t="e">
        <f>VLOOKUP(A230,Data!$A:$AG,11,FALSE)</f>
        <v>#N/A</v>
      </c>
      <c r="G230" s="263" t="e">
        <f>VLOOKUP(A230,Data!$A:$AG,27,FALSE)</f>
        <v>#N/A</v>
      </c>
      <c r="H230" s="263" t="e">
        <f>VLOOKUP(A230,Data!$A:$AG,30,FALSE)</f>
        <v>#N/A</v>
      </c>
      <c r="I230" s="263" t="e">
        <f>VLOOKUP(A230,Data!$A:$AG,31,FALSE)</f>
        <v>#N/A</v>
      </c>
      <c r="J230" s="263" t="e">
        <f>VLOOKUP(A230,Data!$A:$AG,32,FALSE)</f>
        <v>#N/A</v>
      </c>
      <c r="K230" s="263" t="e">
        <f>VLOOKUP(A230,Data!$A:$AG,12,FALSE)</f>
        <v>#N/A</v>
      </c>
      <c r="L230" s="263" t="e">
        <f>VLOOKUP(A230,Data!$A:$AG,23,FALSE)</f>
        <v>#N/A</v>
      </c>
      <c r="M230" s="637" t="e">
        <f>VLOOKUP(A230,Data!$A:$AG,8,FALSE)</f>
        <v>#N/A</v>
      </c>
      <c r="N230" s="263" t="e">
        <f>VLOOKUP(A230,Data!$A:$AG,16,FALSE)</f>
        <v>#N/A</v>
      </c>
      <c r="O230" s="263" t="e">
        <f>VLOOKUP(A230,Data!$A:$AG,28,FALSE)</f>
        <v>#N/A</v>
      </c>
      <c r="P230" s="263" t="e">
        <f>VLOOKUP(A230,Data!$A:$AH,34,FALSE)</f>
        <v>#N/A</v>
      </c>
    </row>
    <row r="231" spans="1:16" ht="5.0999999999999996" hidden="1" customHeight="1" x14ac:dyDescent="0.25">
      <c r="A231" s="568" t="e">
        <f>VLOOKUP(Data!A106,Data!$A:$P,1,FALSE)</f>
        <v>#N/A</v>
      </c>
      <c r="B231" s="636" t="e">
        <f>VLOOKUP(A231,Data!$A:$P,4,FALSE)</f>
        <v>#N/A</v>
      </c>
      <c r="C231" s="640" t="e">
        <f>VLOOKUP(A231,Data!$A:$AG,24,FALSE)</f>
        <v>#N/A</v>
      </c>
      <c r="D231" s="1" t="e">
        <f>VLOOKUP(A231,Data!$A:$AG,25,FALSE)</f>
        <v>#N/A</v>
      </c>
      <c r="E231" s="1" t="e">
        <f>VLOOKUP(A231,Data!$A:$AG,26,FALSE)</f>
        <v>#N/A</v>
      </c>
      <c r="F231" s="59" t="e">
        <f>VLOOKUP(A231,Data!$A:$AG,11,FALSE)</f>
        <v>#N/A</v>
      </c>
      <c r="G231" s="263" t="e">
        <f>VLOOKUP(A231,Data!$A:$AG,27,FALSE)</f>
        <v>#N/A</v>
      </c>
      <c r="H231" s="263" t="e">
        <f>VLOOKUP(A231,Data!$A:$AG,30,FALSE)</f>
        <v>#N/A</v>
      </c>
      <c r="I231" s="263" t="e">
        <f>VLOOKUP(A231,Data!$A:$AG,31,FALSE)</f>
        <v>#N/A</v>
      </c>
      <c r="J231" s="263" t="e">
        <f>VLOOKUP(A231,Data!$A:$AG,32,FALSE)</f>
        <v>#N/A</v>
      </c>
      <c r="K231" s="263" t="e">
        <f>VLOOKUP(A231,Data!$A:$AG,12,FALSE)</f>
        <v>#N/A</v>
      </c>
      <c r="L231" s="263" t="e">
        <f>VLOOKUP(A231,Data!$A:$AG,23,FALSE)</f>
        <v>#N/A</v>
      </c>
      <c r="M231" s="637" t="e">
        <f>VLOOKUP(A231,Data!$A:$AG,8,FALSE)</f>
        <v>#N/A</v>
      </c>
      <c r="N231" s="263" t="e">
        <f>VLOOKUP(A231,Data!$A:$AG,16,FALSE)</f>
        <v>#N/A</v>
      </c>
      <c r="O231" s="263" t="e">
        <f>VLOOKUP(A231,Data!$A:$AG,28,FALSE)</f>
        <v>#N/A</v>
      </c>
      <c r="P231" s="263" t="e">
        <f>VLOOKUP(A231,Data!$A:$AH,34,FALSE)</f>
        <v>#N/A</v>
      </c>
    </row>
    <row r="232" spans="1:16" ht="5.0999999999999996" hidden="1" customHeight="1" x14ac:dyDescent="0.25">
      <c r="A232" s="568" t="e">
        <f>VLOOKUP(Data!A105,Data!$A:$P,1,FALSE)</f>
        <v>#N/A</v>
      </c>
      <c r="B232" s="636" t="e">
        <f>VLOOKUP(A232,Data!$A:$P,4,FALSE)</f>
        <v>#N/A</v>
      </c>
      <c r="C232" s="640" t="e">
        <f>VLOOKUP(A232,Data!$A:$AG,24,FALSE)</f>
        <v>#N/A</v>
      </c>
      <c r="D232" s="1" t="e">
        <f>VLOOKUP(A232,Data!$A:$AG,25,FALSE)</f>
        <v>#N/A</v>
      </c>
      <c r="E232" s="1" t="e">
        <f>VLOOKUP(A232,Data!$A:$AG,26,FALSE)</f>
        <v>#N/A</v>
      </c>
      <c r="F232" s="59" t="e">
        <f>VLOOKUP(A232,Data!$A:$AG,11,FALSE)</f>
        <v>#N/A</v>
      </c>
      <c r="G232" s="263" t="e">
        <f>VLOOKUP(A232,Data!$A:$AG,27,FALSE)</f>
        <v>#N/A</v>
      </c>
      <c r="H232" s="263" t="e">
        <f>VLOOKUP(A232,Data!$A:$AG,30,FALSE)</f>
        <v>#N/A</v>
      </c>
      <c r="I232" s="263" t="e">
        <f>VLOOKUP(A232,Data!$A:$AG,31,FALSE)</f>
        <v>#N/A</v>
      </c>
      <c r="J232" s="263" t="e">
        <f>VLOOKUP(A232,Data!$A:$AG,32,FALSE)</f>
        <v>#N/A</v>
      </c>
      <c r="K232" s="263" t="e">
        <f>VLOOKUP(A232,Data!$A:$AG,12,FALSE)</f>
        <v>#N/A</v>
      </c>
      <c r="L232" s="263" t="e">
        <f>VLOOKUP(A232,Data!$A:$AG,23,FALSE)</f>
        <v>#N/A</v>
      </c>
      <c r="M232" s="637" t="e">
        <f>VLOOKUP(A232,Data!$A:$AG,8,FALSE)</f>
        <v>#N/A</v>
      </c>
      <c r="N232" s="263" t="e">
        <f>VLOOKUP(A232,Data!$A:$AG,16,FALSE)</f>
        <v>#N/A</v>
      </c>
      <c r="O232" s="263" t="e">
        <f>VLOOKUP(A232,Data!$A:$AG,28,FALSE)</f>
        <v>#N/A</v>
      </c>
      <c r="P232" s="263" t="e">
        <f>VLOOKUP(A232,Data!$A:$AH,34,FALSE)</f>
        <v>#N/A</v>
      </c>
    </row>
    <row r="233" spans="1:16" ht="5.0999999999999996" hidden="1" customHeight="1" x14ac:dyDescent="0.25">
      <c r="A233" s="568" t="e">
        <f>VLOOKUP(Data!A104,Data!$A:$P,1,FALSE)</f>
        <v>#N/A</v>
      </c>
      <c r="B233" s="636" t="e">
        <f>VLOOKUP(A233,Data!$A:$P,4,FALSE)</f>
        <v>#N/A</v>
      </c>
      <c r="C233" s="640" t="e">
        <f>VLOOKUP(A233,Data!$A:$AG,24,FALSE)</f>
        <v>#N/A</v>
      </c>
      <c r="D233" s="1" t="e">
        <f>VLOOKUP(A233,Data!$A:$AG,25,FALSE)</f>
        <v>#N/A</v>
      </c>
      <c r="E233" s="1" t="e">
        <f>VLOOKUP(A233,Data!$A:$AG,26,FALSE)</f>
        <v>#N/A</v>
      </c>
      <c r="F233" s="59" t="e">
        <f>VLOOKUP(A233,Data!$A:$AG,11,FALSE)</f>
        <v>#N/A</v>
      </c>
      <c r="G233" s="263" t="e">
        <f>VLOOKUP(A233,Data!$A:$AG,27,FALSE)</f>
        <v>#N/A</v>
      </c>
      <c r="H233" s="263" t="e">
        <f>VLOOKUP(A233,Data!$A:$AG,30,FALSE)</f>
        <v>#N/A</v>
      </c>
      <c r="I233" s="263" t="e">
        <f>VLOOKUP(A233,Data!$A:$AG,31,FALSE)</f>
        <v>#N/A</v>
      </c>
      <c r="J233" s="263" t="e">
        <f>VLOOKUP(A233,Data!$A:$AG,32,FALSE)</f>
        <v>#N/A</v>
      </c>
      <c r="K233" s="263" t="e">
        <f>VLOOKUP(A233,Data!$A:$AG,12,FALSE)</f>
        <v>#N/A</v>
      </c>
      <c r="L233" s="263" t="e">
        <f>VLOOKUP(A233,Data!$A:$AG,23,FALSE)</f>
        <v>#N/A</v>
      </c>
      <c r="M233" s="637" t="e">
        <f>VLOOKUP(A233,Data!$A:$AG,8,FALSE)</f>
        <v>#N/A</v>
      </c>
      <c r="N233" s="263" t="e">
        <f>VLOOKUP(A233,Data!$A:$AG,16,FALSE)</f>
        <v>#N/A</v>
      </c>
      <c r="O233" s="263" t="e">
        <f>VLOOKUP(A233,Data!$A:$AG,28,FALSE)</f>
        <v>#N/A</v>
      </c>
      <c r="P233" s="263" t="e">
        <f>VLOOKUP(A233,Data!$A:$AH,34,FALSE)</f>
        <v>#N/A</v>
      </c>
    </row>
    <row r="234" spans="1:16" ht="5.0999999999999996" hidden="1" customHeight="1" x14ac:dyDescent="0.25">
      <c r="A234" s="568" t="e">
        <f>VLOOKUP(Data!A103,Data!$A:$P,1,FALSE)</f>
        <v>#N/A</v>
      </c>
      <c r="B234" s="636" t="e">
        <f>VLOOKUP(A234,Data!$A:$P,4,FALSE)</f>
        <v>#N/A</v>
      </c>
      <c r="C234" s="640" t="e">
        <f>VLOOKUP(A234,Data!$A:$AG,24,FALSE)</f>
        <v>#N/A</v>
      </c>
      <c r="D234" s="1" t="e">
        <f>VLOOKUP(A234,Data!$A:$AG,25,FALSE)</f>
        <v>#N/A</v>
      </c>
      <c r="E234" s="1" t="e">
        <f>VLOOKUP(A234,Data!$A:$AG,26,FALSE)</f>
        <v>#N/A</v>
      </c>
      <c r="F234" s="59" t="e">
        <f>VLOOKUP(A234,Data!$A:$AG,11,FALSE)</f>
        <v>#N/A</v>
      </c>
      <c r="G234" s="263" t="e">
        <f>VLOOKUP(A234,Data!$A:$AG,27,FALSE)</f>
        <v>#N/A</v>
      </c>
      <c r="H234" s="263" t="e">
        <f>VLOOKUP(A234,Data!$A:$AG,30,FALSE)</f>
        <v>#N/A</v>
      </c>
      <c r="I234" s="263" t="e">
        <f>VLOOKUP(A234,Data!$A:$AG,31,FALSE)</f>
        <v>#N/A</v>
      </c>
      <c r="J234" s="263" t="e">
        <f>VLOOKUP(A234,Data!$A:$AG,32,FALSE)</f>
        <v>#N/A</v>
      </c>
      <c r="K234" s="263" t="e">
        <f>VLOOKUP(A234,Data!$A:$AG,12,FALSE)</f>
        <v>#N/A</v>
      </c>
      <c r="L234" s="263" t="e">
        <f>VLOOKUP(A234,Data!$A:$AG,23,FALSE)</f>
        <v>#N/A</v>
      </c>
      <c r="M234" s="637" t="e">
        <f>VLOOKUP(A234,Data!$A:$AG,8,FALSE)</f>
        <v>#N/A</v>
      </c>
      <c r="N234" s="263" t="e">
        <f>VLOOKUP(A234,Data!$A:$AG,16,FALSE)</f>
        <v>#N/A</v>
      </c>
      <c r="O234" s="263" t="e">
        <f>VLOOKUP(A234,Data!$A:$AG,28,FALSE)</f>
        <v>#N/A</v>
      </c>
      <c r="P234" s="263" t="e">
        <f>VLOOKUP(A234,Data!$A:$AH,34,FALSE)</f>
        <v>#N/A</v>
      </c>
    </row>
    <row r="235" spans="1:16" ht="5.0999999999999996" hidden="1" customHeight="1" x14ac:dyDescent="0.25">
      <c r="A235" s="568" t="e">
        <f>VLOOKUP(Data!A102,Data!$A:$P,1,FALSE)</f>
        <v>#N/A</v>
      </c>
      <c r="B235" s="636" t="e">
        <f>VLOOKUP(A235,Data!$A:$P,4,FALSE)</f>
        <v>#N/A</v>
      </c>
      <c r="C235" s="640" t="e">
        <f>VLOOKUP(A235,Data!$A:$AG,24,FALSE)</f>
        <v>#N/A</v>
      </c>
      <c r="D235" s="1" t="e">
        <f>VLOOKUP(A235,Data!$A:$AG,25,FALSE)</f>
        <v>#N/A</v>
      </c>
      <c r="E235" s="1" t="e">
        <f>VLOOKUP(A235,Data!$A:$AG,26,FALSE)</f>
        <v>#N/A</v>
      </c>
      <c r="F235" s="59" t="e">
        <f>VLOOKUP(A235,Data!$A:$AG,11,FALSE)</f>
        <v>#N/A</v>
      </c>
      <c r="G235" s="263" t="e">
        <f>VLOOKUP(A235,Data!$A:$AG,27,FALSE)</f>
        <v>#N/A</v>
      </c>
      <c r="H235" s="263" t="e">
        <f>VLOOKUP(A235,Data!$A:$AG,30,FALSE)</f>
        <v>#N/A</v>
      </c>
      <c r="I235" s="263" t="e">
        <f>VLOOKUP(A235,Data!$A:$AG,31,FALSE)</f>
        <v>#N/A</v>
      </c>
      <c r="J235" s="263" t="e">
        <f>VLOOKUP(A235,Data!$A:$AG,32,FALSE)</f>
        <v>#N/A</v>
      </c>
      <c r="K235" s="263" t="e">
        <f>VLOOKUP(A235,Data!$A:$AG,12,FALSE)</f>
        <v>#N/A</v>
      </c>
      <c r="L235" s="263" t="e">
        <f>VLOOKUP(A235,Data!$A:$AG,23,FALSE)</f>
        <v>#N/A</v>
      </c>
      <c r="M235" s="637" t="e">
        <f>VLOOKUP(A235,Data!$A:$AG,8,FALSE)</f>
        <v>#N/A</v>
      </c>
      <c r="N235" s="263" t="e">
        <f>VLOOKUP(A235,Data!$A:$AG,16,FALSE)</f>
        <v>#N/A</v>
      </c>
      <c r="O235" s="263" t="e">
        <f>VLOOKUP(A235,Data!$A:$AG,28,FALSE)</f>
        <v>#N/A</v>
      </c>
      <c r="P235" s="263" t="e">
        <f>VLOOKUP(A235,Data!$A:$AH,34,FALSE)</f>
        <v>#N/A</v>
      </c>
    </row>
    <row r="236" spans="1:16" ht="5.0999999999999996" hidden="1" customHeight="1" x14ac:dyDescent="0.25">
      <c r="A236" s="568" t="e">
        <f>VLOOKUP(Data!A101,Data!$A:$P,1,FALSE)</f>
        <v>#N/A</v>
      </c>
      <c r="B236" s="636" t="e">
        <f>VLOOKUP(A236,Data!$A:$P,4,FALSE)</f>
        <v>#N/A</v>
      </c>
      <c r="C236" s="640" t="e">
        <f>VLOOKUP(A236,Data!$A:$AG,24,FALSE)</f>
        <v>#N/A</v>
      </c>
      <c r="D236" s="1" t="e">
        <f>VLOOKUP(A236,Data!$A:$AG,25,FALSE)</f>
        <v>#N/A</v>
      </c>
      <c r="E236" s="1" t="e">
        <f>VLOOKUP(A236,Data!$A:$AG,26,FALSE)</f>
        <v>#N/A</v>
      </c>
      <c r="F236" s="59" t="e">
        <f>VLOOKUP(A236,Data!$A:$AG,11,FALSE)</f>
        <v>#N/A</v>
      </c>
      <c r="G236" s="263" t="e">
        <f>VLOOKUP(A236,Data!$A:$AG,27,FALSE)</f>
        <v>#N/A</v>
      </c>
      <c r="H236" s="263" t="e">
        <f>VLOOKUP(A236,Data!$A:$AG,30,FALSE)</f>
        <v>#N/A</v>
      </c>
      <c r="I236" s="263" t="e">
        <f>VLOOKUP(A236,Data!$A:$AG,31,FALSE)</f>
        <v>#N/A</v>
      </c>
      <c r="J236" s="263" t="e">
        <f>VLOOKUP(A236,Data!$A:$AG,32,FALSE)</f>
        <v>#N/A</v>
      </c>
      <c r="K236" s="263" t="e">
        <f>VLOOKUP(A236,Data!$A:$AG,12,FALSE)</f>
        <v>#N/A</v>
      </c>
      <c r="L236" s="263" t="e">
        <f>VLOOKUP(A236,Data!$A:$AG,23,FALSE)</f>
        <v>#N/A</v>
      </c>
      <c r="M236" s="637" t="e">
        <f>VLOOKUP(A236,Data!$A:$AG,8,FALSE)</f>
        <v>#N/A</v>
      </c>
      <c r="N236" s="263" t="e">
        <f>VLOOKUP(A236,Data!$A:$AG,16,FALSE)</f>
        <v>#N/A</v>
      </c>
      <c r="O236" s="263" t="e">
        <f>VLOOKUP(A236,Data!$A:$AG,28,FALSE)</f>
        <v>#N/A</v>
      </c>
      <c r="P236" s="263" t="e">
        <f>VLOOKUP(A236,Data!$A:$AH,34,FALSE)</f>
        <v>#N/A</v>
      </c>
    </row>
    <row r="237" spans="1:16" ht="5.0999999999999996" hidden="1" customHeight="1" x14ac:dyDescent="0.25">
      <c r="A237" s="568" t="e">
        <f>VLOOKUP(Data!A100,Data!$A:$P,1,FALSE)</f>
        <v>#N/A</v>
      </c>
      <c r="B237" s="636" t="e">
        <f>VLOOKUP(A237,Data!$A:$P,4,FALSE)</f>
        <v>#N/A</v>
      </c>
      <c r="C237" s="640" t="e">
        <f>VLOOKUP(A237,Data!$A:$AG,24,FALSE)</f>
        <v>#N/A</v>
      </c>
      <c r="D237" s="1" t="e">
        <f>VLOOKUP(A237,Data!$A:$AG,25,FALSE)</f>
        <v>#N/A</v>
      </c>
      <c r="E237" s="1" t="e">
        <f>VLOOKUP(A237,Data!$A:$AG,26,FALSE)</f>
        <v>#N/A</v>
      </c>
      <c r="F237" s="59" t="e">
        <f>VLOOKUP(A237,Data!$A:$AG,11,FALSE)</f>
        <v>#N/A</v>
      </c>
      <c r="G237" s="263" t="e">
        <f>VLOOKUP(A237,Data!$A:$AG,27,FALSE)</f>
        <v>#N/A</v>
      </c>
      <c r="H237" s="263" t="e">
        <f>VLOOKUP(A237,Data!$A:$AG,30,FALSE)</f>
        <v>#N/A</v>
      </c>
      <c r="I237" s="263" t="e">
        <f>VLOOKUP(A237,Data!$A:$AG,31,FALSE)</f>
        <v>#N/A</v>
      </c>
      <c r="J237" s="263" t="e">
        <f>VLOOKUP(A237,Data!$A:$AG,32,FALSE)</f>
        <v>#N/A</v>
      </c>
      <c r="K237" s="263" t="e">
        <f>VLOOKUP(A237,Data!$A:$AG,12,FALSE)</f>
        <v>#N/A</v>
      </c>
      <c r="L237" s="263" t="e">
        <f>VLOOKUP(A237,Data!$A:$AG,23,FALSE)</f>
        <v>#N/A</v>
      </c>
      <c r="M237" s="637" t="e">
        <f>VLOOKUP(A237,Data!$A:$AG,8,FALSE)</f>
        <v>#N/A</v>
      </c>
      <c r="N237" s="263" t="e">
        <f>VLOOKUP(A237,Data!$A:$AG,16,FALSE)</f>
        <v>#N/A</v>
      </c>
      <c r="O237" s="263" t="e">
        <f>VLOOKUP(A237,Data!$A:$AG,28,FALSE)</f>
        <v>#N/A</v>
      </c>
      <c r="P237" s="263" t="e">
        <f>VLOOKUP(A237,Data!$A:$AH,34,FALSE)</f>
        <v>#N/A</v>
      </c>
    </row>
    <row r="238" spans="1:16" ht="5.0999999999999996" hidden="1" customHeight="1" x14ac:dyDescent="0.25">
      <c r="A238" s="568" t="e">
        <f>VLOOKUP(Data!A99,Data!$A:$P,1,FALSE)</f>
        <v>#N/A</v>
      </c>
      <c r="B238" s="636" t="e">
        <f>VLOOKUP(A238,Data!$A:$P,4,FALSE)</f>
        <v>#N/A</v>
      </c>
      <c r="C238" s="640" t="e">
        <f>VLOOKUP(A238,Data!$A:$AG,24,FALSE)</f>
        <v>#N/A</v>
      </c>
      <c r="D238" s="1" t="e">
        <f>VLOOKUP(A238,Data!$A:$AG,25,FALSE)</f>
        <v>#N/A</v>
      </c>
      <c r="E238" s="1" t="e">
        <f>VLOOKUP(A238,Data!$A:$AG,26,FALSE)</f>
        <v>#N/A</v>
      </c>
      <c r="F238" s="59" t="e">
        <f>VLOOKUP(A238,Data!$A:$AG,11,FALSE)</f>
        <v>#N/A</v>
      </c>
      <c r="G238" s="263" t="e">
        <f>VLOOKUP(A238,Data!$A:$AG,27,FALSE)</f>
        <v>#N/A</v>
      </c>
      <c r="H238" s="263" t="e">
        <f>VLOOKUP(A238,Data!$A:$AG,30,FALSE)</f>
        <v>#N/A</v>
      </c>
      <c r="I238" s="263" t="e">
        <f>VLOOKUP(A238,Data!$A:$AG,31,FALSE)</f>
        <v>#N/A</v>
      </c>
      <c r="J238" s="263" t="e">
        <f>VLOOKUP(A238,Data!$A:$AG,32,FALSE)</f>
        <v>#N/A</v>
      </c>
      <c r="K238" s="263" t="e">
        <f>VLOOKUP(A238,Data!$A:$AG,12,FALSE)</f>
        <v>#N/A</v>
      </c>
      <c r="L238" s="263" t="e">
        <f>VLOOKUP(A238,Data!$A:$AG,23,FALSE)</f>
        <v>#N/A</v>
      </c>
      <c r="M238" s="637" t="e">
        <f>VLOOKUP(A238,Data!$A:$AG,8,FALSE)</f>
        <v>#N/A</v>
      </c>
      <c r="N238" s="263" t="e">
        <f>VLOOKUP(A238,Data!$A:$AG,16,FALSE)</f>
        <v>#N/A</v>
      </c>
      <c r="O238" s="263" t="e">
        <f>VLOOKUP(A238,Data!$A:$AG,28,FALSE)</f>
        <v>#N/A</v>
      </c>
      <c r="P238" s="263" t="e">
        <f>VLOOKUP(A238,Data!$A:$AH,34,FALSE)</f>
        <v>#N/A</v>
      </c>
    </row>
    <row r="239" spans="1:16" ht="50.1" customHeight="1" x14ac:dyDescent="0.25">
      <c r="A239" s="568" t="e">
        <f>VLOOKUP(Data!A98,Data!$A:$P,1,FALSE)</f>
        <v>#N/A</v>
      </c>
      <c r="B239" s="642" t="e">
        <f>VLOOKUP(A239,Data!$A:$P,4,FALSE)</f>
        <v>#N/A</v>
      </c>
      <c r="C239" s="645" t="e">
        <f>VLOOKUP(A239,Data!$A:$AG,24,FALSE)</f>
        <v>#N/A</v>
      </c>
      <c r="D239" s="1" t="e">
        <f>VLOOKUP(A239,Data!$A:$AG,25,FALSE)</f>
        <v>#N/A</v>
      </c>
      <c r="E239" s="1" t="e">
        <f>VLOOKUP(A239,Data!$A:$AG,26,FALSE)</f>
        <v>#N/A</v>
      </c>
      <c r="F239" s="59" t="e">
        <f>VLOOKUP(A239,Data!$A:$AG,11,FALSE)</f>
        <v>#N/A</v>
      </c>
      <c r="G239" s="263" t="e">
        <f>VLOOKUP(A239,Data!$A:$AG,27,FALSE)</f>
        <v>#N/A</v>
      </c>
      <c r="H239" s="263" t="e">
        <f>VLOOKUP(A239,Data!$A:$AG,30,FALSE)</f>
        <v>#N/A</v>
      </c>
      <c r="I239" s="263" t="e">
        <f>VLOOKUP(A239,Data!$A:$AG,31,FALSE)</f>
        <v>#N/A</v>
      </c>
      <c r="J239" s="263" t="e">
        <f>VLOOKUP(A239,Data!$A:$AG,32,FALSE)</f>
        <v>#N/A</v>
      </c>
      <c r="K239" s="263" t="e">
        <f>VLOOKUP(A239,Data!$A:$AG,12,FALSE)</f>
        <v>#N/A</v>
      </c>
      <c r="L239" s="263" t="e">
        <f>VLOOKUP(A239,Data!$A:$AG,23,FALSE)</f>
        <v>#N/A</v>
      </c>
      <c r="M239" s="648" t="e">
        <f>VLOOKUP(A239,Data!$A:$AG,8,FALSE)</f>
        <v>#N/A</v>
      </c>
      <c r="N239" s="263" t="e">
        <f>VLOOKUP(A239,Data!$A:$AG,16,FALSE)</f>
        <v>#N/A</v>
      </c>
      <c r="O239" s="263" t="e">
        <f>VLOOKUP(A239,Data!$A:$AG,28,FALSE)</f>
        <v>#N/A</v>
      </c>
      <c r="P239" s="263" t="e">
        <f>VLOOKUP(A239,Data!$A:$AH,34,FALSE)</f>
        <v>#N/A</v>
      </c>
    </row>
    <row r="240" spans="1:16" ht="5.0999999999999996" hidden="1" customHeight="1" x14ac:dyDescent="0.25">
      <c r="A240" s="568" t="e">
        <f>VLOOKUP(Data!A97,Data!$A:$P,1,FALSE)</f>
        <v>#N/A</v>
      </c>
      <c r="B240" s="636" t="e">
        <f>VLOOKUP(A240,Data!$A:$P,4,FALSE)</f>
        <v>#N/A</v>
      </c>
      <c r="C240" s="640" t="e">
        <f>VLOOKUP(A240,Data!$A:$AG,24,FALSE)</f>
        <v>#N/A</v>
      </c>
      <c r="D240" s="1" t="e">
        <f>VLOOKUP(A240,Data!$A:$AG,25,FALSE)</f>
        <v>#N/A</v>
      </c>
      <c r="E240" s="1" t="e">
        <f>VLOOKUP(A240,Data!$A:$AG,26,FALSE)</f>
        <v>#N/A</v>
      </c>
      <c r="F240" s="59" t="e">
        <f>VLOOKUP(A240,Data!$A:$AG,11,FALSE)</f>
        <v>#N/A</v>
      </c>
      <c r="G240" s="263" t="e">
        <f>VLOOKUP(A240,Data!$A:$AG,27,FALSE)</f>
        <v>#N/A</v>
      </c>
      <c r="H240" s="263" t="e">
        <f>VLOOKUP(A240,Data!$A:$AG,30,FALSE)</f>
        <v>#N/A</v>
      </c>
      <c r="I240" s="263" t="e">
        <f>VLOOKUP(A240,Data!$A:$AG,31,FALSE)</f>
        <v>#N/A</v>
      </c>
      <c r="J240" s="263" t="e">
        <f>VLOOKUP(A240,Data!$A:$AG,32,FALSE)</f>
        <v>#N/A</v>
      </c>
      <c r="K240" s="263" t="e">
        <f>VLOOKUP(A240,Data!$A:$AG,12,FALSE)</f>
        <v>#N/A</v>
      </c>
      <c r="L240" s="263" t="e">
        <f>VLOOKUP(A240,Data!$A:$AG,23,FALSE)</f>
        <v>#N/A</v>
      </c>
      <c r="M240" s="637" t="e">
        <f>VLOOKUP(A240,Data!$A:$AG,8,FALSE)</f>
        <v>#N/A</v>
      </c>
      <c r="N240" s="263" t="e">
        <f>VLOOKUP(A240,Data!$A:$AG,16,FALSE)</f>
        <v>#N/A</v>
      </c>
      <c r="O240" s="263" t="e">
        <f>VLOOKUP(A240,Data!$A:$AG,28,FALSE)</f>
        <v>#N/A</v>
      </c>
      <c r="P240" s="263" t="e">
        <f>VLOOKUP(A240,Data!$A:$AH,34,FALSE)</f>
        <v>#N/A</v>
      </c>
    </row>
    <row r="241" spans="1:16" ht="5.0999999999999996" hidden="1" customHeight="1" x14ac:dyDescent="0.25">
      <c r="A241" s="568" t="e">
        <f>VLOOKUP(Data!A96,Data!$A:$P,1,FALSE)</f>
        <v>#N/A</v>
      </c>
      <c r="B241" s="636" t="e">
        <f>VLOOKUP(A241,Data!$A:$P,4,FALSE)</f>
        <v>#N/A</v>
      </c>
      <c r="C241" s="640" t="e">
        <f>VLOOKUP(A241,Data!$A:$AG,24,FALSE)</f>
        <v>#N/A</v>
      </c>
      <c r="D241" s="1" t="e">
        <f>VLOOKUP(A241,Data!$A:$AG,25,FALSE)</f>
        <v>#N/A</v>
      </c>
      <c r="E241" s="1" t="e">
        <f>VLOOKUP(A241,Data!$A:$AG,26,FALSE)</f>
        <v>#N/A</v>
      </c>
      <c r="F241" s="59" t="e">
        <f>VLOOKUP(A241,Data!$A:$AG,11,FALSE)</f>
        <v>#N/A</v>
      </c>
      <c r="G241" s="263" t="e">
        <f>VLOOKUP(A241,Data!$A:$AG,27,FALSE)</f>
        <v>#N/A</v>
      </c>
      <c r="H241" s="263" t="e">
        <f>VLOOKUP(A241,Data!$A:$AG,30,FALSE)</f>
        <v>#N/A</v>
      </c>
      <c r="I241" s="263" t="e">
        <f>VLOOKUP(A241,Data!$A:$AG,31,FALSE)</f>
        <v>#N/A</v>
      </c>
      <c r="J241" s="263" t="e">
        <f>VLOOKUP(A241,Data!$A:$AG,32,FALSE)</f>
        <v>#N/A</v>
      </c>
      <c r="K241" s="263" t="e">
        <f>VLOOKUP(A241,Data!$A:$AG,12,FALSE)</f>
        <v>#N/A</v>
      </c>
      <c r="L241" s="263" t="e">
        <f>VLOOKUP(A241,Data!$A:$AG,23,FALSE)</f>
        <v>#N/A</v>
      </c>
      <c r="M241" s="637" t="e">
        <f>VLOOKUP(A241,Data!$A:$AG,8,FALSE)</f>
        <v>#N/A</v>
      </c>
      <c r="N241" s="263" t="e">
        <f>VLOOKUP(A241,Data!$A:$AG,16,FALSE)</f>
        <v>#N/A</v>
      </c>
      <c r="O241" s="263" t="e">
        <f>VLOOKUP(A241,Data!$A:$AG,28,FALSE)</f>
        <v>#N/A</v>
      </c>
      <c r="P241" s="263" t="e">
        <f>VLOOKUP(A241,Data!$A:$AH,34,FALSE)</f>
        <v>#N/A</v>
      </c>
    </row>
    <row r="242" spans="1:16" ht="5.0999999999999996" hidden="1" customHeight="1" x14ac:dyDescent="0.25">
      <c r="A242" s="568" t="e">
        <f>VLOOKUP(Data!A95,Data!$A:$P,1,FALSE)</f>
        <v>#N/A</v>
      </c>
      <c r="B242" s="636" t="e">
        <f>VLOOKUP(A242,Data!$A:$P,4,FALSE)</f>
        <v>#N/A</v>
      </c>
      <c r="C242" s="640" t="e">
        <f>VLOOKUP(A242,Data!$A:$AG,24,FALSE)</f>
        <v>#N/A</v>
      </c>
      <c r="D242" s="1" t="e">
        <f>VLOOKUP(A242,Data!$A:$AG,25,FALSE)</f>
        <v>#N/A</v>
      </c>
      <c r="E242" s="1" t="e">
        <f>VLOOKUP(A242,Data!$A:$AG,26,FALSE)</f>
        <v>#N/A</v>
      </c>
      <c r="F242" s="59" t="e">
        <f>VLOOKUP(A242,Data!$A:$AG,11,FALSE)</f>
        <v>#N/A</v>
      </c>
      <c r="G242" s="263" t="e">
        <f>VLOOKUP(A242,Data!$A:$AG,27,FALSE)</f>
        <v>#N/A</v>
      </c>
      <c r="H242" s="263" t="e">
        <f>VLOOKUP(A242,Data!$A:$AG,30,FALSE)</f>
        <v>#N/A</v>
      </c>
      <c r="I242" s="263" t="e">
        <f>VLOOKUP(A242,Data!$A:$AG,31,FALSE)</f>
        <v>#N/A</v>
      </c>
      <c r="J242" s="263" t="e">
        <f>VLOOKUP(A242,Data!$A:$AG,32,FALSE)</f>
        <v>#N/A</v>
      </c>
      <c r="K242" s="263" t="e">
        <f>VLOOKUP(A242,Data!$A:$AG,12,FALSE)</f>
        <v>#N/A</v>
      </c>
      <c r="L242" s="263" t="e">
        <f>VLOOKUP(A242,Data!$A:$AG,23,FALSE)</f>
        <v>#N/A</v>
      </c>
      <c r="M242" s="637" t="e">
        <f>VLOOKUP(A242,Data!$A:$AG,8,FALSE)</f>
        <v>#N/A</v>
      </c>
      <c r="N242" s="263" t="e">
        <f>VLOOKUP(A242,Data!$A:$AG,16,FALSE)</f>
        <v>#N/A</v>
      </c>
      <c r="O242" s="263" t="e">
        <f>VLOOKUP(A242,Data!$A:$AG,28,FALSE)</f>
        <v>#N/A</v>
      </c>
      <c r="P242" s="263" t="e">
        <f>VLOOKUP(A242,Data!$A:$AH,34,FALSE)</f>
        <v>#N/A</v>
      </c>
    </row>
    <row r="243" spans="1:16" ht="50.1" customHeight="1" x14ac:dyDescent="0.25">
      <c r="A243" s="568" t="e">
        <f>VLOOKUP(Data!A94,Data!$A:$P,1,FALSE)</f>
        <v>#N/A</v>
      </c>
      <c r="B243" s="642" t="e">
        <f>VLOOKUP(A243,Data!$A:$P,4,FALSE)</f>
        <v>#N/A</v>
      </c>
      <c r="C243" s="646" t="e">
        <f>VLOOKUP(A243,Data!$A:$AG,24,FALSE)</f>
        <v>#N/A</v>
      </c>
      <c r="D243" s="1" t="e">
        <f>VLOOKUP(A243,Data!$A:$AG,25,FALSE)</f>
        <v>#N/A</v>
      </c>
      <c r="E243" s="1" t="e">
        <f>VLOOKUP(A243,Data!$A:$AG,26,FALSE)</f>
        <v>#N/A</v>
      </c>
      <c r="F243" s="59" t="e">
        <f>VLOOKUP(A243,Data!$A:$AG,11,FALSE)</f>
        <v>#N/A</v>
      </c>
      <c r="G243" s="263" t="e">
        <f>VLOOKUP(A243,Data!$A:$AG,27,FALSE)</f>
        <v>#N/A</v>
      </c>
      <c r="H243" s="263" t="e">
        <f>VLOOKUP(A243,Data!$A:$AG,30,FALSE)</f>
        <v>#N/A</v>
      </c>
      <c r="I243" s="263" t="e">
        <f>VLOOKUP(A243,Data!$A:$AG,31,FALSE)</f>
        <v>#N/A</v>
      </c>
      <c r="J243" s="263" t="e">
        <f>VLOOKUP(A243,Data!$A:$AG,32,FALSE)</f>
        <v>#N/A</v>
      </c>
      <c r="K243" s="263" t="e">
        <f>VLOOKUP(A243,Data!$A:$AG,12,FALSE)</f>
        <v>#N/A</v>
      </c>
      <c r="L243" s="263" t="e">
        <f>VLOOKUP(A243,Data!$A:$AG,23,FALSE)</f>
        <v>#N/A</v>
      </c>
      <c r="M243" s="648" t="e">
        <f>VLOOKUP(A243,Data!$A:$AG,8,FALSE)</f>
        <v>#N/A</v>
      </c>
      <c r="N243" s="263" t="e">
        <f>VLOOKUP(A243,Data!$A:$AG,16,FALSE)</f>
        <v>#N/A</v>
      </c>
      <c r="O243" s="263" t="e">
        <f>VLOOKUP(A243,Data!$A:$AG,28,FALSE)</f>
        <v>#N/A</v>
      </c>
      <c r="P243" s="263" t="e">
        <f>VLOOKUP(A243,Data!$A:$AH,34,FALSE)</f>
        <v>#N/A</v>
      </c>
    </row>
    <row r="244" spans="1:16" ht="5.0999999999999996" hidden="1" customHeight="1" x14ac:dyDescent="0.25">
      <c r="A244" s="568" t="e">
        <f>VLOOKUP(Data!A93,Data!$A:$P,1,FALSE)</f>
        <v>#N/A</v>
      </c>
      <c r="B244" s="636" t="e">
        <f>VLOOKUP(A244,Data!$A:$P,4,FALSE)</f>
        <v>#N/A</v>
      </c>
      <c r="C244" s="640" t="e">
        <f>VLOOKUP(A244,Data!$A:$AG,24,FALSE)</f>
        <v>#N/A</v>
      </c>
      <c r="D244" s="1" t="e">
        <f>VLOOKUP(A244,Data!$A:$AG,25,FALSE)</f>
        <v>#N/A</v>
      </c>
      <c r="E244" s="1" t="e">
        <f>VLOOKUP(A244,Data!$A:$AG,26,FALSE)</f>
        <v>#N/A</v>
      </c>
      <c r="F244" s="59" t="e">
        <f>VLOOKUP(A244,Data!$A:$AG,11,FALSE)</f>
        <v>#N/A</v>
      </c>
      <c r="G244" s="263" t="e">
        <f>VLOOKUP(A244,Data!$A:$AG,27,FALSE)</f>
        <v>#N/A</v>
      </c>
      <c r="H244" s="263" t="e">
        <f>VLOOKUP(A244,Data!$A:$AG,30,FALSE)</f>
        <v>#N/A</v>
      </c>
      <c r="I244" s="263" t="e">
        <f>VLOOKUP(A244,Data!$A:$AG,31,FALSE)</f>
        <v>#N/A</v>
      </c>
      <c r="J244" s="263" t="e">
        <f>VLOOKUP(A244,Data!$A:$AG,32,FALSE)</f>
        <v>#N/A</v>
      </c>
      <c r="K244" s="263" t="e">
        <f>VLOOKUP(A244,Data!$A:$AG,12,FALSE)</f>
        <v>#N/A</v>
      </c>
      <c r="L244" s="263" t="e">
        <f>VLOOKUP(A244,Data!$A:$AG,23,FALSE)</f>
        <v>#N/A</v>
      </c>
      <c r="M244" s="637" t="e">
        <f>VLOOKUP(A244,Data!$A:$AG,8,FALSE)</f>
        <v>#N/A</v>
      </c>
      <c r="N244" s="263" t="e">
        <f>VLOOKUP(A244,Data!$A:$AG,16,FALSE)</f>
        <v>#N/A</v>
      </c>
      <c r="O244" s="263" t="e">
        <f>VLOOKUP(A244,Data!$A:$AG,28,FALSE)</f>
        <v>#N/A</v>
      </c>
      <c r="P244" s="263" t="e">
        <f>VLOOKUP(A244,Data!$A:$AH,34,FALSE)</f>
        <v>#N/A</v>
      </c>
    </row>
    <row r="245" spans="1:16" ht="50.1" customHeight="1" x14ac:dyDescent="0.25">
      <c r="A245" s="568" t="e">
        <f>VLOOKUP(Data!A92,Data!$A:$P,1,FALSE)</f>
        <v>#N/A</v>
      </c>
      <c r="B245" s="642" t="e">
        <f>VLOOKUP(A245,Data!$A:$P,4,FALSE)</f>
        <v>#N/A</v>
      </c>
      <c r="C245" s="646" t="e">
        <f>VLOOKUP(A245,Data!$A:$AG,24,FALSE)</f>
        <v>#N/A</v>
      </c>
      <c r="D245" s="1" t="e">
        <f>VLOOKUP(A245,Data!$A:$AG,25,FALSE)</f>
        <v>#N/A</v>
      </c>
      <c r="E245" s="1" t="e">
        <f>VLOOKUP(A245,Data!$A:$AG,26,FALSE)</f>
        <v>#N/A</v>
      </c>
      <c r="F245" s="59" t="e">
        <f>VLOOKUP(A245,Data!$A:$AG,11,FALSE)</f>
        <v>#N/A</v>
      </c>
      <c r="G245" s="263" t="e">
        <f>VLOOKUP(A245,Data!$A:$AG,27,FALSE)</f>
        <v>#N/A</v>
      </c>
      <c r="H245" s="263" t="e">
        <f>VLOOKUP(A245,Data!$A:$AG,30,FALSE)</f>
        <v>#N/A</v>
      </c>
      <c r="I245" s="263" t="e">
        <f>VLOOKUP(A245,Data!$A:$AG,31,FALSE)</f>
        <v>#N/A</v>
      </c>
      <c r="J245" s="263" t="e">
        <f>VLOOKUP(A245,Data!$A:$AG,32,FALSE)</f>
        <v>#N/A</v>
      </c>
      <c r="K245" s="263" t="e">
        <f>VLOOKUP(A245,Data!$A:$AG,12,FALSE)</f>
        <v>#N/A</v>
      </c>
      <c r="L245" s="263" t="e">
        <f>VLOOKUP(A245,Data!$A:$AG,23,FALSE)</f>
        <v>#N/A</v>
      </c>
      <c r="M245" s="648" t="e">
        <f>VLOOKUP(A245,Data!$A:$AG,8,FALSE)</f>
        <v>#N/A</v>
      </c>
      <c r="N245" s="263" t="e">
        <f>VLOOKUP(A245,Data!$A:$AG,16,FALSE)</f>
        <v>#N/A</v>
      </c>
      <c r="O245" s="263" t="e">
        <f>VLOOKUP(A245,Data!$A:$AG,28,FALSE)</f>
        <v>#N/A</v>
      </c>
      <c r="P245" s="263" t="e">
        <f>VLOOKUP(A245,Data!$A:$AH,34,FALSE)</f>
        <v>#N/A</v>
      </c>
    </row>
    <row r="246" spans="1:16" ht="5.0999999999999996" hidden="1" customHeight="1" x14ac:dyDescent="0.25">
      <c r="A246" s="568" t="e">
        <f>VLOOKUP(Data!A91,Data!$A:$P,1,FALSE)</f>
        <v>#N/A</v>
      </c>
      <c r="B246" s="636" t="e">
        <f>VLOOKUP(A246,Data!$A:$P,4,FALSE)</f>
        <v>#N/A</v>
      </c>
      <c r="C246" s="640" t="e">
        <f>VLOOKUP(A246,Data!$A:$AG,24,FALSE)</f>
        <v>#N/A</v>
      </c>
      <c r="D246" s="1" t="e">
        <f>VLOOKUP(A246,Data!$A:$AG,25,FALSE)</f>
        <v>#N/A</v>
      </c>
      <c r="E246" s="1" t="e">
        <f>VLOOKUP(A246,Data!$A:$AG,26,FALSE)</f>
        <v>#N/A</v>
      </c>
      <c r="F246" s="59" t="e">
        <f>VLOOKUP(A246,Data!$A:$AG,11,FALSE)</f>
        <v>#N/A</v>
      </c>
      <c r="G246" s="263" t="e">
        <f>VLOOKUP(A246,Data!$A:$AG,27,FALSE)</f>
        <v>#N/A</v>
      </c>
      <c r="H246" s="263" t="e">
        <f>VLOOKUP(A246,Data!$A:$AG,30,FALSE)</f>
        <v>#N/A</v>
      </c>
      <c r="I246" s="263" t="e">
        <f>VLOOKUP(A246,Data!$A:$AG,31,FALSE)</f>
        <v>#N/A</v>
      </c>
      <c r="J246" s="263" t="e">
        <f>VLOOKUP(A246,Data!$A:$AG,32,FALSE)</f>
        <v>#N/A</v>
      </c>
      <c r="K246" s="263" t="e">
        <f>VLOOKUP(A246,Data!$A:$AG,12,FALSE)</f>
        <v>#N/A</v>
      </c>
      <c r="L246" s="263" t="e">
        <f>VLOOKUP(A246,Data!$A:$AG,23,FALSE)</f>
        <v>#N/A</v>
      </c>
      <c r="M246" s="637" t="e">
        <f>VLOOKUP(A246,Data!$A:$AG,8,FALSE)</f>
        <v>#N/A</v>
      </c>
      <c r="N246" s="263" t="e">
        <f>VLOOKUP(A246,Data!$A:$AG,16,FALSE)</f>
        <v>#N/A</v>
      </c>
      <c r="O246" s="263" t="e">
        <f>VLOOKUP(A246,Data!$A:$AG,28,FALSE)</f>
        <v>#N/A</v>
      </c>
      <c r="P246" s="263" t="e">
        <f>VLOOKUP(A246,Data!$A:$AH,34,FALSE)</f>
        <v>#N/A</v>
      </c>
    </row>
    <row r="247" spans="1:16" ht="50.1" customHeight="1" x14ac:dyDescent="0.25">
      <c r="A247" s="568" t="e">
        <f>VLOOKUP(Data!A90,Data!$A:$P,1,FALSE)</f>
        <v>#N/A</v>
      </c>
      <c r="B247" s="642" t="e">
        <f>VLOOKUP(A247,Data!$A:$P,4,FALSE)</f>
        <v>#N/A</v>
      </c>
      <c r="C247" s="646" t="e">
        <f>VLOOKUP(A247,Data!$A:$AG,24,FALSE)</f>
        <v>#N/A</v>
      </c>
      <c r="D247" s="1" t="e">
        <f>VLOOKUP(A247,Data!$A:$AG,25,FALSE)</f>
        <v>#N/A</v>
      </c>
      <c r="E247" s="1" t="e">
        <f>VLOOKUP(A247,Data!$A:$AG,26,FALSE)</f>
        <v>#N/A</v>
      </c>
      <c r="F247" s="59" t="e">
        <f>VLOOKUP(A247,Data!$A:$AG,11,FALSE)</f>
        <v>#N/A</v>
      </c>
      <c r="G247" s="263" t="e">
        <f>VLOOKUP(A247,Data!$A:$AG,27,FALSE)</f>
        <v>#N/A</v>
      </c>
      <c r="H247" s="263" t="e">
        <f>VLOOKUP(A247,Data!$A:$AG,30,FALSE)</f>
        <v>#N/A</v>
      </c>
      <c r="I247" s="263" t="e">
        <f>VLOOKUP(A247,Data!$A:$AG,31,FALSE)</f>
        <v>#N/A</v>
      </c>
      <c r="J247" s="263" t="e">
        <f>VLOOKUP(A247,Data!$A:$AG,32,FALSE)</f>
        <v>#N/A</v>
      </c>
      <c r="K247" s="263" t="e">
        <f>VLOOKUP(A247,Data!$A:$AG,12,FALSE)</f>
        <v>#N/A</v>
      </c>
      <c r="L247" s="263" t="e">
        <f>VLOOKUP(A247,Data!$A:$AG,23,FALSE)</f>
        <v>#N/A</v>
      </c>
      <c r="M247" s="648" t="e">
        <f>VLOOKUP(A247,Data!$A:$AG,8,FALSE)</f>
        <v>#N/A</v>
      </c>
      <c r="N247" s="263" t="e">
        <f>VLOOKUP(A247,Data!$A:$AG,16,FALSE)</f>
        <v>#N/A</v>
      </c>
      <c r="O247" s="263" t="e">
        <f>VLOOKUP(A247,Data!$A:$AG,28,FALSE)</f>
        <v>#N/A</v>
      </c>
      <c r="P247" s="263" t="e">
        <f>VLOOKUP(A247,Data!$A:$AH,34,FALSE)</f>
        <v>#N/A</v>
      </c>
    </row>
    <row r="248" spans="1:16" ht="5.0999999999999996" hidden="1" customHeight="1" x14ac:dyDescent="0.25">
      <c r="A248" s="568" t="e">
        <f>VLOOKUP(Data!A89,Data!$A:$P,1,FALSE)</f>
        <v>#N/A</v>
      </c>
      <c r="B248" s="636" t="e">
        <f>VLOOKUP(A248,Data!$A:$P,4,FALSE)</f>
        <v>#N/A</v>
      </c>
      <c r="C248" s="640" t="e">
        <f>VLOOKUP(A248,Data!$A:$AG,24,FALSE)</f>
        <v>#N/A</v>
      </c>
      <c r="D248" s="1" t="e">
        <f>VLOOKUP(A248,Data!$A:$AG,25,FALSE)</f>
        <v>#N/A</v>
      </c>
      <c r="E248" s="1" t="e">
        <f>VLOOKUP(A248,Data!$A:$AG,26,FALSE)</f>
        <v>#N/A</v>
      </c>
      <c r="F248" s="59" t="e">
        <f>VLOOKUP(A248,Data!$A:$AG,11,FALSE)</f>
        <v>#N/A</v>
      </c>
      <c r="G248" s="263" t="e">
        <f>VLOOKUP(A248,Data!$A:$AG,27,FALSE)</f>
        <v>#N/A</v>
      </c>
      <c r="H248" s="263" t="e">
        <f>VLOOKUP(A248,Data!$A:$AG,30,FALSE)</f>
        <v>#N/A</v>
      </c>
      <c r="I248" s="263" t="e">
        <f>VLOOKUP(A248,Data!$A:$AG,31,FALSE)</f>
        <v>#N/A</v>
      </c>
      <c r="J248" s="263" t="e">
        <f>VLOOKUP(A248,Data!$A:$AG,32,FALSE)</f>
        <v>#N/A</v>
      </c>
      <c r="K248" s="263" t="e">
        <f>VLOOKUP(A248,Data!$A:$AG,12,FALSE)</f>
        <v>#N/A</v>
      </c>
      <c r="L248" s="263" t="e">
        <f>VLOOKUP(A248,Data!$A:$AG,23,FALSE)</f>
        <v>#N/A</v>
      </c>
      <c r="M248" s="637" t="e">
        <f>VLOOKUP(A248,Data!$A:$AG,8,FALSE)</f>
        <v>#N/A</v>
      </c>
      <c r="N248" s="263" t="e">
        <f>VLOOKUP(A248,Data!$A:$AG,16,FALSE)</f>
        <v>#N/A</v>
      </c>
      <c r="O248" s="263" t="e">
        <f>VLOOKUP(A248,Data!$A:$AG,28,FALSE)</f>
        <v>#N/A</v>
      </c>
      <c r="P248" s="263" t="e">
        <f>VLOOKUP(A248,Data!$A:$AH,34,FALSE)</f>
        <v>#N/A</v>
      </c>
    </row>
    <row r="249" spans="1:16" ht="5.0999999999999996" hidden="1" customHeight="1" x14ac:dyDescent="0.25">
      <c r="A249" s="568" t="e">
        <f>VLOOKUP(Data!A88,Data!$A:$P,1,FALSE)</f>
        <v>#N/A</v>
      </c>
      <c r="B249" s="636" t="e">
        <f>VLOOKUP(A249,Data!$A:$P,4,FALSE)</f>
        <v>#N/A</v>
      </c>
      <c r="C249" s="640" t="e">
        <f>VLOOKUP(A249,Data!$A:$AG,24,FALSE)</f>
        <v>#N/A</v>
      </c>
      <c r="D249" s="1" t="e">
        <f>VLOOKUP(A249,Data!$A:$AG,25,FALSE)</f>
        <v>#N/A</v>
      </c>
      <c r="E249" s="1" t="e">
        <f>VLOOKUP(A249,Data!$A:$AG,26,FALSE)</f>
        <v>#N/A</v>
      </c>
      <c r="F249" s="59" t="e">
        <f>VLOOKUP(A249,Data!$A:$AG,11,FALSE)</f>
        <v>#N/A</v>
      </c>
      <c r="G249" s="263" t="e">
        <f>VLOOKUP(A249,Data!$A:$AG,27,FALSE)</f>
        <v>#N/A</v>
      </c>
      <c r="H249" s="263" t="e">
        <f>VLOOKUP(A249,Data!$A:$AG,30,FALSE)</f>
        <v>#N/A</v>
      </c>
      <c r="I249" s="263" t="e">
        <f>VLOOKUP(A249,Data!$A:$AG,31,FALSE)</f>
        <v>#N/A</v>
      </c>
      <c r="J249" s="263" t="e">
        <f>VLOOKUP(A249,Data!$A:$AG,32,FALSE)</f>
        <v>#N/A</v>
      </c>
      <c r="K249" s="263" t="e">
        <f>VLOOKUP(A249,Data!$A:$AG,12,FALSE)</f>
        <v>#N/A</v>
      </c>
      <c r="L249" s="263" t="e">
        <f>VLOOKUP(A249,Data!$A:$AG,23,FALSE)</f>
        <v>#N/A</v>
      </c>
      <c r="M249" s="637" t="e">
        <f>VLOOKUP(A249,Data!$A:$AG,8,FALSE)</f>
        <v>#N/A</v>
      </c>
      <c r="N249" s="263" t="e">
        <f>VLOOKUP(A249,Data!$A:$AG,16,FALSE)</f>
        <v>#N/A</v>
      </c>
      <c r="O249" s="263" t="e">
        <f>VLOOKUP(A249,Data!$A:$AG,28,FALSE)</f>
        <v>#N/A</v>
      </c>
      <c r="P249" s="263" t="e">
        <f>VLOOKUP(A249,Data!$A:$AH,34,FALSE)</f>
        <v>#N/A</v>
      </c>
    </row>
    <row r="250" spans="1:16" ht="5.0999999999999996" hidden="1" customHeight="1" x14ac:dyDescent="0.25">
      <c r="A250" s="568" t="e">
        <f>VLOOKUP(Data!A87,Data!$A:$P,1,FALSE)</f>
        <v>#N/A</v>
      </c>
      <c r="B250" s="636" t="e">
        <f>VLOOKUP(A250,Data!$A:$P,4,FALSE)</f>
        <v>#N/A</v>
      </c>
      <c r="C250" s="640" t="e">
        <f>VLOOKUP(A250,Data!$A:$AG,24,FALSE)</f>
        <v>#N/A</v>
      </c>
      <c r="D250" s="1" t="e">
        <f>VLOOKUP(A250,Data!$A:$AG,25,FALSE)</f>
        <v>#N/A</v>
      </c>
      <c r="E250" s="1" t="e">
        <f>VLOOKUP(A250,Data!$A:$AG,26,FALSE)</f>
        <v>#N/A</v>
      </c>
      <c r="F250" s="59" t="e">
        <f>VLOOKUP(A250,Data!$A:$AG,11,FALSE)</f>
        <v>#N/A</v>
      </c>
      <c r="G250" s="263" t="e">
        <f>VLOOKUP(A250,Data!$A:$AG,27,FALSE)</f>
        <v>#N/A</v>
      </c>
      <c r="H250" s="263" t="e">
        <f>VLOOKUP(A250,Data!$A:$AG,30,FALSE)</f>
        <v>#N/A</v>
      </c>
      <c r="I250" s="263" t="e">
        <f>VLOOKUP(A250,Data!$A:$AG,31,FALSE)</f>
        <v>#N/A</v>
      </c>
      <c r="J250" s="263" t="e">
        <f>VLOOKUP(A250,Data!$A:$AG,32,FALSE)</f>
        <v>#N/A</v>
      </c>
      <c r="K250" s="263" t="e">
        <f>VLOOKUP(A250,Data!$A:$AG,12,FALSE)</f>
        <v>#N/A</v>
      </c>
      <c r="L250" s="263" t="e">
        <f>VLOOKUP(A250,Data!$A:$AG,23,FALSE)</f>
        <v>#N/A</v>
      </c>
      <c r="M250" s="637" t="e">
        <f>VLOOKUP(A250,Data!$A:$AG,8,FALSE)</f>
        <v>#N/A</v>
      </c>
      <c r="N250" s="263" t="e">
        <f>VLOOKUP(A250,Data!$A:$AG,16,FALSE)</f>
        <v>#N/A</v>
      </c>
      <c r="O250" s="263" t="e">
        <f>VLOOKUP(A250,Data!$A:$AG,28,FALSE)</f>
        <v>#N/A</v>
      </c>
      <c r="P250" s="263" t="e">
        <f>VLOOKUP(A250,Data!$A:$AH,34,FALSE)</f>
        <v>#N/A</v>
      </c>
    </row>
    <row r="251" spans="1:16" ht="5.0999999999999996" hidden="1" customHeight="1" x14ac:dyDescent="0.25">
      <c r="A251" s="568" t="e">
        <f>VLOOKUP(Data!A86,Data!$A:$P,1,FALSE)</f>
        <v>#N/A</v>
      </c>
      <c r="B251" s="636" t="e">
        <f>VLOOKUP(A251,Data!$A:$P,4,FALSE)</f>
        <v>#N/A</v>
      </c>
      <c r="C251" s="640" t="e">
        <f>VLOOKUP(A251,Data!$A:$AG,24,FALSE)</f>
        <v>#N/A</v>
      </c>
      <c r="D251" s="1" t="e">
        <f>VLOOKUP(A251,Data!$A:$AG,25,FALSE)</f>
        <v>#N/A</v>
      </c>
      <c r="E251" s="1" t="e">
        <f>VLOOKUP(A251,Data!$A:$AG,26,FALSE)</f>
        <v>#N/A</v>
      </c>
      <c r="F251" s="59" t="e">
        <f>VLOOKUP(A251,Data!$A:$AG,11,FALSE)</f>
        <v>#N/A</v>
      </c>
      <c r="G251" s="263" t="e">
        <f>VLOOKUP(A251,Data!$A:$AG,27,FALSE)</f>
        <v>#N/A</v>
      </c>
      <c r="H251" s="263" t="e">
        <f>VLOOKUP(A251,Data!$A:$AG,30,FALSE)</f>
        <v>#N/A</v>
      </c>
      <c r="I251" s="263" t="e">
        <f>VLOOKUP(A251,Data!$A:$AG,31,FALSE)</f>
        <v>#N/A</v>
      </c>
      <c r="J251" s="263" t="e">
        <f>VLOOKUP(A251,Data!$A:$AG,32,FALSE)</f>
        <v>#N/A</v>
      </c>
      <c r="K251" s="263" t="e">
        <f>VLOOKUP(A251,Data!$A:$AG,12,FALSE)</f>
        <v>#N/A</v>
      </c>
      <c r="L251" s="263" t="e">
        <f>VLOOKUP(A251,Data!$A:$AG,23,FALSE)</f>
        <v>#N/A</v>
      </c>
      <c r="M251" s="637" t="e">
        <f>VLOOKUP(A251,Data!$A:$AG,8,FALSE)</f>
        <v>#N/A</v>
      </c>
      <c r="N251" s="263" t="e">
        <f>VLOOKUP(A251,Data!$A:$AG,16,FALSE)</f>
        <v>#N/A</v>
      </c>
      <c r="O251" s="263" t="e">
        <f>VLOOKUP(A251,Data!$A:$AG,28,FALSE)</f>
        <v>#N/A</v>
      </c>
      <c r="P251" s="263" t="e">
        <f>VLOOKUP(A251,Data!$A:$AH,34,FALSE)</f>
        <v>#N/A</v>
      </c>
    </row>
    <row r="252" spans="1:16" ht="5.0999999999999996" hidden="1" customHeight="1" x14ac:dyDescent="0.25">
      <c r="A252" s="568" t="e">
        <f>VLOOKUP(Data!A85,Data!$A:$P,1,FALSE)</f>
        <v>#N/A</v>
      </c>
      <c r="B252" s="636" t="e">
        <f>VLOOKUP(A252,Data!$A:$P,4,FALSE)</f>
        <v>#N/A</v>
      </c>
      <c r="C252" s="640" t="e">
        <f>VLOOKUP(A252,Data!$A:$AG,24,FALSE)</f>
        <v>#N/A</v>
      </c>
      <c r="D252" s="1" t="e">
        <f>VLOOKUP(A252,Data!$A:$AG,25,FALSE)</f>
        <v>#N/A</v>
      </c>
      <c r="E252" s="1" t="e">
        <f>VLOOKUP(A252,Data!$A:$AG,26,FALSE)</f>
        <v>#N/A</v>
      </c>
      <c r="F252" s="59" t="e">
        <f>VLOOKUP(A252,Data!$A:$AG,11,FALSE)</f>
        <v>#N/A</v>
      </c>
      <c r="G252" s="263" t="e">
        <f>VLOOKUP(A252,Data!$A:$AG,27,FALSE)</f>
        <v>#N/A</v>
      </c>
      <c r="H252" s="263" t="e">
        <f>VLOOKUP(A252,Data!$A:$AG,30,FALSE)</f>
        <v>#N/A</v>
      </c>
      <c r="I252" s="263" t="e">
        <f>VLOOKUP(A252,Data!$A:$AG,31,FALSE)</f>
        <v>#N/A</v>
      </c>
      <c r="J252" s="263" t="e">
        <f>VLOOKUP(A252,Data!$A:$AG,32,FALSE)</f>
        <v>#N/A</v>
      </c>
      <c r="K252" s="263" t="e">
        <f>VLOOKUP(A252,Data!$A:$AG,12,FALSE)</f>
        <v>#N/A</v>
      </c>
      <c r="L252" s="263" t="e">
        <f>VLOOKUP(A252,Data!$A:$AG,23,FALSE)</f>
        <v>#N/A</v>
      </c>
      <c r="M252" s="637" t="e">
        <f>VLOOKUP(A252,Data!$A:$AG,8,FALSE)</f>
        <v>#N/A</v>
      </c>
      <c r="N252" s="263" t="e">
        <f>VLOOKUP(A252,Data!$A:$AG,16,FALSE)</f>
        <v>#N/A</v>
      </c>
      <c r="O252" s="263" t="e">
        <f>VLOOKUP(A252,Data!$A:$AG,28,FALSE)</f>
        <v>#N/A</v>
      </c>
      <c r="P252" s="263" t="e">
        <f>VLOOKUP(A252,Data!$A:$AH,34,FALSE)</f>
        <v>#N/A</v>
      </c>
    </row>
    <row r="253" spans="1:16" ht="5.0999999999999996" hidden="1" customHeight="1" x14ac:dyDescent="0.25">
      <c r="A253" s="568" t="e">
        <f>VLOOKUP(Data!A84,Data!$A:$P,1,FALSE)</f>
        <v>#N/A</v>
      </c>
      <c r="B253" s="636" t="e">
        <f>VLOOKUP(A253,Data!$A:$P,4,FALSE)</f>
        <v>#N/A</v>
      </c>
      <c r="C253" s="640" t="e">
        <f>VLOOKUP(A253,Data!$A:$AG,24,FALSE)</f>
        <v>#N/A</v>
      </c>
      <c r="D253" s="1" t="e">
        <f>VLOOKUP(A253,Data!$A:$AG,25,FALSE)</f>
        <v>#N/A</v>
      </c>
      <c r="E253" s="1" t="e">
        <f>VLOOKUP(A253,Data!$A:$AG,26,FALSE)</f>
        <v>#N/A</v>
      </c>
      <c r="F253" s="59" t="e">
        <f>VLOOKUP(A253,Data!$A:$AG,11,FALSE)</f>
        <v>#N/A</v>
      </c>
      <c r="G253" s="263" t="e">
        <f>VLOOKUP(A253,Data!$A:$AG,27,FALSE)</f>
        <v>#N/A</v>
      </c>
      <c r="H253" s="263" t="e">
        <f>VLOOKUP(A253,Data!$A:$AG,30,FALSE)</f>
        <v>#N/A</v>
      </c>
      <c r="I253" s="263" t="e">
        <f>VLOOKUP(A253,Data!$A:$AG,31,FALSE)</f>
        <v>#N/A</v>
      </c>
      <c r="J253" s="263" t="e">
        <f>VLOOKUP(A253,Data!$A:$AG,32,FALSE)</f>
        <v>#N/A</v>
      </c>
      <c r="K253" s="263" t="e">
        <f>VLOOKUP(A253,Data!$A:$AG,12,FALSE)</f>
        <v>#N/A</v>
      </c>
      <c r="L253" s="263" t="e">
        <f>VLOOKUP(A253,Data!$A:$AG,23,FALSE)</f>
        <v>#N/A</v>
      </c>
      <c r="M253" s="637" t="e">
        <f>VLOOKUP(A253,Data!$A:$AG,8,FALSE)</f>
        <v>#N/A</v>
      </c>
      <c r="N253" s="263" t="e">
        <f>VLOOKUP(A253,Data!$A:$AG,16,FALSE)</f>
        <v>#N/A</v>
      </c>
      <c r="O253" s="263" t="e">
        <f>VLOOKUP(A253,Data!$A:$AG,28,FALSE)</f>
        <v>#N/A</v>
      </c>
      <c r="P253" s="263" t="e">
        <f>VLOOKUP(A253,Data!$A:$AH,34,FALSE)</f>
        <v>#N/A</v>
      </c>
    </row>
    <row r="254" spans="1:16" ht="5.0999999999999996" hidden="1" customHeight="1" x14ac:dyDescent="0.25">
      <c r="A254" s="568" t="e">
        <f>VLOOKUP(Data!A83,Data!$A:$P,1,FALSE)</f>
        <v>#N/A</v>
      </c>
      <c r="B254" s="636" t="e">
        <f>VLOOKUP(A254,Data!$A:$P,4,FALSE)</f>
        <v>#N/A</v>
      </c>
      <c r="C254" s="640" t="e">
        <f>VLOOKUP(A254,Data!$A:$AG,24,FALSE)</f>
        <v>#N/A</v>
      </c>
      <c r="D254" s="1" t="e">
        <f>VLOOKUP(A254,Data!$A:$AG,25,FALSE)</f>
        <v>#N/A</v>
      </c>
      <c r="E254" s="1" t="e">
        <f>VLOOKUP(A254,Data!$A:$AG,26,FALSE)</f>
        <v>#N/A</v>
      </c>
      <c r="F254" s="59" t="e">
        <f>VLOOKUP(A254,Data!$A:$AG,11,FALSE)</f>
        <v>#N/A</v>
      </c>
      <c r="G254" s="263" t="e">
        <f>VLOOKUP(A254,Data!$A:$AG,27,FALSE)</f>
        <v>#N/A</v>
      </c>
      <c r="H254" s="263" t="e">
        <f>VLOOKUP(A254,Data!$A:$AG,30,FALSE)</f>
        <v>#N/A</v>
      </c>
      <c r="I254" s="263" t="e">
        <f>VLOOKUP(A254,Data!$A:$AG,31,FALSE)</f>
        <v>#N/A</v>
      </c>
      <c r="J254" s="263" t="e">
        <f>VLOOKUP(A254,Data!$A:$AG,32,FALSE)</f>
        <v>#N/A</v>
      </c>
      <c r="K254" s="263" t="e">
        <f>VLOOKUP(A254,Data!$A:$AG,12,FALSE)</f>
        <v>#N/A</v>
      </c>
      <c r="L254" s="263" t="e">
        <f>VLOOKUP(A254,Data!$A:$AG,23,FALSE)</f>
        <v>#N/A</v>
      </c>
      <c r="M254" s="637" t="e">
        <f>VLOOKUP(A254,Data!$A:$AG,8,FALSE)</f>
        <v>#N/A</v>
      </c>
      <c r="N254" s="263" t="e">
        <f>VLOOKUP(A254,Data!$A:$AG,16,FALSE)</f>
        <v>#N/A</v>
      </c>
      <c r="O254" s="263" t="e">
        <f>VLOOKUP(A254,Data!$A:$AG,28,FALSE)</f>
        <v>#N/A</v>
      </c>
      <c r="P254" s="263" t="e">
        <f>VLOOKUP(A254,Data!$A:$AH,34,FALSE)</f>
        <v>#N/A</v>
      </c>
    </row>
    <row r="255" spans="1:16" ht="5.0999999999999996" hidden="1" customHeight="1" x14ac:dyDescent="0.25">
      <c r="A255" s="568" t="e">
        <f>VLOOKUP(Data!A82,Data!$A:$P,1,FALSE)</f>
        <v>#N/A</v>
      </c>
      <c r="B255" s="636" t="e">
        <f>VLOOKUP(A255,Data!$A:$P,4,FALSE)</f>
        <v>#N/A</v>
      </c>
      <c r="C255" s="640" t="e">
        <f>VLOOKUP(A255,Data!$A:$AG,24,FALSE)</f>
        <v>#N/A</v>
      </c>
      <c r="D255" s="1" t="e">
        <f>VLOOKUP(A255,Data!$A:$AG,25,FALSE)</f>
        <v>#N/A</v>
      </c>
      <c r="E255" s="1" t="e">
        <f>VLOOKUP(A255,Data!$A:$AG,26,FALSE)</f>
        <v>#N/A</v>
      </c>
      <c r="F255" s="59" t="e">
        <f>VLOOKUP(A255,Data!$A:$AG,11,FALSE)</f>
        <v>#N/A</v>
      </c>
      <c r="G255" s="263" t="e">
        <f>VLOOKUP(A255,Data!$A:$AG,27,FALSE)</f>
        <v>#N/A</v>
      </c>
      <c r="H255" s="263" t="e">
        <f>VLOOKUP(A255,Data!$A:$AG,30,FALSE)</f>
        <v>#N/A</v>
      </c>
      <c r="I255" s="263" t="e">
        <f>VLOOKUP(A255,Data!$A:$AG,31,FALSE)</f>
        <v>#N/A</v>
      </c>
      <c r="J255" s="263" t="e">
        <f>VLOOKUP(A255,Data!$A:$AG,32,FALSE)</f>
        <v>#N/A</v>
      </c>
      <c r="K255" s="263" t="e">
        <f>VLOOKUP(A255,Data!$A:$AG,12,FALSE)</f>
        <v>#N/A</v>
      </c>
      <c r="L255" s="263" t="e">
        <f>VLOOKUP(A255,Data!$A:$AG,23,FALSE)</f>
        <v>#N/A</v>
      </c>
      <c r="M255" s="637" t="e">
        <f>VLOOKUP(A255,Data!$A:$AG,8,FALSE)</f>
        <v>#N/A</v>
      </c>
      <c r="N255" s="263" t="e">
        <f>VLOOKUP(A255,Data!$A:$AG,16,FALSE)</f>
        <v>#N/A</v>
      </c>
      <c r="O255" s="263" t="e">
        <f>VLOOKUP(A255,Data!$A:$AG,28,FALSE)</f>
        <v>#N/A</v>
      </c>
      <c r="P255" s="263" t="e">
        <f>VLOOKUP(A255,Data!$A:$AH,34,FALSE)</f>
        <v>#N/A</v>
      </c>
    </row>
    <row r="256" spans="1:16" ht="5.0999999999999996" hidden="1" customHeight="1" x14ac:dyDescent="0.25">
      <c r="A256" s="568" t="e">
        <f>VLOOKUP(Data!A81,Data!$A:$P,1,FALSE)</f>
        <v>#N/A</v>
      </c>
      <c r="B256" s="636" t="e">
        <f>VLOOKUP(A256,Data!$A:$P,4,FALSE)</f>
        <v>#N/A</v>
      </c>
      <c r="C256" s="640" t="e">
        <f>VLOOKUP(A256,Data!$A:$AG,24,FALSE)</f>
        <v>#N/A</v>
      </c>
      <c r="D256" s="1" t="e">
        <f>VLOOKUP(A256,Data!$A:$AG,25,FALSE)</f>
        <v>#N/A</v>
      </c>
      <c r="E256" s="1" t="e">
        <f>VLOOKUP(A256,Data!$A:$AG,26,FALSE)</f>
        <v>#N/A</v>
      </c>
      <c r="F256" s="59" t="e">
        <f>VLOOKUP(A256,Data!$A:$AG,11,FALSE)</f>
        <v>#N/A</v>
      </c>
      <c r="G256" s="263" t="e">
        <f>VLOOKUP(A256,Data!$A:$AG,27,FALSE)</f>
        <v>#N/A</v>
      </c>
      <c r="H256" s="263" t="e">
        <f>VLOOKUP(A256,Data!$A:$AG,30,FALSE)</f>
        <v>#N/A</v>
      </c>
      <c r="I256" s="263" t="e">
        <f>VLOOKUP(A256,Data!$A:$AG,31,FALSE)</f>
        <v>#N/A</v>
      </c>
      <c r="J256" s="263" t="e">
        <f>VLOOKUP(A256,Data!$A:$AG,32,FALSE)</f>
        <v>#N/A</v>
      </c>
      <c r="K256" s="263" t="e">
        <f>VLOOKUP(A256,Data!$A:$AG,12,FALSE)</f>
        <v>#N/A</v>
      </c>
      <c r="L256" s="263" t="e">
        <f>VLOOKUP(A256,Data!$A:$AG,23,FALSE)</f>
        <v>#N/A</v>
      </c>
      <c r="M256" s="637" t="e">
        <f>VLOOKUP(A256,Data!$A:$AG,8,FALSE)</f>
        <v>#N/A</v>
      </c>
      <c r="N256" s="263" t="e">
        <f>VLOOKUP(A256,Data!$A:$AG,16,FALSE)</f>
        <v>#N/A</v>
      </c>
      <c r="O256" s="263" t="e">
        <f>VLOOKUP(A256,Data!$A:$AG,28,FALSE)</f>
        <v>#N/A</v>
      </c>
      <c r="P256" s="263" t="e">
        <f>VLOOKUP(A256,Data!$A:$AH,34,FALSE)</f>
        <v>#N/A</v>
      </c>
    </row>
    <row r="257" spans="1:16" ht="5.0999999999999996" hidden="1" customHeight="1" x14ac:dyDescent="0.25">
      <c r="A257" s="568" t="e">
        <f>VLOOKUP(Data!A80,Data!$A:$P,1,FALSE)</f>
        <v>#N/A</v>
      </c>
      <c r="B257" s="636" t="e">
        <f>VLOOKUP(A257,Data!$A:$P,4,FALSE)</f>
        <v>#N/A</v>
      </c>
      <c r="C257" s="640" t="e">
        <f>VLOOKUP(A257,Data!$A:$AG,24,FALSE)</f>
        <v>#N/A</v>
      </c>
      <c r="D257" s="1" t="e">
        <f>VLOOKUP(A257,Data!$A:$AG,25,FALSE)</f>
        <v>#N/A</v>
      </c>
      <c r="E257" s="1" t="e">
        <f>VLOOKUP(A257,Data!$A:$AG,26,FALSE)</f>
        <v>#N/A</v>
      </c>
      <c r="F257" s="59" t="e">
        <f>VLOOKUP(A257,Data!$A:$AG,11,FALSE)</f>
        <v>#N/A</v>
      </c>
      <c r="G257" s="263" t="e">
        <f>VLOOKUP(A257,Data!$A:$AG,27,FALSE)</f>
        <v>#N/A</v>
      </c>
      <c r="H257" s="263" t="e">
        <f>VLOOKUP(A257,Data!$A:$AG,30,FALSE)</f>
        <v>#N/A</v>
      </c>
      <c r="I257" s="263" t="e">
        <f>VLOOKUP(A257,Data!$A:$AG,31,FALSE)</f>
        <v>#N/A</v>
      </c>
      <c r="J257" s="263" t="e">
        <f>VLOOKUP(A257,Data!$A:$AG,32,FALSE)</f>
        <v>#N/A</v>
      </c>
      <c r="K257" s="263" t="e">
        <f>VLOOKUP(A257,Data!$A:$AG,12,FALSE)</f>
        <v>#N/A</v>
      </c>
      <c r="L257" s="263" t="e">
        <f>VLOOKUP(A257,Data!$A:$AG,23,FALSE)</f>
        <v>#N/A</v>
      </c>
      <c r="M257" s="637" t="e">
        <f>VLOOKUP(A257,Data!$A:$AG,8,FALSE)</f>
        <v>#N/A</v>
      </c>
      <c r="N257" s="263" t="e">
        <f>VLOOKUP(A257,Data!$A:$AG,16,FALSE)</f>
        <v>#N/A</v>
      </c>
      <c r="O257" s="263" t="e">
        <f>VLOOKUP(A257,Data!$A:$AG,28,FALSE)</f>
        <v>#N/A</v>
      </c>
      <c r="P257" s="263" t="e">
        <f>VLOOKUP(A257,Data!$A:$AH,34,FALSE)</f>
        <v>#N/A</v>
      </c>
    </row>
    <row r="258" spans="1:16" ht="50.1" customHeight="1" x14ac:dyDescent="0.25">
      <c r="A258" s="568" t="e">
        <f>VLOOKUP(Data!A79,Data!$A:$P,1,FALSE)</f>
        <v>#N/A</v>
      </c>
      <c r="B258" s="642" t="e">
        <f>VLOOKUP(A258,Data!$A:$P,4,FALSE)</f>
        <v>#N/A</v>
      </c>
      <c r="C258" s="645" t="e">
        <f>VLOOKUP(A258,Data!$A:$AG,24,FALSE)</f>
        <v>#N/A</v>
      </c>
      <c r="D258" s="1" t="e">
        <f>VLOOKUP(A258,Data!$A:$AG,25,FALSE)</f>
        <v>#N/A</v>
      </c>
      <c r="E258" s="1" t="e">
        <f>VLOOKUP(A258,Data!$A:$AG,26,FALSE)</f>
        <v>#N/A</v>
      </c>
      <c r="F258" s="59" t="e">
        <f>VLOOKUP(A258,Data!$A:$AG,11,FALSE)</f>
        <v>#N/A</v>
      </c>
      <c r="G258" s="263" t="e">
        <f>VLOOKUP(A258,Data!$A:$AG,27,FALSE)</f>
        <v>#N/A</v>
      </c>
      <c r="H258" s="263" t="e">
        <f>VLOOKUP(A258,Data!$A:$AG,30,FALSE)</f>
        <v>#N/A</v>
      </c>
      <c r="I258" s="263" t="e">
        <f>VLOOKUP(A258,Data!$A:$AG,31,FALSE)</f>
        <v>#N/A</v>
      </c>
      <c r="J258" s="263" t="e">
        <f>VLOOKUP(A258,Data!$A:$AG,32,FALSE)</f>
        <v>#N/A</v>
      </c>
      <c r="K258" s="263" t="e">
        <f>VLOOKUP(A258,Data!$A:$AG,12,FALSE)</f>
        <v>#N/A</v>
      </c>
      <c r="L258" s="263" t="e">
        <f>VLOOKUP(A258,Data!$A:$AG,23,FALSE)</f>
        <v>#N/A</v>
      </c>
      <c r="M258" s="648" t="e">
        <f>VLOOKUP(A258,Data!$A:$AG,8,FALSE)</f>
        <v>#N/A</v>
      </c>
      <c r="N258" s="263" t="e">
        <f>VLOOKUP(A258,Data!$A:$AG,16,FALSE)</f>
        <v>#N/A</v>
      </c>
      <c r="O258" s="263" t="e">
        <f>VLOOKUP(A258,Data!$A:$AG,28,FALSE)</f>
        <v>#N/A</v>
      </c>
      <c r="P258" s="263" t="e">
        <f>VLOOKUP(A258,Data!$A:$AH,34,FALSE)</f>
        <v>#N/A</v>
      </c>
    </row>
    <row r="259" spans="1:16" ht="50.1" hidden="1" customHeight="1" x14ac:dyDescent="0.25">
      <c r="A259" s="568" t="e">
        <f>VLOOKUP(Data!A78,Data!$A:$P,1,FALSE)</f>
        <v>#N/A</v>
      </c>
      <c r="B259" s="636" t="e">
        <f>VLOOKUP(A259,Data!$A:$P,4,FALSE)</f>
        <v>#N/A</v>
      </c>
      <c r="C259" s="640" t="e">
        <f>VLOOKUP(A259,Data!$A:$AG,24,FALSE)</f>
        <v>#N/A</v>
      </c>
      <c r="D259" s="1" t="e">
        <f>VLOOKUP(A259,Data!$A:$AG,25,FALSE)</f>
        <v>#N/A</v>
      </c>
      <c r="E259" s="1" t="e">
        <f>VLOOKUP(A259,Data!$A:$AG,26,FALSE)</f>
        <v>#N/A</v>
      </c>
      <c r="F259" s="1" t="e">
        <f>VLOOKUP(A259,Data!$A:$AG,11,FALSE)</f>
        <v>#N/A</v>
      </c>
      <c r="G259" s="1" t="e">
        <f>VLOOKUP(A259,Data!$A:$AG,27,FALSE)</f>
        <v>#N/A</v>
      </c>
      <c r="H259" s="1" t="e">
        <f>VLOOKUP(A259,Data!$A:$AG,30,FALSE)</f>
        <v>#N/A</v>
      </c>
      <c r="I259" s="1" t="e">
        <f>VLOOKUP(A259,Data!$A:$AG,31,FALSE)</f>
        <v>#N/A</v>
      </c>
      <c r="J259" s="1" t="e">
        <f>VLOOKUP(A259,Data!$A:$AG,32,FALSE)</f>
        <v>#N/A</v>
      </c>
      <c r="K259" s="1" t="e">
        <f>VLOOKUP(A259,Data!$A:$AG,12,FALSE)</f>
        <v>#N/A</v>
      </c>
      <c r="L259" s="1" t="e">
        <f>VLOOKUP(A259,Data!$A:$AG,23,FALSE)</f>
        <v>#N/A</v>
      </c>
      <c r="M259" s="638" t="e">
        <f>VLOOKUP(A259,Data!$A:$AG,8,FALSE)</f>
        <v>#N/A</v>
      </c>
      <c r="N259" s="263" t="e">
        <f>VLOOKUP(A259,Data!$A:$AG,16,FALSE)</f>
        <v>#N/A</v>
      </c>
      <c r="O259" s="263" t="e">
        <f>VLOOKUP(A259,Data!$A:$AG,28,FALSE)</f>
        <v>#N/A</v>
      </c>
      <c r="P259" s="263" t="e">
        <f>VLOOKUP(A259,Data!$A:$AH,34,FALSE)</f>
        <v>#N/A</v>
      </c>
    </row>
    <row r="260" spans="1:16" ht="50.1" customHeight="1" x14ac:dyDescent="0.25">
      <c r="A260" s="568" t="e">
        <f>VLOOKUP(Data!A77,Data!$A:$P,1,FALSE)</f>
        <v>#N/A</v>
      </c>
      <c r="B260" s="642" t="e">
        <f>VLOOKUP(A260,Data!$A:$P,4,FALSE)</f>
        <v>#N/A</v>
      </c>
      <c r="C260" s="646" t="e">
        <f>VLOOKUP(A260,Data!$A:$AG,24,FALSE)</f>
        <v>#N/A</v>
      </c>
      <c r="D260" s="1" t="e">
        <f>VLOOKUP(A260,Data!$A:$AG,25,FALSE)</f>
        <v>#N/A</v>
      </c>
      <c r="E260" s="1" t="e">
        <f>VLOOKUP(A260,Data!$A:$AG,26,FALSE)</f>
        <v>#N/A</v>
      </c>
      <c r="F260" s="59" t="e">
        <f>VLOOKUP(A260,Data!$A:$AG,11,FALSE)</f>
        <v>#N/A</v>
      </c>
      <c r="G260" s="263" t="e">
        <f>VLOOKUP(A260,Data!$A:$AG,27,FALSE)</f>
        <v>#N/A</v>
      </c>
      <c r="H260" s="263" t="e">
        <f>VLOOKUP(A260,Data!$A:$AG,30,FALSE)</f>
        <v>#N/A</v>
      </c>
      <c r="I260" s="263" t="e">
        <f>VLOOKUP(A260,Data!$A:$AG,31,FALSE)</f>
        <v>#N/A</v>
      </c>
      <c r="J260" s="263" t="e">
        <f>VLOOKUP(A260,Data!$A:$AG,32,FALSE)</f>
        <v>#N/A</v>
      </c>
      <c r="K260" s="263" t="e">
        <f>VLOOKUP(A260,Data!$A:$AG,12,FALSE)</f>
        <v>#N/A</v>
      </c>
      <c r="L260" s="263" t="e">
        <f>VLOOKUP(A260,Data!$A:$AG,23,FALSE)</f>
        <v>#N/A</v>
      </c>
      <c r="M260" s="648" t="e">
        <f>VLOOKUP(A260,Data!$A:$AG,8,FALSE)</f>
        <v>#N/A</v>
      </c>
      <c r="N260" s="263" t="e">
        <f>VLOOKUP(A260,Data!$A:$AG,16,FALSE)</f>
        <v>#N/A</v>
      </c>
      <c r="O260" s="263" t="e">
        <f>VLOOKUP(A260,Data!$A:$AG,28,FALSE)</f>
        <v>#N/A</v>
      </c>
      <c r="P260" s="263" t="e">
        <f>VLOOKUP(A260,Data!$A:$AH,34,FALSE)</f>
        <v>#N/A</v>
      </c>
    </row>
    <row r="261" spans="1:16" ht="5.0999999999999996" hidden="1" customHeight="1" x14ac:dyDescent="0.25">
      <c r="A261" s="568" t="e">
        <f>VLOOKUP(Data!A76,Data!$A:$P,1,FALSE)</f>
        <v>#N/A</v>
      </c>
      <c r="B261" s="636" t="e">
        <f>VLOOKUP(A261,Data!$A:$P,4,FALSE)</f>
        <v>#N/A</v>
      </c>
      <c r="C261" s="640" t="e">
        <f>VLOOKUP(A261,Data!$A:$AG,24,FALSE)</f>
        <v>#N/A</v>
      </c>
      <c r="D261" s="1" t="e">
        <f>VLOOKUP(A261,Data!$A:$AG,25,FALSE)</f>
        <v>#N/A</v>
      </c>
      <c r="E261" s="1" t="e">
        <f>VLOOKUP(A261,Data!$A:$AG,26,FALSE)</f>
        <v>#N/A</v>
      </c>
      <c r="F261" s="1" t="e">
        <f>VLOOKUP(A261,Data!$A:$AG,11,FALSE)</f>
        <v>#N/A</v>
      </c>
      <c r="G261" s="1" t="e">
        <f>VLOOKUP(A261,Data!$A:$AG,27,FALSE)</f>
        <v>#N/A</v>
      </c>
      <c r="H261" s="1" t="e">
        <f>VLOOKUP(A261,Data!$A:$AG,30,FALSE)</f>
        <v>#N/A</v>
      </c>
      <c r="I261" s="1" t="e">
        <f>VLOOKUP(A261,Data!$A:$AG,31,FALSE)</f>
        <v>#N/A</v>
      </c>
      <c r="J261" s="1" t="e">
        <f>VLOOKUP(A261,Data!$A:$AG,32,FALSE)</f>
        <v>#N/A</v>
      </c>
      <c r="K261" s="1" t="e">
        <f>VLOOKUP(A261,Data!$A:$AG,12,FALSE)</f>
        <v>#N/A</v>
      </c>
      <c r="L261" s="1" t="e">
        <f>VLOOKUP(A261,Data!$A:$AG,23,FALSE)</f>
        <v>#N/A</v>
      </c>
      <c r="M261" s="638" t="e">
        <f>VLOOKUP(A261,Data!$A:$AG,8,FALSE)</f>
        <v>#N/A</v>
      </c>
      <c r="N261" s="263" t="e">
        <f>VLOOKUP(A261,Data!$A:$AG,16,FALSE)</f>
        <v>#N/A</v>
      </c>
      <c r="O261" s="263" t="e">
        <f>VLOOKUP(A261,Data!$A:$AG,28,FALSE)</f>
        <v>#N/A</v>
      </c>
      <c r="P261" s="263" t="e">
        <f>VLOOKUP(A261,Data!$A:$AH,34,FALSE)</f>
        <v>#N/A</v>
      </c>
    </row>
    <row r="262" spans="1:16" ht="5.0999999999999996" hidden="1" customHeight="1" x14ac:dyDescent="0.25">
      <c r="A262" s="568" t="e">
        <f>VLOOKUP(Data!A75,Data!$A:$P,1,FALSE)</f>
        <v>#N/A</v>
      </c>
      <c r="B262" s="636" t="e">
        <f>VLOOKUP(A262,Data!$A:$P,4,FALSE)</f>
        <v>#N/A</v>
      </c>
      <c r="C262" s="640" t="e">
        <f>VLOOKUP(A262,Data!$A:$AG,24,FALSE)</f>
        <v>#N/A</v>
      </c>
      <c r="D262" s="1" t="e">
        <f>VLOOKUP(A262,Data!$A:$AG,25,FALSE)</f>
        <v>#N/A</v>
      </c>
      <c r="E262" s="1" t="e">
        <f>VLOOKUP(A262,Data!$A:$AG,26,FALSE)</f>
        <v>#N/A</v>
      </c>
      <c r="F262" s="1" t="e">
        <f>VLOOKUP(A262,Data!$A:$AG,11,FALSE)</f>
        <v>#N/A</v>
      </c>
      <c r="G262" s="1" t="e">
        <f>VLOOKUP(A262,Data!$A:$AG,27,FALSE)</f>
        <v>#N/A</v>
      </c>
      <c r="H262" s="1" t="e">
        <f>VLOOKUP(A262,Data!$A:$AG,30,FALSE)</f>
        <v>#N/A</v>
      </c>
      <c r="I262" s="1" t="e">
        <f>VLOOKUP(A262,Data!$A:$AG,31,FALSE)</f>
        <v>#N/A</v>
      </c>
      <c r="J262" s="1" t="e">
        <f>VLOOKUP(A262,Data!$A:$AG,32,FALSE)</f>
        <v>#N/A</v>
      </c>
      <c r="K262" s="1" t="e">
        <f>VLOOKUP(A262,Data!$A:$AG,12,FALSE)</f>
        <v>#N/A</v>
      </c>
      <c r="L262" s="1" t="e">
        <f>VLOOKUP(A262,Data!$A:$AG,23,FALSE)</f>
        <v>#N/A</v>
      </c>
      <c r="M262" s="638" t="e">
        <f>VLOOKUP(A262,Data!$A:$AG,8,FALSE)</f>
        <v>#N/A</v>
      </c>
      <c r="N262" s="263" t="e">
        <f>VLOOKUP(A262,Data!$A:$AG,16,FALSE)</f>
        <v>#N/A</v>
      </c>
      <c r="O262" s="263" t="e">
        <f>VLOOKUP(A262,Data!$A:$AG,28,FALSE)</f>
        <v>#N/A</v>
      </c>
      <c r="P262" s="263" t="e">
        <f>VLOOKUP(A262,Data!$A:$AH,34,FALSE)</f>
        <v>#N/A</v>
      </c>
    </row>
    <row r="263" spans="1:16" ht="5.0999999999999996" hidden="1" customHeight="1" x14ac:dyDescent="0.25">
      <c r="A263" s="568" t="e">
        <f>VLOOKUP(Data!A74,Data!$A:$P,1,FALSE)</f>
        <v>#N/A</v>
      </c>
      <c r="B263" s="636" t="e">
        <f>VLOOKUP(A263,Data!$A:$P,4,FALSE)</f>
        <v>#N/A</v>
      </c>
      <c r="C263" s="640" t="e">
        <f>VLOOKUP(A263,Data!$A:$AG,24,FALSE)</f>
        <v>#N/A</v>
      </c>
      <c r="D263" s="1" t="e">
        <f>VLOOKUP(A263,Data!$A:$AG,25,FALSE)</f>
        <v>#N/A</v>
      </c>
      <c r="E263" s="1" t="e">
        <f>VLOOKUP(A263,Data!$A:$AG,26,FALSE)</f>
        <v>#N/A</v>
      </c>
      <c r="F263" s="1" t="e">
        <f>VLOOKUP(A263,Data!$A:$AG,11,FALSE)</f>
        <v>#N/A</v>
      </c>
      <c r="G263" s="1" t="e">
        <f>VLOOKUP(A263,Data!$A:$AG,27,FALSE)</f>
        <v>#N/A</v>
      </c>
      <c r="H263" s="1" t="e">
        <f>VLOOKUP(A263,Data!$A:$AG,30,FALSE)</f>
        <v>#N/A</v>
      </c>
      <c r="I263" s="1" t="e">
        <f>VLOOKUP(A263,Data!$A:$AG,31,FALSE)</f>
        <v>#N/A</v>
      </c>
      <c r="J263" s="1" t="e">
        <f>VLOOKUP(A263,Data!$A:$AG,32,FALSE)</f>
        <v>#N/A</v>
      </c>
      <c r="K263" s="1" t="e">
        <f>VLOOKUP(A263,Data!$A:$AG,12,FALSE)</f>
        <v>#N/A</v>
      </c>
      <c r="L263" s="1" t="e">
        <f>VLOOKUP(A263,Data!$A:$AG,23,FALSE)</f>
        <v>#N/A</v>
      </c>
      <c r="M263" s="638" t="e">
        <f>VLOOKUP(A263,Data!$A:$AG,8,FALSE)</f>
        <v>#N/A</v>
      </c>
      <c r="N263" s="263" t="e">
        <f>VLOOKUP(A263,Data!$A:$AG,16,FALSE)</f>
        <v>#N/A</v>
      </c>
      <c r="O263" s="263" t="e">
        <f>VLOOKUP(A263,Data!$A:$AG,28,FALSE)</f>
        <v>#N/A</v>
      </c>
      <c r="P263" s="263" t="e">
        <f>VLOOKUP(A263,Data!$A:$AH,34,FALSE)</f>
        <v>#N/A</v>
      </c>
    </row>
    <row r="264" spans="1:16" ht="5.0999999999999996" hidden="1" customHeight="1" x14ac:dyDescent="0.25">
      <c r="A264" s="568" t="e">
        <f>VLOOKUP(Data!A73,Data!$A:$P,1,FALSE)</f>
        <v>#N/A</v>
      </c>
      <c r="B264" s="636" t="e">
        <f>VLOOKUP(A264,Data!$A:$P,4,FALSE)</f>
        <v>#N/A</v>
      </c>
      <c r="C264" s="640" t="e">
        <f>VLOOKUP(A264,Data!$A:$AG,24,FALSE)</f>
        <v>#N/A</v>
      </c>
      <c r="D264" s="1" t="e">
        <f>VLOOKUP(A264,Data!$A:$AG,25,FALSE)</f>
        <v>#N/A</v>
      </c>
      <c r="E264" s="1" t="e">
        <f>VLOOKUP(A264,Data!$A:$AG,26,FALSE)</f>
        <v>#N/A</v>
      </c>
      <c r="F264" s="1" t="e">
        <f>VLOOKUP(A264,Data!$A:$AG,11,FALSE)</f>
        <v>#N/A</v>
      </c>
      <c r="G264" s="1" t="e">
        <f>VLOOKUP(A264,Data!$A:$AG,27,FALSE)</f>
        <v>#N/A</v>
      </c>
      <c r="H264" s="1" t="e">
        <f>VLOOKUP(A264,Data!$A:$AG,30,FALSE)</f>
        <v>#N/A</v>
      </c>
      <c r="I264" s="1" t="e">
        <f>VLOOKUP(A264,Data!$A:$AG,31,FALSE)</f>
        <v>#N/A</v>
      </c>
      <c r="J264" s="1" t="e">
        <f>VLOOKUP(A264,Data!$A:$AG,32,FALSE)</f>
        <v>#N/A</v>
      </c>
      <c r="K264" s="1" t="e">
        <f>VLOOKUP(A264,Data!$A:$AG,12,FALSE)</f>
        <v>#N/A</v>
      </c>
      <c r="L264" s="1" t="e">
        <f>VLOOKUP(A264,Data!$A:$AG,23,FALSE)</f>
        <v>#N/A</v>
      </c>
      <c r="M264" s="638" t="e">
        <f>VLOOKUP(A264,Data!$A:$AG,8,FALSE)</f>
        <v>#N/A</v>
      </c>
      <c r="N264" s="263" t="e">
        <f>VLOOKUP(A264,Data!$A:$AG,16,FALSE)</f>
        <v>#N/A</v>
      </c>
      <c r="O264" s="263" t="e">
        <f>VLOOKUP(A264,Data!$A:$AG,28,FALSE)</f>
        <v>#N/A</v>
      </c>
      <c r="P264" s="263" t="e">
        <f>VLOOKUP(A264,Data!$A:$AH,34,FALSE)</f>
        <v>#N/A</v>
      </c>
    </row>
    <row r="265" spans="1:16" ht="5.0999999999999996" hidden="1" customHeight="1" x14ac:dyDescent="0.25">
      <c r="A265" s="568" t="e">
        <f>VLOOKUP(Data!A72,Data!$A:$P,1,FALSE)</f>
        <v>#N/A</v>
      </c>
      <c r="B265" s="636" t="e">
        <f>VLOOKUP(A265,Data!$A:$P,4,FALSE)</f>
        <v>#N/A</v>
      </c>
      <c r="C265" s="640" t="e">
        <f>VLOOKUP(A265,Data!$A:$AG,24,FALSE)</f>
        <v>#N/A</v>
      </c>
      <c r="D265" s="1" t="e">
        <f>VLOOKUP(A265,Data!$A:$AG,25,FALSE)</f>
        <v>#N/A</v>
      </c>
      <c r="E265" s="1" t="e">
        <f>VLOOKUP(A265,Data!$A:$AG,26,FALSE)</f>
        <v>#N/A</v>
      </c>
      <c r="F265" s="1" t="e">
        <f>VLOOKUP(A265,Data!$A:$AG,11,FALSE)</f>
        <v>#N/A</v>
      </c>
      <c r="G265" s="1" t="e">
        <f>VLOOKUP(A265,Data!$A:$AG,27,FALSE)</f>
        <v>#N/A</v>
      </c>
      <c r="H265" s="1" t="e">
        <f>VLOOKUP(A265,Data!$A:$AG,30,FALSE)</f>
        <v>#N/A</v>
      </c>
      <c r="I265" s="1" t="e">
        <f>VLOOKUP(A265,Data!$A:$AG,31,FALSE)</f>
        <v>#N/A</v>
      </c>
      <c r="J265" s="1" t="e">
        <f>VLOOKUP(A265,Data!$A:$AG,32,FALSE)</f>
        <v>#N/A</v>
      </c>
      <c r="K265" s="1" t="e">
        <f>VLOOKUP(A265,Data!$A:$AG,12,FALSE)</f>
        <v>#N/A</v>
      </c>
      <c r="L265" s="1" t="e">
        <f>VLOOKUP(A265,Data!$A:$AG,23,FALSE)</f>
        <v>#N/A</v>
      </c>
      <c r="M265" s="638" t="e">
        <f>VLOOKUP(A265,Data!$A:$AG,8,FALSE)</f>
        <v>#N/A</v>
      </c>
      <c r="N265" s="263" t="e">
        <f>VLOOKUP(A265,Data!$A:$AG,16,FALSE)</f>
        <v>#N/A</v>
      </c>
      <c r="O265" s="263" t="e">
        <f>VLOOKUP(A265,Data!$A:$AG,28,FALSE)</f>
        <v>#N/A</v>
      </c>
      <c r="P265" s="263" t="e">
        <f>VLOOKUP(A265,Data!$A:$AH,34,FALSE)</f>
        <v>#N/A</v>
      </c>
    </row>
    <row r="266" spans="1:16" ht="5.0999999999999996" hidden="1" customHeight="1" x14ac:dyDescent="0.25">
      <c r="A266" s="568" t="e">
        <f>VLOOKUP(Data!A71,Data!$A:$P,1,FALSE)</f>
        <v>#N/A</v>
      </c>
      <c r="B266" s="636" t="e">
        <f>VLOOKUP(A266,Data!$A:$P,4,FALSE)</f>
        <v>#N/A</v>
      </c>
      <c r="C266" s="640" t="e">
        <f>VLOOKUP(A266,Data!$A:$AG,24,FALSE)</f>
        <v>#N/A</v>
      </c>
      <c r="D266" s="1" t="e">
        <f>VLOOKUP(A266,Data!$A:$AG,25,FALSE)</f>
        <v>#N/A</v>
      </c>
      <c r="E266" s="1" t="e">
        <f>VLOOKUP(A266,Data!$A:$AG,26,FALSE)</f>
        <v>#N/A</v>
      </c>
      <c r="F266" s="1" t="e">
        <f>VLOOKUP(A266,Data!$A:$AG,11,FALSE)</f>
        <v>#N/A</v>
      </c>
      <c r="G266" s="1" t="e">
        <f>VLOOKUP(A266,Data!$A:$AG,27,FALSE)</f>
        <v>#N/A</v>
      </c>
      <c r="H266" s="1" t="e">
        <f>VLOOKUP(A266,Data!$A:$AG,30,FALSE)</f>
        <v>#N/A</v>
      </c>
      <c r="I266" s="1" t="e">
        <f>VLOOKUP(A266,Data!$A:$AG,31,FALSE)</f>
        <v>#N/A</v>
      </c>
      <c r="J266" s="1" t="e">
        <f>VLOOKUP(A266,Data!$A:$AG,32,FALSE)</f>
        <v>#N/A</v>
      </c>
      <c r="K266" s="1" t="e">
        <f>VLOOKUP(A266,Data!$A:$AG,12,FALSE)</f>
        <v>#N/A</v>
      </c>
      <c r="L266" s="1" t="e">
        <f>VLOOKUP(A266,Data!$A:$AG,23,FALSE)</f>
        <v>#N/A</v>
      </c>
      <c r="M266" s="638" t="e">
        <f>VLOOKUP(A266,Data!$A:$AG,8,FALSE)</f>
        <v>#N/A</v>
      </c>
      <c r="N266" s="263" t="e">
        <f>VLOOKUP(A266,Data!$A:$AG,16,FALSE)</f>
        <v>#N/A</v>
      </c>
      <c r="O266" s="263" t="e">
        <f>VLOOKUP(A266,Data!$A:$AG,28,FALSE)</f>
        <v>#N/A</v>
      </c>
      <c r="P266" s="263" t="e">
        <f>VLOOKUP(A266,Data!$A:$AH,34,FALSE)</f>
        <v>#N/A</v>
      </c>
    </row>
    <row r="267" spans="1:16" ht="5.0999999999999996" hidden="1" customHeight="1" x14ac:dyDescent="0.25">
      <c r="A267" s="568" t="e">
        <f>VLOOKUP(Data!A70,Data!$A:$P,1,FALSE)</f>
        <v>#N/A</v>
      </c>
      <c r="B267" s="636" t="e">
        <f>VLOOKUP(A267,Data!$A:$P,4,FALSE)</f>
        <v>#N/A</v>
      </c>
      <c r="C267" s="640" t="e">
        <f>VLOOKUP(A267,Data!$A:$AG,24,FALSE)</f>
        <v>#N/A</v>
      </c>
      <c r="D267" s="1" t="e">
        <f>VLOOKUP(A267,Data!$A:$AG,25,FALSE)</f>
        <v>#N/A</v>
      </c>
      <c r="E267" s="1" t="e">
        <f>VLOOKUP(A267,Data!$A:$AG,26,FALSE)</f>
        <v>#N/A</v>
      </c>
      <c r="F267" s="1" t="e">
        <f>VLOOKUP(A267,Data!$A:$AG,11,FALSE)</f>
        <v>#N/A</v>
      </c>
      <c r="G267" s="1" t="e">
        <f>VLOOKUP(A267,Data!$A:$AG,27,FALSE)</f>
        <v>#N/A</v>
      </c>
      <c r="H267" s="1" t="e">
        <f>VLOOKUP(A267,Data!$A:$AG,30,FALSE)</f>
        <v>#N/A</v>
      </c>
      <c r="I267" s="1" t="e">
        <f>VLOOKUP(A267,Data!$A:$AG,31,FALSE)</f>
        <v>#N/A</v>
      </c>
      <c r="J267" s="1" t="e">
        <f>VLOOKUP(A267,Data!$A:$AG,32,FALSE)</f>
        <v>#N/A</v>
      </c>
      <c r="K267" s="1" t="e">
        <f>VLOOKUP(A267,Data!$A:$AG,12,FALSE)</f>
        <v>#N/A</v>
      </c>
      <c r="L267" s="1" t="e">
        <f>VLOOKUP(A267,Data!$A:$AG,23,FALSE)</f>
        <v>#N/A</v>
      </c>
      <c r="M267" s="638" t="e">
        <f>VLOOKUP(A267,Data!$A:$AG,8,FALSE)</f>
        <v>#N/A</v>
      </c>
      <c r="N267" s="263" t="e">
        <f>VLOOKUP(A267,Data!$A:$AG,16,FALSE)</f>
        <v>#N/A</v>
      </c>
      <c r="O267" s="263" t="e">
        <f>VLOOKUP(A267,Data!$A:$AG,28,FALSE)</f>
        <v>#N/A</v>
      </c>
      <c r="P267" s="263" t="e">
        <f>VLOOKUP(A267,Data!$A:$AH,34,FALSE)</f>
        <v>#N/A</v>
      </c>
    </row>
    <row r="268" spans="1:16" ht="5.0999999999999996" hidden="1" customHeight="1" x14ac:dyDescent="0.25">
      <c r="A268" s="568" t="e">
        <f>VLOOKUP(Data!A69,Data!$A:$P,1,FALSE)</f>
        <v>#N/A</v>
      </c>
      <c r="B268" s="636" t="e">
        <f>VLOOKUP(A268,Data!$A:$P,4,FALSE)</f>
        <v>#N/A</v>
      </c>
      <c r="C268" s="640" t="e">
        <f>VLOOKUP(A268,Data!$A:$AG,24,FALSE)</f>
        <v>#N/A</v>
      </c>
      <c r="D268" s="1" t="e">
        <f>VLOOKUP(A268,Data!$A:$AG,25,FALSE)</f>
        <v>#N/A</v>
      </c>
      <c r="E268" s="1" t="e">
        <f>VLOOKUP(A268,Data!$A:$AG,26,FALSE)</f>
        <v>#N/A</v>
      </c>
      <c r="F268" s="1" t="e">
        <f>VLOOKUP(A268,Data!$A:$AG,11,FALSE)</f>
        <v>#N/A</v>
      </c>
      <c r="G268" s="1" t="e">
        <f>VLOOKUP(A268,Data!$A:$AG,27,FALSE)</f>
        <v>#N/A</v>
      </c>
      <c r="H268" s="1" t="e">
        <f>VLOOKUP(A268,Data!$A:$AG,30,FALSE)</f>
        <v>#N/A</v>
      </c>
      <c r="I268" s="1" t="e">
        <f>VLOOKUP(A268,Data!$A:$AG,31,FALSE)</f>
        <v>#N/A</v>
      </c>
      <c r="J268" s="1" t="e">
        <f>VLOOKUP(A268,Data!$A:$AG,32,FALSE)</f>
        <v>#N/A</v>
      </c>
      <c r="K268" s="1" t="e">
        <f>VLOOKUP(A268,Data!$A:$AG,12,FALSE)</f>
        <v>#N/A</v>
      </c>
      <c r="L268" s="1" t="e">
        <f>VLOOKUP(A268,Data!$A:$AG,23,FALSE)</f>
        <v>#N/A</v>
      </c>
      <c r="M268" s="638" t="e">
        <f>VLOOKUP(A268,Data!$A:$AG,8,FALSE)</f>
        <v>#N/A</v>
      </c>
      <c r="N268" s="263" t="e">
        <f>VLOOKUP(A268,Data!$A:$AG,16,FALSE)</f>
        <v>#N/A</v>
      </c>
      <c r="O268" s="263" t="e">
        <f>VLOOKUP(A268,Data!$A:$AG,28,FALSE)</f>
        <v>#N/A</v>
      </c>
      <c r="P268" s="263" t="e">
        <f>VLOOKUP(A268,Data!$A:$AH,34,FALSE)</f>
        <v>#N/A</v>
      </c>
    </row>
    <row r="269" spans="1:16" ht="50.1" hidden="1" customHeight="1" x14ac:dyDescent="0.25">
      <c r="A269" s="568" t="e">
        <f>VLOOKUP(Data!A68,Data!$A:$P,1,FALSE)</f>
        <v>#N/A</v>
      </c>
      <c r="B269" s="636" t="e">
        <f>VLOOKUP(A269,Data!$A:$P,4,FALSE)</f>
        <v>#N/A</v>
      </c>
      <c r="C269" s="639" t="e">
        <f>VLOOKUP(A269,Data!$A:$AG,24,FALSE)</f>
        <v>#N/A</v>
      </c>
      <c r="D269" s="1" t="e">
        <f>VLOOKUP(A269,Data!$A:$AG,25,FALSE)</f>
        <v>#N/A</v>
      </c>
      <c r="E269" s="1" t="e">
        <f>VLOOKUP(A269,Data!$A:$AG,26,FALSE)</f>
        <v>#N/A</v>
      </c>
      <c r="F269" s="59" t="e">
        <f>VLOOKUP(A269,Data!$A:$AG,11,FALSE)</f>
        <v>#N/A</v>
      </c>
      <c r="G269" s="263" t="e">
        <f>VLOOKUP(A269,Data!$A:$AG,27,FALSE)</f>
        <v>#N/A</v>
      </c>
      <c r="H269" s="263" t="e">
        <f>VLOOKUP(A269,Data!$A:$AG,30,FALSE)</f>
        <v>#N/A</v>
      </c>
      <c r="I269" s="263" t="e">
        <f>VLOOKUP(A269,Data!$A:$AG,31,FALSE)</f>
        <v>#N/A</v>
      </c>
      <c r="J269" s="263" t="e">
        <f>VLOOKUP(A269,Data!$A:$AG,32,FALSE)</f>
        <v>#N/A</v>
      </c>
      <c r="K269" s="263" t="e">
        <f>VLOOKUP(A269,Data!$A:$AG,12,FALSE)</f>
        <v>#N/A</v>
      </c>
      <c r="L269" s="263" t="e">
        <f>VLOOKUP(A269,Data!$A:$AG,23,FALSE)</f>
        <v>#N/A</v>
      </c>
      <c r="M269" s="637" t="e">
        <f>VLOOKUP(A269,Data!$A:$AG,8,FALSE)</f>
        <v>#N/A</v>
      </c>
      <c r="N269" s="263" t="e">
        <f>VLOOKUP(A269,Data!$A:$AG,16,FALSE)</f>
        <v>#N/A</v>
      </c>
      <c r="O269" s="263" t="e">
        <f>VLOOKUP(A269,Data!$A:$AG,28,FALSE)</f>
        <v>#N/A</v>
      </c>
      <c r="P269" s="263" t="e">
        <f>VLOOKUP(A269,Data!$A:$AH,34,FALSE)</f>
        <v>#N/A</v>
      </c>
    </row>
    <row r="270" spans="1:16" ht="50.1" hidden="1" customHeight="1" x14ac:dyDescent="0.25">
      <c r="A270" s="568" t="e">
        <f>VLOOKUP(Data!A67,Data!$A:$P,1,FALSE)</f>
        <v>#N/A</v>
      </c>
      <c r="B270" s="636" t="e">
        <f>VLOOKUP(A270,Data!$A:$P,4,FALSE)</f>
        <v>#N/A</v>
      </c>
      <c r="C270" s="639" t="e">
        <f>VLOOKUP(A270,Data!$A:$AG,24,FALSE)</f>
        <v>#N/A</v>
      </c>
      <c r="D270" s="1" t="e">
        <f>VLOOKUP(A270,Data!$A:$AG,25,FALSE)</f>
        <v>#N/A</v>
      </c>
      <c r="E270" s="1" t="e">
        <f>VLOOKUP(A270,Data!$A:$AG,26,FALSE)</f>
        <v>#N/A</v>
      </c>
      <c r="F270" s="59" t="e">
        <f>VLOOKUP(A270,Data!$A:$AG,11,FALSE)</f>
        <v>#N/A</v>
      </c>
      <c r="G270" s="263" t="e">
        <f>VLOOKUP(A270,Data!$A:$AG,27,FALSE)</f>
        <v>#N/A</v>
      </c>
      <c r="H270" s="263" t="e">
        <f>VLOOKUP(A270,Data!$A:$AG,30,FALSE)</f>
        <v>#N/A</v>
      </c>
      <c r="I270" s="263" t="e">
        <f>VLOOKUP(A270,Data!$A:$AG,31,FALSE)</f>
        <v>#N/A</v>
      </c>
      <c r="J270" s="263" t="e">
        <f>VLOOKUP(A270,Data!$A:$AG,32,FALSE)</f>
        <v>#N/A</v>
      </c>
      <c r="K270" s="263" t="e">
        <f>VLOOKUP(A270,Data!$A:$AG,12,FALSE)</f>
        <v>#N/A</v>
      </c>
      <c r="L270" s="263" t="e">
        <f>VLOOKUP(A270,Data!$A:$AG,23,FALSE)</f>
        <v>#N/A</v>
      </c>
      <c r="M270" s="637" t="e">
        <f>VLOOKUP(A270,Data!$A:$AG,8,FALSE)</f>
        <v>#N/A</v>
      </c>
      <c r="N270" s="263" t="e">
        <f>VLOOKUP(A270,Data!$A:$AG,16,FALSE)</f>
        <v>#N/A</v>
      </c>
      <c r="O270" s="263" t="e">
        <f>VLOOKUP(A270,Data!$A:$AG,28,FALSE)</f>
        <v>#N/A</v>
      </c>
      <c r="P270" s="263" t="e">
        <f>VLOOKUP(A270,Data!$A:$AH,34,FALSE)</f>
        <v>#N/A</v>
      </c>
    </row>
    <row r="271" spans="1:16" ht="50.1" hidden="1" customHeight="1" x14ac:dyDescent="0.25">
      <c r="A271" s="568" t="e">
        <f>VLOOKUP(Data!A66,Data!$A:$P,1,FALSE)</f>
        <v>#N/A</v>
      </c>
      <c r="B271" s="636" t="e">
        <f>VLOOKUP(A271,Data!$A:$P,4,FALSE)</f>
        <v>#N/A</v>
      </c>
      <c r="C271" s="639" t="e">
        <f>VLOOKUP(A271,Data!$A:$AG,24,FALSE)</f>
        <v>#N/A</v>
      </c>
      <c r="D271" s="1" t="e">
        <f>VLOOKUP(A271,Data!$A:$AG,25,FALSE)</f>
        <v>#N/A</v>
      </c>
      <c r="E271" s="1" t="e">
        <f>VLOOKUP(A271,Data!$A:$AG,26,FALSE)</f>
        <v>#N/A</v>
      </c>
      <c r="F271" s="59" t="e">
        <f>VLOOKUP(A271,Data!$A:$AG,11,FALSE)</f>
        <v>#N/A</v>
      </c>
      <c r="G271" s="263" t="e">
        <f>VLOOKUP(A271,Data!$A:$AG,27,FALSE)</f>
        <v>#N/A</v>
      </c>
      <c r="H271" s="263" t="e">
        <f>VLOOKUP(A271,Data!$A:$AG,30,FALSE)</f>
        <v>#N/A</v>
      </c>
      <c r="I271" s="263" t="e">
        <f>VLOOKUP(A271,Data!$A:$AG,31,FALSE)</f>
        <v>#N/A</v>
      </c>
      <c r="J271" s="263" t="e">
        <f>VLOOKUP(A271,Data!$A:$AG,32,FALSE)</f>
        <v>#N/A</v>
      </c>
      <c r="K271" s="263" t="e">
        <f>VLOOKUP(A271,Data!$A:$AG,12,FALSE)</f>
        <v>#N/A</v>
      </c>
      <c r="L271" s="263" t="e">
        <f>VLOOKUP(A271,Data!$A:$AG,23,FALSE)</f>
        <v>#N/A</v>
      </c>
      <c r="M271" s="637" t="e">
        <f>VLOOKUP(A271,Data!$A:$AG,8,FALSE)</f>
        <v>#N/A</v>
      </c>
      <c r="N271" s="263" t="e">
        <f>VLOOKUP(A271,Data!$A:$AG,16,FALSE)</f>
        <v>#N/A</v>
      </c>
      <c r="O271" s="263" t="e">
        <f>VLOOKUP(A271,Data!$A:$AG,28,FALSE)</f>
        <v>#N/A</v>
      </c>
      <c r="P271" s="263" t="e">
        <f>VLOOKUP(A271,Data!$A:$AH,34,FALSE)</f>
        <v>#N/A</v>
      </c>
    </row>
    <row r="272" spans="1:16" ht="5.0999999999999996" hidden="1" customHeight="1" x14ac:dyDescent="0.25">
      <c r="A272" s="568" t="e">
        <f>VLOOKUP(Data!A65,Data!$A:$P,1,FALSE)</f>
        <v>#N/A</v>
      </c>
      <c r="B272" s="636" t="e">
        <f>VLOOKUP(A272,Data!$A:$P,4,FALSE)</f>
        <v>#N/A</v>
      </c>
      <c r="C272" s="640" t="e">
        <f>VLOOKUP(A272,Data!$A:$AG,24,FALSE)</f>
        <v>#N/A</v>
      </c>
      <c r="D272" s="1" t="e">
        <f>VLOOKUP(A272,Data!$A:$AG,25,FALSE)</f>
        <v>#N/A</v>
      </c>
      <c r="E272" s="1" t="e">
        <f>VLOOKUP(A272,Data!$A:$AG,26,FALSE)</f>
        <v>#N/A</v>
      </c>
      <c r="F272" s="1" t="e">
        <f>VLOOKUP(A272,Data!$A:$AG,11,FALSE)</f>
        <v>#N/A</v>
      </c>
      <c r="G272" s="1" t="e">
        <f>VLOOKUP(A272,Data!$A:$AG,27,FALSE)</f>
        <v>#N/A</v>
      </c>
      <c r="H272" s="1" t="e">
        <f>VLOOKUP(A272,Data!$A:$AG,30,FALSE)</f>
        <v>#N/A</v>
      </c>
      <c r="I272" s="1" t="e">
        <f>VLOOKUP(A272,Data!$A:$AG,31,FALSE)</f>
        <v>#N/A</v>
      </c>
      <c r="J272" s="1" t="e">
        <f>VLOOKUP(A272,Data!$A:$AG,32,FALSE)</f>
        <v>#N/A</v>
      </c>
      <c r="K272" s="1" t="e">
        <f>VLOOKUP(A272,Data!$A:$AG,12,FALSE)</f>
        <v>#N/A</v>
      </c>
      <c r="L272" s="1" t="e">
        <f>VLOOKUP(A272,Data!$A:$AG,23,FALSE)</f>
        <v>#N/A</v>
      </c>
      <c r="M272" s="638" t="e">
        <f>VLOOKUP(A272,Data!$A:$AG,8,FALSE)</f>
        <v>#N/A</v>
      </c>
      <c r="N272" s="263" t="e">
        <f>VLOOKUP(A272,Data!$A:$AG,16,FALSE)</f>
        <v>#N/A</v>
      </c>
      <c r="O272" s="263" t="e">
        <f>VLOOKUP(A272,Data!$A:$AG,28,FALSE)</f>
        <v>#N/A</v>
      </c>
      <c r="P272" s="263" t="e">
        <f>VLOOKUP(A272,Data!$A:$AH,34,FALSE)</f>
        <v>#N/A</v>
      </c>
    </row>
    <row r="273" spans="1:16" ht="5.0999999999999996" hidden="1" customHeight="1" x14ac:dyDescent="0.25">
      <c r="A273" s="568" t="e">
        <f>VLOOKUP(Data!A64,Data!$A:$P,1,FALSE)</f>
        <v>#N/A</v>
      </c>
      <c r="B273" s="636" t="e">
        <f>VLOOKUP(A273,Data!$A:$P,4,FALSE)</f>
        <v>#N/A</v>
      </c>
      <c r="C273" s="640" t="e">
        <f>VLOOKUP(A273,Data!$A:$AG,24,FALSE)</f>
        <v>#N/A</v>
      </c>
      <c r="D273" s="1" t="e">
        <f>VLOOKUP(A273,Data!$A:$AG,25,FALSE)</f>
        <v>#N/A</v>
      </c>
      <c r="E273" s="1" t="e">
        <f>VLOOKUP(A273,Data!$A:$AG,26,FALSE)</f>
        <v>#N/A</v>
      </c>
      <c r="F273" s="1" t="e">
        <f>VLOOKUP(A273,Data!$A:$AG,11,FALSE)</f>
        <v>#N/A</v>
      </c>
      <c r="G273" s="1" t="e">
        <f>VLOOKUP(A273,Data!$A:$AG,27,FALSE)</f>
        <v>#N/A</v>
      </c>
      <c r="H273" s="1" t="e">
        <f>VLOOKUP(A273,Data!$A:$AG,30,FALSE)</f>
        <v>#N/A</v>
      </c>
      <c r="I273" s="1" t="e">
        <f>VLOOKUP(A273,Data!$A:$AG,31,FALSE)</f>
        <v>#N/A</v>
      </c>
      <c r="J273" s="1" t="e">
        <f>VLOOKUP(A273,Data!$A:$AG,32,FALSE)</f>
        <v>#N/A</v>
      </c>
      <c r="K273" s="1" t="e">
        <f>VLOOKUP(A273,Data!$A:$AG,12,FALSE)</f>
        <v>#N/A</v>
      </c>
      <c r="L273" s="1" t="e">
        <f>VLOOKUP(A273,Data!$A:$AG,23,FALSE)</f>
        <v>#N/A</v>
      </c>
      <c r="M273" s="638" t="e">
        <f>VLOOKUP(A273,Data!$A:$AG,8,FALSE)</f>
        <v>#N/A</v>
      </c>
      <c r="N273" s="263" t="e">
        <f>VLOOKUP(A273,Data!$A:$AG,16,FALSE)</f>
        <v>#N/A</v>
      </c>
      <c r="O273" s="263" t="e">
        <f>VLOOKUP(A273,Data!$A:$AG,28,FALSE)</f>
        <v>#N/A</v>
      </c>
      <c r="P273" s="263" t="e">
        <f>VLOOKUP(A273,Data!$A:$AH,34,FALSE)</f>
        <v>#N/A</v>
      </c>
    </row>
    <row r="274" spans="1:16" ht="50.1" hidden="1" customHeight="1" x14ac:dyDescent="0.25">
      <c r="A274" s="568" t="e">
        <f>VLOOKUP(Data!A63,Data!$A:$P,1,FALSE)</f>
        <v>#N/A</v>
      </c>
      <c r="B274" s="636" t="e">
        <f>VLOOKUP(A274,Data!$A:$P,4,FALSE)</f>
        <v>#N/A</v>
      </c>
      <c r="C274" s="639" t="e">
        <f>VLOOKUP(A274,Data!$A:$AG,24,FALSE)</f>
        <v>#N/A</v>
      </c>
      <c r="D274" s="1" t="e">
        <f>VLOOKUP(A274,Data!$A:$AG,25,FALSE)</f>
        <v>#N/A</v>
      </c>
      <c r="E274" s="1" t="e">
        <f>VLOOKUP(A274,Data!$A:$AG,26,FALSE)</f>
        <v>#N/A</v>
      </c>
      <c r="F274" s="1" t="e">
        <f>VLOOKUP(A274,Data!$A:$AG,11,FALSE)</f>
        <v>#N/A</v>
      </c>
      <c r="G274" s="1" t="e">
        <f>VLOOKUP(A274,Data!$A:$AG,27,FALSE)</f>
        <v>#N/A</v>
      </c>
      <c r="H274" s="1" t="e">
        <f>VLOOKUP(A274,Data!$A:$AG,30,FALSE)</f>
        <v>#N/A</v>
      </c>
      <c r="I274" s="1" t="e">
        <f>VLOOKUP(A274,Data!$A:$AG,31,FALSE)</f>
        <v>#N/A</v>
      </c>
      <c r="J274" s="1" t="e">
        <f>VLOOKUP(A274,Data!$A:$AG,32,FALSE)</f>
        <v>#N/A</v>
      </c>
      <c r="K274" s="1" t="e">
        <f>VLOOKUP(A274,Data!$A:$AG,12,FALSE)</f>
        <v>#N/A</v>
      </c>
      <c r="L274" s="1" t="e">
        <f>VLOOKUP(A274,Data!$A:$AG,23,FALSE)</f>
        <v>#N/A</v>
      </c>
      <c r="M274" s="638" t="e">
        <f>VLOOKUP(A274,Data!$A:$AG,8,FALSE)</f>
        <v>#N/A</v>
      </c>
      <c r="N274" s="263" t="e">
        <f>VLOOKUP(A274,Data!$A:$AG,16,FALSE)</f>
        <v>#N/A</v>
      </c>
      <c r="O274" s="263" t="e">
        <f>VLOOKUP(A274,Data!$A:$AG,28,FALSE)</f>
        <v>#N/A</v>
      </c>
      <c r="P274" s="263" t="e">
        <f>VLOOKUP(A274,Data!$A:$AH,34,FALSE)</f>
        <v>#N/A</v>
      </c>
    </row>
    <row r="275" spans="1:16" ht="5.0999999999999996" hidden="1" customHeight="1" x14ac:dyDescent="0.25">
      <c r="A275" s="568" t="e">
        <f>VLOOKUP(Data!A62,Data!$A:$P,1,FALSE)</f>
        <v>#N/A</v>
      </c>
      <c r="B275" s="636" t="e">
        <f>VLOOKUP(A275,Data!$A:$P,4,FALSE)</f>
        <v>#N/A</v>
      </c>
      <c r="C275" s="640" t="e">
        <f>VLOOKUP(A275,Data!$A:$AG,24,FALSE)</f>
        <v>#N/A</v>
      </c>
      <c r="D275" s="1" t="e">
        <f>VLOOKUP(A275,Data!$A:$AG,25,FALSE)</f>
        <v>#N/A</v>
      </c>
      <c r="E275" s="1" t="e">
        <f>VLOOKUP(A275,Data!$A:$AG,26,FALSE)</f>
        <v>#N/A</v>
      </c>
      <c r="F275" s="1" t="e">
        <f>VLOOKUP(A275,Data!$A:$AG,11,FALSE)</f>
        <v>#N/A</v>
      </c>
      <c r="G275" s="1" t="e">
        <f>VLOOKUP(A275,Data!$A:$AG,27,FALSE)</f>
        <v>#N/A</v>
      </c>
      <c r="H275" s="1" t="e">
        <f>VLOOKUP(A275,Data!$A:$AG,30,FALSE)</f>
        <v>#N/A</v>
      </c>
      <c r="I275" s="1" t="e">
        <f>VLOOKUP(A275,Data!$A:$AG,31,FALSE)</f>
        <v>#N/A</v>
      </c>
      <c r="J275" s="1" t="e">
        <f>VLOOKUP(A275,Data!$A:$AG,32,FALSE)</f>
        <v>#N/A</v>
      </c>
      <c r="K275" s="1" t="e">
        <f>VLOOKUP(A275,Data!$A:$AG,12,FALSE)</f>
        <v>#N/A</v>
      </c>
      <c r="L275" s="1" t="e">
        <f>VLOOKUP(A275,Data!$A:$AG,23,FALSE)</f>
        <v>#N/A</v>
      </c>
      <c r="M275" s="638" t="e">
        <f>VLOOKUP(A275,Data!$A:$AG,8,FALSE)</f>
        <v>#N/A</v>
      </c>
      <c r="N275" s="263" t="e">
        <f>VLOOKUP(A275,Data!$A:$AG,16,FALSE)</f>
        <v>#N/A</v>
      </c>
      <c r="O275" s="263" t="e">
        <f>VLOOKUP(A275,Data!$A:$AG,28,FALSE)</f>
        <v>#N/A</v>
      </c>
      <c r="P275" s="263" t="e">
        <f>VLOOKUP(A275,Data!$A:$AH,34,FALSE)</f>
        <v>#N/A</v>
      </c>
    </row>
    <row r="276" spans="1:16" ht="50.1" hidden="1" customHeight="1" x14ac:dyDescent="0.25">
      <c r="A276" s="568" t="e">
        <f>VLOOKUP(Data!A61,Data!$A:$P,1,FALSE)</f>
        <v>#N/A</v>
      </c>
      <c r="B276" s="636" t="e">
        <f>VLOOKUP(A276,Data!$A:$P,4,FALSE)</f>
        <v>#N/A</v>
      </c>
      <c r="C276" s="639" t="e">
        <f>VLOOKUP(A276,Data!$A:$AG,24,FALSE)</f>
        <v>#N/A</v>
      </c>
      <c r="D276" s="1" t="e">
        <f>VLOOKUP(A276,Data!$A:$AG,25,FALSE)</f>
        <v>#N/A</v>
      </c>
      <c r="E276" s="1" t="e">
        <f>VLOOKUP(A276,Data!$A:$AG,26,FALSE)</f>
        <v>#N/A</v>
      </c>
      <c r="F276" s="59" t="e">
        <f>VLOOKUP(A276,Data!$A:$AG,11,FALSE)</f>
        <v>#N/A</v>
      </c>
      <c r="G276" s="263" t="e">
        <f>VLOOKUP(A276,Data!$A:$AG,27,FALSE)</f>
        <v>#N/A</v>
      </c>
      <c r="H276" s="263" t="e">
        <f>VLOOKUP(A276,Data!$A:$AG,30,FALSE)</f>
        <v>#N/A</v>
      </c>
      <c r="I276" s="263" t="e">
        <f>VLOOKUP(A276,Data!$A:$AG,31,FALSE)</f>
        <v>#N/A</v>
      </c>
      <c r="J276" s="263" t="e">
        <f>VLOOKUP(A276,Data!$A:$AG,32,FALSE)</f>
        <v>#N/A</v>
      </c>
      <c r="K276" s="263" t="e">
        <f>VLOOKUP(A276,Data!$A:$AG,12,FALSE)</f>
        <v>#N/A</v>
      </c>
      <c r="L276" s="263" t="e">
        <f>VLOOKUP(A276,Data!$A:$AG,23,FALSE)</f>
        <v>#N/A</v>
      </c>
      <c r="M276" s="637" t="e">
        <f>VLOOKUP(A276,Data!$A:$AG,8,FALSE)</f>
        <v>#N/A</v>
      </c>
      <c r="N276" s="263" t="e">
        <f>VLOOKUP(A276,Data!$A:$AG,16,FALSE)</f>
        <v>#N/A</v>
      </c>
      <c r="O276" s="263" t="e">
        <f>VLOOKUP(A276,Data!$A:$AG,28,FALSE)</f>
        <v>#N/A</v>
      </c>
      <c r="P276" s="263" t="e">
        <f>VLOOKUP(A276,Data!$A:$AH,34,FALSE)</f>
        <v>#N/A</v>
      </c>
    </row>
    <row r="277" spans="1:16" ht="50.1" hidden="1" customHeight="1" x14ac:dyDescent="0.25">
      <c r="A277" s="568" t="e">
        <f>VLOOKUP(Data!A60,Data!$A:$P,1,FALSE)</f>
        <v>#N/A</v>
      </c>
      <c r="B277" s="636" t="e">
        <f>VLOOKUP(A277,Data!$A:$P,4,FALSE)</f>
        <v>#N/A</v>
      </c>
      <c r="C277" s="639" t="e">
        <f>VLOOKUP(A277,Data!$A:$AG,24,FALSE)</f>
        <v>#N/A</v>
      </c>
      <c r="D277" s="1" t="e">
        <f>VLOOKUP(A277,Data!$A:$AG,25,FALSE)</f>
        <v>#N/A</v>
      </c>
      <c r="E277" s="1" t="e">
        <f>VLOOKUP(A277,Data!$A:$AG,26,FALSE)</f>
        <v>#N/A</v>
      </c>
      <c r="F277" s="59" t="e">
        <f>VLOOKUP(A277,Data!$A:$AG,11,FALSE)</f>
        <v>#N/A</v>
      </c>
      <c r="G277" s="263" t="e">
        <f>VLOOKUP(A277,Data!$A:$AG,27,FALSE)</f>
        <v>#N/A</v>
      </c>
      <c r="H277" s="263" t="e">
        <f>VLOOKUP(A277,Data!$A:$AG,30,FALSE)</f>
        <v>#N/A</v>
      </c>
      <c r="I277" s="263" t="e">
        <f>VLOOKUP(A277,Data!$A:$AG,31,FALSE)</f>
        <v>#N/A</v>
      </c>
      <c r="J277" s="263" t="e">
        <f>VLOOKUP(A277,Data!$A:$AG,32,FALSE)</f>
        <v>#N/A</v>
      </c>
      <c r="K277" s="263" t="e">
        <f>VLOOKUP(A277,Data!$A:$AG,12,FALSE)</f>
        <v>#N/A</v>
      </c>
      <c r="L277" s="263" t="e">
        <f>VLOOKUP(A277,Data!$A:$AG,23,FALSE)</f>
        <v>#N/A</v>
      </c>
      <c r="M277" s="637" t="e">
        <f>VLOOKUP(A277,Data!$A:$AG,8,FALSE)</f>
        <v>#N/A</v>
      </c>
      <c r="N277" s="263" t="e">
        <f>VLOOKUP(A277,Data!$A:$AG,16,FALSE)</f>
        <v>#N/A</v>
      </c>
      <c r="O277" s="263" t="e">
        <f>VLOOKUP(A277,Data!$A:$AG,28,FALSE)</f>
        <v>#N/A</v>
      </c>
      <c r="P277" s="263" t="e">
        <f>VLOOKUP(A277,Data!$A:$AH,34,FALSE)</f>
        <v>#N/A</v>
      </c>
    </row>
    <row r="278" spans="1:16" ht="5.0999999999999996" hidden="1" customHeight="1" x14ac:dyDescent="0.25">
      <c r="A278" s="568" t="e">
        <f>VLOOKUP(Data!A59,Data!$A:$P,1,FALSE)</f>
        <v>#N/A</v>
      </c>
      <c r="B278" s="636" t="e">
        <f>VLOOKUP(A278,Data!$A:$P,4,FALSE)</f>
        <v>#N/A</v>
      </c>
      <c r="C278" s="640" t="e">
        <f>VLOOKUP(A278,Data!$A:$AG,24,FALSE)</f>
        <v>#N/A</v>
      </c>
      <c r="D278" s="1" t="e">
        <f>VLOOKUP(A278,Data!$A:$AG,25,FALSE)</f>
        <v>#N/A</v>
      </c>
      <c r="E278" s="1" t="e">
        <f>VLOOKUP(A278,Data!$A:$AG,26,FALSE)</f>
        <v>#N/A</v>
      </c>
      <c r="F278" s="1" t="e">
        <f>VLOOKUP(A278,Data!$A:$AG,11,FALSE)</f>
        <v>#N/A</v>
      </c>
      <c r="G278" s="1" t="e">
        <f>VLOOKUP(A278,Data!$A:$AG,27,FALSE)</f>
        <v>#N/A</v>
      </c>
      <c r="H278" s="1" t="e">
        <f>VLOOKUP(A278,Data!$A:$AG,30,FALSE)</f>
        <v>#N/A</v>
      </c>
      <c r="I278" s="1" t="e">
        <f>VLOOKUP(A278,Data!$A:$AG,31,FALSE)</f>
        <v>#N/A</v>
      </c>
      <c r="J278" s="1" t="e">
        <f>VLOOKUP(A278,Data!$A:$AG,32,FALSE)</f>
        <v>#N/A</v>
      </c>
      <c r="K278" s="1" t="e">
        <f>VLOOKUP(A278,Data!$A:$AG,12,FALSE)</f>
        <v>#N/A</v>
      </c>
      <c r="L278" s="1" t="e">
        <f>VLOOKUP(A278,Data!$A:$AG,23,FALSE)</f>
        <v>#N/A</v>
      </c>
      <c r="M278" s="638" t="e">
        <f>VLOOKUP(A278,Data!$A:$AG,8,FALSE)</f>
        <v>#N/A</v>
      </c>
      <c r="N278" s="263" t="e">
        <f>VLOOKUP(A278,Data!$A:$AG,16,FALSE)</f>
        <v>#N/A</v>
      </c>
      <c r="O278" s="263" t="e">
        <f>VLOOKUP(A278,Data!$A:$AG,28,FALSE)</f>
        <v>#N/A</v>
      </c>
      <c r="P278" s="263" t="e">
        <f>VLOOKUP(A278,Data!$A:$AH,34,FALSE)</f>
        <v>#N/A</v>
      </c>
    </row>
    <row r="279" spans="1:16" ht="50.1" hidden="1" customHeight="1" x14ac:dyDescent="0.25">
      <c r="A279" s="568" t="e">
        <f>VLOOKUP(Data!A58,Data!$A:$P,1,FALSE)</f>
        <v>#N/A</v>
      </c>
      <c r="B279" s="636" t="e">
        <f>VLOOKUP(A279,Data!$A:$P,4,FALSE)</f>
        <v>#N/A</v>
      </c>
      <c r="C279" s="639" t="e">
        <f>VLOOKUP(A279,Data!$A:$AG,24,FALSE)</f>
        <v>#N/A</v>
      </c>
      <c r="D279" s="1" t="e">
        <f>VLOOKUP(A279,Data!$A:$AG,25,FALSE)</f>
        <v>#N/A</v>
      </c>
      <c r="E279" s="1" t="e">
        <f>VLOOKUP(A279,Data!$A:$AG,26,FALSE)</f>
        <v>#N/A</v>
      </c>
      <c r="F279" s="59" t="e">
        <f>VLOOKUP(A279,Data!$A:$AG,11,FALSE)</f>
        <v>#N/A</v>
      </c>
      <c r="G279" s="263" t="e">
        <f>VLOOKUP(A279,Data!$A:$AG,27,FALSE)</f>
        <v>#N/A</v>
      </c>
      <c r="H279" s="263" t="e">
        <f>VLOOKUP(A279,Data!$A:$AG,30,FALSE)</f>
        <v>#N/A</v>
      </c>
      <c r="I279" s="263" t="e">
        <f>VLOOKUP(A279,Data!$A:$AG,31,FALSE)</f>
        <v>#N/A</v>
      </c>
      <c r="J279" s="263" t="e">
        <f>VLOOKUP(A279,Data!$A:$AG,32,FALSE)</f>
        <v>#N/A</v>
      </c>
      <c r="K279" s="263" t="e">
        <f>VLOOKUP(A279,Data!$A:$AG,12,FALSE)</f>
        <v>#N/A</v>
      </c>
      <c r="L279" s="263" t="e">
        <f>VLOOKUP(A279,Data!$A:$AG,23,FALSE)</f>
        <v>#N/A</v>
      </c>
      <c r="M279" s="637" t="e">
        <f>VLOOKUP(A279,Data!$A:$AG,8,FALSE)</f>
        <v>#N/A</v>
      </c>
      <c r="N279" s="263" t="e">
        <f>VLOOKUP(A279,Data!$A:$AG,16,FALSE)</f>
        <v>#N/A</v>
      </c>
      <c r="O279" s="263" t="e">
        <f>VLOOKUP(A279,Data!$A:$AG,28,FALSE)</f>
        <v>#N/A</v>
      </c>
      <c r="P279" s="263" t="e">
        <f>VLOOKUP(A279,Data!$A:$AH,34,FALSE)</f>
        <v>#N/A</v>
      </c>
    </row>
    <row r="280" spans="1:16" ht="5.0999999999999996" hidden="1" customHeight="1" x14ac:dyDescent="0.25">
      <c r="A280" s="568" t="e">
        <f>VLOOKUP(Data!A57,Data!$A:$P,1,FALSE)</f>
        <v>#N/A</v>
      </c>
      <c r="B280" s="636" t="e">
        <f>VLOOKUP(A280,Data!$A:$P,4,FALSE)</f>
        <v>#N/A</v>
      </c>
      <c r="C280" s="640" t="e">
        <f>VLOOKUP(A280,Data!$A:$AG,24,FALSE)</f>
        <v>#N/A</v>
      </c>
      <c r="D280" s="1" t="e">
        <f>VLOOKUP(A280,Data!$A:$AG,25,FALSE)</f>
        <v>#N/A</v>
      </c>
      <c r="E280" s="1" t="e">
        <f>VLOOKUP(A280,Data!$A:$AG,26,FALSE)</f>
        <v>#N/A</v>
      </c>
      <c r="F280" s="1" t="e">
        <f>VLOOKUP(A280,Data!$A:$AG,11,FALSE)</f>
        <v>#N/A</v>
      </c>
      <c r="G280" s="1" t="e">
        <f>VLOOKUP(A280,Data!$A:$AG,27,FALSE)</f>
        <v>#N/A</v>
      </c>
      <c r="H280" s="1" t="e">
        <f>VLOOKUP(A280,Data!$A:$AG,30,FALSE)</f>
        <v>#N/A</v>
      </c>
      <c r="I280" s="1" t="e">
        <f>VLOOKUP(A280,Data!$A:$AG,31,FALSE)</f>
        <v>#N/A</v>
      </c>
      <c r="J280" s="1" t="e">
        <f>VLOOKUP(A280,Data!$A:$AG,32,FALSE)</f>
        <v>#N/A</v>
      </c>
      <c r="K280" s="1" t="e">
        <f>VLOOKUP(A280,Data!$A:$AG,12,FALSE)</f>
        <v>#N/A</v>
      </c>
      <c r="L280" s="1" t="e">
        <f>VLOOKUP(A280,Data!$A:$AG,23,FALSE)</f>
        <v>#N/A</v>
      </c>
      <c r="M280" s="638" t="e">
        <f>VLOOKUP(A280,Data!$A:$AG,8,FALSE)</f>
        <v>#N/A</v>
      </c>
      <c r="N280" s="263" t="e">
        <f>VLOOKUP(A280,Data!$A:$AG,16,FALSE)</f>
        <v>#N/A</v>
      </c>
      <c r="O280" s="263" t="e">
        <f>VLOOKUP(A280,Data!$A:$AG,28,FALSE)</f>
        <v>#N/A</v>
      </c>
      <c r="P280" s="263" t="e">
        <f>VLOOKUP(A280,Data!$A:$AH,34,FALSE)</f>
        <v>#N/A</v>
      </c>
    </row>
    <row r="281" spans="1:16" ht="50.1" hidden="1" customHeight="1" x14ac:dyDescent="0.25">
      <c r="A281" s="568" t="e">
        <f>VLOOKUP(Data!A56,Data!$A:$P,1,FALSE)</f>
        <v>#N/A</v>
      </c>
      <c r="B281" s="636" t="e">
        <f>VLOOKUP(A281,Data!$A:$P,4,FALSE)</f>
        <v>#N/A</v>
      </c>
      <c r="C281" s="639" t="e">
        <f>VLOOKUP(A281,Data!$A:$AG,24,FALSE)</f>
        <v>#N/A</v>
      </c>
      <c r="D281" s="1" t="e">
        <f>VLOOKUP(A281,Data!$A:$AG,25,FALSE)</f>
        <v>#N/A</v>
      </c>
      <c r="E281" s="1" t="e">
        <f>VLOOKUP(A281,Data!$A:$AG,26,FALSE)</f>
        <v>#N/A</v>
      </c>
      <c r="F281" s="1" t="e">
        <f>VLOOKUP(A281,Data!$A:$AG,11,FALSE)</f>
        <v>#N/A</v>
      </c>
      <c r="G281" s="1" t="e">
        <f>VLOOKUP(A281,Data!$A:$AG,27,FALSE)</f>
        <v>#N/A</v>
      </c>
      <c r="H281" s="1" t="e">
        <f>VLOOKUP(A281,Data!$A:$AG,30,FALSE)</f>
        <v>#N/A</v>
      </c>
      <c r="I281" s="1" t="e">
        <f>VLOOKUP(A281,Data!$A:$AG,31,FALSE)</f>
        <v>#N/A</v>
      </c>
      <c r="J281" s="1" t="e">
        <f>VLOOKUP(A281,Data!$A:$AG,32,FALSE)</f>
        <v>#N/A</v>
      </c>
      <c r="K281" s="1" t="e">
        <f>VLOOKUP(A281,Data!$A:$AG,12,FALSE)</f>
        <v>#N/A</v>
      </c>
      <c r="L281" s="1" t="e">
        <f>VLOOKUP(A281,Data!$A:$AG,23,FALSE)</f>
        <v>#N/A</v>
      </c>
      <c r="M281" s="638" t="e">
        <f>VLOOKUP(A281,Data!$A:$AG,8,FALSE)</f>
        <v>#N/A</v>
      </c>
      <c r="N281" s="263" t="e">
        <f>VLOOKUP(A281,Data!$A:$AG,16,FALSE)</f>
        <v>#N/A</v>
      </c>
      <c r="O281" s="263" t="e">
        <f>VLOOKUP(A281,Data!$A:$AG,28,FALSE)</f>
        <v>#N/A</v>
      </c>
      <c r="P281" s="263" t="e">
        <f>VLOOKUP(A281,Data!$A:$AH,34,FALSE)</f>
        <v>#N/A</v>
      </c>
    </row>
    <row r="282" spans="1:16" ht="50.1" hidden="1" customHeight="1" x14ac:dyDescent="0.25">
      <c r="A282" s="568" t="e">
        <f>VLOOKUP(Data!A55,Data!$A:$P,1,FALSE)</f>
        <v>#N/A</v>
      </c>
      <c r="B282" s="636" t="e">
        <f>VLOOKUP(A282,Data!$A:$P,4,FALSE)</f>
        <v>#N/A</v>
      </c>
      <c r="C282" s="639" t="e">
        <f>VLOOKUP(A282,Data!$A:$AG,24,FALSE)</f>
        <v>#N/A</v>
      </c>
      <c r="D282" s="1" t="e">
        <f>VLOOKUP(A282,Data!$A:$AG,25,FALSE)</f>
        <v>#N/A</v>
      </c>
      <c r="E282" s="1" t="e">
        <f>VLOOKUP(A282,Data!$A:$AG,26,FALSE)</f>
        <v>#N/A</v>
      </c>
      <c r="F282" s="1" t="e">
        <f>VLOOKUP(A282,Data!$A:$AG,11,FALSE)</f>
        <v>#N/A</v>
      </c>
      <c r="G282" s="1" t="e">
        <f>VLOOKUP(A282,Data!$A:$AG,27,FALSE)</f>
        <v>#N/A</v>
      </c>
      <c r="H282" s="1" t="e">
        <f>VLOOKUP(A282,Data!$A:$AG,30,FALSE)</f>
        <v>#N/A</v>
      </c>
      <c r="I282" s="1" t="e">
        <f>VLOOKUP(A282,Data!$A:$AG,31,FALSE)</f>
        <v>#N/A</v>
      </c>
      <c r="J282" s="1" t="e">
        <f>VLOOKUP(A282,Data!$A:$AG,32,FALSE)</f>
        <v>#N/A</v>
      </c>
      <c r="K282" s="1" t="e">
        <f>VLOOKUP(A282,Data!$A:$AG,12,FALSE)</f>
        <v>#N/A</v>
      </c>
      <c r="L282" s="1" t="e">
        <f>VLOOKUP(A282,Data!$A:$AG,23,FALSE)</f>
        <v>#N/A</v>
      </c>
      <c r="M282" s="638" t="e">
        <f>VLOOKUP(A282,Data!$A:$AG,8,FALSE)</f>
        <v>#N/A</v>
      </c>
      <c r="N282" s="263" t="e">
        <f>VLOOKUP(A282,Data!$A:$AG,16,FALSE)</f>
        <v>#N/A</v>
      </c>
      <c r="O282" s="263" t="e">
        <f>VLOOKUP(A282,Data!$A:$AG,28,FALSE)</f>
        <v>#N/A</v>
      </c>
      <c r="P282" s="263" t="e">
        <f>VLOOKUP(A282,Data!$A:$AH,34,FALSE)</f>
        <v>#N/A</v>
      </c>
    </row>
    <row r="283" spans="1:16" ht="50.1" hidden="1" customHeight="1" x14ac:dyDescent="0.25">
      <c r="A283" s="568" t="e">
        <f>VLOOKUP(Data!A54,Data!$A:$P,1,FALSE)</f>
        <v>#N/A</v>
      </c>
      <c r="B283" s="636" t="e">
        <f>VLOOKUP(A283,Data!$A:$P,4,FALSE)</f>
        <v>#N/A</v>
      </c>
      <c r="C283" s="639" t="e">
        <f>VLOOKUP(A283,Data!$A:$AG,24,FALSE)</f>
        <v>#N/A</v>
      </c>
      <c r="D283" s="1" t="e">
        <f>VLOOKUP(A283,Data!$A:$AG,25,FALSE)</f>
        <v>#N/A</v>
      </c>
      <c r="E283" s="1" t="e">
        <f>VLOOKUP(A283,Data!$A:$AG,26,FALSE)</f>
        <v>#N/A</v>
      </c>
      <c r="F283" s="1" t="e">
        <f>VLOOKUP(A283,Data!$A:$AG,11,FALSE)</f>
        <v>#N/A</v>
      </c>
      <c r="G283" s="1" t="e">
        <f>VLOOKUP(A283,Data!$A:$AG,27,FALSE)</f>
        <v>#N/A</v>
      </c>
      <c r="H283" s="1" t="e">
        <f>VLOOKUP(A283,Data!$A:$AG,30,FALSE)</f>
        <v>#N/A</v>
      </c>
      <c r="I283" s="1" t="e">
        <f>VLOOKUP(A283,Data!$A:$AG,31,FALSE)</f>
        <v>#N/A</v>
      </c>
      <c r="J283" s="1" t="e">
        <f>VLOOKUP(A283,Data!$A:$AG,32,FALSE)</f>
        <v>#N/A</v>
      </c>
      <c r="K283" s="1" t="e">
        <f>VLOOKUP(A283,Data!$A:$AG,12,FALSE)</f>
        <v>#N/A</v>
      </c>
      <c r="L283" s="1" t="e">
        <f>VLOOKUP(A283,Data!$A:$AG,23,FALSE)</f>
        <v>#N/A</v>
      </c>
      <c r="M283" s="638" t="e">
        <f>VLOOKUP(A283,Data!$A:$AG,8,FALSE)</f>
        <v>#N/A</v>
      </c>
      <c r="N283" s="263" t="e">
        <f>VLOOKUP(A283,Data!$A:$AG,16,FALSE)</f>
        <v>#N/A</v>
      </c>
      <c r="O283" s="263" t="e">
        <f>VLOOKUP(A283,Data!$A:$AG,28,FALSE)</f>
        <v>#N/A</v>
      </c>
      <c r="P283" s="263" t="e">
        <f>VLOOKUP(A283,Data!$A:$AH,34,FALSE)</f>
        <v>#N/A</v>
      </c>
    </row>
    <row r="284" spans="1:16" ht="5.0999999999999996" hidden="1" customHeight="1" x14ac:dyDescent="0.25">
      <c r="A284" s="568" t="e">
        <f>VLOOKUP(Data!A53,Data!$A:$P,1,FALSE)</f>
        <v>#N/A</v>
      </c>
      <c r="B284" s="636" t="e">
        <f>VLOOKUP(A284,Data!$A:$P,4,FALSE)</f>
        <v>#N/A</v>
      </c>
      <c r="C284" s="640" t="e">
        <f>VLOOKUP(A284,Data!$A:$AG,24,FALSE)</f>
        <v>#N/A</v>
      </c>
      <c r="D284" s="1" t="e">
        <f>VLOOKUP(A284,Data!$A:$AG,25,FALSE)</f>
        <v>#N/A</v>
      </c>
      <c r="E284" s="1" t="e">
        <f>VLOOKUP(A284,Data!$A:$AG,26,FALSE)</f>
        <v>#N/A</v>
      </c>
      <c r="F284" s="1" t="e">
        <f>VLOOKUP(A284,Data!$A:$AG,11,FALSE)</f>
        <v>#N/A</v>
      </c>
      <c r="G284" s="1" t="e">
        <f>VLOOKUP(A284,Data!$A:$AG,27,FALSE)</f>
        <v>#N/A</v>
      </c>
      <c r="H284" s="1" t="e">
        <f>VLOOKUP(A284,Data!$A:$AG,30,FALSE)</f>
        <v>#N/A</v>
      </c>
      <c r="I284" s="1" t="e">
        <f>VLOOKUP(A284,Data!$A:$AG,31,FALSE)</f>
        <v>#N/A</v>
      </c>
      <c r="J284" s="1" t="e">
        <f>VLOOKUP(A284,Data!$A:$AG,32,FALSE)</f>
        <v>#N/A</v>
      </c>
      <c r="K284" s="1" t="e">
        <f>VLOOKUP(A284,Data!$A:$AG,12,FALSE)</f>
        <v>#N/A</v>
      </c>
      <c r="L284" s="1" t="e">
        <f>VLOOKUP(A284,Data!$A:$AG,23,FALSE)</f>
        <v>#N/A</v>
      </c>
      <c r="M284" s="638" t="e">
        <f>VLOOKUP(A284,Data!$A:$AG,8,FALSE)</f>
        <v>#N/A</v>
      </c>
      <c r="N284" s="263" t="e">
        <f>VLOOKUP(A284,Data!$A:$AG,16,FALSE)</f>
        <v>#N/A</v>
      </c>
      <c r="O284" s="263" t="e">
        <f>VLOOKUP(A284,Data!$A:$AG,28,FALSE)</f>
        <v>#N/A</v>
      </c>
      <c r="P284" s="263" t="e">
        <f>VLOOKUP(A284,Data!$A:$AH,34,FALSE)</f>
        <v>#N/A</v>
      </c>
    </row>
    <row r="285" spans="1:16" ht="5.0999999999999996" hidden="1" customHeight="1" x14ac:dyDescent="0.25">
      <c r="A285" s="568" t="e">
        <f>VLOOKUP(Data!A52,Data!$A:$P,1,FALSE)</f>
        <v>#N/A</v>
      </c>
      <c r="B285" s="636" t="e">
        <f>VLOOKUP(A285,Data!$A:$P,4,FALSE)</f>
        <v>#N/A</v>
      </c>
      <c r="C285" s="640" t="e">
        <f>VLOOKUP(A285,Data!$A:$AG,24,FALSE)</f>
        <v>#N/A</v>
      </c>
      <c r="D285" s="1" t="e">
        <f>VLOOKUP(A285,Data!$A:$AG,25,FALSE)</f>
        <v>#N/A</v>
      </c>
      <c r="E285" s="1" t="e">
        <f>VLOOKUP(A285,Data!$A:$AG,26,FALSE)</f>
        <v>#N/A</v>
      </c>
      <c r="F285" s="1" t="e">
        <f>VLOOKUP(A285,Data!$A:$AG,11,FALSE)</f>
        <v>#N/A</v>
      </c>
      <c r="G285" s="1" t="e">
        <f>VLOOKUP(A285,Data!$A:$AG,27,FALSE)</f>
        <v>#N/A</v>
      </c>
      <c r="H285" s="1" t="e">
        <f>VLOOKUP(A285,Data!$A:$AG,30,FALSE)</f>
        <v>#N/A</v>
      </c>
      <c r="I285" s="1" t="e">
        <f>VLOOKUP(A285,Data!$A:$AG,31,FALSE)</f>
        <v>#N/A</v>
      </c>
      <c r="J285" s="1" t="e">
        <f>VLOOKUP(A285,Data!$A:$AG,32,FALSE)</f>
        <v>#N/A</v>
      </c>
      <c r="K285" s="1" t="e">
        <f>VLOOKUP(A285,Data!$A:$AG,12,FALSE)</f>
        <v>#N/A</v>
      </c>
      <c r="L285" s="1" t="e">
        <f>VLOOKUP(A285,Data!$A:$AG,23,FALSE)</f>
        <v>#N/A</v>
      </c>
      <c r="M285" s="638" t="e">
        <f>VLOOKUP(A285,Data!$A:$AG,8,FALSE)</f>
        <v>#N/A</v>
      </c>
      <c r="N285" s="263" t="e">
        <f>VLOOKUP(A285,Data!$A:$AG,16,FALSE)</f>
        <v>#N/A</v>
      </c>
      <c r="O285" s="263" t="e">
        <f>VLOOKUP(A285,Data!$A:$AG,28,FALSE)</f>
        <v>#N/A</v>
      </c>
      <c r="P285" s="263" t="e">
        <f>VLOOKUP(A285,Data!$A:$AH,34,FALSE)</f>
        <v>#N/A</v>
      </c>
    </row>
    <row r="286" spans="1:16" ht="5.0999999999999996" hidden="1" customHeight="1" x14ac:dyDescent="0.25">
      <c r="A286" s="568" t="e">
        <f>VLOOKUP(Data!A51,Data!$A:$P,1,FALSE)</f>
        <v>#N/A</v>
      </c>
      <c r="B286" s="636" t="e">
        <f>VLOOKUP(A286,Data!$A:$P,4,FALSE)</f>
        <v>#N/A</v>
      </c>
      <c r="C286" s="640" t="e">
        <f>VLOOKUP(A286,Data!$A:$AG,24,FALSE)</f>
        <v>#N/A</v>
      </c>
      <c r="D286" s="1" t="e">
        <f>VLOOKUP(A286,Data!$A:$AG,25,FALSE)</f>
        <v>#N/A</v>
      </c>
      <c r="E286" s="1" t="e">
        <f>VLOOKUP(A286,Data!$A:$AG,26,FALSE)</f>
        <v>#N/A</v>
      </c>
      <c r="F286" s="1" t="e">
        <f>VLOOKUP(A286,Data!$A:$AG,11,FALSE)</f>
        <v>#N/A</v>
      </c>
      <c r="G286" s="1" t="e">
        <f>VLOOKUP(A286,Data!$A:$AG,27,FALSE)</f>
        <v>#N/A</v>
      </c>
      <c r="H286" s="1" t="e">
        <f>VLOOKUP(A286,Data!$A:$AG,30,FALSE)</f>
        <v>#N/A</v>
      </c>
      <c r="I286" s="1" t="e">
        <f>VLOOKUP(A286,Data!$A:$AG,31,FALSE)</f>
        <v>#N/A</v>
      </c>
      <c r="J286" s="1" t="e">
        <f>VLOOKUP(A286,Data!$A:$AG,32,FALSE)</f>
        <v>#N/A</v>
      </c>
      <c r="K286" s="1" t="e">
        <f>VLOOKUP(A286,Data!$A:$AG,12,FALSE)</f>
        <v>#N/A</v>
      </c>
      <c r="L286" s="1" t="e">
        <f>VLOOKUP(A286,Data!$A:$AG,23,FALSE)</f>
        <v>#N/A</v>
      </c>
      <c r="M286" s="638" t="e">
        <f>VLOOKUP(A286,Data!$A:$AG,8,FALSE)</f>
        <v>#N/A</v>
      </c>
      <c r="N286" s="263" t="e">
        <f>VLOOKUP(A286,Data!$A:$AG,16,FALSE)</f>
        <v>#N/A</v>
      </c>
      <c r="O286" s="263" t="e">
        <f>VLOOKUP(A286,Data!$A:$AG,28,FALSE)</f>
        <v>#N/A</v>
      </c>
      <c r="P286" s="263" t="e">
        <f>VLOOKUP(A286,Data!$A:$AH,34,FALSE)</f>
        <v>#N/A</v>
      </c>
    </row>
    <row r="287" spans="1:16" ht="50.1" customHeight="1" x14ac:dyDescent="0.25">
      <c r="A287" s="568" t="e">
        <f>VLOOKUP(Data!A50,Data!$A:$P,1,FALSE)</f>
        <v>#N/A</v>
      </c>
      <c r="B287" s="642" t="e">
        <f>VLOOKUP(A287,Data!$A:$P,4,FALSE)</f>
        <v>#N/A</v>
      </c>
      <c r="C287" s="646" t="e">
        <f>VLOOKUP(A287,Data!$A:$AG,24,FALSE)</f>
        <v>#N/A</v>
      </c>
      <c r="D287" s="1" t="e">
        <f>VLOOKUP(A287,Data!$A:$AG,25,FALSE)</f>
        <v>#N/A</v>
      </c>
      <c r="E287" s="1" t="e">
        <f>VLOOKUP(A287,Data!$A:$AG,26,FALSE)</f>
        <v>#N/A</v>
      </c>
      <c r="F287" s="1" t="e">
        <f>VLOOKUP(A287,Data!$A:$AG,11,FALSE)</f>
        <v>#N/A</v>
      </c>
      <c r="G287" s="1" t="e">
        <f>VLOOKUP(A287,Data!$A:$AG,27,FALSE)</f>
        <v>#N/A</v>
      </c>
      <c r="H287" s="1" t="e">
        <f>VLOOKUP(A287,Data!$A:$AG,30,FALSE)</f>
        <v>#N/A</v>
      </c>
      <c r="I287" s="1" t="e">
        <f>VLOOKUP(A287,Data!$A:$AG,31,FALSE)</f>
        <v>#N/A</v>
      </c>
      <c r="J287" s="1" t="e">
        <f>VLOOKUP(A287,Data!$A:$AG,32,FALSE)</f>
        <v>#N/A</v>
      </c>
      <c r="K287" s="1" t="e">
        <f>VLOOKUP(A287,Data!$A:$AG,12,FALSE)</f>
        <v>#N/A</v>
      </c>
      <c r="L287" s="1" t="e">
        <f>VLOOKUP(A287,Data!$A:$AG,23,FALSE)</f>
        <v>#N/A</v>
      </c>
      <c r="M287" s="649" t="e">
        <f>VLOOKUP(A287,Data!$A:$AG,8,FALSE)</f>
        <v>#N/A</v>
      </c>
      <c r="N287" s="263" t="e">
        <f>VLOOKUP(A287,Data!$A:$AG,16,FALSE)</f>
        <v>#N/A</v>
      </c>
      <c r="O287" s="263" t="e">
        <f>VLOOKUP(A287,Data!$A:$AG,28,FALSE)</f>
        <v>#N/A</v>
      </c>
      <c r="P287" s="263" t="e">
        <f>VLOOKUP(A287,Data!$A:$AH,34,FALSE)</f>
        <v>#N/A</v>
      </c>
    </row>
    <row r="288" spans="1:16" ht="5.0999999999999996" hidden="1" customHeight="1" x14ac:dyDescent="0.25">
      <c r="A288" s="568" t="e">
        <f>VLOOKUP(Data!A49,Data!$A:$P,1,FALSE)</f>
        <v>#N/A</v>
      </c>
      <c r="B288" s="636" t="e">
        <f>VLOOKUP(A288,Data!$A:$P,4,FALSE)</f>
        <v>#N/A</v>
      </c>
      <c r="C288" s="640" t="e">
        <f>VLOOKUP(A288,Data!$A:$AG,24,FALSE)</f>
        <v>#N/A</v>
      </c>
      <c r="D288" s="1" t="e">
        <f>VLOOKUP(A288,Data!$A:$AG,25,FALSE)</f>
        <v>#N/A</v>
      </c>
      <c r="E288" s="1" t="e">
        <f>VLOOKUP(A288,Data!$A:$AG,26,FALSE)</f>
        <v>#N/A</v>
      </c>
      <c r="F288" s="1" t="e">
        <f>VLOOKUP(A288,Data!$A:$AG,11,FALSE)</f>
        <v>#N/A</v>
      </c>
      <c r="G288" s="1" t="e">
        <f>VLOOKUP(A288,Data!$A:$AG,27,FALSE)</f>
        <v>#N/A</v>
      </c>
      <c r="H288" s="1" t="e">
        <f>VLOOKUP(A288,Data!$A:$AG,30,FALSE)</f>
        <v>#N/A</v>
      </c>
      <c r="I288" s="1" t="e">
        <f>VLOOKUP(A288,Data!$A:$AG,31,FALSE)</f>
        <v>#N/A</v>
      </c>
      <c r="J288" s="1" t="e">
        <f>VLOOKUP(A288,Data!$A:$AG,32,FALSE)</f>
        <v>#N/A</v>
      </c>
      <c r="K288" s="1" t="e">
        <f>VLOOKUP(A288,Data!$A:$AG,12,FALSE)</f>
        <v>#N/A</v>
      </c>
      <c r="L288" s="1" t="e">
        <f>VLOOKUP(A288,Data!$A:$AG,23,FALSE)</f>
        <v>#N/A</v>
      </c>
      <c r="M288" s="638" t="e">
        <f>VLOOKUP(A288,Data!$A:$AG,8,FALSE)</f>
        <v>#N/A</v>
      </c>
      <c r="N288" s="263" t="e">
        <f>VLOOKUP(A288,Data!$A:$AG,16,FALSE)</f>
        <v>#N/A</v>
      </c>
      <c r="O288" s="263" t="e">
        <f>VLOOKUP(A288,Data!$A:$AG,28,FALSE)</f>
        <v>#N/A</v>
      </c>
      <c r="P288" s="263" t="e">
        <f>VLOOKUP(A288,Data!$A:$AH,34,FALSE)</f>
        <v>#N/A</v>
      </c>
    </row>
    <row r="289" spans="1:16" ht="5.0999999999999996" hidden="1" customHeight="1" x14ac:dyDescent="0.25">
      <c r="A289" s="568" t="e">
        <f>VLOOKUP(Data!A48,Data!$A:$P,1,FALSE)</f>
        <v>#N/A</v>
      </c>
      <c r="B289" s="636" t="e">
        <f>VLOOKUP(A289,Data!$A:$P,4,FALSE)</f>
        <v>#N/A</v>
      </c>
      <c r="C289" s="640" t="e">
        <f>VLOOKUP(A289,Data!$A:$AG,24,FALSE)</f>
        <v>#N/A</v>
      </c>
      <c r="D289" s="1" t="e">
        <f>VLOOKUP(A289,Data!$A:$AG,25,FALSE)</f>
        <v>#N/A</v>
      </c>
      <c r="E289" s="1" t="e">
        <f>VLOOKUP(A289,Data!$A:$AG,26,FALSE)</f>
        <v>#N/A</v>
      </c>
      <c r="F289" s="1" t="e">
        <f>VLOOKUP(A289,Data!$A:$AG,11,FALSE)</f>
        <v>#N/A</v>
      </c>
      <c r="G289" s="1" t="e">
        <f>VLOOKUP(A289,Data!$A:$AG,27,FALSE)</f>
        <v>#N/A</v>
      </c>
      <c r="H289" s="1" t="e">
        <f>VLOOKUP(A289,Data!$A:$AG,30,FALSE)</f>
        <v>#N/A</v>
      </c>
      <c r="I289" s="1" t="e">
        <f>VLOOKUP(A289,Data!$A:$AG,31,FALSE)</f>
        <v>#N/A</v>
      </c>
      <c r="J289" s="1" t="e">
        <f>VLOOKUP(A289,Data!$A:$AG,32,FALSE)</f>
        <v>#N/A</v>
      </c>
      <c r="K289" s="1" t="e">
        <f>VLOOKUP(A289,Data!$A:$AG,12,FALSE)</f>
        <v>#N/A</v>
      </c>
      <c r="L289" s="1" t="e">
        <f>VLOOKUP(A289,Data!$A:$AG,23,FALSE)</f>
        <v>#N/A</v>
      </c>
      <c r="M289" s="638" t="e">
        <f>VLOOKUP(A289,Data!$A:$AG,8,FALSE)</f>
        <v>#N/A</v>
      </c>
      <c r="N289" s="263" t="e">
        <f>VLOOKUP(A289,Data!$A:$AG,16,FALSE)</f>
        <v>#N/A</v>
      </c>
      <c r="O289" s="263" t="e">
        <f>VLOOKUP(A289,Data!$A:$AG,28,FALSE)</f>
        <v>#N/A</v>
      </c>
      <c r="P289" s="263" t="e">
        <f>VLOOKUP(A289,Data!$A:$AH,34,FALSE)</f>
        <v>#N/A</v>
      </c>
    </row>
    <row r="290" spans="1:16" ht="5.0999999999999996" hidden="1" customHeight="1" x14ac:dyDescent="0.25">
      <c r="A290" s="568" t="e">
        <f>VLOOKUP(Data!A47,Data!$A:$P,1,FALSE)</f>
        <v>#N/A</v>
      </c>
      <c r="B290" s="636" t="e">
        <f>VLOOKUP(A290,Data!$A:$P,4,FALSE)</f>
        <v>#N/A</v>
      </c>
      <c r="C290" s="640" t="e">
        <f>VLOOKUP(A290,Data!$A:$AG,24,FALSE)</f>
        <v>#N/A</v>
      </c>
      <c r="D290" s="1" t="e">
        <f>VLOOKUP(A290,Data!$A:$AG,25,FALSE)</f>
        <v>#N/A</v>
      </c>
      <c r="E290" s="1" t="e">
        <f>VLOOKUP(A290,Data!$A:$AG,26,FALSE)</f>
        <v>#N/A</v>
      </c>
      <c r="F290" s="1" t="e">
        <f>VLOOKUP(A290,Data!$A:$AG,11,FALSE)</f>
        <v>#N/A</v>
      </c>
      <c r="G290" s="1" t="e">
        <f>VLOOKUP(A290,Data!$A:$AG,27,FALSE)</f>
        <v>#N/A</v>
      </c>
      <c r="H290" s="1" t="e">
        <f>VLOOKUP(A290,Data!$A:$AG,30,FALSE)</f>
        <v>#N/A</v>
      </c>
      <c r="I290" s="1" t="e">
        <f>VLOOKUP(A290,Data!$A:$AG,31,FALSE)</f>
        <v>#N/A</v>
      </c>
      <c r="J290" s="1" t="e">
        <f>VLOOKUP(A290,Data!$A:$AG,32,FALSE)</f>
        <v>#N/A</v>
      </c>
      <c r="K290" s="1" t="e">
        <f>VLOOKUP(A290,Data!$A:$AG,12,FALSE)</f>
        <v>#N/A</v>
      </c>
      <c r="L290" s="1" t="e">
        <f>VLOOKUP(A290,Data!$A:$AG,23,FALSE)</f>
        <v>#N/A</v>
      </c>
      <c r="M290" s="638" t="e">
        <f>VLOOKUP(A290,Data!$A:$AG,8,FALSE)</f>
        <v>#N/A</v>
      </c>
      <c r="N290" s="263" t="e">
        <f>VLOOKUP(A290,Data!$A:$AG,16,FALSE)</f>
        <v>#N/A</v>
      </c>
      <c r="O290" s="263" t="e">
        <f>VLOOKUP(A290,Data!$A:$AG,28,FALSE)</f>
        <v>#N/A</v>
      </c>
      <c r="P290" s="263" t="e">
        <f>VLOOKUP(A290,Data!$A:$AH,34,FALSE)</f>
        <v>#N/A</v>
      </c>
    </row>
    <row r="291" spans="1:16" ht="5.0999999999999996" hidden="1" customHeight="1" x14ac:dyDescent="0.25">
      <c r="A291" s="568" t="e">
        <f>VLOOKUP(Data!A46,Data!$A:$P,1,FALSE)</f>
        <v>#N/A</v>
      </c>
      <c r="B291" s="636" t="e">
        <f>VLOOKUP(A291,Data!$A:$P,4,FALSE)</f>
        <v>#N/A</v>
      </c>
      <c r="C291" s="640" t="e">
        <f>VLOOKUP(A291,Data!$A:$AG,24,FALSE)</f>
        <v>#N/A</v>
      </c>
      <c r="D291" s="1" t="e">
        <f>VLOOKUP(A291,Data!$A:$AG,25,FALSE)</f>
        <v>#N/A</v>
      </c>
      <c r="E291" s="1" t="e">
        <f>VLOOKUP(A291,Data!$A:$AG,26,FALSE)</f>
        <v>#N/A</v>
      </c>
      <c r="F291" s="1" t="e">
        <f>VLOOKUP(A291,Data!$A:$AG,11,FALSE)</f>
        <v>#N/A</v>
      </c>
      <c r="G291" s="1" t="e">
        <f>VLOOKUP(A291,Data!$A:$AG,27,FALSE)</f>
        <v>#N/A</v>
      </c>
      <c r="H291" s="1" t="e">
        <f>VLOOKUP(A291,Data!$A:$AG,30,FALSE)</f>
        <v>#N/A</v>
      </c>
      <c r="I291" s="1" t="e">
        <f>VLOOKUP(A291,Data!$A:$AG,31,FALSE)</f>
        <v>#N/A</v>
      </c>
      <c r="J291" s="1" t="e">
        <f>VLOOKUP(A291,Data!$A:$AG,32,FALSE)</f>
        <v>#N/A</v>
      </c>
      <c r="K291" s="1" t="e">
        <f>VLOOKUP(A291,Data!$A:$AG,12,FALSE)</f>
        <v>#N/A</v>
      </c>
      <c r="L291" s="1" t="e">
        <f>VLOOKUP(A291,Data!$A:$AG,23,FALSE)</f>
        <v>#N/A</v>
      </c>
      <c r="M291" s="638" t="e">
        <f>VLOOKUP(A291,Data!$A:$AG,8,FALSE)</f>
        <v>#N/A</v>
      </c>
      <c r="N291" s="263" t="e">
        <f>VLOOKUP(A291,Data!$A:$AG,16,FALSE)</f>
        <v>#N/A</v>
      </c>
      <c r="O291" s="263" t="e">
        <f>VLOOKUP(A291,Data!$A:$AG,28,FALSE)</f>
        <v>#N/A</v>
      </c>
      <c r="P291" s="263" t="e">
        <f>VLOOKUP(A291,Data!$A:$AH,34,FALSE)</f>
        <v>#N/A</v>
      </c>
    </row>
    <row r="292" spans="1:16" ht="5.0999999999999996" hidden="1" customHeight="1" x14ac:dyDescent="0.25">
      <c r="A292" s="568" t="e">
        <f>VLOOKUP(Data!A45,Data!$A:$P,1,FALSE)</f>
        <v>#N/A</v>
      </c>
      <c r="B292" s="636" t="e">
        <f>VLOOKUP(A292,Data!$A:$P,4,FALSE)</f>
        <v>#N/A</v>
      </c>
      <c r="C292" s="640" t="e">
        <f>VLOOKUP(A292,Data!$A:$AG,24,FALSE)</f>
        <v>#N/A</v>
      </c>
      <c r="D292" s="1" t="e">
        <f>VLOOKUP(A292,Data!$A:$AG,25,FALSE)</f>
        <v>#N/A</v>
      </c>
      <c r="E292" s="1" t="e">
        <f>VLOOKUP(A292,Data!$A:$AG,26,FALSE)</f>
        <v>#N/A</v>
      </c>
      <c r="F292" s="1" t="e">
        <f>VLOOKUP(A292,Data!$A:$AG,11,FALSE)</f>
        <v>#N/A</v>
      </c>
      <c r="G292" s="1" t="e">
        <f>VLOOKUP(A292,Data!$A:$AG,27,FALSE)</f>
        <v>#N/A</v>
      </c>
      <c r="H292" s="1" t="e">
        <f>VLOOKUP(A292,Data!$A:$AG,30,FALSE)</f>
        <v>#N/A</v>
      </c>
      <c r="I292" s="1" t="e">
        <f>VLOOKUP(A292,Data!$A:$AG,31,FALSE)</f>
        <v>#N/A</v>
      </c>
      <c r="J292" s="1" t="e">
        <f>VLOOKUP(A292,Data!$A:$AG,32,FALSE)</f>
        <v>#N/A</v>
      </c>
      <c r="K292" s="1" t="e">
        <f>VLOOKUP(A292,Data!$A:$AG,12,FALSE)</f>
        <v>#N/A</v>
      </c>
      <c r="L292" s="1" t="e">
        <f>VLOOKUP(A292,Data!$A:$AG,23,FALSE)</f>
        <v>#N/A</v>
      </c>
      <c r="M292" s="638" t="e">
        <f>VLOOKUP(A292,Data!$A:$AG,8,FALSE)</f>
        <v>#N/A</v>
      </c>
      <c r="N292" s="263" t="e">
        <f>VLOOKUP(A292,Data!$A:$AG,16,FALSE)</f>
        <v>#N/A</v>
      </c>
      <c r="O292" s="263" t="e">
        <f>VLOOKUP(A292,Data!$A:$AG,28,FALSE)</f>
        <v>#N/A</v>
      </c>
      <c r="P292" s="263" t="e">
        <f>VLOOKUP(A292,Data!$A:$AH,34,FALSE)</f>
        <v>#N/A</v>
      </c>
    </row>
    <row r="293" spans="1:16" ht="5.0999999999999996" hidden="1" customHeight="1" x14ac:dyDescent="0.25">
      <c r="A293" s="568" t="e">
        <f>VLOOKUP(Data!A44,Data!$A:$P,1,FALSE)</f>
        <v>#N/A</v>
      </c>
      <c r="B293" s="636" t="e">
        <f>VLOOKUP(A293,Data!$A:$P,4,FALSE)</f>
        <v>#N/A</v>
      </c>
      <c r="C293" s="640" t="e">
        <f>VLOOKUP(A293,Data!$A:$AG,24,FALSE)</f>
        <v>#N/A</v>
      </c>
      <c r="D293" s="1" t="e">
        <f>VLOOKUP(A293,Data!$A:$AG,25,FALSE)</f>
        <v>#N/A</v>
      </c>
      <c r="E293" s="1" t="e">
        <f>VLOOKUP(A293,Data!$A:$AG,26,FALSE)</f>
        <v>#N/A</v>
      </c>
      <c r="F293" s="1" t="e">
        <f>VLOOKUP(A293,Data!$A:$AG,11,FALSE)</f>
        <v>#N/A</v>
      </c>
      <c r="G293" s="1" t="e">
        <f>VLOOKUP(A293,Data!$A:$AG,27,FALSE)</f>
        <v>#N/A</v>
      </c>
      <c r="H293" s="1" t="e">
        <f>VLOOKUP(A293,Data!$A:$AG,30,FALSE)</f>
        <v>#N/A</v>
      </c>
      <c r="I293" s="1" t="e">
        <f>VLOOKUP(A293,Data!$A:$AG,31,FALSE)</f>
        <v>#N/A</v>
      </c>
      <c r="J293" s="1" t="e">
        <f>VLOOKUP(A293,Data!$A:$AG,32,FALSE)</f>
        <v>#N/A</v>
      </c>
      <c r="K293" s="1" t="e">
        <f>VLOOKUP(A293,Data!$A:$AG,12,FALSE)</f>
        <v>#N/A</v>
      </c>
      <c r="L293" s="1" t="e">
        <f>VLOOKUP(A293,Data!$A:$AG,23,FALSE)</f>
        <v>#N/A</v>
      </c>
      <c r="M293" s="638" t="e">
        <f>VLOOKUP(A293,Data!$A:$AG,8,FALSE)</f>
        <v>#N/A</v>
      </c>
      <c r="N293" s="263" t="e">
        <f>VLOOKUP(A293,Data!$A:$AG,16,FALSE)</f>
        <v>#N/A</v>
      </c>
      <c r="O293" s="263" t="e">
        <f>VLOOKUP(A293,Data!$A:$AG,28,FALSE)</f>
        <v>#N/A</v>
      </c>
      <c r="P293" s="263" t="e">
        <f>VLOOKUP(A293,Data!$A:$AH,34,FALSE)</f>
        <v>#N/A</v>
      </c>
    </row>
    <row r="294" spans="1:16" ht="5.0999999999999996" hidden="1" customHeight="1" x14ac:dyDescent="0.25">
      <c r="A294" s="568" t="e">
        <f>VLOOKUP(Data!A43,Data!$A:$P,1,FALSE)</f>
        <v>#N/A</v>
      </c>
      <c r="B294" s="636" t="e">
        <f>VLOOKUP(A294,Data!$A:$P,4,FALSE)</f>
        <v>#N/A</v>
      </c>
      <c r="C294" s="640" t="e">
        <f>VLOOKUP(A294,Data!$A:$AG,24,FALSE)</f>
        <v>#N/A</v>
      </c>
      <c r="D294" s="1" t="e">
        <f>VLOOKUP(A294,Data!$A:$AG,25,FALSE)</f>
        <v>#N/A</v>
      </c>
      <c r="E294" s="1" t="e">
        <f>VLOOKUP(A294,Data!$A:$AG,26,FALSE)</f>
        <v>#N/A</v>
      </c>
      <c r="F294" s="1" t="e">
        <f>VLOOKUP(A294,Data!$A:$AG,11,FALSE)</f>
        <v>#N/A</v>
      </c>
      <c r="G294" s="1" t="e">
        <f>VLOOKUP(A294,Data!$A:$AG,27,FALSE)</f>
        <v>#N/A</v>
      </c>
      <c r="H294" s="1" t="e">
        <f>VLOOKUP(A294,Data!$A:$AG,30,FALSE)</f>
        <v>#N/A</v>
      </c>
      <c r="I294" s="1" t="e">
        <f>VLOOKUP(A294,Data!$A:$AG,31,FALSE)</f>
        <v>#N/A</v>
      </c>
      <c r="J294" s="1" t="e">
        <f>VLOOKUP(A294,Data!$A:$AG,32,FALSE)</f>
        <v>#N/A</v>
      </c>
      <c r="K294" s="1" t="e">
        <f>VLOOKUP(A294,Data!$A:$AG,12,FALSE)</f>
        <v>#N/A</v>
      </c>
      <c r="L294" s="1" t="e">
        <f>VLOOKUP(A294,Data!$A:$AG,23,FALSE)</f>
        <v>#N/A</v>
      </c>
      <c r="M294" s="638" t="e">
        <f>VLOOKUP(A294,Data!$A:$AG,8,FALSE)</f>
        <v>#N/A</v>
      </c>
      <c r="N294" s="263" t="e">
        <f>VLOOKUP(A294,Data!$A:$AG,16,FALSE)</f>
        <v>#N/A</v>
      </c>
      <c r="O294" s="263" t="e">
        <f>VLOOKUP(A294,Data!$A:$AG,28,FALSE)</f>
        <v>#N/A</v>
      </c>
      <c r="P294" s="263" t="e">
        <f>VLOOKUP(A294,Data!$A:$AH,34,FALSE)</f>
        <v>#N/A</v>
      </c>
    </row>
    <row r="295" spans="1:16" ht="5.0999999999999996" hidden="1" customHeight="1" x14ac:dyDescent="0.25">
      <c r="A295" s="568" t="e">
        <f>VLOOKUP(Data!A42,Data!$A:$P,1,FALSE)</f>
        <v>#N/A</v>
      </c>
      <c r="B295" s="636" t="e">
        <f>VLOOKUP(A295,Data!$A:$P,4,FALSE)</f>
        <v>#N/A</v>
      </c>
      <c r="C295" s="640" t="e">
        <f>VLOOKUP(A295,Data!$A:$AG,24,FALSE)</f>
        <v>#N/A</v>
      </c>
      <c r="D295" s="1" t="e">
        <f>VLOOKUP(A295,Data!$A:$AG,25,FALSE)</f>
        <v>#N/A</v>
      </c>
      <c r="E295" s="1" t="e">
        <f>VLOOKUP(A295,Data!$A:$AG,26,FALSE)</f>
        <v>#N/A</v>
      </c>
      <c r="F295" s="1" t="e">
        <f>VLOOKUP(A295,Data!$A:$AG,11,FALSE)</f>
        <v>#N/A</v>
      </c>
      <c r="G295" s="1" t="e">
        <f>VLOOKUP(A295,Data!$A:$AG,27,FALSE)</f>
        <v>#N/A</v>
      </c>
      <c r="H295" s="1" t="e">
        <f>VLOOKUP(A295,Data!$A:$AG,30,FALSE)</f>
        <v>#N/A</v>
      </c>
      <c r="I295" s="1" t="e">
        <f>VLOOKUP(A295,Data!$A:$AG,31,FALSE)</f>
        <v>#N/A</v>
      </c>
      <c r="J295" s="1" t="e">
        <f>VLOOKUP(A295,Data!$A:$AG,32,FALSE)</f>
        <v>#N/A</v>
      </c>
      <c r="K295" s="1" t="e">
        <f>VLOOKUP(A295,Data!$A:$AG,12,FALSE)</f>
        <v>#N/A</v>
      </c>
      <c r="L295" s="1" t="e">
        <f>VLOOKUP(A295,Data!$A:$AG,23,FALSE)</f>
        <v>#N/A</v>
      </c>
      <c r="M295" s="638" t="e">
        <f>VLOOKUP(A295,Data!$A:$AG,8,FALSE)</f>
        <v>#N/A</v>
      </c>
      <c r="N295" s="263" t="e">
        <f>VLOOKUP(A295,Data!$A:$AG,16,FALSE)</f>
        <v>#N/A</v>
      </c>
      <c r="O295" s="263" t="e">
        <f>VLOOKUP(A295,Data!$A:$AG,28,FALSE)</f>
        <v>#N/A</v>
      </c>
      <c r="P295" s="263" t="e">
        <f>VLOOKUP(A295,Data!$A:$AH,34,FALSE)</f>
        <v>#N/A</v>
      </c>
    </row>
    <row r="296" spans="1:16" ht="5.0999999999999996" hidden="1" customHeight="1" x14ac:dyDescent="0.25">
      <c r="A296" s="568" t="e">
        <f>VLOOKUP(Data!A41,Data!$A:$P,1,FALSE)</f>
        <v>#N/A</v>
      </c>
      <c r="B296" s="636" t="e">
        <f>VLOOKUP(A296,Data!$A:$P,4,FALSE)</f>
        <v>#N/A</v>
      </c>
      <c r="C296" s="640" t="e">
        <f>VLOOKUP(A296,Data!$A:$AG,24,FALSE)</f>
        <v>#N/A</v>
      </c>
      <c r="D296" s="1" t="e">
        <f>VLOOKUP(A296,Data!$A:$AG,25,FALSE)</f>
        <v>#N/A</v>
      </c>
      <c r="E296" s="1" t="e">
        <f>VLOOKUP(A296,Data!$A:$AG,26,FALSE)</f>
        <v>#N/A</v>
      </c>
      <c r="F296" s="1" t="e">
        <f>VLOOKUP(A296,Data!$A:$AG,11,FALSE)</f>
        <v>#N/A</v>
      </c>
      <c r="G296" s="1" t="e">
        <f>VLOOKUP(A296,Data!$A:$AG,27,FALSE)</f>
        <v>#N/A</v>
      </c>
      <c r="H296" s="1" t="e">
        <f>VLOOKUP(A296,Data!$A:$AG,30,FALSE)</f>
        <v>#N/A</v>
      </c>
      <c r="I296" s="1" t="e">
        <f>VLOOKUP(A296,Data!$A:$AG,31,FALSE)</f>
        <v>#N/A</v>
      </c>
      <c r="J296" s="1" t="e">
        <f>VLOOKUP(A296,Data!$A:$AG,32,FALSE)</f>
        <v>#N/A</v>
      </c>
      <c r="K296" s="1" t="e">
        <f>VLOOKUP(A296,Data!$A:$AG,12,FALSE)</f>
        <v>#N/A</v>
      </c>
      <c r="L296" s="1" t="e">
        <f>VLOOKUP(A296,Data!$A:$AG,23,FALSE)</f>
        <v>#N/A</v>
      </c>
      <c r="M296" s="638" t="e">
        <f>VLOOKUP(A296,Data!$A:$AG,8,FALSE)</f>
        <v>#N/A</v>
      </c>
      <c r="N296" s="263" t="e">
        <f>VLOOKUP(A296,Data!$A:$AG,16,FALSE)</f>
        <v>#N/A</v>
      </c>
      <c r="O296" s="263" t="e">
        <f>VLOOKUP(A296,Data!$A:$AG,28,FALSE)</f>
        <v>#N/A</v>
      </c>
      <c r="P296" s="263" t="e">
        <f>VLOOKUP(A296,Data!$A:$AH,34,FALSE)</f>
        <v>#N/A</v>
      </c>
    </row>
    <row r="297" spans="1:16" ht="5.0999999999999996" hidden="1" customHeight="1" x14ac:dyDescent="0.25">
      <c r="A297" s="568" t="e">
        <f>VLOOKUP(Data!A40,Data!$A:$P,1,FALSE)</f>
        <v>#N/A</v>
      </c>
      <c r="B297" s="636" t="e">
        <f>VLOOKUP(A297,Data!$A:$P,4,FALSE)</f>
        <v>#N/A</v>
      </c>
      <c r="C297" s="640" t="e">
        <f>VLOOKUP(A297,Data!$A:$AG,24,FALSE)</f>
        <v>#N/A</v>
      </c>
      <c r="D297" s="1" t="e">
        <f>VLOOKUP(A297,Data!$A:$AG,25,FALSE)</f>
        <v>#N/A</v>
      </c>
      <c r="E297" s="1" t="e">
        <f>VLOOKUP(A297,Data!$A:$AG,26,FALSE)</f>
        <v>#N/A</v>
      </c>
      <c r="F297" s="1" t="e">
        <f>VLOOKUP(A297,Data!$A:$AG,11,FALSE)</f>
        <v>#N/A</v>
      </c>
      <c r="G297" s="1" t="e">
        <f>VLOOKUP(A297,Data!$A:$AG,27,FALSE)</f>
        <v>#N/A</v>
      </c>
      <c r="H297" s="1" t="e">
        <f>VLOOKUP(A297,Data!$A:$AG,30,FALSE)</f>
        <v>#N/A</v>
      </c>
      <c r="I297" s="1" t="e">
        <f>VLOOKUP(A297,Data!$A:$AG,31,FALSE)</f>
        <v>#N/A</v>
      </c>
      <c r="J297" s="1" t="e">
        <f>VLOOKUP(A297,Data!$A:$AG,32,FALSE)</f>
        <v>#N/A</v>
      </c>
      <c r="K297" s="1" t="e">
        <f>VLOOKUP(A297,Data!$A:$AG,12,FALSE)</f>
        <v>#N/A</v>
      </c>
      <c r="L297" s="1" t="e">
        <f>VLOOKUP(A297,Data!$A:$AG,23,FALSE)</f>
        <v>#N/A</v>
      </c>
      <c r="M297" s="638" t="e">
        <f>VLOOKUP(A297,Data!$A:$AG,8,FALSE)</f>
        <v>#N/A</v>
      </c>
      <c r="N297" s="263" t="e">
        <f>VLOOKUP(A297,Data!$A:$AG,16,FALSE)</f>
        <v>#N/A</v>
      </c>
      <c r="O297" s="263" t="e">
        <f>VLOOKUP(A297,Data!$A:$AG,28,FALSE)</f>
        <v>#N/A</v>
      </c>
      <c r="P297" s="263" t="e">
        <f>VLOOKUP(A297,Data!$A:$AH,34,FALSE)</f>
        <v>#N/A</v>
      </c>
    </row>
    <row r="298" spans="1:16" ht="5.0999999999999996" hidden="1" customHeight="1" x14ac:dyDescent="0.25">
      <c r="A298" s="568" t="e">
        <f>VLOOKUP(Data!A39,Data!$A:$P,1,FALSE)</f>
        <v>#N/A</v>
      </c>
      <c r="B298" s="636" t="e">
        <f>VLOOKUP(A298,Data!$A:$P,4,FALSE)</f>
        <v>#N/A</v>
      </c>
      <c r="C298" s="640" t="e">
        <f>VLOOKUP(A298,Data!$A:$AG,24,FALSE)</f>
        <v>#N/A</v>
      </c>
      <c r="D298" s="1" t="e">
        <f>VLOOKUP(A298,Data!$A:$AG,25,FALSE)</f>
        <v>#N/A</v>
      </c>
      <c r="E298" s="1" t="e">
        <f>VLOOKUP(A298,Data!$A:$AG,26,FALSE)</f>
        <v>#N/A</v>
      </c>
      <c r="F298" s="1" t="e">
        <f>VLOOKUP(A298,Data!$A:$AG,11,FALSE)</f>
        <v>#N/A</v>
      </c>
      <c r="G298" s="1" t="e">
        <f>VLOOKUP(A298,Data!$A:$AG,27,FALSE)</f>
        <v>#N/A</v>
      </c>
      <c r="H298" s="1" t="e">
        <f>VLOOKUP(A298,Data!$A:$AG,30,FALSE)</f>
        <v>#N/A</v>
      </c>
      <c r="I298" s="1" t="e">
        <f>VLOOKUP(A298,Data!$A:$AG,31,FALSE)</f>
        <v>#N/A</v>
      </c>
      <c r="J298" s="1" t="e">
        <f>VLOOKUP(A298,Data!$A:$AG,32,FALSE)</f>
        <v>#N/A</v>
      </c>
      <c r="K298" s="1" t="e">
        <f>VLOOKUP(A298,Data!$A:$AG,12,FALSE)</f>
        <v>#N/A</v>
      </c>
      <c r="L298" s="1" t="e">
        <f>VLOOKUP(A298,Data!$A:$AG,23,FALSE)</f>
        <v>#N/A</v>
      </c>
      <c r="M298" s="638" t="e">
        <f>VLOOKUP(A298,Data!$A:$AG,8,FALSE)</f>
        <v>#N/A</v>
      </c>
      <c r="N298" s="263" t="e">
        <f>VLOOKUP(A298,Data!$A:$AG,16,FALSE)</f>
        <v>#N/A</v>
      </c>
      <c r="O298" s="263" t="e">
        <f>VLOOKUP(A298,Data!$A:$AG,28,FALSE)</f>
        <v>#N/A</v>
      </c>
      <c r="P298" s="263" t="e">
        <f>VLOOKUP(A298,Data!$A:$AH,34,FALSE)</f>
        <v>#N/A</v>
      </c>
    </row>
    <row r="299" spans="1:16" ht="5.0999999999999996" hidden="1" customHeight="1" x14ac:dyDescent="0.25">
      <c r="A299" s="568" t="e">
        <f>VLOOKUP(Data!A38,Data!$A:$P,1,FALSE)</f>
        <v>#N/A</v>
      </c>
      <c r="B299" s="636" t="e">
        <f>VLOOKUP(A299,Data!$A:$P,4,FALSE)</f>
        <v>#N/A</v>
      </c>
      <c r="C299" s="640" t="e">
        <f>VLOOKUP(A299,Data!$A:$AG,24,FALSE)</f>
        <v>#N/A</v>
      </c>
      <c r="D299" s="1" t="e">
        <f>VLOOKUP(A299,Data!$A:$AG,25,FALSE)</f>
        <v>#N/A</v>
      </c>
      <c r="E299" s="1" t="e">
        <f>VLOOKUP(A299,Data!$A:$AG,26,FALSE)</f>
        <v>#N/A</v>
      </c>
      <c r="F299" s="1" t="e">
        <f>VLOOKUP(A299,Data!$A:$AG,11,FALSE)</f>
        <v>#N/A</v>
      </c>
      <c r="G299" s="1" t="e">
        <f>VLOOKUP(A299,Data!$A:$AG,27,FALSE)</f>
        <v>#N/A</v>
      </c>
      <c r="H299" s="1" t="e">
        <f>VLOOKUP(A299,Data!$A:$AG,30,FALSE)</f>
        <v>#N/A</v>
      </c>
      <c r="I299" s="1" t="e">
        <f>VLOOKUP(A299,Data!$A:$AG,31,FALSE)</f>
        <v>#N/A</v>
      </c>
      <c r="J299" s="1" t="e">
        <f>VLOOKUP(A299,Data!$A:$AG,32,FALSE)</f>
        <v>#N/A</v>
      </c>
      <c r="K299" s="1" t="e">
        <f>VLOOKUP(A299,Data!$A:$AG,12,FALSE)</f>
        <v>#N/A</v>
      </c>
      <c r="L299" s="1" t="e">
        <f>VLOOKUP(A299,Data!$A:$AG,23,FALSE)</f>
        <v>#N/A</v>
      </c>
      <c r="M299" s="638" t="e">
        <f>VLOOKUP(A299,Data!$A:$AG,8,FALSE)</f>
        <v>#N/A</v>
      </c>
      <c r="N299" s="263" t="e">
        <f>VLOOKUP(A299,Data!$A:$AG,16,FALSE)</f>
        <v>#N/A</v>
      </c>
      <c r="O299" s="263" t="e">
        <f>VLOOKUP(A299,Data!$A:$AG,28,FALSE)</f>
        <v>#N/A</v>
      </c>
      <c r="P299" s="263" t="e">
        <f>VLOOKUP(A299,Data!$A:$AH,34,FALSE)</f>
        <v>#N/A</v>
      </c>
    </row>
    <row r="300" spans="1:16" ht="5.0999999999999996" hidden="1" customHeight="1" x14ac:dyDescent="0.25">
      <c r="A300" s="568" t="e">
        <f>VLOOKUP(Data!A37,Data!$A:$P,1,FALSE)</f>
        <v>#N/A</v>
      </c>
      <c r="B300" s="636" t="e">
        <f>VLOOKUP(A300,Data!$A:$P,4,FALSE)</f>
        <v>#N/A</v>
      </c>
      <c r="C300" s="640" t="e">
        <f>VLOOKUP(A300,Data!$A:$AG,24,FALSE)</f>
        <v>#N/A</v>
      </c>
      <c r="D300" s="1" t="e">
        <f>VLOOKUP(A300,Data!$A:$AG,25,FALSE)</f>
        <v>#N/A</v>
      </c>
      <c r="E300" s="1" t="e">
        <f>VLOOKUP(A300,Data!$A:$AG,26,FALSE)</f>
        <v>#N/A</v>
      </c>
      <c r="F300" s="1" t="e">
        <f>VLOOKUP(A300,Data!$A:$AG,11,FALSE)</f>
        <v>#N/A</v>
      </c>
      <c r="G300" s="1" t="e">
        <f>VLOOKUP(A300,Data!$A:$AG,27,FALSE)</f>
        <v>#N/A</v>
      </c>
      <c r="H300" s="1" t="e">
        <f>VLOOKUP(A300,Data!$A:$AG,30,FALSE)</f>
        <v>#N/A</v>
      </c>
      <c r="I300" s="1" t="e">
        <f>VLOOKUP(A300,Data!$A:$AG,31,FALSE)</f>
        <v>#N/A</v>
      </c>
      <c r="J300" s="1" t="e">
        <f>VLOOKUP(A300,Data!$A:$AG,32,FALSE)</f>
        <v>#N/A</v>
      </c>
      <c r="K300" s="1" t="e">
        <f>VLOOKUP(A300,Data!$A:$AG,12,FALSE)</f>
        <v>#N/A</v>
      </c>
      <c r="L300" s="1" t="e">
        <f>VLOOKUP(A300,Data!$A:$AG,23,FALSE)</f>
        <v>#N/A</v>
      </c>
      <c r="M300" s="638" t="e">
        <f>VLOOKUP(A300,Data!$A:$AG,8,FALSE)</f>
        <v>#N/A</v>
      </c>
      <c r="N300" s="263" t="e">
        <f>VLOOKUP(A300,Data!$A:$AG,16,FALSE)</f>
        <v>#N/A</v>
      </c>
      <c r="O300" s="263" t="e">
        <f>VLOOKUP(A300,Data!$A:$AG,28,FALSE)</f>
        <v>#N/A</v>
      </c>
      <c r="P300" s="263" t="e">
        <f>VLOOKUP(A300,Data!$A:$AH,34,FALSE)</f>
        <v>#N/A</v>
      </c>
    </row>
    <row r="301" spans="1:16" ht="50.1" customHeight="1" x14ac:dyDescent="0.25">
      <c r="A301" s="568" t="e">
        <f>VLOOKUP(Data!A36,Data!$A:$P,1,FALSE)</f>
        <v>#N/A</v>
      </c>
      <c r="B301" s="642" t="e">
        <f>VLOOKUP(A301,Data!$A:$P,4,FALSE)</f>
        <v>#N/A</v>
      </c>
      <c r="C301" s="646" t="e">
        <f>VLOOKUP(A301,Data!$A:$AG,24,FALSE)</f>
        <v>#N/A</v>
      </c>
      <c r="D301" s="1" t="e">
        <f>VLOOKUP(A301,Data!$A:$AG,25,FALSE)</f>
        <v>#N/A</v>
      </c>
      <c r="E301" s="1" t="e">
        <f>VLOOKUP(A301,Data!$A:$AG,26,FALSE)</f>
        <v>#N/A</v>
      </c>
      <c r="F301" s="59" t="e">
        <f>VLOOKUP(A301,Data!$A:$AG,11,FALSE)</f>
        <v>#N/A</v>
      </c>
      <c r="G301" s="263" t="e">
        <f>VLOOKUP(A301,Data!$A:$AG,27,FALSE)</f>
        <v>#N/A</v>
      </c>
      <c r="H301" s="263" t="e">
        <f>VLOOKUP(A301,Data!$A:$AG,30,FALSE)</f>
        <v>#N/A</v>
      </c>
      <c r="I301" s="263" t="e">
        <f>VLOOKUP(A301,Data!$A:$AG,31,FALSE)</f>
        <v>#N/A</v>
      </c>
      <c r="J301" s="263" t="e">
        <f>VLOOKUP(A301,Data!$A:$AG,32,FALSE)</f>
        <v>#N/A</v>
      </c>
      <c r="K301" s="263" t="e">
        <f>VLOOKUP(A301,Data!$A:$AG,12,FALSE)</f>
        <v>#N/A</v>
      </c>
      <c r="L301" s="263" t="e">
        <f>VLOOKUP(A301,Data!$A:$AG,23,FALSE)</f>
        <v>#N/A</v>
      </c>
      <c r="M301" s="648" t="e">
        <f>VLOOKUP(A301,Data!$A:$AG,8,FALSE)</f>
        <v>#N/A</v>
      </c>
      <c r="N301" s="263" t="e">
        <f>VLOOKUP(A301,Data!$A:$AG,16,FALSE)</f>
        <v>#N/A</v>
      </c>
      <c r="O301" s="263" t="e">
        <f>VLOOKUP(A301,Data!$A:$AG,28,FALSE)</f>
        <v>#N/A</v>
      </c>
      <c r="P301" s="263" t="e">
        <f>VLOOKUP(A301,Data!$A:$AH,34,FALSE)</f>
        <v>#N/A</v>
      </c>
    </row>
    <row r="302" spans="1:16" ht="50.1" hidden="1" customHeight="1" x14ac:dyDescent="0.25">
      <c r="A302" s="568" t="e">
        <f>VLOOKUP(Data!A35,Data!$A:$P,1,FALSE)</f>
        <v>#N/A</v>
      </c>
      <c r="B302" s="636" t="e">
        <f>VLOOKUP(A302,Data!$A:$P,4,FALSE)</f>
        <v>#N/A</v>
      </c>
      <c r="C302" s="639" t="e">
        <f>VLOOKUP(A302,Data!$A:$AG,24,FALSE)</f>
        <v>#N/A</v>
      </c>
      <c r="D302" s="1" t="e">
        <f>VLOOKUP(A302,Data!$A:$AG,25,FALSE)</f>
        <v>#N/A</v>
      </c>
      <c r="E302" s="1" t="e">
        <f>VLOOKUP(A302,Data!$A:$AG,26,FALSE)</f>
        <v>#N/A</v>
      </c>
      <c r="F302" s="59" t="e">
        <f>VLOOKUP(A302,Data!$A:$AG,11,FALSE)</f>
        <v>#N/A</v>
      </c>
      <c r="G302" s="263" t="e">
        <f>VLOOKUP(A302,Data!$A:$AG,27,FALSE)</f>
        <v>#N/A</v>
      </c>
      <c r="H302" s="263" t="e">
        <f>VLOOKUP(A302,Data!$A:$AG,30,FALSE)</f>
        <v>#N/A</v>
      </c>
      <c r="I302" s="263" t="e">
        <f>VLOOKUP(A302,Data!$A:$AG,31,FALSE)</f>
        <v>#N/A</v>
      </c>
      <c r="J302" s="263" t="e">
        <f>VLOOKUP(A302,Data!$A:$AG,32,FALSE)</f>
        <v>#N/A</v>
      </c>
      <c r="K302" s="263" t="e">
        <f>VLOOKUP(A302,Data!$A:$AG,12,FALSE)</f>
        <v>#N/A</v>
      </c>
      <c r="L302" s="263" t="e">
        <f>VLOOKUP(A302,Data!$A:$AG,23,FALSE)</f>
        <v>#N/A</v>
      </c>
      <c r="M302" s="637" t="e">
        <f>VLOOKUP(A302,Data!$A:$AG,8,FALSE)</f>
        <v>#N/A</v>
      </c>
      <c r="N302" s="263" t="e">
        <f>VLOOKUP(A302,Data!$A:$AG,16,FALSE)</f>
        <v>#N/A</v>
      </c>
      <c r="O302" s="263" t="e">
        <f>VLOOKUP(A302,Data!$A:$AG,28,FALSE)</f>
        <v>#N/A</v>
      </c>
      <c r="P302" s="263" t="e">
        <f>VLOOKUP(A302,Data!$A:$AH,34,FALSE)</f>
        <v>#N/A</v>
      </c>
    </row>
    <row r="303" spans="1:16" ht="50.1" customHeight="1" x14ac:dyDescent="0.25">
      <c r="A303" s="568" t="e">
        <f>VLOOKUP(Data!A34,Data!$A:$P,1,FALSE)</f>
        <v>#N/A</v>
      </c>
      <c r="B303" s="642" t="e">
        <f>VLOOKUP(A303,Data!$A:$P,4,FALSE)</f>
        <v>#N/A</v>
      </c>
      <c r="C303" s="646" t="e">
        <f>VLOOKUP(A303,Data!$A:$AG,24,FALSE)</f>
        <v>#N/A</v>
      </c>
      <c r="D303" s="1" t="e">
        <f>VLOOKUP(A303,Data!$A:$AG,25,FALSE)</f>
        <v>#N/A</v>
      </c>
      <c r="E303" s="1" t="e">
        <f>VLOOKUP(A303,Data!$A:$AG,26,FALSE)</f>
        <v>#N/A</v>
      </c>
      <c r="F303" s="1" t="e">
        <f>VLOOKUP(A303,Data!$A:$AG,11,FALSE)</f>
        <v>#N/A</v>
      </c>
      <c r="G303" s="1" t="e">
        <f>VLOOKUP(A303,Data!$A:$AG,27,FALSE)</f>
        <v>#N/A</v>
      </c>
      <c r="H303" s="1" t="e">
        <f>VLOOKUP(A303,Data!$A:$AG,30,FALSE)</f>
        <v>#N/A</v>
      </c>
      <c r="I303" s="1" t="e">
        <f>VLOOKUP(A303,Data!$A:$AG,31,FALSE)</f>
        <v>#N/A</v>
      </c>
      <c r="J303" s="1" t="e">
        <f>VLOOKUP(A303,Data!$A:$AG,32,FALSE)</f>
        <v>#N/A</v>
      </c>
      <c r="K303" s="1" t="e">
        <f>VLOOKUP(A303,Data!$A:$AG,12,FALSE)</f>
        <v>#N/A</v>
      </c>
      <c r="L303" s="1" t="e">
        <f>VLOOKUP(A303,Data!$A:$AG,23,FALSE)</f>
        <v>#N/A</v>
      </c>
      <c r="M303" s="649" t="e">
        <f>VLOOKUP(A303,Data!$A:$AG,8,FALSE)</f>
        <v>#N/A</v>
      </c>
      <c r="N303" s="263" t="e">
        <f>VLOOKUP(A303,Data!$A:$AG,16,FALSE)</f>
        <v>#N/A</v>
      </c>
      <c r="O303" s="263" t="e">
        <f>VLOOKUP(A303,Data!$A:$AG,28,FALSE)</f>
        <v>#N/A</v>
      </c>
      <c r="P303" s="263" t="e">
        <f>VLOOKUP(A303,Data!$A:$AH,34,FALSE)</f>
        <v>#N/A</v>
      </c>
    </row>
    <row r="304" spans="1:16" ht="50.1" customHeight="1" x14ac:dyDescent="0.25">
      <c r="A304" s="568" t="e">
        <f>VLOOKUP(Data!A33,Data!$A:$P,1,FALSE)</f>
        <v>#N/A</v>
      </c>
      <c r="B304" s="642" t="e">
        <f>VLOOKUP(A304,Data!$A:$P,4,FALSE)</f>
        <v>#N/A</v>
      </c>
      <c r="C304" s="645" t="e">
        <f>VLOOKUP(A304,Data!$A:$AG,24,FALSE)</f>
        <v>#N/A</v>
      </c>
      <c r="D304" s="1" t="e">
        <f>VLOOKUP(A304,Data!$A:$AG,25,FALSE)</f>
        <v>#N/A</v>
      </c>
      <c r="E304" s="1" t="e">
        <f>VLOOKUP(A304,Data!$A:$AG,26,FALSE)</f>
        <v>#N/A</v>
      </c>
      <c r="F304" s="59" t="e">
        <f>VLOOKUP(A304,Data!$A:$AG,11,FALSE)</f>
        <v>#N/A</v>
      </c>
      <c r="G304" s="263" t="e">
        <f>VLOOKUP(A304,Data!$A:$AG,27,FALSE)</f>
        <v>#N/A</v>
      </c>
      <c r="H304" s="263" t="e">
        <f>VLOOKUP(A304,Data!$A:$AG,30,FALSE)</f>
        <v>#N/A</v>
      </c>
      <c r="I304" s="263" t="e">
        <f>VLOOKUP(A304,Data!$A:$AG,31,FALSE)</f>
        <v>#N/A</v>
      </c>
      <c r="J304" s="263" t="e">
        <f>VLOOKUP(A304,Data!$A:$AG,32,FALSE)</f>
        <v>#N/A</v>
      </c>
      <c r="K304" s="263" t="e">
        <f>VLOOKUP(A304,Data!$A:$AG,12,FALSE)</f>
        <v>#N/A</v>
      </c>
      <c r="L304" s="263" t="e">
        <f>VLOOKUP(A304,Data!$A:$AG,23,FALSE)</f>
        <v>#N/A</v>
      </c>
      <c r="M304" s="648" t="e">
        <f>VLOOKUP(A304,Data!$A:$AG,8,FALSE)</f>
        <v>#N/A</v>
      </c>
      <c r="N304" s="263" t="e">
        <f>VLOOKUP(A304,Data!$A:$AG,16,FALSE)</f>
        <v>#N/A</v>
      </c>
      <c r="O304" s="263" t="e">
        <f>VLOOKUP(A304,Data!$A:$AG,28,FALSE)</f>
        <v>#N/A</v>
      </c>
      <c r="P304" s="263" t="e">
        <f>VLOOKUP(A304,Data!$A:$AH,34,FALSE)</f>
        <v>#N/A</v>
      </c>
    </row>
    <row r="305" spans="1:16" ht="5.0999999999999996" hidden="1" customHeight="1" x14ac:dyDescent="0.25">
      <c r="A305" s="568" t="e">
        <f>VLOOKUP(Data!A32,Data!$A:$P,1,FALSE)</f>
        <v>#N/A</v>
      </c>
      <c r="B305" s="636" t="e">
        <f>VLOOKUP(A305,Data!$A:$P,4,FALSE)</f>
        <v>#N/A</v>
      </c>
      <c r="C305" s="640" t="e">
        <f>VLOOKUP(A305,Data!$A:$AG,24,FALSE)</f>
        <v>#N/A</v>
      </c>
      <c r="D305" s="1" t="e">
        <f>VLOOKUP(A305,Data!$A:$AG,25,FALSE)</f>
        <v>#N/A</v>
      </c>
      <c r="E305" s="1" t="e">
        <f>VLOOKUP(A305,Data!$A:$AG,26,FALSE)</f>
        <v>#N/A</v>
      </c>
      <c r="F305" s="59" t="e">
        <f>VLOOKUP(A305,Data!$A:$AG,11,FALSE)</f>
        <v>#N/A</v>
      </c>
      <c r="G305" s="263" t="e">
        <f>VLOOKUP(A305,Data!$A:$AG,27,FALSE)</f>
        <v>#N/A</v>
      </c>
      <c r="H305" s="263" t="e">
        <f>VLOOKUP(A305,Data!$A:$AG,30,FALSE)</f>
        <v>#N/A</v>
      </c>
      <c r="I305" s="263" t="e">
        <f>VLOOKUP(A305,Data!$A:$AG,31,FALSE)</f>
        <v>#N/A</v>
      </c>
      <c r="J305" s="263" t="e">
        <f>VLOOKUP(A305,Data!$A:$AG,32,FALSE)</f>
        <v>#N/A</v>
      </c>
      <c r="K305" s="263" t="e">
        <f>VLOOKUP(A305,Data!$A:$AG,12,FALSE)</f>
        <v>#N/A</v>
      </c>
      <c r="L305" s="263" t="e">
        <f>VLOOKUP(A305,Data!$A:$AG,23,FALSE)</f>
        <v>#N/A</v>
      </c>
      <c r="M305" s="637" t="e">
        <f>VLOOKUP(A305,Data!$A:$AG,8,FALSE)</f>
        <v>#N/A</v>
      </c>
      <c r="N305" s="263" t="e">
        <f>VLOOKUP(A305,Data!$A:$AG,16,FALSE)</f>
        <v>#N/A</v>
      </c>
      <c r="O305" s="263" t="e">
        <f>VLOOKUP(A305,Data!$A:$AG,28,FALSE)</f>
        <v>#N/A</v>
      </c>
      <c r="P305" s="263" t="e">
        <f>VLOOKUP(A305,Data!$A:$AH,34,FALSE)</f>
        <v>#N/A</v>
      </c>
    </row>
    <row r="306" spans="1:16" ht="5.0999999999999996" hidden="1" customHeight="1" x14ac:dyDescent="0.25">
      <c r="A306" s="568" t="e">
        <f>VLOOKUP(Data!A31,Data!$A:$P,1,FALSE)</f>
        <v>#N/A</v>
      </c>
      <c r="B306" s="636" t="e">
        <f>VLOOKUP(A306,Data!$A:$P,4,FALSE)</f>
        <v>#N/A</v>
      </c>
      <c r="C306" s="640" t="e">
        <f>VLOOKUP(A306,Data!$A:$AG,24,FALSE)</f>
        <v>#N/A</v>
      </c>
      <c r="D306" s="1" t="e">
        <f>VLOOKUP(A306,Data!$A:$AG,25,FALSE)</f>
        <v>#N/A</v>
      </c>
      <c r="E306" s="1" t="e">
        <f>VLOOKUP(A306,Data!$A:$AG,26,FALSE)</f>
        <v>#N/A</v>
      </c>
      <c r="F306" s="59" t="e">
        <f>VLOOKUP(A306,Data!$A:$AG,11,FALSE)</f>
        <v>#N/A</v>
      </c>
      <c r="G306" s="263" t="e">
        <f>VLOOKUP(A306,Data!$A:$AG,27,FALSE)</f>
        <v>#N/A</v>
      </c>
      <c r="H306" s="263" t="e">
        <f>VLOOKUP(A306,Data!$A:$AG,30,FALSE)</f>
        <v>#N/A</v>
      </c>
      <c r="I306" s="263" t="e">
        <f>VLOOKUP(A306,Data!$A:$AG,31,FALSE)</f>
        <v>#N/A</v>
      </c>
      <c r="J306" s="263" t="e">
        <f>VLOOKUP(A306,Data!$A:$AG,32,FALSE)</f>
        <v>#N/A</v>
      </c>
      <c r="K306" s="263" t="e">
        <f>VLOOKUP(A306,Data!$A:$AG,12,FALSE)</f>
        <v>#N/A</v>
      </c>
      <c r="L306" s="263" t="e">
        <f>VLOOKUP(A306,Data!$A:$AG,23,FALSE)</f>
        <v>#N/A</v>
      </c>
      <c r="M306" s="637" t="e">
        <f>VLOOKUP(A306,Data!$A:$AG,8,FALSE)</f>
        <v>#N/A</v>
      </c>
      <c r="N306" s="263" t="e">
        <f>VLOOKUP(A306,Data!$A:$AG,16,FALSE)</f>
        <v>#N/A</v>
      </c>
      <c r="O306" s="263" t="e">
        <f>VLOOKUP(A306,Data!$A:$AG,28,FALSE)</f>
        <v>#N/A</v>
      </c>
      <c r="P306" s="263" t="e">
        <f>VLOOKUP(A306,Data!$A:$AH,34,FALSE)</f>
        <v>#N/A</v>
      </c>
    </row>
    <row r="307" spans="1:16" ht="5.0999999999999996" hidden="1" customHeight="1" x14ac:dyDescent="0.25">
      <c r="A307" s="568" t="e">
        <f>VLOOKUP(Data!A30,Data!$A:$P,1,FALSE)</f>
        <v>#N/A</v>
      </c>
      <c r="B307" s="636" t="e">
        <f>VLOOKUP(A307,Data!$A:$P,4,FALSE)</f>
        <v>#N/A</v>
      </c>
      <c r="C307" s="640" t="e">
        <f>VLOOKUP(A307,Data!$A:$AG,24,FALSE)</f>
        <v>#N/A</v>
      </c>
      <c r="D307" s="1" t="e">
        <f>VLOOKUP(A307,Data!$A:$AG,25,FALSE)</f>
        <v>#N/A</v>
      </c>
      <c r="E307" s="1" t="e">
        <f>VLOOKUP(A307,Data!$A:$AG,26,FALSE)</f>
        <v>#N/A</v>
      </c>
      <c r="F307" s="59" t="e">
        <f>VLOOKUP(A307,Data!$A:$AG,11,FALSE)</f>
        <v>#N/A</v>
      </c>
      <c r="G307" s="263" t="e">
        <f>VLOOKUP(A307,Data!$A:$AG,27,FALSE)</f>
        <v>#N/A</v>
      </c>
      <c r="H307" s="263" t="e">
        <f>VLOOKUP(A307,Data!$A:$AG,30,FALSE)</f>
        <v>#N/A</v>
      </c>
      <c r="I307" s="263" t="e">
        <f>VLOOKUP(A307,Data!$A:$AG,31,FALSE)</f>
        <v>#N/A</v>
      </c>
      <c r="J307" s="263" t="e">
        <f>VLOOKUP(A307,Data!$A:$AG,32,FALSE)</f>
        <v>#N/A</v>
      </c>
      <c r="K307" s="263" t="e">
        <f>VLOOKUP(A307,Data!$A:$AG,12,FALSE)</f>
        <v>#N/A</v>
      </c>
      <c r="L307" s="263" t="e">
        <f>VLOOKUP(A307,Data!$A:$AG,23,FALSE)</f>
        <v>#N/A</v>
      </c>
      <c r="M307" s="637" t="e">
        <f>VLOOKUP(A307,Data!$A:$AG,8,FALSE)</f>
        <v>#N/A</v>
      </c>
      <c r="N307" s="263" t="e">
        <f>VLOOKUP(A307,Data!$A:$AG,16,FALSE)</f>
        <v>#N/A</v>
      </c>
      <c r="O307" s="263" t="e">
        <f>VLOOKUP(A307,Data!$A:$AG,28,FALSE)</f>
        <v>#N/A</v>
      </c>
      <c r="P307" s="263" t="e">
        <f>VLOOKUP(A307,Data!$A:$AH,34,FALSE)</f>
        <v>#N/A</v>
      </c>
    </row>
    <row r="308" spans="1:16" ht="5.0999999999999996" hidden="1" customHeight="1" x14ac:dyDescent="0.25">
      <c r="A308" s="568" t="e">
        <f>VLOOKUP(Data!A29,Data!$A:$P,1,FALSE)</f>
        <v>#N/A</v>
      </c>
      <c r="B308" s="636" t="e">
        <f>VLOOKUP(A308,Data!$A:$P,4,FALSE)</f>
        <v>#N/A</v>
      </c>
      <c r="C308" s="640" t="e">
        <f>VLOOKUP(A308,Data!$A:$AG,24,FALSE)</f>
        <v>#N/A</v>
      </c>
      <c r="D308" s="1" t="e">
        <f>VLOOKUP(A308,Data!$A:$AG,25,FALSE)</f>
        <v>#N/A</v>
      </c>
      <c r="E308" s="1" t="e">
        <f>VLOOKUP(A308,Data!$A:$AG,26,FALSE)</f>
        <v>#N/A</v>
      </c>
      <c r="F308" s="59" t="e">
        <f>VLOOKUP(A308,Data!$A:$AG,11,FALSE)</f>
        <v>#N/A</v>
      </c>
      <c r="G308" s="263" t="e">
        <f>VLOOKUP(A308,Data!$A:$AG,27,FALSE)</f>
        <v>#N/A</v>
      </c>
      <c r="H308" s="263" t="e">
        <f>VLOOKUP(A308,Data!$A:$AG,30,FALSE)</f>
        <v>#N/A</v>
      </c>
      <c r="I308" s="263" t="e">
        <f>VLOOKUP(A308,Data!$A:$AG,31,FALSE)</f>
        <v>#N/A</v>
      </c>
      <c r="J308" s="263" t="e">
        <f>VLOOKUP(A308,Data!$A:$AG,32,FALSE)</f>
        <v>#N/A</v>
      </c>
      <c r="K308" s="263" t="e">
        <f>VLOOKUP(A308,Data!$A:$AG,12,FALSE)</f>
        <v>#N/A</v>
      </c>
      <c r="L308" s="263" t="e">
        <f>VLOOKUP(A308,Data!$A:$AG,23,FALSE)</f>
        <v>#N/A</v>
      </c>
      <c r="M308" s="637" t="e">
        <f>VLOOKUP(A308,Data!$A:$AG,8,FALSE)</f>
        <v>#N/A</v>
      </c>
      <c r="N308" s="263" t="e">
        <f>VLOOKUP(A308,Data!$A:$AG,16,FALSE)</f>
        <v>#N/A</v>
      </c>
      <c r="O308" s="263" t="e">
        <f>VLOOKUP(A308,Data!$A:$AG,28,FALSE)</f>
        <v>#N/A</v>
      </c>
      <c r="P308" s="263" t="e">
        <f>VLOOKUP(A308,Data!$A:$AH,34,FALSE)</f>
        <v>#N/A</v>
      </c>
    </row>
    <row r="309" spans="1:16" ht="5.0999999999999996" hidden="1" customHeight="1" x14ac:dyDescent="0.25">
      <c r="A309" s="568" t="e">
        <f>VLOOKUP(Data!A28,Data!$A:$P,1,FALSE)</f>
        <v>#N/A</v>
      </c>
      <c r="B309" s="636" t="e">
        <f>VLOOKUP(A309,Data!$A:$P,4,FALSE)</f>
        <v>#N/A</v>
      </c>
      <c r="C309" s="640" t="e">
        <f>VLOOKUP(A309,Data!$A:$AG,24,FALSE)</f>
        <v>#N/A</v>
      </c>
      <c r="D309" s="1" t="e">
        <f>VLOOKUP(A309,Data!$A:$AG,25,FALSE)</f>
        <v>#N/A</v>
      </c>
      <c r="E309" s="1" t="e">
        <f>VLOOKUP(A309,Data!$A:$AG,26,FALSE)</f>
        <v>#N/A</v>
      </c>
      <c r="F309" s="59" t="e">
        <f>VLOOKUP(A309,Data!$A:$AG,11,FALSE)</f>
        <v>#N/A</v>
      </c>
      <c r="G309" s="263" t="e">
        <f>VLOOKUP(A309,Data!$A:$AG,27,FALSE)</f>
        <v>#N/A</v>
      </c>
      <c r="H309" s="263" t="e">
        <f>VLOOKUP(A309,Data!$A:$AG,30,FALSE)</f>
        <v>#N/A</v>
      </c>
      <c r="I309" s="263" t="e">
        <f>VLOOKUP(A309,Data!$A:$AG,31,FALSE)</f>
        <v>#N/A</v>
      </c>
      <c r="J309" s="263" t="e">
        <f>VLOOKUP(A309,Data!$A:$AG,32,FALSE)</f>
        <v>#N/A</v>
      </c>
      <c r="K309" s="263" t="e">
        <f>VLOOKUP(A309,Data!$A:$AG,12,FALSE)</f>
        <v>#N/A</v>
      </c>
      <c r="L309" s="263" t="e">
        <f>VLOOKUP(A309,Data!$A:$AG,23,FALSE)</f>
        <v>#N/A</v>
      </c>
      <c r="M309" s="637" t="e">
        <f>VLOOKUP(A309,Data!$A:$AG,8,FALSE)</f>
        <v>#N/A</v>
      </c>
      <c r="N309" s="263" t="e">
        <f>VLOOKUP(A309,Data!$A:$AG,16,FALSE)</f>
        <v>#N/A</v>
      </c>
      <c r="O309" s="263" t="e">
        <f>VLOOKUP(A309,Data!$A:$AG,28,FALSE)</f>
        <v>#N/A</v>
      </c>
      <c r="P309" s="263" t="e">
        <f>VLOOKUP(A309,Data!$A:$AH,34,FALSE)</f>
        <v>#N/A</v>
      </c>
    </row>
    <row r="310" spans="1:16" ht="5.0999999999999996" hidden="1" customHeight="1" x14ac:dyDescent="0.25">
      <c r="A310" s="568" t="e">
        <f>VLOOKUP(Data!A27,Data!$A:$P,1,FALSE)</f>
        <v>#N/A</v>
      </c>
      <c r="B310" s="636" t="e">
        <f>VLOOKUP(A310,Data!$A:$P,4,FALSE)</f>
        <v>#N/A</v>
      </c>
      <c r="C310" s="640" t="e">
        <f>VLOOKUP(A310,Data!$A:$AG,24,FALSE)</f>
        <v>#N/A</v>
      </c>
      <c r="D310" s="1" t="e">
        <f>VLOOKUP(A310,Data!$A:$AG,25,FALSE)</f>
        <v>#N/A</v>
      </c>
      <c r="E310" s="1" t="e">
        <f>VLOOKUP(A310,Data!$A:$AG,26,FALSE)</f>
        <v>#N/A</v>
      </c>
      <c r="F310" s="59" t="e">
        <f>VLOOKUP(A310,Data!$A:$AG,11,FALSE)</f>
        <v>#N/A</v>
      </c>
      <c r="G310" s="263" t="e">
        <f>VLOOKUP(A310,Data!$A:$AG,27,FALSE)</f>
        <v>#N/A</v>
      </c>
      <c r="H310" s="263" t="e">
        <f>VLOOKUP(A310,Data!$A:$AG,30,FALSE)</f>
        <v>#N/A</v>
      </c>
      <c r="I310" s="263" t="e">
        <f>VLOOKUP(A310,Data!$A:$AG,31,FALSE)</f>
        <v>#N/A</v>
      </c>
      <c r="J310" s="263" t="e">
        <f>VLOOKUP(A310,Data!$A:$AG,32,FALSE)</f>
        <v>#N/A</v>
      </c>
      <c r="K310" s="263" t="e">
        <f>VLOOKUP(A310,Data!$A:$AG,12,FALSE)</f>
        <v>#N/A</v>
      </c>
      <c r="L310" s="263" t="e">
        <f>VLOOKUP(A310,Data!$A:$AG,23,FALSE)</f>
        <v>#N/A</v>
      </c>
      <c r="M310" s="637" t="e">
        <f>VLOOKUP(A310,Data!$A:$AG,8,FALSE)</f>
        <v>#N/A</v>
      </c>
      <c r="N310" s="263" t="e">
        <f>VLOOKUP(A310,Data!$A:$AG,16,FALSE)</f>
        <v>#N/A</v>
      </c>
      <c r="O310" s="263" t="e">
        <f>VLOOKUP(A310,Data!$A:$AG,28,FALSE)</f>
        <v>#N/A</v>
      </c>
      <c r="P310" s="263" t="e">
        <f>VLOOKUP(A310,Data!$A:$AH,34,FALSE)</f>
        <v>#N/A</v>
      </c>
    </row>
    <row r="311" spans="1:16" ht="5.0999999999999996" hidden="1" customHeight="1" x14ac:dyDescent="0.25">
      <c r="A311" s="568" t="e">
        <f>VLOOKUP(Data!A26,Data!$A:$P,1,FALSE)</f>
        <v>#N/A</v>
      </c>
      <c r="B311" s="636" t="e">
        <f>VLOOKUP(A311,Data!$A:$P,4,FALSE)</f>
        <v>#N/A</v>
      </c>
      <c r="C311" s="640" t="e">
        <f>VLOOKUP(A311,Data!$A:$AG,24,FALSE)</f>
        <v>#N/A</v>
      </c>
      <c r="D311" s="1" t="e">
        <f>VLOOKUP(A311,Data!$A:$AG,25,FALSE)</f>
        <v>#N/A</v>
      </c>
      <c r="E311" s="1" t="e">
        <f>VLOOKUP(A311,Data!$A:$AG,26,FALSE)</f>
        <v>#N/A</v>
      </c>
      <c r="F311" s="59" t="e">
        <f>VLOOKUP(A311,Data!$A:$AG,11,FALSE)</f>
        <v>#N/A</v>
      </c>
      <c r="G311" s="263" t="e">
        <f>VLOOKUP(A311,Data!$A:$AG,27,FALSE)</f>
        <v>#N/A</v>
      </c>
      <c r="H311" s="263" t="e">
        <f>VLOOKUP(A311,Data!$A:$AG,30,FALSE)</f>
        <v>#N/A</v>
      </c>
      <c r="I311" s="263" t="e">
        <f>VLOOKUP(A311,Data!$A:$AG,31,FALSE)</f>
        <v>#N/A</v>
      </c>
      <c r="J311" s="263" t="e">
        <f>VLOOKUP(A311,Data!$A:$AG,32,FALSE)</f>
        <v>#N/A</v>
      </c>
      <c r="K311" s="263" t="e">
        <f>VLOOKUP(A311,Data!$A:$AG,12,FALSE)</f>
        <v>#N/A</v>
      </c>
      <c r="L311" s="263" t="e">
        <f>VLOOKUP(A311,Data!$A:$AG,23,FALSE)</f>
        <v>#N/A</v>
      </c>
      <c r="M311" s="637" t="e">
        <f>VLOOKUP(A311,Data!$A:$AG,8,FALSE)</f>
        <v>#N/A</v>
      </c>
      <c r="N311" s="263" t="e">
        <f>VLOOKUP(A311,Data!$A:$AG,16,FALSE)</f>
        <v>#N/A</v>
      </c>
      <c r="O311" s="263" t="e">
        <f>VLOOKUP(A311,Data!$A:$AG,28,FALSE)</f>
        <v>#N/A</v>
      </c>
      <c r="P311" s="263" t="e">
        <f>VLOOKUP(A311,Data!$A:$AH,34,FALSE)</f>
        <v>#N/A</v>
      </c>
    </row>
    <row r="312" spans="1:16" ht="5.0999999999999996" hidden="1" customHeight="1" x14ac:dyDescent="0.25">
      <c r="A312" s="568" t="e">
        <f>VLOOKUP(Data!A25,Data!$A:$P,1,FALSE)</f>
        <v>#N/A</v>
      </c>
      <c r="B312" s="636" t="e">
        <f>VLOOKUP(A312,Data!$A:$P,4,FALSE)</f>
        <v>#N/A</v>
      </c>
      <c r="C312" s="640" t="e">
        <f>VLOOKUP(A312,Data!$A:$AG,24,FALSE)</f>
        <v>#N/A</v>
      </c>
      <c r="D312" s="1" t="e">
        <f>VLOOKUP(A312,Data!$A:$AG,25,FALSE)</f>
        <v>#N/A</v>
      </c>
      <c r="E312" s="1" t="e">
        <f>VLOOKUP(A312,Data!$A:$AG,26,FALSE)</f>
        <v>#N/A</v>
      </c>
      <c r="F312" s="59" t="e">
        <f>VLOOKUP(A312,Data!$A:$AG,11,FALSE)</f>
        <v>#N/A</v>
      </c>
      <c r="G312" s="263" t="e">
        <f>VLOOKUP(A312,Data!$A:$AG,27,FALSE)</f>
        <v>#N/A</v>
      </c>
      <c r="H312" s="263" t="e">
        <f>VLOOKUP(A312,Data!$A:$AG,30,FALSE)</f>
        <v>#N/A</v>
      </c>
      <c r="I312" s="263" t="e">
        <f>VLOOKUP(A312,Data!$A:$AG,31,FALSE)</f>
        <v>#N/A</v>
      </c>
      <c r="J312" s="263" t="e">
        <f>VLOOKUP(A312,Data!$A:$AG,32,FALSE)</f>
        <v>#N/A</v>
      </c>
      <c r="K312" s="263" t="e">
        <f>VLOOKUP(A312,Data!$A:$AG,12,FALSE)</f>
        <v>#N/A</v>
      </c>
      <c r="L312" s="263" t="e">
        <f>VLOOKUP(A312,Data!$A:$AG,23,FALSE)</f>
        <v>#N/A</v>
      </c>
      <c r="M312" s="637" t="e">
        <f>VLOOKUP(A312,Data!$A:$AG,8,FALSE)</f>
        <v>#N/A</v>
      </c>
      <c r="N312" s="263" t="e">
        <f>VLOOKUP(A312,Data!$A:$AG,16,FALSE)</f>
        <v>#N/A</v>
      </c>
      <c r="O312" s="263" t="e">
        <f>VLOOKUP(A312,Data!$A:$AG,28,FALSE)</f>
        <v>#N/A</v>
      </c>
      <c r="P312" s="263" t="e">
        <f>VLOOKUP(A312,Data!$A:$AH,34,FALSE)</f>
        <v>#N/A</v>
      </c>
    </row>
    <row r="313" spans="1:16" ht="5.0999999999999996" hidden="1" customHeight="1" x14ac:dyDescent="0.25">
      <c r="A313" s="568" t="e">
        <f>VLOOKUP(Data!A24,Data!$A:$P,1,FALSE)</f>
        <v>#N/A</v>
      </c>
      <c r="B313" s="636" t="e">
        <f>VLOOKUP(A313,Data!$A:$P,4,FALSE)</f>
        <v>#N/A</v>
      </c>
      <c r="C313" s="640" t="e">
        <f>VLOOKUP(A313,Data!$A:$AG,24,FALSE)</f>
        <v>#N/A</v>
      </c>
      <c r="D313" s="1" t="e">
        <f>VLOOKUP(A313,Data!$A:$AG,25,FALSE)</f>
        <v>#N/A</v>
      </c>
      <c r="E313" s="1" t="e">
        <f>VLOOKUP(A313,Data!$A:$AG,26,FALSE)</f>
        <v>#N/A</v>
      </c>
      <c r="F313" s="59" t="e">
        <f>VLOOKUP(A313,Data!$A:$AG,11,FALSE)</f>
        <v>#N/A</v>
      </c>
      <c r="G313" s="263" t="e">
        <f>VLOOKUP(A313,Data!$A:$AG,27,FALSE)</f>
        <v>#N/A</v>
      </c>
      <c r="H313" s="263" t="e">
        <f>VLOOKUP(A313,Data!$A:$AG,30,FALSE)</f>
        <v>#N/A</v>
      </c>
      <c r="I313" s="263" t="e">
        <f>VLOOKUP(A313,Data!$A:$AG,31,FALSE)</f>
        <v>#N/A</v>
      </c>
      <c r="J313" s="263" t="e">
        <f>VLOOKUP(A313,Data!$A:$AG,32,FALSE)</f>
        <v>#N/A</v>
      </c>
      <c r="K313" s="263" t="e">
        <f>VLOOKUP(A313,Data!$A:$AG,12,FALSE)</f>
        <v>#N/A</v>
      </c>
      <c r="L313" s="263" t="e">
        <f>VLOOKUP(A313,Data!$A:$AG,23,FALSE)</f>
        <v>#N/A</v>
      </c>
      <c r="M313" s="637" t="e">
        <f>VLOOKUP(A313,Data!$A:$AG,8,FALSE)</f>
        <v>#N/A</v>
      </c>
      <c r="N313" s="263" t="e">
        <f>VLOOKUP(A313,Data!$A:$AG,16,FALSE)</f>
        <v>#N/A</v>
      </c>
      <c r="O313" s="263" t="e">
        <f>VLOOKUP(A313,Data!$A:$AG,28,FALSE)</f>
        <v>#N/A</v>
      </c>
      <c r="P313" s="263" t="e">
        <f>VLOOKUP(A313,Data!$A:$AH,34,FALSE)</f>
        <v>#N/A</v>
      </c>
    </row>
    <row r="314" spans="1:16" ht="5.0999999999999996" hidden="1" customHeight="1" x14ac:dyDescent="0.25">
      <c r="A314" s="568" t="e">
        <f>VLOOKUP(Data!A23,Data!$A:$P,1,FALSE)</f>
        <v>#N/A</v>
      </c>
      <c r="B314" s="636" t="e">
        <f>VLOOKUP(A314,Data!$A:$P,4,FALSE)</f>
        <v>#N/A</v>
      </c>
      <c r="C314" s="640" t="e">
        <f>VLOOKUP(A314,Data!$A:$AG,24,FALSE)</f>
        <v>#N/A</v>
      </c>
      <c r="D314" s="1" t="e">
        <f>VLOOKUP(A314,Data!$A:$AG,25,FALSE)</f>
        <v>#N/A</v>
      </c>
      <c r="E314" s="1" t="e">
        <f>VLOOKUP(A314,Data!$A:$AG,26,FALSE)</f>
        <v>#N/A</v>
      </c>
      <c r="F314" s="59" t="e">
        <f>VLOOKUP(A314,Data!$A:$AG,11,FALSE)</f>
        <v>#N/A</v>
      </c>
      <c r="G314" s="263" t="e">
        <f>VLOOKUP(A314,Data!$A:$AG,27,FALSE)</f>
        <v>#N/A</v>
      </c>
      <c r="H314" s="263" t="e">
        <f>VLOOKUP(A314,Data!$A:$AG,30,FALSE)</f>
        <v>#N/A</v>
      </c>
      <c r="I314" s="263" t="e">
        <f>VLOOKUP(A314,Data!$A:$AG,31,FALSE)</f>
        <v>#N/A</v>
      </c>
      <c r="J314" s="263" t="e">
        <f>VLOOKUP(A314,Data!$A:$AG,32,FALSE)</f>
        <v>#N/A</v>
      </c>
      <c r="K314" s="263" t="e">
        <f>VLOOKUP(A314,Data!$A:$AG,12,FALSE)</f>
        <v>#N/A</v>
      </c>
      <c r="L314" s="263" t="e">
        <f>VLOOKUP(A314,Data!$A:$AG,23,FALSE)</f>
        <v>#N/A</v>
      </c>
      <c r="M314" s="637" t="e">
        <f>VLOOKUP(A314,Data!$A:$AG,8,FALSE)</f>
        <v>#N/A</v>
      </c>
      <c r="N314" s="263" t="e">
        <f>VLOOKUP(A314,Data!$A:$AG,16,FALSE)</f>
        <v>#N/A</v>
      </c>
      <c r="O314" s="263" t="e">
        <f>VLOOKUP(A314,Data!$A:$AG,28,FALSE)</f>
        <v>#N/A</v>
      </c>
      <c r="P314" s="263" t="e">
        <f>VLOOKUP(A314,Data!$A:$AH,34,FALSE)</f>
        <v>#N/A</v>
      </c>
    </row>
    <row r="315" spans="1:16" ht="5.0999999999999996" hidden="1" customHeight="1" x14ac:dyDescent="0.25">
      <c r="A315" s="568" t="e">
        <f>VLOOKUP(Data!A22,Data!$A:$P,1,FALSE)</f>
        <v>#N/A</v>
      </c>
      <c r="B315" s="636" t="e">
        <f>VLOOKUP(A315,Data!$A:$P,4,FALSE)</f>
        <v>#N/A</v>
      </c>
      <c r="C315" s="640" t="e">
        <f>VLOOKUP(A315,Data!$A:$AG,24,FALSE)</f>
        <v>#N/A</v>
      </c>
      <c r="D315" s="1" t="e">
        <f>VLOOKUP(A315,Data!$A:$AG,25,FALSE)</f>
        <v>#N/A</v>
      </c>
      <c r="E315" s="1" t="e">
        <f>VLOOKUP(A315,Data!$A:$AG,26,FALSE)</f>
        <v>#N/A</v>
      </c>
      <c r="F315" s="59" t="e">
        <f>VLOOKUP(A315,Data!$A:$AG,11,FALSE)</f>
        <v>#N/A</v>
      </c>
      <c r="G315" s="263" t="e">
        <f>VLOOKUP(A315,Data!$A:$AG,27,FALSE)</f>
        <v>#N/A</v>
      </c>
      <c r="H315" s="263" t="e">
        <f>VLOOKUP(A315,Data!$A:$AG,30,FALSE)</f>
        <v>#N/A</v>
      </c>
      <c r="I315" s="263" t="e">
        <f>VLOOKUP(A315,Data!$A:$AG,31,FALSE)</f>
        <v>#N/A</v>
      </c>
      <c r="J315" s="263" t="e">
        <f>VLOOKUP(A315,Data!$A:$AG,32,FALSE)</f>
        <v>#N/A</v>
      </c>
      <c r="K315" s="263" t="e">
        <f>VLOOKUP(A315,Data!$A:$AG,12,FALSE)</f>
        <v>#N/A</v>
      </c>
      <c r="L315" s="263" t="e">
        <f>VLOOKUP(A315,Data!$A:$AG,23,FALSE)</f>
        <v>#N/A</v>
      </c>
      <c r="M315" s="637" t="e">
        <f>VLOOKUP(A315,Data!$A:$AG,8,FALSE)</f>
        <v>#N/A</v>
      </c>
      <c r="N315" s="263" t="e">
        <f>VLOOKUP(A315,Data!$A:$AG,16,FALSE)</f>
        <v>#N/A</v>
      </c>
      <c r="O315" s="263" t="e">
        <f>VLOOKUP(A315,Data!$A:$AG,28,FALSE)</f>
        <v>#N/A</v>
      </c>
      <c r="P315" s="263" t="e">
        <f>VLOOKUP(A315,Data!$A:$AH,34,FALSE)</f>
        <v>#N/A</v>
      </c>
    </row>
    <row r="316" spans="1:16" ht="5.0999999999999996" hidden="1" customHeight="1" x14ac:dyDescent="0.25">
      <c r="A316" s="568" t="e">
        <f>VLOOKUP(Data!A21,Data!$A:$P,1,FALSE)</f>
        <v>#N/A</v>
      </c>
      <c r="B316" s="636" t="e">
        <f>VLOOKUP(A316,Data!$A:$P,4,FALSE)</f>
        <v>#N/A</v>
      </c>
      <c r="C316" s="640" t="e">
        <f>VLOOKUP(A316,Data!$A:$AG,24,FALSE)</f>
        <v>#N/A</v>
      </c>
      <c r="D316" s="1" t="e">
        <f>VLOOKUP(A316,Data!$A:$AG,25,FALSE)</f>
        <v>#N/A</v>
      </c>
      <c r="E316" s="1" t="e">
        <f>VLOOKUP(A316,Data!$A:$AG,26,FALSE)</f>
        <v>#N/A</v>
      </c>
      <c r="F316" s="59" t="e">
        <f>VLOOKUP(A316,Data!$A:$AG,11,FALSE)</f>
        <v>#N/A</v>
      </c>
      <c r="G316" s="263" t="e">
        <f>VLOOKUP(A316,Data!$A:$AG,27,FALSE)</f>
        <v>#N/A</v>
      </c>
      <c r="H316" s="263" t="e">
        <f>VLOOKUP(A316,Data!$A:$AG,30,FALSE)</f>
        <v>#N/A</v>
      </c>
      <c r="I316" s="263" t="e">
        <f>VLOOKUP(A316,Data!$A:$AG,31,FALSE)</f>
        <v>#N/A</v>
      </c>
      <c r="J316" s="263" t="e">
        <f>VLOOKUP(A316,Data!$A:$AG,32,FALSE)</f>
        <v>#N/A</v>
      </c>
      <c r="K316" s="263" t="e">
        <f>VLOOKUP(A316,Data!$A:$AG,12,FALSE)</f>
        <v>#N/A</v>
      </c>
      <c r="L316" s="263" t="e">
        <f>VLOOKUP(A316,Data!$A:$AG,23,FALSE)</f>
        <v>#N/A</v>
      </c>
      <c r="M316" s="637" t="e">
        <f>VLOOKUP(A316,Data!$A:$AG,8,FALSE)</f>
        <v>#N/A</v>
      </c>
      <c r="N316" s="263" t="e">
        <f>VLOOKUP(A316,Data!$A:$AG,16,FALSE)</f>
        <v>#N/A</v>
      </c>
      <c r="O316" s="263" t="e">
        <f>VLOOKUP(A316,Data!$A:$AG,28,FALSE)</f>
        <v>#N/A</v>
      </c>
      <c r="P316" s="263" t="e">
        <f>VLOOKUP(A316,Data!$A:$AH,34,FALSE)</f>
        <v>#N/A</v>
      </c>
    </row>
    <row r="317" spans="1:16" ht="5.0999999999999996" hidden="1" customHeight="1" x14ac:dyDescent="0.25">
      <c r="A317" s="568" t="e">
        <f>VLOOKUP(Data!A20,Data!$A:$P,1,FALSE)</f>
        <v>#N/A</v>
      </c>
      <c r="B317" s="636" t="e">
        <f>VLOOKUP(A317,Data!$A:$P,4,FALSE)</f>
        <v>#N/A</v>
      </c>
      <c r="C317" s="640" t="e">
        <f>VLOOKUP(A317,Data!$A:$AG,24,FALSE)</f>
        <v>#N/A</v>
      </c>
      <c r="D317" s="1" t="e">
        <f>VLOOKUP(A317,Data!$A:$AG,25,FALSE)</f>
        <v>#N/A</v>
      </c>
      <c r="E317" s="1" t="e">
        <f>VLOOKUP(A317,Data!$A:$AG,26,FALSE)</f>
        <v>#N/A</v>
      </c>
      <c r="F317" s="59" t="e">
        <f>VLOOKUP(A317,Data!$A:$AG,11,FALSE)</f>
        <v>#N/A</v>
      </c>
      <c r="G317" s="263" t="e">
        <f>VLOOKUP(A317,Data!$A:$AG,27,FALSE)</f>
        <v>#N/A</v>
      </c>
      <c r="H317" s="263" t="e">
        <f>VLOOKUP(A317,Data!$A:$AG,30,FALSE)</f>
        <v>#N/A</v>
      </c>
      <c r="I317" s="263" t="e">
        <f>VLOOKUP(A317,Data!$A:$AG,31,FALSE)</f>
        <v>#N/A</v>
      </c>
      <c r="J317" s="263" t="e">
        <f>VLOOKUP(A317,Data!$A:$AG,32,FALSE)</f>
        <v>#N/A</v>
      </c>
      <c r="K317" s="263" t="e">
        <f>VLOOKUP(A317,Data!$A:$AG,12,FALSE)</f>
        <v>#N/A</v>
      </c>
      <c r="L317" s="263" t="e">
        <f>VLOOKUP(A317,Data!$A:$AG,23,FALSE)</f>
        <v>#N/A</v>
      </c>
      <c r="M317" s="637" t="e">
        <f>VLOOKUP(A317,Data!$A:$AG,8,FALSE)</f>
        <v>#N/A</v>
      </c>
      <c r="N317" s="263" t="e">
        <f>VLOOKUP(A317,Data!$A:$AG,16,FALSE)</f>
        <v>#N/A</v>
      </c>
      <c r="O317" s="263" t="e">
        <f>VLOOKUP(A317,Data!$A:$AG,28,FALSE)</f>
        <v>#N/A</v>
      </c>
      <c r="P317" s="263" t="e">
        <f>VLOOKUP(A317,Data!$A:$AH,34,FALSE)</f>
        <v>#N/A</v>
      </c>
    </row>
    <row r="318" spans="1:16" ht="5.0999999999999996" hidden="1" customHeight="1" x14ac:dyDescent="0.25">
      <c r="A318" s="568" t="e">
        <f>VLOOKUP(Data!A19,Data!$A:$P,1,FALSE)</f>
        <v>#N/A</v>
      </c>
      <c r="B318" s="636" t="e">
        <f>VLOOKUP(A318,Data!$A:$P,4,FALSE)</f>
        <v>#N/A</v>
      </c>
      <c r="C318" s="640" t="e">
        <f>VLOOKUP(A318,Data!$A:$AG,24,FALSE)</f>
        <v>#N/A</v>
      </c>
      <c r="D318" s="1" t="e">
        <f>VLOOKUP(A318,Data!$A:$AG,25,FALSE)</f>
        <v>#N/A</v>
      </c>
      <c r="E318" s="1" t="e">
        <f>VLOOKUP(A318,Data!$A:$AG,26,FALSE)</f>
        <v>#N/A</v>
      </c>
      <c r="F318" s="59" t="e">
        <f>VLOOKUP(A318,Data!$A:$AG,11,FALSE)</f>
        <v>#N/A</v>
      </c>
      <c r="G318" s="263" t="e">
        <f>VLOOKUP(A318,Data!$A:$AG,27,FALSE)</f>
        <v>#N/A</v>
      </c>
      <c r="H318" s="263" t="e">
        <f>VLOOKUP(A318,Data!$A:$AG,30,FALSE)</f>
        <v>#N/A</v>
      </c>
      <c r="I318" s="263" t="e">
        <f>VLOOKUP(A318,Data!$A:$AG,31,FALSE)</f>
        <v>#N/A</v>
      </c>
      <c r="J318" s="263" t="e">
        <f>VLOOKUP(A318,Data!$A:$AG,32,FALSE)</f>
        <v>#N/A</v>
      </c>
      <c r="K318" s="263" t="e">
        <f>VLOOKUP(A318,Data!$A:$AG,12,FALSE)</f>
        <v>#N/A</v>
      </c>
      <c r="L318" s="263" t="e">
        <f>VLOOKUP(A318,Data!$A:$AG,23,FALSE)</f>
        <v>#N/A</v>
      </c>
      <c r="M318" s="637" t="e">
        <f>VLOOKUP(A318,Data!$A:$AG,8,FALSE)</f>
        <v>#N/A</v>
      </c>
      <c r="N318" s="263" t="e">
        <f>VLOOKUP(A318,Data!$A:$AG,16,FALSE)</f>
        <v>#N/A</v>
      </c>
      <c r="O318" s="263" t="e">
        <f>VLOOKUP(A318,Data!$A:$AG,28,FALSE)</f>
        <v>#N/A</v>
      </c>
      <c r="P318" s="263" t="e">
        <f>VLOOKUP(A318,Data!$A:$AH,34,FALSE)</f>
        <v>#N/A</v>
      </c>
    </row>
    <row r="319" spans="1:16" ht="5.0999999999999996" hidden="1" customHeight="1" x14ac:dyDescent="0.25">
      <c r="A319" s="568" t="e">
        <f>VLOOKUP(Data!A18,Data!$A:$P,1,FALSE)</f>
        <v>#N/A</v>
      </c>
      <c r="B319" s="636" t="e">
        <f>VLOOKUP(A319,Data!$A:$P,4,FALSE)</f>
        <v>#N/A</v>
      </c>
      <c r="C319" s="640" t="e">
        <f>VLOOKUP(A319,Data!$A:$AG,24,FALSE)</f>
        <v>#N/A</v>
      </c>
      <c r="D319" s="1" t="e">
        <f>VLOOKUP(A319,Data!$A:$AG,25,FALSE)</f>
        <v>#N/A</v>
      </c>
      <c r="E319" s="1" t="e">
        <f>VLOOKUP(A319,Data!$A:$AG,26,FALSE)</f>
        <v>#N/A</v>
      </c>
      <c r="F319" s="59" t="e">
        <f>VLOOKUP(A319,Data!$A:$AG,11,FALSE)</f>
        <v>#N/A</v>
      </c>
      <c r="G319" s="263" t="e">
        <f>VLOOKUP(A319,Data!$A:$AG,27,FALSE)</f>
        <v>#N/A</v>
      </c>
      <c r="H319" s="263" t="e">
        <f>VLOOKUP(A319,Data!$A:$AG,30,FALSE)</f>
        <v>#N/A</v>
      </c>
      <c r="I319" s="263" t="e">
        <f>VLOOKUP(A319,Data!$A:$AG,31,FALSE)</f>
        <v>#N/A</v>
      </c>
      <c r="J319" s="263" t="e">
        <f>VLOOKUP(A319,Data!$A:$AG,32,FALSE)</f>
        <v>#N/A</v>
      </c>
      <c r="K319" s="263" t="e">
        <f>VLOOKUP(A319,Data!$A:$AG,12,FALSE)</f>
        <v>#N/A</v>
      </c>
      <c r="L319" s="263" t="e">
        <f>VLOOKUP(A319,Data!$A:$AG,23,FALSE)</f>
        <v>#N/A</v>
      </c>
      <c r="M319" s="637" t="e">
        <f>VLOOKUP(A319,Data!$A:$AG,8,FALSE)</f>
        <v>#N/A</v>
      </c>
      <c r="N319" s="263" t="e">
        <f>VLOOKUP(A319,Data!$A:$AG,16,FALSE)</f>
        <v>#N/A</v>
      </c>
      <c r="O319" s="263" t="e">
        <f>VLOOKUP(A319,Data!$A:$AG,28,FALSE)</f>
        <v>#N/A</v>
      </c>
      <c r="P319" s="263" t="e">
        <f>VLOOKUP(A319,Data!$A:$AH,34,FALSE)</f>
        <v>#N/A</v>
      </c>
    </row>
    <row r="320" spans="1:16" ht="50.1" hidden="1" customHeight="1" x14ac:dyDescent="0.25">
      <c r="A320" s="568" t="e">
        <f>VLOOKUP(Data!A17,Data!$A:$P,1,FALSE)</f>
        <v>#N/A</v>
      </c>
      <c r="B320" s="636" t="e">
        <f>VLOOKUP(A320,Data!$A:$P,4,FALSE)</f>
        <v>#N/A</v>
      </c>
      <c r="C320" s="639" t="e">
        <f>VLOOKUP(A320,Data!$A:$AG,24,FALSE)</f>
        <v>#N/A</v>
      </c>
      <c r="D320" s="1" t="e">
        <f>VLOOKUP(A320,Data!$A:$AG,25,FALSE)</f>
        <v>#N/A</v>
      </c>
      <c r="E320" s="1" t="e">
        <f>VLOOKUP(A320,Data!$A:$AG,26,FALSE)</f>
        <v>#N/A</v>
      </c>
      <c r="F320" s="59" t="e">
        <f>VLOOKUP(A320,Data!$A:$AG,11,FALSE)</f>
        <v>#N/A</v>
      </c>
      <c r="G320" s="263" t="e">
        <f>VLOOKUP(A320,Data!$A:$AG,27,FALSE)</f>
        <v>#N/A</v>
      </c>
      <c r="H320" s="263" t="e">
        <f>VLOOKUP(A320,Data!$A:$AG,30,FALSE)</f>
        <v>#N/A</v>
      </c>
      <c r="I320" s="263" t="e">
        <f>VLOOKUP(A320,Data!$A:$AG,31,FALSE)</f>
        <v>#N/A</v>
      </c>
      <c r="J320" s="263" t="e">
        <f>VLOOKUP(A320,Data!$A:$AG,32,FALSE)</f>
        <v>#N/A</v>
      </c>
      <c r="K320" s="263" t="e">
        <f>VLOOKUP(A320,Data!$A:$AG,12,FALSE)</f>
        <v>#N/A</v>
      </c>
      <c r="L320" s="263" t="e">
        <f>VLOOKUP(A320,Data!$A:$AG,23,FALSE)</f>
        <v>#N/A</v>
      </c>
      <c r="M320" s="637" t="e">
        <f>VLOOKUP(A320,Data!$A:$AG,8,FALSE)</f>
        <v>#N/A</v>
      </c>
      <c r="N320" s="263" t="e">
        <f>VLOOKUP(A320,Data!$A:$AG,16,FALSE)</f>
        <v>#N/A</v>
      </c>
      <c r="O320" s="263" t="e">
        <f>VLOOKUP(A320,Data!$A:$AG,28,FALSE)</f>
        <v>#N/A</v>
      </c>
      <c r="P320" s="263" t="e">
        <f>VLOOKUP(A320,Data!$A:$AH,34,FALSE)</f>
        <v>#N/A</v>
      </c>
    </row>
    <row r="321" spans="1:16" ht="5.0999999999999996" hidden="1" customHeight="1" x14ac:dyDescent="0.25">
      <c r="A321" s="568" t="e">
        <f>VLOOKUP(Data!A16,Data!$A:$P,1,FALSE)</f>
        <v>#N/A</v>
      </c>
      <c r="B321" s="636" t="e">
        <f>VLOOKUP(A321,Data!$A:$P,4,FALSE)</f>
        <v>#N/A</v>
      </c>
      <c r="C321" s="640" t="e">
        <f>VLOOKUP(A321,Data!$A:$AG,24,FALSE)</f>
        <v>#N/A</v>
      </c>
      <c r="D321" s="1" t="e">
        <f>VLOOKUP(A321,Data!$A:$AG,25,FALSE)</f>
        <v>#N/A</v>
      </c>
      <c r="E321" s="1" t="e">
        <f>VLOOKUP(A321,Data!$A:$AG,26,FALSE)</f>
        <v>#N/A</v>
      </c>
      <c r="F321" s="1" t="e">
        <f>VLOOKUP(A321,Data!$A:$AG,11,FALSE)</f>
        <v>#N/A</v>
      </c>
      <c r="G321" s="1" t="e">
        <f>VLOOKUP(A321,Data!$A:$AG,27,FALSE)</f>
        <v>#N/A</v>
      </c>
      <c r="H321" s="1" t="e">
        <f>VLOOKUP(A321,Data!$A:$AG,30,FALSE)</f>
        <v>#N/A</v>
      </c>
      <c r="I321" s="1" t="e">
        <f>VLOOKUP(A321,Data!$A:$AG,31,FALSE)</f>
        <v>#N/A</v>
      </c>
      <c r="J321" s="1" t="e">
        <f>VLOOKUP(A321,Data!$A:$AG,32,FALSE)</f>
        <v>#N/A</v>
      </c>
      <c r="K321" s="1" t="e">
        <f>VLOOKUP(A321,Data!$A:$AG,12,FALSE)</f>
        <v>#N/A</v>
      </c>
      <c r="L321" s="1" t="e">
        <f>VLOOKUP(A321,Data!$A:$AG,23,FALSE)</f>
        <v>#N/A</v>
      </c>
      <c r="M321" s="638" t="e">
        <f>VLOOKUP(A321,Data!$A:$AG,8,FALSE)</f>
        <v>#N/A</v>
      </c>
      <c r="N321" s="263" t="e">
        <f>VLOOKUP(A321,Data!$A:$AG,16,FALSE)</f>
        <v>#N/A</v>
      </c>
      <c r="O321" s="263" t="e">
        <f>VLOOKUP(A321,Data!$A:$AG,28,FALSE)</f>
        <v>#N/A</v>
      </c>
      <c r="P321" s="263" t="e">
        <f>VLOOKUP(A321,Data!$A:$AH,34,FALSE)</f>
        <v>#N/A</v>
      </c>
    </row>
    <row r="322" spans="1:16" ht="50.1" hidden="1" customHeight="1" x14ac:dyDescent="0.25">
      <c r="A322" s="568" t="e">
        <f>VLOOKUP(Data!A15,Data!$A:$P,1,FALSE)</f>
        <v>#N/A</v>
      </c>
      <c r="B322" s="636" t="e">
        <f>VLOOKUP(A322,Data!$A:$P,4,FALSE)</f>
        <v>#N/A</v>
      </c>
      <c r="C322" s="640" t="e">
        <f>VLOOKUP(A322,Data!$A:$AG,24,FALSE)</f>
        <v>#N/A</v>
      </c>
      <c r="D322" s="1" t="e">
        <f>VLOOKUP(A322,Data!$A:$AG,25,FALSE)</f>
        <v>#N/A</v>
      </c>
      <c r="E322" s="1" t="e">
        <f>VLOOKUP(A322,Data!$A:$AG,26,FALSE)</f>
        <v>#N/A</v>
      </c>
      <c r="F322" s="59" t="e">
        <f>VLOOKUP(A322,Data!$A:$AG,11,FALSE)</f>
        <v>#N/A</v>
      </c>
      <c r="G322" s="263" t="e">
        <f>VLOOKUP(A322,Data!$A:$AG,27,FALSE)</f>
        <v>#N/A</v>
      </c>
      <c r="H322" s="263" t="e">
        <f>VLOOKUP(A322,Data!$A:$AG,30,FALSE)</f>
        <v>#N/A</v>
      </c>
      <c r="I322" s="263" t="e">
        <f>VLOOKUP(A322,Data!$A:$AG,31,FALSE)</f>
        <v>#N/A</v>
      </c>
      <c r="J322" s="263" t="e">
        <f>VLOOKUP(A322,Data!$A:$AG,32,FALSE)</f>
        <v>#N/A</v>
      </c>
      <c r="K322" s="263" t="e">
        <f>VLOOKUP(A322,Data!$A:$AG,12,FALSE)</f>
        <v>#N/A</v>
      </c>
      <c r="L322" s="263" t="e">
        <f>VLOOKUP(A322,Data!$A:$AG,23,FALSE)</f>
        <v>#N/A</v>
      </c>
      <c r="M322" s="637" t="e">
        <f>VLOOKUP(A322,Data!$A:$AG,8,FALSE)</f>
        <v>#N/A</v>
      </c>
      <c r="N322" s="263" t="e">
        <f>VLOOKUP(A322,Data!$A:$AG,16,FALSE)</f>
        <v>#N/A</v>
      </c>
      <c r="O322" s="263" t="e">
        <f>VLOOKUP(A322,Data!$A:$AG,28,FALSE)</f>
        <v>#N/A</v>
      </c>
      <c r="P322" s="263" t="e">
        <f>VLOOKUP(A322,Data!$A:$AH,34,FALSE)</f>
        <v>#N/A</v>
      </c>
    </row>
    <row r="323" spans="1:16" ht="50.1" hidden="1" customHeight="1" x14ac:dyDescent="0.25">
      <c r="A323" s="568" t="e">
        <f>VLOOKUP(Data!A14,Data!$A:$P,1,FALSE)</f>
        <v>#N/A</v>
      </c>
      <c r="B323" s="636" t="e">
        <f>VLOOKUP(A323,Data!$A:$P,4,FALSE)</f>
        <v>#N/A</v>
      </c>
      <c r="C323" s="639" t="e">
        <f>VLOOKUP(A323,Data!$A:$AG,24,FALSE)</f>
        <v>#N/A</v>
      </c>
      <c r="D323" s="1" t="e">
        <f>VLOOKUP(A323,Data!$A:$AG,25,FALSE)</f>
        <v>#N/A</v>
      </c>
      <c r="E323" s="1" t="e">
        <f>VLOOKUP(A323,Data!$A:$AG,26,FALSE)</f>
        <v>#N/A</v>
      </c>
      <c r="F323" s="59" t="e">
        <f>VLOOKUP(A323,Data!$A:$AG,11,FALSE)</f>
        <v>#N/A</v>
      </c>
      <c r="G323" s="263" t="e">
        <f>VLOOKUP(A323,Data!$A:$AG,27,FALSE)</f>
        <v>#N/A</v>
      </c>
      <c r="H323" s="263" t="e">
        <f>VLOOKUP(A323,Data!$A:$AG,30,FALSE)</f>
        <v>#N/A</v>
      </c>
      <c r="I323" s="263" t="e">
        <f>VLOOKUP(A323,Data!$A:$AG,31,FALSE)</f>
        <v>#N/A</v>
      </c>
      <c r="J323" s="263" t="e">
        <f>VLOOKUP(A323,Data!$A:$AG,32,FALSE)</f>
        <v>#N/A</v>
      </c>
      <c r="K323" s="263" t="e">
        <f>VLOOKUP(A323,Data!$A:$AG,12,FALSE)</f>
        <v>#N/A</v>
      </c>
      <c r="L323" s="263" t="e">
        <f>VLOOKUP(A323,Data!$A:$AG,23,FALSE)</f>
        <v>#N/A</v>
      </c>
      <c r="M323" s="637" t="e">
        <f>VLOOKUP(A323,Data!$A:$AG,8,FALSE)</f>
        <v>#N/A</v>
      </c>
      <c r="N323" s="263" t="e">
        <f>VLOOKUP(A323,Data!$A:$AG,16,FALSE)</f>
        <v>#N/A</v>
      </c>
      <c r="O323" s="263" t="e">
        <f>VLOOKUP(A323,Data!$A:$AG,28,FALSE)</f>
        <v>#N/A</v>
      </c>
      <c r="P323" s="263" t="e">
        <f>VLOOKUP(A323,Data!$A:$AH,34,FALSE)</f>
        <v>#N/A</v>
      </c>
    </row>
    <row r="324" spans="1:16" ht="50.1" hidden="1" customHeight="1" x14ac:dyDescent="0.25">
      <c r="A324" s="568" t="e">
        <f>VLOOKUP(Data!A13,Data!$A:$P,1,FALSE)</f>
        <v>#N/A</v>
      </c>
      <c r="B324" s="636" t="e">
        <f>VLOOKUP(A324,Data!$A:$P,4,FALSE)</f>
        <v>#N/A</v>
      </c>
      <c r="C324" s="639" t="e">
        <f>VLOOKUP(A324,Data!$A:$AG,24,FALSE)</f>
        <v>#N/A</v>
      </c>
      <c r="D324" s="1" t="e">
        <f>VLOOKUP(A324,Data!$A:$AG,25,FALSE)</f>
        <v>#N/A</v>
      </c>
      <c r="E324" s="1" t="e">
        <f>VLOOKUP(A324,Data!$A:$AG,26,FALSE)</f>
        <v>#N/A</v>
      </c>
      <c r="F324" s="59" t="e">
        <f>VLOOKUP(A324,Data!$A:$AG,11,FALSE)</f>
        <v>#N/A</v>
      </c>
      <c r="G324" s="263" t="e">
        <f>VLOOKUP(A324,Data!$A:$AG,27,FALSE)</f>
        <v>#N/A</v>
      </c>
      <c r="H324" s="263" t="e">
        <f>VLOOKUP(A324,Data!$A:$AG,30,FALSE)</f>
        <v>#N/A</v>
      </c>
      <c r="I324" s="263" t="e">
        <f>VLOOKUP(A324,Data!$A:$AG,31,FALSE)</f>
        <v>#N/A</v>
      </c>
      <c r="J324" s="263" t="e">
        <f>VLOOKUP(A324,Data!$A:$AG,32,FALSE)</f>
        <v>#N/A</v>
      </c>
      <c r="K324" s="263" t="e">
        <f>VLOOKUP(A324,Data!$A:$AG,12,FALSE)</f>
        <v>#N/A</v>
      </c>
      <c r="L324" s="263" t="e">
        <f>VLOOKUP(A324,Data!$A:$AG,23,FALSE)</f>
        <v>#N/A</v>
      </c>
      <c r="M324" s="637" t="e">
        <f>VLOOKUP(A324,Data!$A:$AG,8,FALSE)</f>
        <v>#N/A</v>
      </c>
      <c r="N324" s="263" t="e">
        <f>VLOOKUP(A324,Data!$A:$AG,16,FALSE)</f>
        <v>#N/A</v>
      </c>
      <c r="O324" s="263" t="e">
        <f>VLOOKUP(A324,Data!$A:$AG,28,FALSE)</f>
        <v>#N/A</v>
      </c>
      <c r="P324" s="263" t="e">
        <f>VLOOKUP(A324,Data!$A:$AH,34,FALSE)</f>
        <v>#N/A</v>
      </c>
    </row>
    <row r="325" spans="1:16" ht="5.0999999999999996" hidden="1" customHeight="1" x14ac:dyDescent="0.25">
      <c r="A325" s="568" t="e">
        <f>VLOOKUP(Data!A12,Data!$A:$P,1,FALSE)</f>
        <v>#N/A</v>
      </c>
      <c r="B325" s="636" t="e">
        <f>VLOOKUP(A325,Data!$A:$P,4,FALSE)</f>
        <v>#N/A</v>
      </c>
      <c r="C325" s="640" t="e">
        <f>VLOOKUP(A325,Data!$A:$AG,24,FALSE)</f>
        <v>#N/A</v>
      </c>
      <c r="D325" s="1" t="e">
        <f>VLOOKUP(A325,Data!$A:$AG,25,FALSE)</f>
        <v>#N/A</v>
      </c>
      <c r="E325" s="1" t="e">
        <f>VLOOKUP(A325,Data!$A:$AG,26,FALSE)</f>
        <v>#N/A</v>
      </c>
      <c r="F325" s="1" t="e">
        <f>VLOOKUP(A325,Data!$A:$AG,11,FALSE)</f>
        <v>#N/A</v>
      </c>
      <c r="G325" s="1" t="e">
        <f>VLOOKUP(A325,Data!$A:$AG,27,FALSE)</f>
        <v>#N/A</v>
      </c>
      <c r="H325" s="1" t="e">
        <f>VLOOKUP(A325,Data!$A:$AG,30,FALSE)</f>
        <v>#N/A</v>
      </c>
      <c r="I325" s="1" t="e">
        <f>VLOOKUP(A325,Data!$A:$AG,31,FALSE)</f>
        <v>#N/A</v>
      </c>
      <c r="J325" s="1" t="e">
        <f>VLOOKUP(A325,Data!$A:$AG,32,FALSE)</f>
        <v>#N/A</v>
      </c>
      <c r="K325" s="1" t="e">
        <f>VLOOKUP(A325,Data!$A:$AG,12,FALSE)</f>
        <v>#N/A</v>
      </c>
      <c r="L325" s="1" t="e">
        <f>VLOOKUP(A325,Data!$A:$AG,23,FALSE)</f>
        <v>#N/A</v>
      </c>
      <c r="M325" s="638" t="e">
        <f>VLOOKUP(A325,Data!$A:$AG,8,FALSE)</f>
        <v>#N/A</v>
      </c>
      <c r="N325" s="263" t="e">
        <f>VLOOKUP(A325,Data!$A:$AG,16,FALSE)</f>
        <v>#N/A</v>
      </c>
      <c r="O325" s="263" t="e">
        <f>VLOOKUP(A325,Data!$A:$AG,28,FALSE)</f>
        <v>#N/A</v>
      </c>
      <c r="P325" s="263" t="e">
        <f>VLOOKUP(A325,Data!$A:$AH,34,FALSE)</f>
        <v>#N/A</v>
      </c>
    </row>
    <row r="326" spans="1:16" ht="5.0999999999999996" hidden="1" customHeight="1" x14ac:dyDescent="0.25">
      <c r="A326" s="568" t="e">
        <f>VLOOKUP(Data!A11,Data!$A:$P,1,FALSE)</f>
        <v>#N/A</v>
      </c>
      <c r="B326" s="636" t="e">
        <f>VLOOKUP(A326,Data!$A:$P,4,FALSE)</f>
        <v>#N/A</v>
      </c>
      <c r="C326" s="640" t="e">
        <f>VLOOKUP(A326,Data!$A:$AG,24,FALSE)</f>
        <v>#N/A</v>
      </c>
      <c r="D326" s="1" t="e">
        <f>VLOOKUP(A326,Data!$A:$AG,25,FALSE)</f>
        <v>#N/A</v>
      </c>
      <c r="E326" s="1" t="e">
        <f>VLOOKUP(A326,Data!$A:$AG,26,FALSE)</f>
        <v>#N/A</v>
      </c>
      <c r="F326" s="1" t="e">
        <f>VLOOKUP(A326,Data!$A:$AG,11,FALSE)</f>
        <v>#N/A</v>
      </c>
      <c r="G326" s="1" t="e">
        <f>VLOOKUP(A326,Data!$A:$AG,27,FALSE)</f>
        <v>#N/A</v>
      </c>
      <c r="H326" s="1" t="e">
        <f>VLOOKUP(A326,Data!$A:$AG,30,FALSE)</f>
        <v>#N/A</v>
      </c>
      <c r="I326" s="1" t="e">
        <f>VLOOKUP(A326,Data!$A:$AG,31,FALSE)</f>
        <v>#N/A</v>
      </c>
      <c r="J326" s="1" t="e">
        <f>VLOOKUP(A326,Data!$A:$AG,32,FALSE)</f>
        <v>#N/A</v>
      </c>
      <c r="K326" s="1" t="e">
        <f>VLOOKUP(A326,Data!$A:$AG,12,FALSE)</f>
        <v>#N/A</v>
      </c>
      <c r="L326" s="1" t="e">
        <f>VLOOKUP(A326,Data!$A:$AG,23,FALSE)</f>
        <v>#N/A</v>
      </c>
      <c r="M326" s="638" t="e">
        <f>VLOOKUP(A326,Data!$A:$AG,8,FALSE)</f>
        <v>#N/A</v>
      </c>
      <c r="N326" s="263" t="e">
        <f>VLOOKUP(A326,Data!$A:$AG,16,FALSE)</f>
        <v>#N/A</v>
      </c>
      <c r="O326" s="263" t="e">
        <f>VLOOKUP(A326,Data!$A:$AG,28,FALSE)</f>
        <v>#N/A</v>
      </c>
      <c r="P326" s="263" t="e">
        <f>VLOOKUP(A326,Data!$A:$AH,34,FALSE)</f>
        <v>#N/A</v>
      </c>
    </row>
    <row r="327" spans="1:16" ht="50.1" hidden="1" customHeight="1" x14ac:dyDescent="0.25">
      <c r="A327" s="568" t="e">
        <f>VLOOKUP(Data!A10,Data!$A:$P,1,FALSE)</f>
        <v>#N/A</v>
      </c>
      <c r="B327" s="636" t="e">
        <f>VLOOKUP(A327,Data!$A:$P,4,FALSE)</f>
        <v>#N/A</v>
      </c>
      <c r="C327" s="640" t="e">
        <f>VLOOKUP(A327,Data!$A:$AG,24,FALSE)</f>
        <v>#N/A</v>
      </c>
      <c r="D327" s="1" t="e">
        <f>VLOOKUP(A327,Data!$A:$AG,25,FALSE)</f>
        <v>#N/A</v>
      </c>
      <c r="E327" s="1" t="e">
        <f>VLOOKUP(A327,Data!$A:$AG,26,FALSE)</f>
        <v>#N/A</v>
      </c>
      <c r="F327" s="1" t="e">
        <f>VLOOKUP(A327,Data!$A:$AG,11,FALSE)</f>
        <v>#N/A</v>
      </c>
      <c r="G327" s="1" t="e">
        <f>VLOOKUP(A327,Data!$A:$AG,27,FALSE)</f>
        <v>#N/A</v>
      </c>
      <c r="H327" s="1" t="e">
        <f>VLOOKUP(A327,Data!$A:$AG,30,FALSE)</f>
        <v>#N/A</v>
      </c>
      <c r="I327" s="1" t="e">
        <f>VLOOKUP(A327,Data!$A:$AG,31,FALSE)</f>
        <v>#N/A</v>
      </c>
      <c r="J327" s="1" t="e">
        <f>VLOOKUP(A327,Data!$A:$AG,32,FALSE)</f>
        <v>#N/A</v>
      </c>
      <c r="K327" s="1" t="e">
        <f>VLOOKUP(A327,Data!$A:$AG,12,FALSE)</f>
        <v>#N/A</v>
      </c>
      <c r="L327" s="1" t="e">
        <f>VLOOKUP(A327,Data!$A:$AG,23,FALSE)</f>
        <v>#N/A</v>
      </c>
      <c r="M327" s="638" t="e">
        <f>VLOOKUP(A327,Data!$A:$AG,8,FALSE)</f>
        <v>#N/A</v>
      </c>
      <c r="N327" s="263" t="e">
        <f>VLOOKUP(A327,Data!$A:$AG,16,FALSE)</f>
        <v>#N/A</v>
      </c>
      <c r="O327" s="263" t="e">
        <f>VLOOKUP(A327,Data!$A:$AG,28,FALSE)</f>
        <v>#N/A</v>
      </c>
      <c r="P327" s="263" t="e">
        <f>VLOOKUP(A327,Data!$A:$AH,34,FALSE)</f>
        <v>#N/A</v>
      </c>
    </row>
    <row r="328" spans="1:16" ht="5.0999999999999996" hidden="1" customHeight="1" x14ac:dyDescent="0.25">
      <c r="A328" s="568" t="e">
        <f>VLOOKUP(Data!A9,Data!$A:$P,1,FALSE)</f>
        <v>#N/A</v>
      </c>
      <c r="B328" s="636" t="e">
        <f>VLOOKUP(A328,Data!$A:$P,4,FALSE)</f>
        <v>#N/A</v>
      </c>
      <c r="C328" s="640" t="e">
        <f>VLOOKUP(A328,Data!$A:$AG,24,FALSE)</f>
        <v>#N/A</v>
      </c>
      <c r="D328" s="1" t="e">
        <f>VLOOKUP(A328,Data!$A:$AG,25,FALSE)</f>
        <v>#N/A</v>
      </c>
      <c r="E328" s="1" t="e">
        <f>VLOOKUP(A328,Data!$A:$AG,26,FALSE)</f>
        <v>#N/A</v>
      </c>
      <c r="F328" s="59" t="e">
        <f>VLOOKUP(A328,Data!$A:$AG,11,FALSE)</f>
        <v>#N/A</v>
      </c>
      <c r="G328" s="263" t="e">
        <f>VLOOKUP(A328,Data!$A:$AG,27,FALSE)</f>
        <v>#N/A</v>
      </c>
      <c r="H328" s="263" t="e">
        <f>VLOOKUP(A328,Data!$A:$AG,30,FALSE)</f>
        <v>#N/A</v>
      </c>
      <c r="I328" s="263" t="e">
        <f>VLOOKUP(A328,Data!$A:$AG,31,FALSE)</f>
        <v>#N/A</v>
      </c>
      <c r="J328" s="263" t="e">
        <f>VLOOKUP(A328,Data!$A:$AG,32,FALSE)</f>
        <v>#N/A</v>
      </c>
      <c r="K328" s="263" t="e">
        <f>VLOOKUP(A328,Data!$A:$AG,12,FALSE)</f>
        <v>#N/A</v>
      </c>
      <c r="L328" s="263" t="e">
        <f>VLOOKUP(A328,Data!$A:$AG,23,FALSE)</f>
        <v>#N/A</v>
      </c>
      <c r="M328" s="637" t="e">
        <f>VLOOKUP(A328,Data!$A:$AG,8,FALSE)</f>
        <v>#N/A</v>
      </c>
      <c r="N328" s="263" t="e">
        <f>VLOOKUP(A328,Data!$A:$AG,16,FALSE)</f>
        <v>#N/A</v>
      </c>
      <c r="O328" s="263" t="e">
        <f>VLOOKUP(A328,Data!$A:$AG,28,FALSE)</f>
        <v>#N/A</v>
      </c>
      <c r="P328" s="263" t="e">
        <f>VLOOKUP(A328,Data!$A:$AH,34,FALSE)</f>
        <v>#N/A</v>
      </c>
    </row>
    <row r="329" spans="1:16" ht="5.0999999999999996" hidden="1" customHeight="1" x14ac:dyDescent="0.25">
      <c r="A329" s="568" t="e">
        <f>VLOOKUP(Data!A8,Data!$A:$P,1,FALSE)</f>
        <v>#N/A</v>
      </c>
      <c r="B329" s="636" t="e">
        <f>VLOOKUP(A329,Data!$A:$P,4,FALSE)</f>
        <v>#N/A</v>
      </c>
      <c r="C329" s="640" t="e">
        <f>VLOOKUP(A329,Data!$A:$AG,24,FALSE)</f>
        <v>#N/A</v>
      </c>
      <c r="D329" s="1" t="e">
        <f>VLOOKUP(A329,Data!$A:$AG,25,FALSE)</f>
        <v>#N/A</v>
      </c>
      <c r="E329" s="1" t="e">
        <f>VLOOKUP(A329,Data!$A:$AG,26,FALSE)</f>
        <v>#N/A</v>
      </c>
      <c r="F329" s="59" t="e">
        <f>VLOOKUP(A329,Data!$A:$AG,11,FALSE)</f>
        <v>#N/A</v>
      </c>
      <c r="G329" s="263" t="e">
        <f>VLOOKUP(A329,Data!$A:$AG,27,FALSE)</f>
        <v>#N/A</v>
      </c>
      <c r="H329" s="263" t="e">
        <f>VLOOKUP(A329,Data!$A:$AG,30,FALSE)</f>
        <v>#N/A</v>
      </c>
      <c r="I329" s="263" t="e">
        <f>VLOOKUP(A329,Data!$A:$AG,31,FALSE)</f>
        <v>#N/A</v>
      </c>
      <c r="J329" s="263" t="e">
        <f>VLOOKUP(A329,Data!$A:$AG,32,FALSE)</f>
        <v>#N/A</v>
      </c>
      <c r="K329" s="263" t="e">
        <f>VLOOKUP(A329,Data!$A:$AG,12,FALSE)</f>
        <v>#N/A</v>
      </c>
      <c r="L329" s="263" t="e">
        <f>VLOOKUP(A329,Data!$A:$AG,23,FALSE)</f>
        <v>#N/A</v>
      </c>
      <c r="M329" s="637" t="e">
        <f>VLOOKUP(A329,Data!$A:$AG,8,FALSE)</f>
        <v>#N/A</v>
      </c>
      <c r="N329" s="263" t="e">
        <f>VLOOKUP(A329,Data!$A:$AG,16,FALSE)</f>
        <v>#N/A</v>
      </c>
      <c r="O329" s="263" t="e">
        <f>VLOOKUP(A329,Data!$A:$AG,28,FALSE)</f>
        <v>#N/A</v>
      </c>
      <c r="P329" s="263" t="e">
        <f>VLOOKUP(A329,Data!$A:$AH,34,FALSE)</f>
        <v>#N/A</v>
      </c>
    </row>
    <row r="330" spans="1:16" ht="5.0999999999999996" hidden="1" customHeight="1" x14ac:dyDescent="0.25">
      <c r="A330" s="568" t="e">
        <f>VLOOKUP(Data!A7,Data!$A:$P,1,FALSE)</f>
        <v>#N/A</v>
      </c>
      <c r="B330" s="636" t="e">
        <f>VLOOKUP(A330,Data!$A:$P,4,FALSE)</f>
        <v>#N/A</v>
      </c>
      <c r="C330" s="640" t="e">
        <f>VLOOKUP(A330,Data!$A:$AG,24,FALSE)</f>
        <v>#N/A</v>
      </c>
      <c r="D330" s="1" t="e">
        <f>VLOOKUP(A330,Data!$A:$AG,25,FALSE)</f>
        <v>#N/A</v>
      </c>
      <c r="E330" s="1" t="e">
        <f>VLOOKUP(A330,Data!$A:$AG,26,FALSE)</f>
        <v>#N/A</v>
      </c>
      <c r="F330" s="59" t="e">
        <f>VLOOKUP(A330,Data!$A:$AG,11,FALSE)</f>
        <v>#N/A</v>
      </c>
      <c r="G330" s="263" t="e">
        <f>VLOOKUP(A330,Data!$A:$AG,27,FALSE)</f>
        <v>#N/A</v>
      </c>
      <c r="H330" s="263" t="e">
        <f>VLOOKUP(A330,Data!$A:$AG,30,FALSE)</f>
        <v>#N/A</v>
      </c>
      <c r="I330" s="263" t="e">
        <f>VLOOKUP(A330,Data!$A:$AG,31,FALSE)</f>
        <v>#N/A</v>
      </c>
      <c r="J330" s="263" t="e">
        <f>VLOOKUP(A330,Data!$A:$AG,32,FALSE)</f>
        <v>#N/A</v>
      </c>
      <c r="K330" s="263" t="e">
        <f>VLOOKUP(A330,Data!$A:$AG,12,FALSE)</f>
        <v>#N/A</v>
      </c>
      <c r="L330" s="263" t="e">
        <f>VLOOKUP(A330,Data!$A:$AG,23,FALSE)</f>
        <v>#N/A</v>
      </c>
      <c r="M330" s="637" t="e">
        <f>VLOOKUP(A330,Data!$A:$AG,8,FALSE)</f>
        <v>#N/A</v>
      </c>
      <c r="N330" s="263" t="e">
        <f>VLOOKUP(A330,Data!$A:$AG,16,FALSE)</f>
        <v>#N/A</v>
      </c>
      <c r="O330" s="263" t="e">
        <f>VLOOKUP(A330,Data!$A:$AG,28,FALSE)</f>
        <v>#N/A</v>
      </c>
      <c r="P330" s="263" t="e">
        <f>VLOOKUP(A330,Data!$A:$AH,34,FALSE)</f>
        <v>#N/A</v>
      </c>
    </row>
    <row r="331" spans="1:16" ht="5.0999999999999996" hidden="1" customHeight="1" x14ac:dyDescent="0.25">
      <c r="A331" s="568" t="e">
        <f>VLOOKUP(Data!A6,Data!$A:$P,1,FALSE)</f>
        <v>#N/A</v>
      </c>
      <c r="B331" s="636" t="e">
        <f>VLOOKUP(A331,Data!$A:$P,4,FALSE)</f>
        <v>#N/A</v>
      </c>
      <c r="C331" s="640" t="e">
        <f>VLOOKUP(A331,Data!$A:$AG,24,FALSE)</f>
        <v>#N/A</v>
      </c>
      <c r="D331" s="1" t="e">
        <f>VLOOKUP(A331,Data!$A:$AG,25,FALSE)</f>
        <v>#N/A</v>
      </c>
      <c r="E331" s="1" t="e">
        <f>VLOOKUP(A331,Data!$A:$AG,26,FALSE)</f>
        <v>#N/A</v>
      </c>
      <c r="F331" s="59" t="e">
        <f>VLOOKUP(A331,Data!$A:$AG,11,FALSE)</f>
        <v>#N/A</v>
      </c>
      <c r="G331" s="263" t="e">
        <f>VLOOKUP(A331,Data!$A:$AG,27,FALSE)</f>
        <v>#N/A</v>
      </c>
      <c r="H331" s="263" t="e">
        <f>VLOOKUP(A331,Data!$A:$AG,30,FALSE)</f>
        <v>#N/A</v>
      </c>
      <c r="I331" s="263" t="e">
        <f>VLOOKUP(A331,Data!$A:$AG,31,FALSE)</f>
        <v>#N/A</v>
      </c>
      <c r="J331" s="263" t="e">
        <f>VLOOKUP(A331,Data!$A:$AG,32,FALSE)</f>
        <v>#N/A</v>
      </c>
      <c r="K331" s="263" t="e">
        <f>VLOOKUP(A331,Data!$A:$AG,12,FALSE)</f>
        <v>#N/A</v>
      </c>
      <c r="L331" s="263" t="e">
        <f>VLOOKUP(A331,Data!$A:$AG,23,FALSE)</f>
        <v>#N/A</v>
      </c>
      <c r="M331" s="637" t="e">
        <f>VLOOKUP(A331,Data!$A:$AG,8,FALSE)</f>
        <v>#N/A</v>
      </c>
      <c r="N331" s="263" t="e">
        <f>VLOOKUP(A331,Data!$A:$AG,16,FALSE)</f>
        <v>#N/A</v>
      </c>
      <c r="O331" s="263" t="e">
        <f>VLOOKUP(A331,Data!$A:$AG,28,FALSE)</f>
        <v>#N/A</v>
      </c>
      <c r="P331" s="263" t="e">
        <f>VLOOKUP(A331,Data!$A:$AH,34,FALSE)</f>
        <v>#N/A</v>
      </c>
    </row>
    <row r="332" spans="1:16" ht="5.0999999999999996" hidden="1" customHeight="1" x14ac:dyDescent="0.25">
      <c r="A332" s="568" t="e">
        <f>VLOOKUP(Data!A5,Data!$A:$P,1,FALSE)</f>
        <v>#N/A</v>
      </c>
      <c r="B332" s="636" t="e">
        <f>VLOOKUP(A332,Data!$A:$P,4,FALSE)</f>
        <v>#N/A</v>
      </c>
      <c r="C332" s="640" t="e">
        <f>VLOOKUP(A332,Data!$A:$AG,24,FALSE)</f>
        <v>#N/A</v>
      </c>
      <c r="D332" s="1" t="e">
        <f>VLOOKUP(A332,Data!$A:$AG,25,FALSE)</f>
        <v>#N/A</v>
      </c>
      <c r="E332" s="1" t="e">
        <f>VLOOKUP(A332,Data!$A:$AG,26,FALSE)</f>
        <v>#N/A</v>
      </c>
      <c r="F332" s="59" t="e">
        <f>VLOOKUP(A332,Data!$A:$AG,11,FALSE)</f>
        <v>#N/A</v>
      </c>
      <c r="G332" s="263" t="e">
        <f>VLOOKUP(A332,Data!$A:$AG,27,FALSE)</f>
        <v>#N/A</v>
      </c>
      <c r="H332" s="263" t="e">
        <f>VLOOKUP(A332,Data!$A:$AG,30,FALSE)</f>
        <v>#N/A</v>
      </c>
      <c r="I332" s="263" t="e">
        <f>VLOOKUP(A332,Data!$A:$AG,31,FALSE)</f>
        <v>#N/A</v>
      </c>
      <c r="J332" s="263" t="e">
        <f>VLOOKUP(A332,Data!$A:$AG,32,FALSE)</f>
        <v>#N/A</v>
      </c>
      <c r="K332" s="263" t="e">
        <f>VLOOKUP(A332,Data!$A:$AG,12,FALSE)</f>
        <v>#N/A</v>
      </c>
      <c r="L332" s="263" t="e">
        <f>VLOOKUP(A332,Data!$A:$AG,23,FALSE)</f>
        <v>#N/A</v>
      </c>
      <c r="M332" s="637" t="e">
        <f>VLOOKUP(A332,Data!$A:$AG,8,FALSE)</f>
        <v>#N/A</v>
      </c>
      <c r="N332" s="263" t="e">
        <f>VLOOKUP(A332,Data!$A:$AG,16,FALSE)</f>
        <v>#N/A</v>
      </c>
      <c r="O332" s="263" t="e">
        <f>VLOOKUP(A332,Data!$A:$AG,28,FALSE)</f>
        <v>#N/A</v>
      </c>
      <c r="P332" s="263" t="e">
        <f>VLOOKUP(A332,Data!$A:$AH,34,FALSE)</f>
        <v>#N/A</v>
      </c>
    </row>
    <row r="333" spans="1:16" ht="5.0999999999999996" hidden="1" customHeight="1" x14ac:dyDescent="0.25">
      <c r="A333" s="568" t="e">
        <f>VLOOKUP(Data!A4,Data!$A:$P,1,FALSE)</f>
        <v>#N/A</v>
      </c>
      <c r="B333" s="636" t="e">
        <f>VLOOKUP(A333,Data!$A:$P,4,FALSE)</f>
        <v>#N/A</v>
      </c>
      <c r="C333" s="640" t="e">
        <f>VLOOKUP(A333,Data!$A:$AG,24,FALSE)</f>
        <v>#N/A</v>
      </c>
      <c r="D333" s="1" t="e">
        <f>VLOOKUP(A333,Data!$A:$AG,25,FALSE)</f>
        <v>#N/A</v>
      </c>
      <c r="E333" s="1" t="e">
        <f>VLOOKUP(A333,Data!$A:$AG,26,FALSE)</f>
        <v>#N/A</v>
      </c>
      <c r="F333" s="59" t="e">
        <f>VLOOKUP(A333,Data!$A:$AG,11,FALSE)</f>
        <v>#N/A</v>
      </c>
      <c r="G333" s="263" t="e">
        <f>VLOOKUP(A333,Data!$A:$AG,27,FALSE)</f>
        <v>#N/A</v>
      </c>
      <c r="H333" s="263" t="e">
        <f>VLOOKUP(A333,Data!$A:$AG,30,FALSE)</f>
        <v>#N/A</v>
      </c>
      <c r="I333" s="263" t="e">
        <f>VLOOKUP(A333,Data!$A:$AG,31,FALSE)</f>
        <v>#N/A</v>
      </c>
      <c r="J333" s="263" t="e">
        <f>VLOOKUP(A333,Data!$A:$AG,32,FALSE)</f>
        <v>#N/A</v>
      </c>
      <c r="K333" s="263" t="e">
        <f>VLOOKUP(A333,Data!$A:$AG,12,FALSE)</f>
        <v>#N/A</v>
      </c>
      <c r="L333" s="263" t="e">
        <f>VLOOKUP(A333,Data!$A:$AG,23,FALSE)</f>
        <v>#N/A</v>
      </c>
      <c r="M333" s="637" t="e">
        <f>VLOOKUP(A333,Data!$A:$AG,8,FALSE)</f>
        <v>#N/A</v>
      </c>
      <c r="N333" s="263" t="e">
        <f>VLOOKUP(A333,Data!$A:$AG,16,FALSE)</f>
        <v>#N/A</v>
      </c>
      <c r="O333" s="263" t="e">
        <f>VLOOKUP(A333,Data!$A:$AG,28,FALSE)</f>
        <v>#N/A</v>
      </c>
      <c r="P333" s="263" t="e">
        <f>VLOOKUP(A333,Data!$A:$AH,34,FALSE)</f>
        <v>#N/A</v>
      </c>
    </row>
    <row r="334" spans="1:16" ht="5.0999999999999996" hidden="1" customHeight="1" x14ac:dyDescent="0.25">
      <c r="A334" s="568" t="e">
        <f>VLOOKUP(Data!A3,Data!$A:$P,1,FALSE)</f>
        <v>#N/A</v>
      </c>
      <c r="B334" s="636" t="e">
        <f>VLOOKUP(A334,Data!$A:$P,4,FALSE)</f>
        <v>#N/A</v>
      </c>
      <c r="C334" s="640" t="e">
        <f>VLOOKUP(A334,Data!$A:$AG,24,FALSE)</f>
        <v>#N/A</v>
      </c>
      <c r="D334" s="1" t="e">
        <f>VLOOKUP(A334,Data!$A:$AG,25,FALSE)</f>
        <v>#N/A</v>
      </c>
      <c r="E334" s="1" t="e">
        <f>VLOOKUP(A334,Data!$A:$AG,26,FALSE)</f>
        <v>#N/A</v>
      </c>
      <c r="F334" s="59" t="e">
        <f>VLOOKUP(A334,Data!$A:$AG,11,FALSE)</f>
        <v>#N/A</v>
      </c>
      <c r="G334" s="263" t="e">
        <f>VLOOKUP(A334,Data!$A:$AG,27,FALSE)</f>
        <v>#N/A</v>
      </c>
      <c r="H334" s="263" t="e">
        <f>VLOOKUP(A334,Data!$A:$AG,30,FALSE)</f>
        <v>#N/A</v>
      </c>
      <c r="I334" s="263" t="e">
        <f>VLOOKUP(A334,Data!$A:$AG,31,FALSE)</f>
        <v>#N/A</v>
      </c>
      <c r="J334" s="263" t="e">
        <f>VLOOKUP(A334,Data!$A:$AG,32,FALSE)</f>
        <v>#N/A</v>
      </c>
      <c r="K334" s="263" t="e">
        <f>VLOOKUP(A334,Data!$A:$AG,12,FALSE)</f>
        <v>#N/A</v>
      </c>
      <c r="L334" s="263" t="e">
        <f>VLOOKUP(A334,Data!$A:$AG,23,FALSE)</f>
        <v>#N/A</v>
      </c>
      <c r="M334" s="637" t="e">
        <f>VLOOKUP(A334,Data!$A:$AG,8,FALSE)</f>
        <v>#N/A</v>
      </c>
      <c r="N334" s="263" t="e">
        <f>VLOOKUP(A334,Data!$A:$AG,16,FALSE)</f>
        <v>#N/A</v>
      </c>
      <c r="O334" s="263" t="e">
        <f>VLOOKUP(A334,Data!$A:$AG,28,FALSE)</f>
        <v>#N/A</v>
      </c>
      <c r="P334" s="263" t="e">
        <f>VLOOKUP(A334,Data!$A:$AH,34,FALSE)</f>
        <v>#N/A</v>
      </c>
    </row>
    <row r="335" spans="1:16" ht="5.0999999999999996" hidden="1" customHeight="1" x14ac:dyDescent="0.25">
      <c r="A335" s="568" t="e">
        <f>VLOOKUP(Data!A2,Data!$A:$P,1,FALSE)</f>
        <v>#N/A</v>
      </c>
      <c r="B335" s="636" t="e">
        <f>VLOOKUP(A335,Data!$A:$P,4,FALSE)</f>
        <v>#N/A</v>
      </c>
      <c r="C335" s="640" t="e">
        <f>VLOOKUP(A335,Data!$A:$AG,24,FALSE)</f>
        <v>#N/A</v>
      </c>
      <c r="D335" s="1" t="e">
        <f>VLOOKUP(A335,Data!$A:$AG,25,FALSE)</f>
        <v>#N/A</v>
      </c>
      <c r="E335" s="1" t="e">
        <f>VLOOKUP(A335,Data!$A:$AG,26,FALSE)</f>
        <v>#N/A</v>
      </c>
      <c r="F335" s="59" t="e">
        <f>VLOOKUP(A335,Data!$A:$AG,11,FALSE)</f>
        <v>#N/A</v>
      </c>
      <c r="G335" s="263" t="e">
        <f>VLOOKUP(A335,Data!$A:$AG,27,FALSE)</f>
        <v>#N/A</v>
      </c>
      <c r="H335" s="263" t="e">
        <f>VLOOKUP(A335,Data!$A:$AG,30,FALSE)</f>
        <v>#N/A</v>
      </c>
      <c r="I335" s="263" t="e">
        <f>VLOOKUP(A335,Data!$A:$AG,31,FALSE)</f>
        <v>#N/A</v>
      </c>
      <c r="J335" s="263" t="e">
        <f>VLOOKUP(A335,Data!$A:$AG,32,FALSE)</f>
        <v>#N/A</v>
      </c>
      <c r="K335" s="263" t="e">
        <f>VLOOKUP(A335,Data!$A:$AG,12,FALSE)</f>
        <v>#N/A</v>
      </c>
      <c r="L335" s="263" t="e">
        <f>VLOOKUP(A335,Data!$A:$AG,23,FALSE)</f>
        <v>#N/A</v>
      </c>
      <c r="M335" s="637" t="e">
        <f>VLOOKUP(A335,Data!$A:$AG,8,FALSE)</f>
        <v>#N/A</v>
      </c>
      <c r="N335" s="263" t="e">
        <f>VLOOKUP(A335,Data!$A:$AG,16,FALSE)</f>
        <v>#N/A</v>
      </c>
      <c r="O335" s="263" t="e">
        <f>VLOOKUP(A335,Data!$A:$AG,28,FALSE)</f>
        <v>#N/A</v>
      </c>
      <c r="P335" s="263" t="e">
        <f>VLOOKUP(A335,Data!$A:$AH,34,FALSE)</f>
        <v>#N/A</v>
      </c>
    </row>
    <row r="336" spans="1:16" x14ac:dyDescent="0.25">
      <c r="A336" s="166"/>
      <c r="B336" s="643"/>
      <c r="F336" s="59"/>
      <c r="G336" s="263"/>
      <c r="H336" s="263"/>
      <c r="I336" s="263"/>
      <c r="J336" s="263"/>
      <c r="K336" s="263"/>
      <c r="L336" s="263"/>
      <c r="M336" s="650"/>
      <c r="N336" s="263"/>
    </row>
    <row r="337" spans="1:14" x14ac:dyDescent="0.25">
      <c r="A337" s="166"/>
      <c r="B337" s="643"/>
      <c r="F337" s="59"/>
      <c r="G337" s="263"/>
      <c r="H337" s="263"/>
      <c r="I337" s="263"/>
      <c r="J337" s="263"/>
      <c r="K337" s="263"/>
      <c r="L337" s="263"/>
      <c r="M337" s="650"/>
      <c r="N337" s="263"/>
    </row>
    <row r="338" spans="1:14" x14ac:dyDescent="0.25">
      <c r="A338" s="166"/>
      <c r="B338" s="643"/>
      <c r="F338" s="59"/>
      <c r="G338" s="263"/>
      <c r="H338" s="263"/>
      <c r="I338" s="263"/>
      <c r="J338" s="263"/>
      <c r="K338" s="263"/>
      <c r="L338" s="263"/>
      <c r="M338" s="650"/>
      <c r="N338" s="263"/>
    </row>
    <row r="339" spans="1:14" x14ac:dyDescent="0.25">
      <c r="A339" s="166"/>
      <c r="B339" s="643"/>
      <c r="F339" s="59"/>
      <c r="G339" s="263"/>
      <c r="H339" s="263"/>
      <c r="I339" s="263"/>
      <c r="J339" s="263"/>
      <c r="K339" s="263"/>
      <c r="L339" s="263"/>
      <c r="M339" s="650"/>
      <c r="N339" s="263"/>
    </row>
    <row r="340" spans="1:14" x14ac:dyDescent="0.25">
      <c r="A340" s="166"/>
      <c r="B340" s="643"/>
      <c r="F340" s="59"/>
      <c r="G340" s="263"/>
      <c r="H340" s="263"/>
      <c r="I340" s="263"/>
      <c r="J340" s="263"/>
      <c r="K340" s="263"/>
      <c r="L340" s="263"/>
      <c r="M340" s="650"/>
      <c r="N340" s="263"/>
    </row>
    <row r="341" spans="1:14" x14ac:dyDescent="0.25">
      <c r="A341" s="166"/>
      <c r="B341" s="643"/>
      <c r="F341" s="59"/>
      <c r="G341" s="263"/>
      <c r="H341" s="263"/>
      <c r="I341" s="263"/>
      <c r="J341" s="263"/>
      <c r="K341" s="263"/>
      <c r="L341" s="263"/>
      <c r="M341" s="650"/>
      <c r="N341" s="263"/>
    </row>
    <row r="342" spans="1:14" x14ac:dyDescent="0.25">
      <c r="A342" s="166"/>
    </row>
    <row r="343" spans="1:14" x14ac:dyDescent="0.25">
      <c r="A343" s="166"/>
    </row>
    <row r="344" spans="1:14" x14ac:dyDescent="0.25">
      <c r="A344" s="166"/>
    </row>
    <row r="345" spans="1:14" x14ac:dyDescent="0.25">
      <c r="A345" s="166"/>
    </row>
    <row r="346" spans="1:14" x14ac:dyDescent="0.25">
      <c r="A346" s="166"/>
    </row>
    <row r="347" spans="1:14" x14ac:dyDescent="0.25">
      <c r="A347" s="166"/>
    </row>
    <row r="348" spans="1:14" x14ac:dyDescent="0.25">
      <c r="A348" s="166"/>
    </row>
    <row r="349" spans="1:14" x14ac:dyDescent="0.25">
      <c r="A349" s="166"/>
    </row>
    <row r="350" spans="1:14" x14ac:dyDescent="0.25">
      <c r="A350" s="166"/>
    </row>
    <row r="351" spans="1:14" x14ac:dyDescent="0.25">
      <c r="A351" s="166"/>
    </row>
    <row r="352" spans="1:14"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row r="699" spans="1:1" x14ac:dyDescent="0.25">
      <c r="A699" s="166"/>
    </row>
    <row r="700" spans="1:1" x14ac:dyDescent="0.25">
      <c r="A700" s="166"/>
    </row>
    <row r="701" spans="1:1" x14ac:dyDescent="0.25">
      <c r="A701" s="166"/>
    </row>
    <row r="702" spans="1:1" x14ac:dyDescent="0.25">
      <c r="A702" s="166"/>
    </row>
    <row r="703" spans="1:1" x14ac:dyDescent="0.25">
      <c r="A703" s="166"/>
    </row>
    <row r="704" spans="1:1" x14ac:dyDescent="0.25">
      <c r="A704" s="166"/>
    </row>
    <row r="705" spans="1:1" x14ac:dyDescent="0.25">
      <c r="A705" s="166"/>
    </row>
    <row r="706" spans="1:1" x14ac:dyDescent="0.25">
      <c r="A706" s="166"/>
    </row>
    <row r="707" spans="1:1" x14ac:dyDescent="0.25">
      <c r="A707" s="166"/>
    </row>
    <row r="708" spans="1:1" x14ac:dyDescent="0.25">
      <c r="A708" s="166"/>
    </row>
    <row r="709" spans="1:1" x14ac:dyDescent="0.25">
      <c r="A709" s="166"/>
    </row>
    <row r="710" spans="1:1" x14ac:dyDescent="0.25">
      <c r="A710" s="166"/>
    </row>
    <row r="711" spans="1:1" x14ac:dyDescent="0.25">
      <c r="A711" s="166"/>
    </row>
    <row r="712" spans="1:1" x14ac:dyDescent="0.25">
      <c r="A712" s="166"/>
    </row>
    <row r="713" spans="1:1" x14ac:dyDescent="0.25">
      <c r="A713" s="166"/>
    </row>
    <row r="714" spans="1:1" x14ac:dyDescent="0.25">
      <c r="A714" s="166"/>
    </row>
    <row r="715" spans="1:1" x14ac:dyDescent="0.25">
      <c r="A715" s="166"/>
    </row>
    <row r="716" spans="1:1" x14ac:dyDescent="0.25">
      <c r="A716" s="166"/>
    </row>
    <row r="717" spans="1:1" x14ac:dyDescent="0.25">
      <c r="A717" s="166"/>
    </row>
    <row r="718" spans="1:1" x14ac:dyDescent="0.25">
      <c r="A718" s="166"/>
    </row>
    <row r="719" spans="1:1" x14ac:dyDescent="0.25">
      <c r="A719" s="166"/>
    </row>
    <row r="720" spans="1:1" x14ac:dyDescent="0.25">
      <c r="A720" s="166"/>
    </row>
  </sheetData>
  <autoFilter ref="A1:O335" xr:uid="{2E4C2E55-630A-493F-A326-DB1966316224}">
    <filterColumn colId="13">
      <filters>
        <filter val="Awaiting Approval"/>
        <filter val="Current"/>
        <filter val="NYS"/>
        <filter val="On Standby"/>
        <filter val="Pending"/>
      </filters>
    </filterColumn>
    <filterColumn colId="14">
      <filters>
        <filter val="Medium Bay"/>
      </filters>
    </filterColumn>
    <sortState ref="A2:O335">
      <sortCondition descending="1" ref="A1:A335"/>
    </sortState>
  </autoFilter>
  <conditionalFormatting sqref="N2:N335">
    <cfRule type="containsText" dxfId="58" priority="16" operator="containsText" text="Current">
      <formula>NOT(ISERROR(SEARCH("Current",N2)))</formula>
    </cfRule>
    <cfRule type="containsText" dxfId="57" priority="17" operator="containsText" text="Complete">
      <formula>NOT(ISERROR(SEARCH("Complete",N2)))</formula>
    </cfRule>
  </conditionalFormatting>
  <conditionalFormatting sqref="N1:N1048576">
    <cfRule type="containsText" dxfId="56" priority="13" operator="containsText" text="Awaiting Approval">
      <formula>NOT(ISERROR(SEARCH("Awaiting Approval",N1)))</formula>
    </cfRule>
    <cfRule type="containsText" dxfId="55" priority="14" operator="containsText" text="Pending">
      <formula>NOT(ISERROR(SEARCH("Pending",N1)))</formula>
    </cfRule>
    <cfRule type="containsText" dxfId="54"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A7" sqref="A7"/>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43434</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5"/>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v>43160</v>
      </c>
      <c r="D2" s="2">
        <v>43175</v>
      </c>
      <c r="E2" s="161" t="s">
        <v>6</v>
      </c>
      <c r="F2" s="264" t="s">
        <v>40</v>
      </c>
      <c r="G2" s="12">
        <v>15</v>
      </c>
      <c r="H2" s="7"/>
      <c r="I2" s="256"/>
      <c r="K2" s="22">
        <f ca="1">TODAY()</f>
        <v>43434</v>
      </c>
      <c r="L2" s="7"/>
    </row>
    <row r="3" spans="1:12" ht="15" hidden="1" customHeight="1" x14ac:dyDescent="0.25">
      <c r="A3" s="28" t="s">
        <v>408</v>
      </c>
      <c r="B3" s="161" t="s">
        <v>250</v>
      </c>
      <c r="C3" s="2">
        <v>43159</v>
      </c>
      <c r="D3" s="2">
        <v>43173</v>
      </c>
      <c r="E3" s="161" t="s">
        <v>6</v>
      </c>
      <c r="F3" s="264" t="s">
        <v>40</v>
      </c>
      <c r="G3" s="12">
        <v>14</v>
      </c>
      <c r="H3" s="7"/>
      <c r="I3" s="256"/>
      <c r="K3" s="7"/>
      <c r="L3" s="7"/>
    </row>
    <row r="4" spans="1:12" ht="15" hidden="1" customHeight="1" x14ac:dyDescent="0.25">
      <c r="A4" s="28" t="s">
        <v>409</v>
      </c>
      <c r="B4" s="161" t="s">
        <v>229</v>
      </c>
      <c r="C4" s="2">
        <v>43108</v>
      </c>
      <c r="D4" s="2">
        <v>43133</v>
      </c>
      <c r="E4" s="161" t="s">
        <v>6</v>
      </c>
      <c r="F4" s="264" t="s">
        <v>40</v>
      </c>
      <c r="G4" s="12">
        <v>25</v>
      </c>
      <c r="H4" s="7"/>
      <c r="I4"/>
      <c r="K4" s="7"/>
      <c r="L4" s="7"/>
    </row>
    <row r="5" spans="1:12" ht="15" hidden="1" customHeight="1" x14ac:dyDescent="0.25">
      <c r="A5" s="28" t="s">
        <v>413</v>
      </c>
      <c r="B5" s="161" t="s">
        <v>240</v>
      </c>
      <c r="C5" s="2">
        <v>43157</v>
      </c>
      <c r="D5" s="2">
        <v>43161</v>
      </c>
      <c r="E5" s="161" t="s">
        <v>6</v>
      </c>
      <c r="F5" s="265" t="s">
        <v>42</v>
      </c>
      <c r="G5" s="12">
        <v>4</v>
      </c>
      <c r="H5" s="7"/>
      <c r="I5"/>
      <c r="K5" s="7"/>
      <c r="L5" s="7"/>
    </row>
    <row r="6" spans="1:12" ht="15" hidden="1" customHeight="1" x14ac:dyDescent="0.25">
      <c r="A6" s="28" t="s">
        <v>432</v>
      </c>
      <c r="B6" s="161" t="s">
        <v>254</v>
      </c>
      <c r="C6" s="2">
        <v>43136</v>
      </c>
      <c r="D6" s="2">
        <v>43165</v>
      </c>
      <c r="E6" s="161" t="s">
        <v>6</v>
      </c>
      <c r="F6" s="264" t="s">
        <v>42</v>
      </c>
      <c r="G6" s="12">
        <v>29</v>
      </c>
      <c r="H6" s="7"/>
      <c r="I6"/>
      <c r="K6" s="7"/>
      <c r="L6" s="7"/>
    </row>
    <row r="7" spans="1:12" ht="15" hidden="1" customHeight="1" x14ac:dyDescent="0.25">
      <c r="A7" s="28" t="s">
        <v>414</v>
      </c>
      <c r="B7" s="161" t="s">
        <v>250</v>
      </c>
      <c r="C7" s="2">
        <v>43171</v>
      </c>
      <c r="D7" s="2">
        <v>43252</v>
      </c>
      <c r="E7" s="161" t="s">
        <v>6</v>
      </c>
      <c r="F7" s="264" t="s">
        <v>40</v>
      </c>
      <c r="G7" s="12">
        <v>81</v>
      </c>
      <c r="H7" s="7"/>
      <c r="I7"/>
      <c r="K7" s="7"/>
      <c r="L7" s="7"/>
    </row>
    <row r="8" spans="1:12" ht="15" hidden="1" customHeight="1" x14ac:dyDescent="0.25">
      <c r="A8" s="28" t="s">
        <v>468</v>
      </c>
      <c r="B8" s="161" t="s">
        <v>228</v>
      </c>
      <c r="C8" s="2">
        <v>43262</v>
      </c>
      <c r="D8" s="2">
        <v>43300</v>
      </c>
      <c r="E8" s="161" t="s">
        <v>6</v>
      </c>
      <c r="F8" s="264" t="s">
        <v>40</v>
      </c>
      <c r="G8" s="12">
        <v>38</v>
      </c>
      <c r="H8" s="560"/>
      <c r="I8"/>
      <c r="K8" s="7"/>
      <c r="L8" s="7"/>
    </row>
    <row r="9" spans="1:12" ht="15" hidden="1" customHeight="1" x14ac:dyDescent="0.25">
      <c r="A9" s="28" t="s">
        <v>416</v>
      </c>
      <c r="B9" s="161" t="s">
        <v>243</v>
      </c>
      <c r="C9" s="2">
        <v>43313</v>
      </c>
      <c r="D9" s="2">
        <v>43343</v>
      </c>
      <c r="E9" s="161" t="s">
        <v>6</v>
      </c>
      <c r="F9" s="264" t="s">
        <v>42</v>
      </c>
      <c r="G9" s="12">
        <v>30</v>
      </c>
      <c r="H9" s="7"/>
      <c r="I9"/>
      <c r="K9" s="7"/>
      <c r="L9" s="7"/>
    </row>
    <row r="10" spans="1:12" ht="15" customHeight="1" x14ac:dyDescent="0.25">
      <c r="A10" s="28" t="s">
        <v>407</v>
      </c>
      <c r="B10" s="161" t="s">
        <v>237</v>
      </c>
      <c r="C10" s="2" t="s">
        <v>730</v>
      </c>
      <c r="D10" s="2" t="s">
        <v>729</v>
      </c>
      <c r="E10" s="161" t="s">
        <v>6</v>
      </c>
      <c r="F10" s="264" t="s">
        <v>40</v>
      </c>
      <c r="G10" s="12">
        <v>15</v>
      </c>
      <c r="H10" s="7"/>
      <c r="I10" s="256"/>
      <c r="K10" s="7"/>
      <c r="L10" s="7"/>
    </row>
    <row r="11" spans="1:12" ht="15" hidden="1" customHeight="1" x14ac:dyDescent="0.25">
      <c r="A11" s="28" t="s">
        <v>417</v>
      </c>
      <c r="B11" s="161" t="s">
        <v>243</v>
      </c>
      <c r="C11" s="2">
        <v>43269</v>
      </c>
      <c r="D11" s="2">
        <v>43325</v>
      </c>
      <c r="E11" s="161" t="s">
        <v>6</v>
      </c>
      <c r="F11" s="264" t="s">
        <v>42</v>
      </c>
      <c r="G11" s="12">
        <v>56</v>
      </c>
      <c r="H11" s="7"/>
      <c r="I11"/>
      <c r="K11" s="7"/>
      <c r="L11" s="7"/>
    </row>
    <row r="12" spans="1:12" ht="15" hidden="1"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407</v>
      </c>
      <c r="B13" s="161" t="s">
        <v>237</v>
      </c>
      <c r="C13" s="2" t="s">
        <v>730</v>
      </c>
      <c r="D13" s="2" t="s">
        <v>729</v>
      </c>
      <c r="E13" s="161" t="s">
        <v>6</v>
      </c>
      <c r="F13" s="264" t="s">
        <v>40</v>
      </c>
      <c r="G13" s="12">
        <v>15</v>
      </c>
      <c r="H13" s="7"/>
      <c r="I13"/>
      <c r="K13" s="7"/>
      <c r="L13" s="7"/>
    </row>
    <row r="14" spans="1:12" ht="15" customHeight="1" x14ac:dyDescent="0.25">
      <c r="A14" s="28" t="s">
        <v>408</v>
      </c>
      <c r="B14" s="161" t="s">
        <v>250</v>
      </c>
      <c r="C14" s="2" t="s">
        <v>732</v>
      </c>
      <c r="D14" s="2" t="s">
        <v>733</v>
      </c>
      <c r="E14" s="161" t="s">
        <v>6</v>
      </c>
      <c r="F14" s="264" t="s">
        <v>40</v>
      </c>
      <c r="G14" s="12">
        <v>14</v>
      </c>
      <c r="H14" s="7"/>
      <c r="I14"/>
      <c r="K14" s="7"/>
      <c r="L14" s="7"/>
    </row>
    <row r="15" spans="1:12" ht="15" customHeight="1" x14ac:dyDescent="0.25">
      <c r="A15" s="28" t="s">
        <v>409</v>
      </c>
      <c r="B15" s="161" t="s">
        <v>229</v>
      </c>
      <c r="C15" s="2" t="s">
        <v>735</v>
      </c>
      <c r="D15" s="2" t="s">
        <v>734</v>
      </c>
      <c r="E15" s="161" t="s">
        <v>6</v>
      </c>
      <c r="F15" s="264" t="s">
        <v>40</v>
      </c>
      <c r="G15" s="12">
        <v>25</v>
      </c>
      <c r="H15" s="7"/>
      <c r="I15"/>
      <c r="K15" s="7"/>
      <c r="L15" s="7"/>
    </row>
    <row r="16" spans="1:12" ht="15" hidden="1" customHeight="1" x14ac:dyDescent="0.25">
      <c r="A16" s="28" t="s">
        <v>422</v>
      </c>
      <c r="B16" s="161" t="s">
        <v>243</v>
      </c>
      <c r="C16" s="2">
        <v>43202</v>
      </c>
      <c r="D16" s="2">
        <v>43224</v>
      </c>
      <c r="E16" s="161" t="s">
        <v>6</v>
      </c>
      <c r="F16" s="264" t="s">
        <v>42</v>
      </c>
      <c r="G16" s="12">
        <v>22</v>
      </c>
      <c r="H16" s="560"/>
      <c r="I16"/>
      <c r="K16" s="7"/>
      <c r="L16" s="7"/>
    </row>
    <row r="17" spans="1:9" ht="15" customHeight="1" x14ac:dyDescent="0.25">
      <c r="A17" s="28" t="s">
        <v>407</v>
      </c>
      <c r="B17" s="161" t="s">
        <v>237</v>
      </c>
      <c r="C17" s="2" t="s">
        <v>730</v>
      </c>
      <c r="D17" s="2" t="s">
        <v>729</v>
      </c>
      <c r="E17" s="161" t="s">
        <v>6</v>
      </c>
      <c r="F17" s="264" t="s">
        <v>40</v>
      </c>
      <c r="G17" s="12">
        <v>15</v>
      </c>
      <c r="H17" s="7"/>
      <c r="I17" s="256"/>
    </row>
    <row r="18" spans="1:9" ht="15" hidden="1" customHeight="1" x14ac:dyDescent="0.25">
      <c r="A18" s="28" t="s">
        <v>428</v>
      </c>
      <c r="B18" s="545" t="s">
        <v>240</v>
      </c>
      <c r="C18" s="50">
        <v>43164</v>
      </c>
      <c r="D18" s="50">
        <v>43168</v>
      </c>
      <c r="E18" s="545" t="s">
        <v>6</v>
      </c>
      <c r="F18" s="547" t="s">
        <v>42</v>
      </c>
      <c r="G18" s="12">
        <v>4</v>
      </c>
      <c r="H18" s="7"/>
      <c r="I18"/>
    </row>
    <row r="19" spans="1:9" ht="15" hidden="1" customHeight="1" x14ac:dyDescent="0.25">
      <c r="A19" s="28" t="s">
        <v>427</v>
      </c>
      <c r="B19" s="161" t="s">
        <v>225</v>
      </c>
      <c r="C19" s="2">
        <v>43123</v>
      </c>
      <c r="D19" s="2">
        <v>43189</v>
      </c>
      <c r="E19" s="161" t="s">
        <v>6</v>
      </c>
      <c r="F19" s="264" t="s">
        <v>40</v>
      </c>
      <c r="G19" s="12">
        <v>66</v>
      </c>
      <c r="H19" s="7"/>
      <c r="I19" s="256"/>
    </row>
    <row r="20" spans="1:9" ht="15" hidden="1" customHeight="1" x14ac:dyDescent="0.25">
      <c r="A20" s="28" t="s">
        <v>510</v>
      </c>
      <c r="B20" s="161" t="s">
        <v>229</v>
      </c>
      <c r="C20" s="2">
        <v>43374</v>
      </c>
      <c r="D20" s="2">
        <v>43385</v>
      </c>
      <c r="E20" s="161" t="s">
        <v>6</v>
      </c>
      <c r="F20" s="264" t="s">
        <v>40</v>
      </c>
      <c r="G20" s="12">
        <v>11</v>
      </c>
      <c r="H20" s="7"/>
      <c r="I20"/>
    </row>
    <row r="21" spans="1:9" ht="15" hidden="1" customHeight="1" x14ac:dyDescent="0.25">
      <c r="A21" s="28" t="s">
        <v>338</v>
      </c>
      <c r="B21" s="161" t="s">
        <v>215</v>
      </c>
      <c r="C21" s="2">
        <v>43059</v>
      </c>
      <c r="D21" s="2">
        <v>43147</v>
      </c>
      <c r="E21" s="161" t="s">
        <v>6</v>
      </c>
      <c r="F21" s="264" t="s">
        <v>40</v>
      </c>
      <c r="G21" s="12">
        <v>88</v>
      </c>
      <c r="H21" s="7"/>
      <c r="I21"/>
    </row>
    <row r="22" spans="1:9" ht="15" hidden="1" customHeight="1" x14ac:dyDescent="0.25">
      <c r="A22" s="28" t="s">
        <v>206</v>
      </c>
      <c r="B22" s="161" t="s">
        <v>244</v>
      </c>
      <c r="C22" s="2">
        <v>43014</v>
      </c>
      <c r="D22" s="2">
        <v>43042</v>
      </c>
      <c r="E22" s="161" t="s">
        <v>6</v>
      </c>
      <c r="F22" s="264" t="s">
        <v>40</v>
      </c>
      <c r="G22" s="12">
        <v>28</v>
      </c>
      <c r="H22" s="7"/>
      <c r="I22"/>
    </row>
    <row r="23" spans="1:9" ht="15" hidden="1" customHeight="1" x14ac:dyDescent="0.25">
      <c r="A23" s="28" t="s">
        <v>429</v>
      </c>
      <c r="B23" s="161" t="s">
        <v>239</v>
      </c>
      <c r="C23" s="2">
        <v>43122</v>
      </c>
      <c r="D23" s="2">
        <v>43205</v>
      </c>
      <c r="E23" s="161" t="s">
        <v>6</v>
      </c>
      <c r="F23" s="264" t="s">
        <v>42</v>
      </c>
      <c r="G23" s="12">
        <v>83</v>
      </c>
      <c r="H23" s="7"/>
      <c r="I23"/>
    </row>
    <row r="24" spans="1:9" ht="15" hidden="1" customHeight="1" x14ac:dyDescent="0.25">
      <c r="A24" s="28" t="s">
        <v>449</v>
      </c>
      <c r="B24" s="161" t="s">
        <v>250</v>
      </c>
      <c r="C24" s="2">
        <v>43336</v>
      </c>
      <c r="D24" s="2">
        <v>43339</v>
      </c>
      <c r="E24" s="161" t="s">
        <v>6</v>
      </c>
      <c r="F24" s="264" t="s">
        <v>40</v>
      </c>
      <c r="G24" s="12">
        <v>3</v>
      </c>
      <c r="H24" s="7"/>
      <c r="I24" s="256"/>
    </row>
    <row r="25" spans="1:9" ht="15" hidden="1" customHeight="1" x14ac:dyDescent="0.25">
      <c r="A25" s="28" t="s">
        <v>538</v>
      </c>
      <c r="B25" s="161" t="s">
        <v>226</v>
      </c>
      <c r="C25" s="2">
        <v>43335</v>
      </c>
      <c r="D25" s="2">
        <v>43340</v>
      </c>
      <c r="E25" s="161" t="s">
        <v>6</v>
      </c>
      <c r="F25" s="264" t="s">
        <v>41</v>
      </c>
      <c r="G25" s="12">
        <v>5</v>
      </c>
      <c r="H25" s="7"/>
      <c r="I25"/>
    </row>
    <row r="26" spans="1:9" ht="15" hidden="1" customHeight="1" x14ac:dyDescent="0.25">
      <c r="A26" s="28" t="s">
        <v>447</v>
      </c>
      <c r="B26" s="161" t="s">
        <v>220</v>
      </c>
      <c r="C26" s="2">
        <v>43255</v>
      </c>
      <c r="D26" s="2">
        <v>43259</v>
      </c>
      <c r="E26" s="161" t="s">
        <v>6</v>
      </c>
      <c r="F26" s="264" t="s">
        <v>41</v>
      </c>
      <c r="G26" s="12">
        <v>4</v>
      </c>
      <c r="H26" s="7"/>
      <c r="I26"/>
    </row>
    <row r="27" spans="1:9" ht="15" hidden="1" customHeight="1" x14ac:dyDescent="0.25">
      <c r="A27" s="28" t="s">
        <v>205</v>
      </c>
      <c r="B27" s="161" t="s">
        <v>9</v>
      </c>
      <c r="C27" s="2">
        <v>42776</v>
      </c>
      <c r="D27" s="2">
        <v>43098</v>
      </c>
      <c r="E27" s="161" t="s">
        <v>6</v>
      </c>
      <c r="F27" s="264" t="s">
        <v>40</v>
      </c>
      <c r="G27" s="12">
        <v>322</v>
      </c>
      <c r="H27" s="7"/>
      <c r="I27"/>
    </row>
    <row r="28" spans="1:9" ht="15" hidden="1" customHeight="1" x14ac:dyDescent="0.25">
      <c r="A28" s="28" t="s">
        <v>437</v>
      </c>
      <c r="B28" s="161" t="s">
        <v>220</v>
      </c>
      <c r="C28" s="2">
        <v>43136</v>
      </c>
      <c r="D28" s="2">
        <v>43252</v>
      </c>
      <c r="E28" s="161" t="s">
        <v>6</v>
      </c>
      <c r="F28" s="264" t="s">
        <v>40</v>
      </c>
      <c r="G28" s="12">
        <v>116</v>
      </c>
      <c r="H28" s="7"/>
      <c r="I28"/>
    </row>
    <row r="29" spans="1:9" ht="15" hidden="1" customHeight="1" x14ac:dyDescent="0.25">
      <c r="A29" s="28" t="s">
        <v>438</v>
      </c>
      <c r="B29" s="161" t="s">
        <v>224</v>
      </c>
      <c r="C29" s="2">
        <v>43143</v>
      </c>
      <c r="D29" s="2">
        <v>43161</v>
      </c>
      <c r="E29" s="161" t="s">
        <v>6</v>
      </c>
      <c r="F29" s="264" t="s">
        <v>40</v>
      </c>
      <c r="G29" s="12">
        <v>18</v>
      </c>
      <c r="H29" s="7"/>
      <c r="I29"/>
    </row>
    <row r="30" spans="1:9" ht="15" hidden="1" customHeight="1" x14ac:dyDescent="0.25">
      <c r="A30" s="28" t="s">
        <v>448</v>
      </c>
      <c r="B30" s="161" t="s">
        <v>220</v>
      </c>
      <c r="C30" s="2">
        <v>43264</v>
      </c>
      <c r="D30" s="2">
        <v>43269</v>
      </c>
      <c r="E30" s="161" t="s">
        <v>6</v>
      </c>
      <c r="F30" s="264" t="s">
        <v>41</v>
      </c>
      <c r="G30" s="12">
        <v>5</v>
      </c>
      <c r="H30" s="7"/>
      <c r="I30"/>
    </row>
    <row r="31" spans="1:9" ht="15" hidden="1" customHeight="1" x14ac:dyDescent="0.25">
      <c r="A31" s="28" t="s">
        <v>207</v>
      </c>
      <c r="B31" s="161" t="s">
        <v>245</v>
      </c>
      <c r="C31" s="2">
        <v>42870</v>
      </c>
      <c r="D31" s="2">
        <v>42881</v>
      </c>
      <c r="E31" s="161" t="s">
        <v>6</v>
      </c>
      <c r="F31" s="264" t="s">
        <v>41</v>
      </c>
      <c r="G31" s="12">
        <v>11</v>
      </c>
      <c r="H31" s="7"/>
      <c r="I31"/>
    </row>
    <row r="32" spans="1:9" ht="15" hidden="1" customHeight="1" x14ac:dyDescent="0.25">
      <c r="A32" s="28" t="s">
        <v>444</v>
      </c>
      <c r="B32" s="161" t="s">
        <v>237</v>
      </c>
      <c r="C32" s="2">
        <v>43241</v>
      </c>
      <c r="D32" s="2">
        <v>43252</v>
      </c>
      <c r="E32" s="161" t="s">
        <v>6</v>
      </c>
      <c r="F32" s="264" t="s">
        <v>41</v>
      </c>
      <c r="G32" s="12">
        <v>11</v>
      </c>
      <c r="H32" s="7"/>
      <c r="I32"/>
    </row>
    <row r="33" spans="1:9" ht="15" customHeight="1" x14ac:dyDescent="0.25">
      <c r="A33" s="28" t="s">
        <v>407</v>
      </c>
      <c r="B33" s="161" t="s">
        <v>237</v>
      </c>
      <c r="C33" s="2" t="s">
        <v>730</v>
      </c>
      <c r="D33" s="2" t="s">
        <v>729</v>
      </c>
      <c r="E33" s="161" t="s">
        <v>6</v>
      </c>
      <c r="F33" s="264" t="s">
        <v>40</v>
      </c>
      <c r="G33" s="12">
        <v>15</v>
      </c>
      <c r="H33" s="7"/>
      <c r="I33"/>
    </row>
    <row r="34" spans="1:9" ht="15" customHeight="1" x14ac:dyDescent="0.25">
      <c r="A34" s="28" t="s">
        <v>408</v>
      </c>
      <c r="B34" s="161" t="s">
        <v>250</v>
      </c>
      <c r="C34" s="2" t="s">
        <v>732</v>
      </c>
      <c r="D34" s="2" t="s">
        <v>733</v>
      </c>
      <c r="E34" s="161" t="s">
        <v>6</v>
      </c>
      <c r="F34" s="264" t="s">
        <v>40</v>
      </c>
      <c r="G34" s="12">
        <v>14</v>
      </c>
      <c r="H34" s="7"/>
      <c r="I34"/>
    </row>
    <row r="35" spans="1:9" x14ac:dyDescent="0.25">
      <c r="A35" s="28" t="s">
        <v>409</v>
      </c>
      <c r="B35" s="161" t="s">
        <v>229</v>
      </c>
      <c r="C35" s="2" t="s">
        <v>735</v>
      </c>
      <c r="D35" s="2" t="s">
        <v>734</v>
      </c>
      <c r="E35" s="161" t="s">
        <v>6</v>
      </c>
      <c r="F35" s="264" t="s">
        <v>40</v>
      </c>
      <c r="G35" s="12">
        <v>25</v>
      </c>
      <c r="H35" s="560"/>
      <c r="I35"/>
    </row>
    <row r="36" spans="1:9" x14ac:dyDescent="0.25">
      <c r="A36" s="28" t="s">
        <v>413</v>
      </c>
      <c r="B36" s="161" t="s">
        <v>240</v>
      </c>
      <c r="C36" s="2" t="s">
        <v>737</v>
      </c>
      <c r="D36" s="2" t="s">
        <v>736</v>
      </c>
      <c r="E36" s="161" t="s">
        <v>6</v>
      </c>
      <c r="F36" s="264" t="s">
        <v>42</v>
      </c>
      <c r="G36" s="12">
        <v>4</v>
      </c>
      <c r="H36" s="560"/>
      <c r="I36"/>
    </row>
    <row r="37" spans="1:9" hidden="1" x14ac:dyDescent="0.25">
      <c r="A37" s="28" t="s">
        <v>208</v>
      </c>
      <c r="B37" s="161" t="s">
        <v>223</v>
      </c>
      <c r="C37" s="2">
        <v>43017</v>
      </c>
      <c r="D37" s="2">
        <v>43083</v>
      </c>
      <c r="E37" s="161" t="s">
        <v>6</v>
      </c>
      <c r="F37" s="264" t="s">
        <v>40</v>
      </c>
      <c r="G37" s="12">
        <v>66</v>
      </c>
      <c r="H37" s="7"/>
      <c r="I37" s="256"/>
    </row>
    <row r="38" spans="1:9" hidden="1" x14ac:dyDescent="0.25">
      <c r="A38" s="28" t="s">
        <v>453</v>
      </c>
      <c r="B38" s="161" t="s">
        <v>229</v>
      </c>
      <c r="C38" s="2">
        <v>43297</v>
      </c>
      <c r="D38" s="2">
        <v>43333</v>
      </c>
      <c r="E38" s="161" t="s">
        <v>6</v>
      </c>
      <c r="F38" s="264" t="s">
        <v>40</v>
      </c>
      <c r="G38" s="12">
        <v>36</v>
      </c>
      <c r="H38" s="7"/>
      <c r="I38"/>
    </row>
    <row r="39" spans="1:9" hidden="1" x14ac:dyDescent="0.25">
      <c r="A39" s="28" t="s">
        <v>455</v>
      </c>
      <c r="B39" s="161" t="s">
        <v>242</v>
      </c>
      <c r="C39" s="2">
        <v>43161</v>
      </c>
      <c r="D39" s="2">
        <v>43196</v>
      </c>
      <c r="E39" s="161" t="s">
        <v>6</v>
      </c>
      <c r="F39" s="264" t="s">
        <v>42</v>
      </c>
      <c r="G39" s="12">
        <v>35</v>
      </c>
      <c r="H39" s="7"/>
      <c r="I39" s="256"/>
    </row>
    <row r="40" spans="1:9" hidden="1" x14ac:dyDescent="0.25">
      <c r="A40" s="28" t="s">
        <v>457</v>
      </c>
      <c r="B40" s="161" t="s">
        <v>705</v>
      </c>
      <c r="C40" s="2">
        <v>43185</v>
      </c>
      <c r="D40" s="2">
        <v>43265</v>
      </c>
      <c r="E40" s="161" t="s">
        <v>6</v>
      </c>
      <c r="F40" s="264" t="s">
        <v>40</v>
      </c>
      <c r="G40" s="12">
        <v>80</v>
      </c>
      <c r="H40" s="7"/>
      <c r="I40"/>
    </row>
    <row r="41" spans="1:9" hidden="1" x14ac:dyDescent="0.25">
      <c r="A41" s="28" t="s">
        <v>456</v>
      </c>
      <c r="B41" s="161" t="s">
        <v>242</v>
      </c>
      <c r="C41" s="2">
        <v>43199</v>
      </c>
      <c r="D41" s="2">
        <v>43236</v>
      </c>
      <c r="E41" s="161" t="s">
        <v>6</v>
      </c>
      <c r="F41" s="264" t="s">
        <v>42</v>
      </c>
      <c r="G41" s="12">
        <v>37</v>
      </c>
      <c r="H41" s="7"/>
      <c r="I41"/>
    </row>
    <row r="42" spans="1:9" hidden="1" x14ac:dyDescent="0.25">
      <c r="A42" s="28" t="s">
        <v>458</v>
      </c>
      <c r="B42" s="161" t="s">
        <v>224</v>
      </c>
      <c r="C42" s="2">
        <v>43251</v>
      </c>
      <c r="D42" s="2">
        <v>43361</v>
      </c>
      <c r="E42" s="161" t="s">
        <v>6</v>
      </c>
      <c r="F42" s="264" t="s">
        <v>40</v>
      </c>
      <c r="G42" s="12">
        <v>110</v>
      </c>
      <c r="H42" s="7"/>
      <c r="I42"/>
    </row>
    <row r="43" spans="1:9" hidden="1" x14ac:dyDescent="0.25">
      <c r="A43" s="28" t="s">
        <v>494</v>
      </c>
      <c r="B43" s="161" t="s">
        <v>239</v>
      </c>
      <c r="C43" s="2">
        <v>43290</v>
      </c>
      <c r="D43" s="2">
        <v>43299</v>
      </c>
      <c r="E43" s="161" t="s">
        <v>6</v>
      </c>
      <c r="F43" s="264" t="s">
        <v>42</v>
      </c>
      <c r="G43" s="12">
        <v>9</v>
      </c>
      <c r="H43" s="560"/>
      <c r="I43"/>
    </row>
    <row r="44" spans="1:9" hidden="1" x14ac:dyDescent="0.25">
      <c r="A44" s="28" t="s">
        <v>464</v>
      </c>
      <c r="B44" s="161" t="s">
        <v>224</v>
      </c>
      <c r="C44" s="2">
        <v>43213</v>
      </c>
      <c r="D44" s="2">
        <v>43224</v>
      </c>
      <c r="E44" s="161" t="s">
        <v>6</v>
      </c>
      <c r="F44" s="264" t="s">
        <v>40</v>
      </c>
      <c r="G44" s="12">
        <v>11</v>
      </c>
      <c r="H44" s="7"/>
      <c r="I44"/>
    </row>
    <row r="45" spans="1:9" hidden="1" x14ac:dyDescent="0.25">
      <c r="A45" s="28" t="s">
        <v>462</v>
      </c>
      <c r="B45" s="161" t="s">
        <v>254</v>
      </c>
      <c r="C45" s="2">
        <v>43180</v>
      </c>
      <c r="D45" s="2">
        <v>43185</v>
      </c>
      <c r="E45" s="161" t="s">
        <v>6</v>
      </c>
      <c r="F45" s="264" t="s">
        <v>42</v>
      </c>
      <c r="G45" s="12">
        <v>5</v>
      </c>
      <c r="H45" s="7"/>
      <c r="I45"/>
    </row>
    <row r="46" spans="1:9" hidden="1" x14ac:dyDescent="0.25">
      <c r="A46" s="28" t="s">
        <v>463</v>
      </c>
      <c r="B46" s="161" t="s">
        <v>236</v>
      </c>
      <c r="C46" s="2">
        <v>43182</v>
      </c>
      <c r="D46" s="2">
        <v>43194</v>
      </c>
      <c r="E46" s="161" t="s">
        <v>6</v>
      </c>
      <c r="F46" s="264" t="s">
        <v>41</v>
      </c>
      <c r="G46" s="12">
        <v>12</v>
      </c>
      <c r="H46" s="7"/>
      <c r="I46"/>
    </row>
    <row r="47" spans="1:9" hidden="1" x14ac:dyDescent="0.25">
      <c r="A47" s="28" t="s">
        <v>466</v>
      </c>
      <c r="B47" s="161" t="s">
        <v>241</v>
      </c>
      <c r="C47" s="2">
        <v>43185</v>
      </c>
      <c r="D47" s="2">
        <v>43189</v>
      </c>
      <c r="E47" s="161" t="s">
        <v>6</v>
      </c>
      <c r="F47" s="264" t="s">
        <v>42</v>
      </c>
      <c r="G47" s="12">
        <v>4</v>
      </c>
      <c r="H47" s="7"/>
      <c r="I47"/>
    </row>
    <row r="48" spans="1:9" hidden="1" x14ac:dyDescent="0.25">
      <c r="A48" s="28" t="s">
        <v>467</v>
      </c>
      <c r="B48" s="161" t="s">
        <v>254</v>
      </c>
      <c r="C48" s="2">
        <v>43192</v>
      </c>
      <c r="D48" s="2">
        <v>43203</v>
      </c>
      <c r="E48" s="161" t="s">
        <v>6</v>
      </c>
      <c r="F48" s="264" t="s">
        <v>42</v>
      </c>
      <c r="G48" s="12">
        <v>11</v>
      </c>
      <c r="H48" s="7"/>
      <c r="I48"/>
    </row>
    <row r="49" spans="1:9" hidden="1" x14ac:dyDescent="0.25">
      <c r="A49" s="28" t="s">
        <v>469</v>
      </c>
      <c r="B49" s="161" t="s">
        <v>223</v>
      </c>
      <c r="C49" s="2">
        <v>43194</v>
      </c>
      <c r="D49" s="2">
        <v>43208</v>
      </c>
      <c r="E49" s="161" t="s">
        <v>6</v>
      </c>
      <c r="F49" s="264" t="s">
        <v>40</v>
      </c>
      <c r="G49" s="12">
        <v>14</v>
      </c>
      <c r="H49" s="7"/>
      <c r="I49"/>
    </row>
    <row r="50" spans="1:9" x14ac:dyDescent="0.25">
      <c r="A50" s="28" t="s">
        <v>407</v>
      </c>
      <c r="B50" s="161" t="s">
        <v>237</v>
      </c>
      <c r="C50" s="2" t="s">
        <v>730</v>
      </c>
      <c r="D50" s="2" t="s">
        <v>729</v>
      </c>
      <c r="E50" s="161" t="s">
        <v>6</v>
      </c>
      <c r="F50" s="264" t="s">
        <v>40</v>
      </c>
      <c r="G50" s="12">
        <v>15</v>
      </c>
      <c r="H50" s="560"/>
      <c r="I50"/>
    </row>
    <row r="51" spans="1:9" hidden="1" x14ac:dyDescent="0.25">
      <c r="A51" s="28" t="s">
        <v>451</v>
      </c>
      <c r="B51" s="161" t="s">
        <v>215</v>
      </c>
      <c r="C51" s="2">
        <v>43171</v>
      </c>
      <c r="D51" s="2">
        <v>43208</v>
      </c>
      <c r="E51" s="161" t="s">
        <v>6</v>
      </c>
      <c r="F51" s="264" t="s">
        <v>40</v>
      </c>
      <c r="G51" s="12">
        <v>37</v>
      </c>
      <c r="H51" s="7"/>
      <c r="I51"/>
    </row>
    <row r="52" spans="1:9" hidden="1" x14ac:dyDescent="0.25">
      <c r="A52" s="28" t="s">
        <v>298</v>
      </c>
      <c r="B52" s="161" t="s">
        <v>226</v>
      </c>
      <c r="C52" s="2">
        <v>43069</v>
      </c>
      <c r="D52" s="2">
        <v>43112</v>
      </c>
      <c r="E52" s="161" t="s">
        <v>6</v>
      </c>
      <c r="F52" s="264" t="s">
        <v>40</v>
      </c>
      <c r="G52" s="12">
        <v>43</v>
      </c>
      <c r="H52" s="7"/>
      <c r="I52"/>
    </row>
    <row r="53" spans="1:9" hidden="1" x14ac:dyDescent="0.25">
      <c r="A53" s="28" t="s">
        <v>516</v>
      </c>
      <c r="B53" s="161" t="s">
        <v>228</v>
      </c>
      <c r="C53" s="2">
        <v>43332</v>
      </c>
      <c r="D53" s="2">
        <v>43385</v>
      </c>
      <c r="E53" s="161" t="s">
        <v>6</v>
      </c>
      <c r="F53" s="264" t="s">
        <v>40</v>
      </c>
      <c r="G53" s="12">
        <v>53</v>
      </c>
      <c r="H53" s="7"/>
      <c r="I53" s="256"/>
    </row>
    <row r="54" spans="1:9" x14ac:dyDescent="0.25">
      <c r="A54" s="28" t="s">
        <v>407</v>
      </c>
      <c r="B54" s="161" t="s">
        <v>237</v>
      </c>
      <c r="C54" s="2" t="s">
        <v>730</v>
      </c>
      <c r="D54" s="2" t="s">
        <v>729</v>
      </c>
      <c r="E54" s="161" t="s">
        <v>6</v>
      </c>
      <c r="F54" s="264" t="s">
        <v>40</v>
      </c>
      <c r="G54" s="12">
        <v>15</v>
      </c>
      <c r="H54" s="7"/>
      <c r="I54"/>
    </row>
    <row r="55" spans="1:9" x14ac:dyDescent="0.25">
      <c r="A55" s="28" t="s">
        <v>408</v>
      </c>
      <c r="B55" s="161" t="s">
        <v>250</v>
      </c>
      <c r="C55" s="2" t="s">
        <v>732</v>
      </c>
      <c r="D55" s="2" t="s">
        <v>733</v>
      </c>
      <c r="E55" s="161" t="s">
        <v>6</v>
      </c>
      <c r="F55" s="264" t="s">
        <v>40</v>
      </c>
      <c r="G55" s="12">
        <v>14</v>
      </c>
      <c r="H55" s="7"/>
      <c r="I55"/>
    </row>
    <row r="56" spans="1:9" x14ac:dyDescent="0.25">
      <c r="A56" s="28" t="s">
        <v>409</v>
      </c>
      <c r="B56" s="161" t="s">
        <v>229</v>
      </c>
      <c r="C56" s="2" t="s">
        <v>735</v>
      </c>
      <c r="D56" s="2" t="s">
        <v>734</v>
      </c>
      <c r="E56" s="161" t="s">
        <v>6</v>
      </c>
      <c r="F56" s="264" t="s">
        <v>40</v>
      </c>
      <c r="G56" s="12">
        <v>25</v>
      </c>
      <c r="H56" s="7"/>
      <c r="I56"/>
    </row>
    <row r="57" spans="1:9" hidden="1" x14ac:dyDescent="0.25">
      <c r="A57" s="28" t="s">
        <v>282</v>
      </c>
      <c r="B57" s="161" t="s">
        <v>242</v>
      </c>
      <c r="C57" s="2">
        <v>42838</v>
      </c>
      <c r="D57" s="2">
        <v>43100</v>
      </c>
      <c r="E57" s="161" t="s">
        <v>6</v>
      </c>
      <c r="F57" s="264" t="s">
        <v>42</v>
      </c>
      <c r="G57" s="12">
        <v>262</v>
      </c>
      <c r="H57" s="560"/>
      <c r="I57"/>
    </row>
    <row r="58" spans="1:9" x14ac:dyDescent="0.25">
      <c r="A58" s="28" t="s">
        <v>407</v>
      </c>
      <c r="B58" s="161" t="s">
        <v>237</v>
      </c>
      <c r="C58" s="2" t="s">
        <v>730</v>
      </c>
      <c r="D58" s="2" t="s">
        <v>729</v>
      </c>
      <c r="E58" s="161" t="s">
        <v>6</v>
      </c>
      <c r="F58" s="264" t="s">
        <v>40</v>
      </c>
      <c r="G58" s="12">
        <v>15</v>
      </c>
      <c r="H58" s="7"/>
      <c r="I58" s="256"/>
    </row>
    <row r="59" spans="1:9" hidden="1" x14ac:dyDescent="0.25">
      <c r="A59" s="28" t="s">
        <v>286</v>
      </c>
      <c r="B59" s="161" t="s">
        <v>253</v>
      </c>
      <c r="C59" s="2">
        <v>42850</v>
      </c>
      <c r="D59" s="2">
        <v>42874</v>
      </c>
      <c r="E59" s="161" t="s">
        <v>6</v>
      </c>
      <c r="F59" s="264" t="s">
        <v>40</v>
      </c>
      <c r="G59" s="12">
        <v>24</v>
      </c>
      <c r="H59" s="7"/>
      <c r="I59"/>
    </row>
    <row r="60" spans="1:9" x14ac:dyDescent="0.25">
      <c r="A60" s="28" t="s">
        <v>407</v>
      </c>
      <c r="B60" s="161" t="s">
        <v>237</v>
      </c>
      <c r="C60" s="2" t="s">
        <v>730</v>
      </c>
      <c r="D60" s="2" t="s">
        <v>729</v>
      </c>
      <c r="E60" s="161" t="s">
        <v>6</v>
      </c>
      <c r="F60" s="264" t="s">
        <v>40</v>
      </c>
      <c r="G60" s="12">
        <v>15</v>
      </c>
      <c r="H60" s="7"/>
      <c r="I60"/>
    </row>
    <row r="61" spans="1:9" x14ac:dyDescent="0.25">
      <c r="A61" s="28" t="s">
        <v>408</v>
      </c>
      <c r="B61" s="161" t="s">
        <v>250</v>
      </c>
      <c r="C61" s="2" t="s">
        <v>732</v>
      </c>
      <c r="D61" s="2" t="s">
        <v>733</v>
      </c>
      <c r="E61" s="161" t="s">
        <v>6</v>
      </c>
      <c r="F61" s="264" t="s">
        <v>40</v>
      </c>
      <c r="G61" s="12">
        <v>14</v>
      </c>
      <c r="H61" s="7"/>
      <c r="I61" s="256"/>
    </row>
    <row r="62" spans="1:9" hidden="1" x14ac:dyDescent="0.25">
      <c r="A62" s="28" t="s">
        <v>479</v>
      </c>
      <c r="B62" s="161" t="s">
        <v>239</v>
      </c>
      <c r="C62" s="2">
        <v>43332</v>
      </c>
      <c r="D62" s="2">
        <v>43363</v>
      </c>
      <c r="E62" s="161" t="s">
        <v>6</v>
      </c>
      <c r="F62" s="264" t="s">
        <v>42</v>
      </c>
      <c r="G62" s="12">
        <v>31</v>
      </c>
      <c r="H62" s="7"/>
      <c r="I62"/>
    </row>
    <row r="63" spans="1:9" x14ac:dyDescent="0.25">
      <c r="A63" s="28" t="s">
        <v>407</v>
      </c>
      <c r="B63" s="161" t="s">
        <v>237</v>
      </c>
      <c r="C63" s="2" t="s">
        <v>730</v>
      </c>
      <c r="D63" s="2" t="s">
        <v>729</v>
      </c>
      <c r="E63" s="161" t="s">
        <v>6</v>
      </c>
      <c r="F63" s="264" t="s">
        <v>40</v>
      </c>
      <c r="G63" s="12">
        <v>15</v>
      </c>
      <c r="H63" s="7"/>
      <c r="I63"/>
    </row>
    <row r="64" spans="1:9" hidden="1" x14ac:dyDescent="0.25">
      <c r="A64" s="28" t="s">
        <v>471</v>
      </c>
      <c r="B64" s="161" t="s">
        <v>215</v>
      </c>
      <c r="C64" s="2">
        <v>43208</v>
      </c>
      <c r="D64" s="2">
        <v>43238</v>
      </c>
      <c r="E64" s="161" t="s">
        <v>6</v>
      </c>
      <c r="F64" s="264" t="s">
        <v>40</v>
      </c>
      <c r="G64" s="12">
        <v>30</v>
      </c>
      <c r="H64" s="7"/>
      <c r="I64"/>
    </row>
    <row r="65" spans="1:9" hidden="1" x14ac:dyDescent="0.25">
      <c r="A65" s="28" t="s">
        <v>481</v>
      </c>
      <c r="B65" s="161" t="s">
        <v>243</v>
      </c>
      <c r="C65" s="2">
        <v>43283</v>
      </c>
      <c r="D65" s="2">
        <v>43308</v>
      </c>
      <c r="E65" s="161" t="s">
        <v>6</v>
      </c>
      <c r="F65" s="264" t="s">
        <v>42</v>
      </c>
      <c r="G65" s="12">
        <v>25</v>
      </c>
      <c r="H65" s="7"/>
      <c r="I65"/>
    </row>
    <row r="66" spans="1:9" x14ac:dyDescent="0.25">
      <c r="A66" s="28" t="s">
        <v>407</v>
      </c>
      <c r="B66" s="161" t="s">
        <v>237</v>
      </c>
      <c r="C66" s="2" t="s">
        <v>730</v>
      </c>
      <c r="D66" s="2" t="s">
        <v>729</v>
      </c>
      <c r="E66" s="161" t="s">
        <v>6</v>
      </c>
      <c r="F66" s="264" t="s">
        <v>40</v>
      </c>
      <c r="G66" s="12">
        <v>15</v>
      </c>
      <c r="H66" s="7"/>
      <c r="I66" s="256"/>
    </row>
    <row r="67" spans="1:9" x14ac:dyDescent="0.25">
      <c r="A67" s="28" t="s">
        <v>408</v>
      </c>
      <c r="B67" s="161" t="s">
        <v>250</v>
      </c>
      <c r="C67" s="2" t="s">
        <v>732</v>
      </c>
      <c r="D67" s="2" t="s">
        <v>733</v>
      </c>
      <c r="E67" s="161" t="s">
        <v>6</v>
      </c>
      <c r="F67" s="264" t="s">
        <v>40</v>
      </c>
      <c r="G67" s="12">
        <v>14</v>
      </c>
      <c r="H67" s="7"/>
      <c r="I67"/>
    </row>
    <row r="68" spans="1:9" x14ac:dyDescent="0.25">
      <c r="A68" s="28" t="s">
        <v>409</v>
      </c>
      <c r="B68" s="161" t="s">
        <v>229</v>
      </c>
      <c r="C68" s="2" t="s">
        <v>735</v>
      </c>
      <c r="D68" s="2" t="s">
        <v>734</v>
      </c>
      <c r="E68" s="161" t="s">
        <v>6</v>
      </c>
      <c r="F68" s="264" t="s">
        <v>40</v>
      </c>
      <c r="G68" s="12">
        <v>25</v>
      </c>
      <c r="H68" s="7"/>
      <c r="I68" s="256"/>
    </row>
    <row r="69" spans="1:9" hidden="1" x14ac:dyDescent="0.25">
      <c r="A69" s="28" t="s">
        <v>285</v>
      </c>
      <c r="B69" s="161" t="s">
        <v>261</v>
      </c>
      <c r="C69" s="2">
        <v>42891</v>
      </c>
      <c r="D69" s="2">
        <v>43042</v>
      </c>
      <c r="E69" s="161" t="s">
        <v>6</v>
      </c>
      <c r="F69" s="264" t="s">
        <v>40</v>
      </c>
      <c r="G69" s="12">
        <v>151</v>
      </c>
      <c r="H69" s="7"/>
      <c r="I69" s="256"/>
    </row>
    <row r="70" spans="1:9" hidden="1" x14ac:dyDescent="0.25">
      <c r="A70" s="28" t="s">
        <v>470</v>
      </c>
      <c r="B70" s="161" t="s">
        <v>230</v>
      </c>
      <c r="C70" s="2">
        <v>43199</v>
      </c>
      <c r="D70" s="2">
        <v>43203</v>
      </c>
      <c r="E70" s="161" t="s">
        <v>6</v>
      </c>
      <c r="F70" s="264" t="s">
        <v>40</v>
      </c>
      <c r="G70" s="12">
        <v>4</v>
      </c>
      <c r="H70" s="7"/>
      <c r="I70"/>
    </row>
    <row r="71" spans="1:9" hidden="1" x14ac:dyDescent="0.25">
      <c r="A71" s="28" t="s">
        <v>283</v>
      </c>
      <c r="B71" s="161" t="s">
        <v>9</v>
      </c>
      <c r="C71" s="2">
        <v>42877</v>
      </c>
      <c r="D71" s="2">
        <v>42881</v>
      </c>
      <c r="E71" s="161" t="s">
        <v>6</v>
      </c>
      <c r="F71" s="264" t="s">
        <v>42</v>
      </c>
      <c r="G71" s="12">
        <v>4</v>
      </c>
      <c r="H71" s="7"/>
      <c r="I71" s="256"/>
    </row>
    <row r="72" spans="1:9" hidden="1" x14ac:dyDescent="0.25">
      <c r="A72" s="28" t="s">
        <v>490</v>
      </c>
      <c r="B72" s="161" t="s">
        <v>224</v>
      </c>
      <c r="C72" s="2">
        <v>43241</v>
      </c>
      <c r="D72" s="2">
        <v>43259</v>
      </c>
      <c r="E72" s="161" t="s">
        <v>6</v>
      </c>
      <c r="F72" s="264" t="s">
        <v>40</v>
      </c>
      <c r="G72" s="12">
        <v>18</v>
      </c>
      <c r="H72" s="7"/>
      <c r="I72"/>
    </row>
    <row r="73" spans="1:9" hidden="1" x14ac:dyDescent="0.25">
      <c r="A73" s="28" t="s">
        <v>472</v>
      </c>
      <c r="B73" s="161" t="s">
        <v>241</v>
      </c>
      <c r="C73" s="2">
        <v>43199</v>
      </c>
      <c r="D73" s="2">
        <v>43208</v>
      </c>
      <c r="E73" s="161" t="s">
        <v>6</v>
      </c>
      <c r="F73" s="264" t="s">
        <v>42</v>
      </c>
      <c r="G73" s="12">
        <v>9</v>
      </c>
      <c r="H73" s="560"/>
      <c r="I73"/>
    </row>
    <row r="74" spans="1:9" hidden="1" x14ac:dyDescent="0.25">
      <c r="A74" s="28" t="s">
        <v>331</v>
      </c>
      <c r="B74" s="161" t="s">
        <v>226</v>
      </c>
      <c r="C74" s="2">
        <v>43045</v>
      </c>
      <c r="D74" s="2">
        <v>43077</v>
      </c>
      <c r="E74" s="161" t="s">
        <v>6</v>
      </c>
      <c r="F74" s="264" t="s">
        <v>40</v>
      </c>
      <c r="G74" s="12">
        <v>32</v>
      </c>
      <c r="H74" s="7"/>
      <c r="I74" s="256"/>
    </row>
    <row r="75" spans="1:9" hidden="1" x14ac:dyDescent="0.25">
      <c r="A75" s="28" t="s">
        <v>499</v>
      </c>
      <c r="B75" s="161" t="s">
        <v>240</v>
      </c>
      <c r="C75" s="2">
        <v>43244</v>
      </c>
      <c r="D75" s="2">
        <v>43251</v>
      </c>
      <c r="E75" s="161" t="s">
        <v>6</v>
      </c>
      <c r="F75" s="264" t="s">
        <v>42</v>
      </c>
      <c r="G75" s="12">
        <v>7</v>
      </c>
      <c r="H75" s="560"/>
      <c r="I75"/>
    </row>
    <row r="76" spans="1:9" hidden="1" x14ac:dyDescent="0.25">
      <c r="A76" s="28" t="s">
        <v>491</v>
      </c>
      <c r="B76" s="161" t="s">
        <v>236</v>
      </c>
      <c r="C76" s="2">
        <v>43241</v>
      </c>
      <c r="D76" s="2">
        <v>43258</v>
      </c>
      <c r="E76" s="161" t="s">
        <v>6</v>
      </c>
      <c r="F76" s="264" t="s">
        <v>40</v>
      </c>
      <c r="G76" s="12">
        <v>17</v>
      </c>
      <c r="H76" s="560"/>
      <c r="I76"/>
    </row>
    <row r="77" spans="1:9" hidden="1" x14ac:dyDescent="0.25">
      <c r="A77" s="28" t="s">
        <v>452</v>
      </c>
      <c r="B77" s="161" t="s">
        <v>215</v>
      </c>
      <c r="C77" s="2">
        <v>43244</v>
      </c>
      <c r="D77" s="2">
        <v>43276</v>
      </c>
      <c r="E77" s="161" t="s">
        <v>6</v>
      </c>
      <c r="F77" s="264" t="s">
        <v>40</v>
      </c>
      <c r="G77" s="12">
        <v>32</v>
      </c>
      <c r="H77" s="7"/>
      <c r="I77" s="256"/>
    </row>
    <row r="78" spans="1:9" hidden="1" x14ac:dyDescent="0.25">
      <c r="A78" s="28" t="s">
        <v>287</v>
      </c>
      <c r="B78" s="161" t="s">
        <v>216</v>
      </c>
      <c r="C78" s="2">
        <v>43416</v>
      </c>
      <c r="D78" s="2">
        <v>43441</v>
      </c>
      <c r="E78" s="161" t="s">
        <v>6</v>
      </c>
      <c r="F78" s="264" t="s">
        <v>40</v>
      </c>
      <c r="G78" s="12">
        <v>25</v>
      </c>
      <c r="H78" s="7"/>
      <c r="I78"/>
    </row>
    <row r="79" spans="1:9" x14ac:dyDescent="0.25">
      <c r="A79" s="28" t="s">
        <v>407</v>
      </c>
      <c r="B79" s="161" t="s">
        <v>237</v>
      </c>
      <c r="C79" s="2" t="s">
        <v>730</v>
      </c>
      <c r="D79" s="2" t="s">
        <v>729</v>
      </c>
      <c r="E79" s="161" t="s">
        <v>6</v>
      </c>
      <c r="F79" s="264" t="s">
        <v>40</v>
      </c>
      <c r="G79" s="12">
        <v>15</v>
      </c>
      <c r="H79" s="7"/>
      <c r="I79"/>
    </row>
    <row r="80" spans="1:9" hidden="1" x14ac:dyDescent="0.25">
      <c r="A80" s="28" t="s">
        <v>486</v>
      </c>
      <c r="B80" s="161" t="s">
        <v>230</v>
      </c>
      <c r="C80" s="2">
        <v>43206</v>
      </c>
      <c r="D80" s="2">
        <v>43217</v>
      </c>
      <c r="E80" s="161" t="s">
        <v>6</v>
      </c>
      <c r="F80" s="264" t="s">
        <v>40</v>
      </c>
      <c r="G80" s="12">
        <v>11</v>
      </c>
      <c r="H80" s="7"/>
      <c r="I80"/>
    </row>
    <row r="81" spans="1:9" hidden="1" x14ac:dyDescent="0.25">
      <c r="A81" s="28" t="s">
        <v>288</v>
      </c>
      <c r="B81" s="161" t="s">
        <v>246</v>
      </c>
      <c r="C81" s="2">
        <v>43003</v>
      </c>
      <c r="D81" s="2">
        <v>43014</v>
      </c>
      <c r="E81" s="161" t="s">
        <v>6</v>
      </c>
      <c r="F81" s="264" t="s">
        <v>40</v>
      </c>
      <c r="G81" s="12">
        <v>11</v>
      </c>
      <c r="H81" s="7"/>
      <c r="I81"/>
    </row>
    <row r="82" spans="1:9" hidden="1" x14ac:dyDescent="0.25">
      <c r="A82" s="28" t="s">
        <v>497</v>
      </c>
      <c r="B82" s="161" t="s">
        <v>254</v>
      </c>
      <c r="C82" s="2">
        <v>43207</v>
      </c>
      <c r="D82" s="2">
        <v>43266</v>
      </c>
      <c r="E82" s="161" t="s">
        <v>6</v>
      </c>
      <c r="F82" s="264" t="s">
        <v>42</v>
      </c>
      <c r="G82" s="12">
        <v>59</v>
      </c>
      <c r="H82" s="7"/>
      <c r="I82" s="256"/>
    </row>
    <row r="83" spans="1:9" hidden="1" x14ac:dyDescent="0.25">
      <c r="A83" s="28" t="s">
        <v>322</v>
      </c>
      <c r="B83" s="161" t="s">
        <v>239</v>
      </c>
      <c r="C83" s="2">
        <v>43019</v>
      </c>
      <c r="D83" s="2">
        <v>43039</v>
      </c>
      <c r="E83" s="161" t="s">
        <v>6</v>
      </c>
      <c r="F83" s="264" t="s">
        <v>42</v>
      </c>
      <c r="G83" s="12">
        <v>20</v>
      </c>
      <c r="H83" s="7"/>
      <c r="I83"/>
    </row>
    <row r="84" spans="1:9" hidden="1" x14ac:dyDescent="0.25">
      <c r="A84" s="28" t="s">
        <v>495</v>
      </c>
      <c r="B84" s="161" t="s">
        <v>239</v>
      </c>
      <c r="C84" s="2">
        <v>43332</v>
      </c>
      <c r="D84" s="2">
        <v>43363</v>
      </c>
      <c r="E84" s="161" t="s">
        <v>6</v>
      </c>
      <c r="F84" s="264" t="s">
        <v>42</v>
      </c>
      <c r="G84" s="12">
        <v>31</v>
      </c>
      <c r="H84" s="7"/>
      <c r="I84"/>
    </row>
    <row r="85" spans="1:9" hidden="1" x14ac:dyDescent="0.25">
      <c r="A85" s="28" t="s">
        <v>284</v>
      </c>
      <c r="B85" s="161" t="s">
        <v>240</v>
      </c>
      <c r="C85" s="2">
        <v>42877</v>
      </c>
      <c r="D85" s="2">
        <v>43100</v>
      </c>
      <c r="E85" s="161" t="s">
        <v>6</v>
      </c>
      <c r="F85" s="264" t="s">
        <v>42</v>
      </c>
      <c r="G85" s="12">
        <v>223</v>
      </c>
      <c r="H85" s="560"/>
      <c r="I85"/>
    </row>
    <row r="86" spans="1:9" hidden="1" x14ac:dyDescent="0.25">
      <c r="A86" s="28" t="s">
        <v>498</v>
      </c>
      <c r="B86" s="161" t="s">
        <v>240</v>
      </c>
      <c r="C86" s="2">
        <v>43234</v>
      </c>
      <c r="D86" s="2">
        <v>43243</v>
      </c>
      <c r="E86" s="161" t="s">
        <v>6</v>
      </c>
      <c r="F86" s="264" t="s">
        <v>42</v>
      </c>
      <c r="G86" s="12">
        <v>9</v>
      </c>
      <c r="H86" s="7"/>
      <c r="I86"/>
    </row>
    <row r="87" spans="1:9" hidden="1" x14ac:dyDescent="0.25">
      <c r="A87" s="28" t="s">
        <v>496</v>
      </c>
      <c r="B87" s="161" t="s">
        <v>223</v>
      </c>
      <c r="C87" s="2">
        <v>43213</v>
      </c>
      <c r="D87" s="2">
        <v>43238</v>
      </c>
      <c r="E87" s="161" t="s">
        <v>6</v>
      </c>
      <c r="F87" s="264" t="s">
        <v>40</v>
      </c>
      <c r="G87" s="12">
        <v>25</v>
      </c>
      <c r="H87" s="7"/>
      <c r="I87"/>
    </row>
    <row r="88" spans="1:9" hidden="1" x14ac:dyDescent="0.25">
      <c r="A88" s="28" t="s">
        <v>297</v>
      </c>
      <c r="B88" s="161" t="s">
        <v>226</v>
      </c>
      <c r="C88" s="2">
        <v>43003</v>
      </c>
      <c r="D88" s="2">
        <v>43028</v>
      </c>
      <c r="E88" s="161" t="s">
        <v>6</v>
      </c>
      <c r="F88" s="264" t="s">
        <v>41</v>
      </c>
      <c r="G88" s="12">
        <v>25</v>
      </c>
      <c r="H88" s="7"/>
      <c r="I88"/>
    </row>
    <row r="89" spans="1:9" hidden="1" x14ac:dyDescent="0.25">
      <c r="A89" s="28" t="s">
        <v>503</v>
      </c>
      <c r="B89" s="161" t="s">
        <v>241</v>
      </c>
      <c r="C89" s="2">
        <v>43297</v>
      </c>
      <c r="D89" s="2">
        <v>43343</v>
      </c>
      <c r="E89" s="161" t="s">
        <v>6</v>
      </c>
      <c r="F89" s="264" t="s">
        <v>42</v>
      </c>
      <c r="G89" s="12">
        <v>46</v>
      </c>
      <c r="H89" s="7"/>
      <c r="I89"/>
    </row>
    <row r="90" spans="1:9" x14ac:dyDescent="0.25">
      <c r="A90" s="28" t="s">
        <v>407</v>
      </c>
      <c r="B90" s="161" t="s">
        <v>237</v>
      </c>
      <c r="C90" s="2" t="s">
        <v>730</v>
      </c>
      <c r="D90" s="2" t="s">
        <v>729</v>
      </c>
      <c r="E90" s="161" t="s">
        <v>6</v>
      </c>
      <c r="F90" s="264" t="s">
        <v>40</v>
      </c>
      <c r="G90" s="12">
        <v>15</v>
      </c>
      <c r="H90" s="7"/>
      <c r="I90"/>
    </row>
    <row r="91" spans="1:9" hidden="1" x14ac:dyDescent="0.25">
      <c r="A91" s="28" t="s">
        <v>504</v>
      </c>
      <c r="B91" s="161" t="s">
        <v>213</v>
      </c>
      <c r="C91" s="2">
        <v>43276</v>
      </c>
      <c r="D91" s="2">
        <v>43413</v>
      </c>
      <c r="E91" s="161" t="s">
        <v>6</v>
      </c>
      <c r="F91" s="264" t="s">
        <v>40</v>
      </c>
      <c r="G91" s="12">
        <v>137</v>
      </c>
      <c r="H91" s="560"/>
      <c r="I91"/>
    </row>
    <row r="92" spans="1:9" x14ac:dyDescent="0.25">
      <c r="A92" s="28" t="s">
        <v>407</v>
      </c>
      <c r="B92" s="161" t="s">
        <v>237</v>
      </c>
      <c r="C92" s="2" t="s">
        <v>730</v>
      </c>
      <c r="D92" s="2" t="s">
        <v>729</v>
      </c>
      <c r="E92" s="161" t="s">
        <v>6</v>
      </c>
      <c r="F92" s="264" t="s">
        <v>40</v>
      </c>
      <c r="G92" s="12">
        <v>15</v>
      </c>
      <c r="H92" s="7"/>
      <c r="I92"/>
    </row>
    <row r="93" spans="1:9" hidden="1" x14ac:dyDescent="0.25">
      <c r="A93" s="28" t="s">
        <v>505</v>
      </c>
      <c r="B93" s="161" t="s">
        <v>222</v>
      </c>
      <c r="C93" s="2">
        <v>43297</v>
      </c>
      <c r="D93" s="2">
        <v>43306</v>
      </c>
      <c r="E93" s="161" t="s">
        <v>6</v>
      </c>
      <c r="F93" s="264" t="s">
        <v>40</v>
      </c>
      <c r="G93" s="12">
        <v>9</v>
      </c>
      <c r="H93" s="7"/>
      <c r="I93" s="256"/>
    </row>
    <row r="94" spans="1:9" x14ac:dyDescent="0.25">
      <c r="A94" s="28" t="s">
        <v>407</v>
      </c>
      <c r="B94" s="161" t="s">
        <v>237</v>
      </c>
      <c r="C94" s="2" t="s">
        <v>730</v>
      </c>
      <c r="D94" s="2" t="s">
        <v>729</v>
      </c>
      <c r="E94" s="161" t="s">
        <v>6</v>
      </c>
      <c r="F94" s="264" t="s">
        <v>40</v>
      </c>
      <c r="G94" s="12">
        <v>15</v>
      </c>
      <c r="H94" s="560"/>
      <c r="I94"/>
    </row>
    <row r="95" spans="1:9" hidden="1" x14ac:dyDescent="0.25">
      <c r="A95" s="28" t="s">
        <v>320</v>
      </c>
      <c r="B95" s="161" t="s">
        <v>244</v>
      </c>
      <c r="C95" s="2">
        <v>43059</v>
      </c>
      <c r="D95" s="2">
        <v>43196</v>
      </c>
      <c r="E95" s="161" t="s">
        <v>6</v>
      </c>
      <c r="F95" s="264" t="s">
        <v>40</v>
      </c>
      <c r="G95" s="12">
        <v>137</v>
      </c>
      <c r="H95" s="7"/>
      <c r="I95"/>
    </row>
    <row r="96" spans="1:9" hidden="1" x14ac:dyDescent="0.25">
      <c r="A96" s="28" t="s">
        <v>319</v>
      </c>
      <c r="B96" s="161" t="s">
        <v>250</v>
      </c>
      <c r="C96" s="2">
        <v>43025</v>
      </c>
      <c r="D96" s="2">
        <v>43126</v>
      </c>
      <c r="E96" s="161" t="s">
        <v>6</v>
      </c>
      <c r="F96" s="264" t="s">
        <v>40</v>
      </c>
      <c r="G96" s="12">
        <v>101</v>
      </c>
      <c r="H96" s="7"/>
      <c r="I96"/>
    </row>
    <row r="97" spans="1:9" hidden="1" x14ac:dyDescent="0.25">
      <c r="A97" s="28" t="s">
        <v>508</v>
      </c>
      <c r="B97" s="161" t="s">
        <v>253</v>
      </c>
      <c r="C97" s="2">
        <v>43256</v>
      </c>
      <c r="D97" s="2">
        <v>43258</v>
      </c>
      <c r="E97" s="161" t="s">
        <v>6</v>
      </c>
      <c r="F97" s="264" t="s">
        <v>42</v>
      </c>
      <c r="G97" s="12">
        <v>2</v>
      </c>
      <c r="H97" s="7"/>
      <c r="I97"/>
    </row>
    <row r="98" spans="1:9" hidden="1" x14ac:dyDescent="0.25">
      <c r="A98" s="28" t="s">
        <v>489</v>
      </c>
      <c r="B98" s="161" t="s">
        <v>215</v>
      </c>
      <c r="C98" s="2">
        <v>43306</v>
      </c>
      <c r="D98" s="2">
        <v>43369</v>
      </c>
      <c r="E98" s="161" t="s">
        <v>6</v>
      </c>
      <c r="F98" s="264" t="s">
        <v>41</v>
      </c>
      <c r="G98" s="12">
        <v>63</v>
      </c>
      <c r="H98" s="7"/>
      <c r="I98"/>
    </row>
    <row r="99" spans="1:9" hidden="1" x14ac:dyDescent="0.25">
      <c r="A99" s="28" t="s">
        <v>290</v>
      </c>
      <c r="B99" s="161" t="s">
        <v>226</v>
      </c>
      <c r="C99" s="2">
        <v>42926</v>
      </c>
      <c r="D99" s="2">
        <v>43000</v>
      </c>
      <c r="E99" s="161" t="s">
        <v>6</v>
      </c>
      <c r="F99" s="264" t="s">
        <v>40</v>
      </c>
      <c r="G99" s="12">
        <v>74</v>
      </c>
      <c r="H99" s="7"/>
      <c r="I99" s="256"/>
    </row>
    <row r="100" spans="1:9" hidden="1" x14ac:dyDescent="0.25">
      <c r="A100" s="28" t="s">
        <v>506</v>
      </c>
      <c r="B100" s="161" t="s">
        <v>224</v>
      </c>
      <c r="C100" s="2">
        <v>43251</v>
      </c>
      <c r="D100" s="2">
        <v>43273</v>
      </c>
      <c r="E100" s="161" t="s">
        <v>6</v>
      </c>
      <c r="F100" s="264" t="s">
        <v>40</v>
      </c>
      <c r="G100" s="12">
        <v>22</v>
      </c>
      <c r="H100" s="7"/>
      <c r="I100" s="256"/>
    </row>
    <row r="101" spans="1:9" hidden="1" x14ac:dyDescent="0.25">
      <c r="A101" s="28" t="s">
        <v>530</v>
      </c>
      <c r="B101" s="161" t="s">
        <v>242</v>
      </c>
      <c r="C101" s="2">
        <v>43297</v>
      </c>
      <c r="D101" s="2">
        <v>43308</v>
      </c>
      <c r="E101" s="161" t="s">
        <v>6</v>
      </c>
      <c r="F101" s="264" t="s">
        <v>42</v>
      </c>
      <c r="G101" s="12">
        <v>11</v>
      </c>
      <c r="H101" s="7"/>
      <c r="I101"/>
    </row>
    <row r="102" spans="1:9" hidden="1" x14ac:dyDescent="0.25">
      <c r="A102" s="28" t="s">
        <v>534</v>
      </c>
      <c r="B102" s="161" t="s">
        <v>220</v>
      </c>
      <c r="C102" s="2">
        <v>43270</v>
      </c>
      <c r="D102" s="2">
        <v>43271</v>
      </c>
      <c r="E102" s="161" t="s">
        <v>6</v>
      </c>
      <c r="F102" s="264" t="s">
        <v>40</v>
      </c>
      <c r="G102" s="12">
        <v>1</v>
      </c>
      <c r="H102" s="7"/>
      <c r="I102"/>
    </row>
    <row r="103" spans="1:9" hidden="1" x14ac:dyDescent="0.25">
      <c r="A103" s="28" t="s">
        <v>536</v>
      </c>
      <c r="B103" s="161" t="s">
        <v>220</v>
      </c>
      <c r="C103" s="2">
        <v>43272</v>
      </c>
      <c r="D103" s="2">
        <v>43276</v>
      </c>
      <c r="E103" s="161" t="s">
        <v>6</v>
      </c>
      <c r="F103" s="264" t="s">
        <v>40</v>
      </c>
      <c r="G103" s="12">
        <v>4</v>
      </c>
      <c r="H103" s="7"/>
      <c r="I103"/>
    </row>
    <row r="104" spans="1:9" hidden="1" x14ac:dyDescent="0.25">
      <c r="A104" s="28" t="s">
        <v>550</v>
      </c>
      <c r="B104" s="161" t="s">
        <v>220</v>
      </c>
      <c r="C104" s="2">
        <v>43277</v>
      </c>
      <c r="D104" s="2">
        <v>43279</v>
      </c>
      <c r="E104" s="161" t="s">
        <v>6</v>
      </c>
      <c r="F104" s="264" t="s">
        <v>40</v>
      </c>
      <c r="G104" s="12">
        <v>2</v>
      </c>
      <c r="H104" s="7"/>
      <c r="I104"/>
    </row>
    <row r="105" spans="1:9" hidden="1" x14ac:dyDescent="0.25">
      <c r="A105" s="28" t="s">
        <v>522</v>
      </c>
      <c r="B105" s="161" t="s">
        <v>220</v>
      </c>
      <c r="C105" s="2">
        <v>43262</v>
      </c>
      <c r="D105" s="2">
        <v>43265</v>
      </c>
      <c r="E105" s="161" t="s">
        <v>6</v>
      </c>
      <c r="F105" s="264" t="s">
        <v>40</v>
      </c>
      <c r="G105" s="12">
        <v>3</v>
      </c>
      <c r="H105" s="7"/>
      <c r="I105"/>
    </row>
    <row r="106" spans="1:9" hidden="1" x14ac:dyDescent="0.25">
      <c r="A106" s="28" t="s">
        <v>535</v>
      </c>
      <c r="B106" s="161" t="s">
        <v>220</v>
      </c>
      <c r="C106" s="2">
        <v>43271</v>
      </c>
      <c r="D106" s="2">
        <v>43272</v>
      </c>
      <c r="E106" s="161" t="s">
        <v>6</v>
      </c>
      <c r="F106" s="264" t="s">
        <v>40</v>
      </c>
      <c r="G106" s="12">
        <v>1</v>
      </c>
      <c r="H106" s="560"/>
      <c r="I106"/>
    </row>
    <row r="107" spans="1:9" hidden="1" x14ac:dyDescent="0.25">
      <c r="A107" s="28" t="s">
        <v>544</v>
      </c>
      <c r="B107" s="161" t="s">
        <v>220</v>
      </c>
      <c r="C107" s="2">
        <v>43276</v>
      </c>
      <c r="D107" s="2">
        <v>43277</v>
      </c>
      <c r="E107" s="161" t="s">
        <v>6</v>
      </c>
      <c r="F107" s="264" t="s">
        <v>40</v>
      </c>
      <c r="G107" s="12">
        <v>1</v>
      </c>
      <c r="H107" s="7"/>
      <c r="I107"/>
    </row>
    <row r="108" spans="1:9" hidden="1" x14ac:dyDescent="0.25">
      <c r="A108" s="28" t="s">
        <v>545</v>
      </c>
      <c r="B108" s="161" t="s">
        <v>220</v>
      </c>
      <c r="C108" s="2">
        <v>43280</v>
      </c>
      <c r="D108" s="2">
        <v>43283</v>
      </c>
      <c r="E108" s="161" t="s">
        <v>6</v>
      </c>
      <c r="F108" s="264" t="s">
        <v>40</v>
      </c>
      <c r="G108" s="12">
        <v>3</v>
      </c>
      <c r="H108" s="7"/>
      <c r="I108"/>
    </row>
    <row r="109" spans="1:9" hidden="1" x14ac:dyDescent="0.25">
      <c r="A109" s="28" t="s">
        <v>546</v>
      </c>
      <c r="B109" s="161" t="s">
        <v>220</v>
      </c>
      <c r="C109" s="2">
        <v>43287</v>
      </c>
      <c r="D109" s="2">
        <v>43290</v>
      </c>
      <c r="E109" s="161" t="s">
        <v>6</v>
      </c>
      <c r="F109" s="264" t="s">
        <v>40</v>
      </c>
      <c r="G109" s="12">
        <v>3</v>
      </c>
      <c r="H109" s="7"/>
      <c r="I109"/>
    </row>
    <row r="110" spans="1:9" hidden="1" x14ac:dyDescent="0.25">
      <c r="A110" s="28" t="s">
        <v>547</v>
      </c>
      <c r="B110" s="161" t="s">
        <v>220</v>
      </c>
      <c r="C110" s="2">
        <v>43311</v>
      </c>
      <c r="D110" s="2">
        <v>43312</v>
      </c>
      <c r="E110" s="161" t="s">
        <v>6</v>
      </c>
      <c r="F110" s="264" t="s">
        <v>40</v>
      </c>
      <c r="G110" s="12">
        <v>1</v>
      </c>
      <c r="H110" s="7"/>
      <c r="I110"/>
    </row>
    <row r="111" spans="1:9" hidden="1" x14ac:dyDescent="0.25">
      <c r="A111" s="28" t="s">
        <v>548</v>
      </c>
      <c r="B111" s="161" t="s">
        <v>220</v>
      </c>
      <c r="C111" s="2">
        <v>43335</v>
      </c>
      <c r="D111" s="2">
        <v>43336</v>
      </c>
      <c r="E111" s="161" t="s">
        <v>6</v>
      </c>
      <c r="F111" s="264" t="s">
        <v>40</v>
      </c>
      <c r="G111" s="12">
        <v>1</v>
      </c>
      <c r="H111" s="7"/>
      <c r="I111"/>
    </row>
    <row r="112" spans="1:9" hidden="1" x14ac:dyDescent="0.25">
      <c r="A112" s="28" t="s">
        <v>549</v>
      </c>
      <c r="B112" s="161" t="s">
        <v>220</v>
      </c>
      <c r="C112" s="2">
        <v>43368</v>
      </c>
      <c r="D112" s="2">
        <v>43368</v>
      </c>
      <c r="E112" s="161" t="s">
        <v>6</v>
      </c>
      <c r="F112" s="264" t="s">
        <v>40</v>
      </c>
      <c r="G112" s="12">
        <v>0</v>
      </c>
      <c r="H112" s="560"/>
      <c r="I112"/>
    </row>
    <row r="113" spans="1:9" hidden="1" x14ac:dyDescent="0.25">
      <c r="A113" s="28" t="s">
        <v>303</v>
      </c>
      <c r="B113" s="161" t="s">
        <v>223</v>
      </c>
      <c r="C113" s="2">
        <v>43010</v>
      </c>
      <c r="D113" s="2">
        <v>43028</v>
      </c>
      <c r="E113" s="161" t="s">
        <v>6</v>
      </c>
      <c r="F113" s="264" t="s">
        <v>40</v>
      </c>
      <c r="G113" s="12">
        <v>18</v>
      </c>
      <c r="H113" s="7"/>
      <c r="I113"/>
    </row>
    <row r="114" spans="1:9" hidden="1" x14ac:dyDescent="0.25">
      <c r="A114" s="28" t="s">
        <v>566</v>
      </c>
      <c r="B114" s="161" t="s">
        <v>240</v>
      </c>
      <c r="C114" s="2">
        <v>43306</v>
      </c>
      <c r="D114" s="2">
        <v>43315</v>
      </c>
      <c r="E114" s="161" t="s">
        <v>6</v>
      </c>
      <c r="F114" s="264" t="s">
        <v>42</v>
      </c>
      <c r="G114" s="12">
        <v>9</v>
      </c>
      <c r="H114" s="7"/>
      <c r="I114"/>
    </row>
    <row r="115" spans="1:9" hidden="1" x14ac:dyDescent="0.25">
      <c r="A115" s="28" t="s">
        <v>565</v>
      </c>
      <c r="B115" s="161" t="s">
        <v>229</v>
      </c>
      <c r="C115" s="2">
        <v>43390</v>
      </c>
      <c r="D115" s="2">
        <v>43406</v>
      </c>
      <c r="E115" s="161" t="s">
        <v>6</v>
      </c>
      <c r="F115" s="264" t="s">
        <v>40</v>
      </c>
      <c r="G115" s="12">
        <v>16</v>
      </c>
      <c r="H115" s="7"/>
      <c r="I115"/>
    </row>
    <row r="116" spans="1:9" hidden="1" x14ac:dyDescent="0.25">
      <c r="A116" s="28" t="s">
        <v>295</v>
      </c>
      <c r="B116" s="161" t="s">
        <v>229</v>
      </c>
      <c r="C116" s="2">
        <v>43017</v>
      </c>
      <c r="D116" s="2">
        <v>43047</v>
      </c>
      <c r="E116" s="161" t="s">
        <v>6</v>
      </c>
      <c r="F116" s="264" t="s">
        <v>40</v>
      </c>
      <c r="G116" s="12">
        <v>30</v>
      </c>
      <c r="H116" s="7"/>
      <c r="I116" s="256"/>
    </row>
    <row r="117" spans="1:9" hidden="1" x14ac:dyDescent="0.25">
      <c r="A117" s="28" t="s">
        <v>514</v>
      </c>
      <c r="B117" s="161" t="s">
        <v>221</v>
      </c>
      <c r="C117" s="2">
        <v>43249</v>
      </c>
      <c r="D117" s="2">
        <v>43259</v>
      </c>
      <c r="E117" s="161" t="s">
        <v>6</v>
      </c>
      <c r="F117" s="264" t="s">
        <v>40</v>
      </c>
      <c r="G117" s="12">
        <v>10</v>
      </c>
      <c r="H117" s="7"/>
      <c r="I117"/>
    </row>
    <row r="118" spans="1:9" hidden="1" x14ac:dyDescent="0.25">
      <c r="A118" s="28" t="s">
        <v>296</v>
      </c>
      <c r="B118" s="161" t="s">
        <v>225</v>
      </c>
      <c r="C118" s="2">
        <v>43150</v>
      </c>
      <c r="D118" s="2">
        <v>43175</v>
      </c>
      <c r="E118" s="161" t="s">
        <v>6</v>
      </c>
      <c r="F118" s="264" t="s">
        <v>40</v>
      </c>
      <c r="G118" s="12">
        <v>25</v>
      </c>
      <c r="H118" s="7"/>
      <c r="I118"/>
    </row>
    <row r="119" spans="1:9" hidden="1" x14ac:dyDescent="0.25">
      <c r="A119" s="28" t="s">
        <v>513</v>
      </c>
      <c r="B119" s="161" t="s">
        <v>247</v>
      </c>
      <c r="C119" s="2">
        <v>43269</v>
      </c>
      <c r="D119" s="2">
        <v>43280</v>
      </c>
      <c r="E119" s="161" t="s">
        <v>6</v>
      </c>
      <c r="F119" s="264" t="s">
        <v>42</v>
      </c>
      <c r="G119" s="12">
        <v>11</v>
      </c>
      <c r="H119" s="7"/>
      <c r="I119"/>
    </row>
    <row r="120" spans="1:9" hidden="1" x14ac:dyDescent="0.25">
      <c r="A120" s="28" t="s">
        <v>520</v>
      </c>
      <c r="B120" s="161" t="s">
        <v>230</v>
      </c>
      <c r="C120" s="2">
        <v>43402</v>
      </c>
      <c r="D120" s="2">
        <v>43411</v>
      </c>
      <c r="E120" s="161" t="s">
        <v>6</v>
      </c>
      <c r="F120" s="264" t="s">
        <v>40</v>
      </c>
      <c r="G120" s="12">
        <v>9</v>
      </c>
      <c r="H120" s="7"/>
      <c r="I120"/>
    </row>
    <row r="121" spans="1:9" ht="21" hidden="1" customHeight="1" x14ac:dyDescent="0.25">
      <c r="A121" s="28" t="s">
        <v>573</v>
      </c>
      <c r="B121" s="161" t="s">
        <v>215</v>
      </c>
      <c r="C121" s="2">
        <v>43390</v>
      </c>
      <c r="D121" s="2">
        <v>43411</v>
      </c>
      <c r="E121" s="161" t="s">
        <v>6</v>
      </c>
      <c r="F121" s="264" t="s">
        <v>40</v>
      </c>
      <c r="G121" s="12">
        <v>21</v>
      </c>
      <c r="H121" s="7"/>
      <c r="I121"/>
    </row>
    <row r="122" spans="1:9" hidden="1" x14ac:dyDescent="0.25">
      <c r="A122" s="28" t="s">
        <v>515</v>
      </c>
      <c r="B122" s="161" t="s">
        <v>233</v>
      </c>
      <c r="C122" s="2">
        <v>43258</v>
      </c>
      <c r="D122" s="2">
        <v>43258</v>
      </c>
      <c r="E122" s="161" t="s">
        <v>6</v>
      </c>
      <c r="F122" s="264" t="s">
        <v>40</v>
      </c>
      <c r="G122" s="12">
        <v>0</v>
      </c>
      <c r="H122" s="7"/>
      <c r="I122"/>
    </row>
    <row r="123" spans="1:9" hidden="1" x14ac:dyDescent="0.25">
      <c r="A123" s="28" t="s">
        <v>512</v>
      </c>
      <c r="B123" s="161" t="s">
        <v>238</v>
      </c>
      <c r="C123" s="2">
        <v>43348</v>
      </c>
      <c r="D123" s="2">
        <v>43353</v>
      </c>
      <c r="E123" s="161" t="s">
        <v>6</v>
      </c>
      <c r="F123" s="264" t="s">
        <v>42</v>
      </c>
      <c r="G123" s="12">
        <v>5</v>
      </c>
      <c r="H123" s="7"/>
      <c r="I123" s="256"/>
    </row>
    <row r="124" spans="1:9" hidden="1" x14ac:dyDescent="0.25">
      <c r="A124" s="28" t="s">
        <v>517</v>
      </c>
      <c r="B124" s="161" t="s">
        <v>230</v>
      </c>
      <c r="C124" s="2">
        <v>43374</v>
      </c>
      <c r="D124" s="2">
        <v>43399</v>
      </c>
      <c r="E124" s="161" t="s">
        <v>6</v>
      </c>
      <c r="F124" s="264" t="s">
        <v>40</v>
      </c>
      <c r="G124" s="12">
        <v>25</v>
      </c>
      <c r="H124" s="7"/>
      <c r="I124"/>
    </row>
    <row r="125" spans="1:9" x14ac:dyDescent="0.25">
      <c r="A125" s="28" t="s">
        <v>407</v>
      </c>
      <c r="B125" s="161" t="s">
        <v>237</v>
      </c>
      <c r="C125" s="2" t="s">
        <v>730</v>
      </c>
      <c r="D125" s="2" t="s">
        <v>729</v>
      </c>
      <c r="E125" s="161" t="s">
        <v>6</v>
      </c>
      <c r="F125" s="264" t="s">
        <v>40</v>
      </c>
      <c r="G125" s="12">
        <v>15</v>
      </c>
      <c r="H125" s="7"/>
      <c r="I125"/>
    </row>
    <row r="126" spans="1:9" hidden="1" x14ac:dyDescent="0.25">
      <c r="A126" s="28" t="s">
        <v>529</v>
      </c>
      <c r="B126" s="161" t="s">
        <v>222</v>
      </c>
      <c r="C126" s="2">
        <v>43271</v>
      </c>
      <c r="D126" s="2">
        <v>43332</v>
      </c>
      <c r="E126" s="161" t="s">
        <v>6</v>
      </c>
      <c r="F126" s="264" t="s">
        <v>41</v>
      </c>
      <c r="G126" s="12">
        <v>61</v>
      </c>
      <c r="H126" s="560"/>
      <c r="I126"/>
    </row>
    <row r="127" spans="1:9" hidden="1" x14ac:dyDescent="0.25">
      <c r="A127" s="28" t="s">
        <v>533</v>
      </c>
      <c r="B127" s="161" t="s">
        <v>225</v>
      </c>
      <c r="C127" s="2">
        <v>43311</v>
      </c>
      <c r="D127" s="2">
        <v>43329</v>
      </c>
      <c r="E127" s="161" t="s">
        <v>6</v>
      </c>
      <c r="F127" s="264" t="s">
        <v>40</v>
      </c>
      <c r="G127" s="12">
        <v>18</v>
      </c>
      <c r="H127" s="7"/>
      <c r="I127" s="256"/>
    </row>
    <row r="128" spans="1:9" hidden="1" x14ac:dyDescent="0.25">
      <c r="A128" s="28" t="s">
        <v>518</v>
      </c>
      <c r="B128" s="161" t="s">
        <v>250</v>
      </c>
      <c r="C128" s="2">
        <v>43347</v>
      </c>
      <c r="D128" s="2">
        <v>43390</v>
      </c>
      <c r="E128" s="161" t="s">
        <v>6</v>
      </c>
      <c r="F128" s="264" t="s">
        <v>42</v>
      </c>
      <c r="G128" s="12">
        <v>43</v>
      </c>
      <c r="H128" s="7"/>
      <c r="I128"/>
    </row>
    <row r="129" spans="1:9" hidden="1" x14ac:dyDescent="0.25">
      <c r="A129" s="28" t="s">
        <v>521</v>
      </c>
      <c r="B129" s="161" t="s">
        <v>692</v>
      </c>
      <c r="C129" s="2">
        <v>43266</v>
      </c>
      <c r="D129" s="2">
        <v>43273</v>
      </c>
      <c r="E129" s="161" t="s">
        <v>6</v>
      </c>
      <c r="F129" s="264" t="s">
        <v>40</v>
      </c>
      <c r="G129" s="12">
        <v>7</v>
      </c>
      <c r="H129" s="560"/>
      <c r="I129"/>
    </row>
    <row r="130" spans="1:9" hidden="1" x14ac:dyDescent="0.25">
      <c r="A130" s="28" t="s">
        <v>527</v>
      </c>
      <c r="B130" s="161" t="s">
        <v>253</v>
      </c>
      <c r="C130" s="2">
        <v>43262</v>
      </c>
      <c r="D130" s="2">
        <v>43277</v>
      </c>
      <c r="E130" s="161" t="s">
        <v>6</v>
      </c>
      <c r="F130" s="264" t="s">
        <v>42</v>
      </c>
      <c r="G130" s="12">
        <v>15</v>
      </c>
      <c r="H130" s="7"/>
      <c r="I130"/>
    </row>
    <row r="131" spans="1:9" hidden="1" x14ac:dyDescent="0.25">
      <c r="A131" s="28" t="s">
        <v>526</v>
      </c>
      <c r="B131" s="161" t="s">
        <v>253</v>
      </c>
      <c r="C131" s="2">
        <v>43256</v>
      </c>
      <c r="D131" s="2">
        <v>43263</v>
      </c>
      <c r="E131" s="161" t="s">
        <v>6</v>
      </c>
      <c r="F131" s="264" t="s">
        <v>42</v>
      </c>
      <c r="G131" s="12">
        <v>7</v>
      </c>
      <c r="H131" s="7"/>
      <c r="I131"/>
    </row>
    <row r="132" spans="1:9" hidden="1" x14ac:dyDescent="0.25">
      <c r="A132" s="28" t="s">
        <v>291</v>
      </c>
      <c r="B132" s="161" t="s">
        <v>253</v>
      </c>
      <c r="C132" s="2">
        <v>43227</v>
      </c>
      <c r="D132" s="2">
        <v>43231</v>
      </c>
      <c r="E132" s="161" t="s">
        <v>6</v>
      </c>
      <c r="F132" s="264" t="s">
        <v>276</v>
      </c>
      <c r="G132" s="12">
        <v>4</v>
      </c>
      <c r="H132" s="7"/>
      <c r="I132"/>
    </row>
    <row r="133" spans="1:9" hidden="1" x14ac:dyDescent="0.25">
      <c r="A133" s="28" t="s">
        <v>525</v>
      </c>
      <c r="B133" s="161" t="s">
        <v>240</v>
      </c>
      <c r="C133" s="2">
        <v>43257</v>
      </c>
      <c r="D133" s="2">
        <v>43258</v>
      </c>
      <c r="E133" s="161" t="s">
        <v>6</v>
      </c>
      <c r="F133" s="264" t="s">
        <v>42</v>
      </c>
      <c r="G133" s="12">
        <v>1</v>
      </c>
      <c r="H133" s="7"/>
      <c r="I133"/>
    </row>
    <row r="134" spans="1:9" hidden="1" x14ac:dyDescent="0.25">
      <c r="A134" s="28" t="s">
        <v>294</v>
      </c>
      <c r="B134" s="161" t="s">
        <v>250</v>
      </c>
      <c r="C134" s="2">
        <v>42975</v>
      </c>
      <c r="D134" s="2">
        <v>43014</v>
      </c>
      <c r="E134" s="161" t="s">
        <v>6</v>
      </c>
      <c r="F134" s="264" t="s">
        <v>40</v>
      </c>
      <c r="G134" s="12">
        <v>39</v>
      </c>
      <c r="H134" s="7"/>
      <c r="I134" s="256"/>
    </row>
    <row r="135" spans="1:9" hidden="1" x14ac:dyDescent="0.25">
      <c r="A135" s="28" t="s">
        <v>407</v>
      </c>
      <c r="B135" s="161" t="s">
        <v>237</v>
      </c>
      <c r="C135" s="2" t="s">
        <v>730</v>
      </c>
      <c r="D135" s="2" t="s">
        <v>729</v>
      </c>
      <c r="E135" s="161" t="s">
        <v>6</v>
      </c>
      <c r="F135" s="264" t="s">
        <v>40</v>
      </c>
      <c r="G135" s="12">
        <v>15</v>
      </c>
      <c r="H135" s="7"/>
      <c r="I135"/>
    </row>
    <row r="136" spans="1:9" hidden="1" x14ac:dyDescent="0.25">
      <c r="A136" s="28" t="s">
        <v>567</v>
      </c>
      <c r="B136" s="161" t="s">
        <v>250</v>
      </c>
      <c r="C136" s="2">
        <v>43318</v>
      </c>
      <c r="D136" s="2">
        <v>43327</v>
      </c>
      <c r="E136" s="161" t="s">
        <v>6</v>
      </c>
      <c r="F136" s="264" t="s">
        <v>40</v>
      </c>
      <c r="G136" s="12">
        <v>9</v>
      </c>
      <c r="H136" s="7"/>
      <c r="I136" s="256"/>
    </row>
    <row r="137" spans="1:9" x14ac:dyDescent="0.25">
      <c r="A137" s="28" t="s">
        <v>407</v>
      </c>
      <c r="B137" s="161" t="s">
        <v>237</v>
      </c>
      <c r="C137" s="2" t="s">
        <v>730</v>
      </c>
      <c r="D137" s="2" t="s">
        <v>729</v>
      </c>
      <c r="E137" s="161" t="s">
        <v>6</v>
      </c>
      <c r="F137" s="264" t="s">
        <v>40</v>
      </c>
      <c r="G137" s="12">
        <v>15</v>
      </c>
      <c r="H137" s="7"/>
      <c r="I137" s="256"/>
    </row>
    <row r="138" spans="1:9" hidden="1" x14ac:dyDescent="0.25">
      <c r="A138" s="28" t="s">
        <v>302</v>
      </c>
      <c r="B138" s="161" t="s">
        <v>228</v>
      </c>
      <c r="C138" s="2">
        <v>43010</v>
      </c>
      <c r="D138" s="2">
        <v>43028</v>
      </c>
      <c r="E138" s="161" t="s">
        <v>6</v>
      </c>
      <c r="F138" s="264" t="s">
        <v>40</v>
      </c>
      <c r="G138" s="12">
        <v>18</v>
      </c>
      <c r="H138" s="7"/>
      <c r="I138"/>
    </row>
    <row r="139" spans="1:9" hidden="1" x14ac:dyDescent="0.25">
      <c r="A139" s="28" t="s">
        <v>568</v>
      </c>
      <c r="B139" s="161" t="s">
        <v>250</v>
      </c>
      <c r="C139" s="2">
        <v>43318</v>
      </c>
      <c r="D139" s="2">
        <v>43327</v>
      </c>
      <c r="E139" s="161" t="s">
        <v>6</v>
      </c>
      <c r="F139" s="264" t="s">
        <v>40</v>
      </c>
      <c r="G139" s="12">
        <v>9</v>
      </c>
      <c r="H139" s="560"/>
      <c r="I139"/>
    </row>
    <row r="140" spans="1:9" x14ac:dyDescent="0.25">
      <c r="A140" s="28" t="s">
        <v>407</v>
      </c>
      <c r="B140" s="161" t="s">
        <v>237</v>
      </c>
      <c r="C140" s="2" t="s">
        <v>730</v>
      </c>
      <c r="D140" s="2" t="s">
        <v>729</v>
      </c>
      <c r="E140" s="161" t="s">
        <v>6</v>
      </c>
      <c r="F140" s="264" t="s">
        <v>40</v>
      </c>
      <c r="G140" s="12">
        <v>15</v>
      </c>
      <c r="H140" s="7"/>
      <c r="I140"/>
    </row>
    <row r="141" spans="1:9" hidden="1" x14ac:dyDescent="0.25">
      <c r="A141" s="28" t="s">
        <v>305</v>
      </c>
      <c r="B141" s="161" t="s">
        <v>228</v>
      </c>
      <c r="C141" s="2">
        <v>43045</v>
      </c>
      <c r="D141" s="2">
        <v>43070</v>
      </c>
      <c r="E141" s="161" t="s">
        <v>6</v>
      </c>
      <c r="F141" s="264" t="s">
        <v>41</v>
      </c>
      <c r="G141" s="12">
        <v>25</v>
      </c>
      <c r="H141" s="7"/>
      <c r="I141"/>
    </row>
    <row r="142" spans="1:9" hidden="1" x14ac:dyDescent="0.25">
      <c r="A142" s="28" t="s">
        <v>532</v>
      </c>
      <c r="B142" s="161" t="s">
        <v>226</v>
      </c>
      <c r="C142" s="2">
        <v>43339</v>
      </c>
      <c r="D142" s="2">
        <v>43363</v>
      </c>
      <c r="E142" s="161" t="s">
        <v>6</v>
      </c>
      <c r="F142" s="264" t="s">
        <v>40</v>
      </c>
      <c r="G142" s="12">
        <v>24</v>
      </c>
      <c r="H142" s="7"/>
      <c r="I142"/>
    </row>
    <row r="143" spans="1:9" hidden="1" x14ac:dyDescent="0.25">
      <c r="A143" s="28" t="s">
        <v>299</v>
      </c>
      <c r="B143" s="161" t="s">
        <v>225</v>
      </c>
      <c r="C143" s="2">
        <v>43027</v>
      </c>
      <c r="D143" s="2">
        <v>43056</v>
      </c>
      <c r="E143" s="161" t="s">
        <v>6</v>
      </c>
      <c r="F143" s="264" t="s">
        <v>40</v>
      </c>
      <c r="G143" s="12">
        <v>29</v>
      </c>
      <c r="H143" s="7"/>
      <c r="I143"/>
    </row>
    <row r="144" spans="1:9" x14ac:dyDescent="0.25">
      <c r="A144" s="28" t="s">
        <v>407</v>
      </c>
      <c r="B144" s="161" t="s">
        <v>237</v>
      </c>
      <c r="C144" s="2" t="s">
        <v>730</v>
      </c>
      <c r="D144" s="2" t="s">
        <v>729</v>
      </c>
      <c r="E144" s="161" t="s">
        <v>6</v>
      </c>
      <c r="F144" s="264" t="s">
        <v>40</v>
      </c>
      <c r="G144" s="12">
        <v>15</v>
      </c>
      <c r="H144" s="7"/>
      <c r="I144" s="256"/>
    </row>
    <row r="145" spans="1:9" hidden="1" x14ac:dyDescent="0.25">
      <c r="A145" s="28" t="s">
        <v>307</v>
      </c>
      <c r="B145" s="161" t="s">
        <v>234</v>
      </c>
      <c r="C145" s="2">
        <v>43185</v>
      </c>
      <c r="D145" s="2">
        <v>43196</v>
      </c>
      <c r="E145" s="161" t="s">
        <v>6</v>
      </c>
      <c r="F145" s="264" t="s">
        <v>40</v>
      </c>
      <c r="G145" s="12">
        <v>11</v>
      </c>
      <c r="H145" s="7"/>
      <c r="I145"/>
    </row>
    <row r="146" spans="1:9" hidden="1" x14ac:dyDescent="0.25">
      <c r="A146" s="28" t="s">
        <v>543</v>
      </c>
      <c r="B146" s="161" t="s">
        <v>241</v>
      </c>
      <c r="C146" s="2">
        <v>43271</v>
      </c>
      <c r="D146" s="2">
        <v>43280</v>
      </c>
      <c r="E146" s="161" t="s">
        <v>6</v>
      </c>
      <c r="F146" s="264" t="s">
        <v>42</v>
      </c>
      <c r="G146" s="12">
        <v>9</v>
      </c>
      <c r="H146" s="7"/>
      <c r="I146" s="256"/>
    </row>
    <row r="147" spans="1:9" hidden="1" x14ac:dyDescent="0.25">
      <c r="A147" s="28" t="s">
        <v>309</v>
      </c>
      <c r="B147" s="161" t="s">
        <v>228</v>
      </c>
      <c r="C147" s="2">
        <v>43066</v>
      </c>
      <c r="D147" s="2">
        <v>43077</v>
      </c>
      <c r="E147" s="161" t="s">
        <v>6</v>
      </c>
      <c r="F147" s="264" t="s">
        <v>40</v>
      </c>
      <c r="G147" s="12">
        <v>11</v>
      </c>
      <c r="H147" s="7"/>
      <c r="I147" s="256"/>
    </row>
    <row r="148" spans="1:9" hidden="1" x14ac:dyDescent="0.25">
      <c r="A148" s="28" t="s">
        <v>539</v>
      </c>
      <c r="B148" s="161" t="s">
        <v>221</v>
      </c>
      <c r="C148" s="2">
        <v>43307</v>
      </c>
      <c r="D148" s="2">
        <v>43313</v>
      </c>
      <c r="E148" s="161" t="s">
        <v>6</v>
      </c>
      <c r="F148" s="264" t="s">
        <v>40</v>
      </c>
      <c r="G148" s="12">
        <v>6</v>
      </c>
      <c r="H148" s="7"/>
      <c r="I148"/>
    </row>
    <row r="149" spans="1:9" hidden="1" x14ac:dyDescent="0.25">
      <c r="A149" s="28" t="s">
        <v>313</v>
      </c>
      <c r="B149" s="161" t="s">
        <v>226</v>
      </c>
      <c r="C149" s="2">
        <v>43150</v>
      </c>
      <c r="D149" s="2">
        <v>43214</v>
      </c>
      <c r="E149" s="161" t="s">
        <v>6</v>
      </c>
      <c r="F149" s="264" t="s">
        <v>40</v>
      </c>
      <c r="G149" s="12">
        <v>64</v>
      </c>
      <c r="H149" s="7"/>
      <c r="I149"/>
    </row>
    <row r="150" spans="1:9" hidden="1" x14ac:dyDescent="0.25">
      <c r="A150" s="28" t="s">
        <v>540</v>
      </c>
      <c r="B150" s="161" t="s">
        <v>221</v>
      </c>
      <c r="C150" s="2">
        <v>43318</v>
      </c>
      <c r="D150" s="2">
        <v>43322</v>
      </c>
      <c r="E150" s="161" t="s">
        <v>6</v>
      </c>
      <c r="F150" s="264" t="s">
        <v>40</v>
      </c>
      <c r="G150" s="12">
        <v>4</v>
      </c>
      <c r="H150" s="7"/>
      <c r="I150"/>
    </row>
    <row r="151" spans="1:9" hidden="1" x14ac:dyDescent="0.25">
      <c r="A151" s="28" t="s">
        <v>314</v>
      </c>
      <c r="B151" s="161" t="s">
        <v>226</v>
      </c>
      <c r="C151" s="2">
        <v>43244</v>
      </c>
      <c r="D151" s="2">
        <v>43266</v>
      </c>
      <c r="E151" s="161" t="s">
        <v>6</v>
      </c>
      <c r="F151" s="264" t="s">
        <v>40</v>
      </c>
      <c r="G151" s="12">
        <v>22</v>
      </c>
      <c r="H151" s="7"/>
      <c r="I151" s="256"/>
    </row>
    <row r="152" spans="1:9" hidden="1" x14ac:dyDescent="0.25">
      <c r="A152" s="28" t="s">
        <v>541</v>
      </c>
      <c r="B152" s="161" t="s">
        <v>221</v>
      </c>
      <c r="C152" s="2">
        <v>43297</v>
      </c>
      <c r="D152" s="2">
        <v>43308</v>
      </c>
      <c r="E152" s="161" t="s">
        <v>6</v>
      </c>
      <c r="F152" s="264" t="s">
        <v>40</v>
      </c>
      <c r="G152" s="12">
        <v>11</v>
      </c>
      <c r="H152" s="7"/>
      <c r="I152"/>
    </row>
    <row r="153" spans="1:9" hidden="1" x14ac:dyDescent="0.25">
      <c r="A153" s="28" t="s">
        <v>315</v>
      </c>
      <c r="B153" s="161" t="s">
        <v>226</v>
      </c>
      <c r="C153" s="2">
        <v>43115</v>
      </c>
      <c r="D153" s="2">
        <v>43147</v>
      </c>
      <c r="E153" s="161" t="s">
        <v>6</v>
      </c>
      <c r="F153" s="264" t="s">
        <v>40</v>
      </c>
      <c r="G153" s="12">
        <v>32</v>
      </c>
      <c r="H153" s="7"/>
      <c r="I153"/>
    </row>
    <row r="154" spans="1:9" hidden="1" x14ac:dyDescent="0.25">
      <c r="A154" s="28" t="s">
        <v>542</v>
      </c>
      <c r="B154" s="161" t="s">
        <v>254</v>
      </c>
      <c r="C154" s="2">
        <v>43277</v>
      </c>
      <c r="D154" s="2">
        <v>43305</v>
      </c>
      <c r="E154" s="161" t="s">
        <v>6</v>
      </c>
      <c r="F154" s="264" t="s">
        <v>42</v>
      </c>
      <c r="G154" s="12">
        <v>28</v>
      </c>
      <c r="H154" s="7"/>
      <c r="I154" s="256"/>
    </row>
    <row r="155" spans="1:9" hidden="1" x14ac:dyDescent="0.25">
      <c r="A155" s="28" t="s">
        <v>316</v>
      </c>
      <c r="B155" s="161" t="s">
        <v>223</v>
      </c>
      <c r="C155" s="2">
        <v>43339</v>
      </c>
      <c r="D155" s="2">
        <v>43385</v>
      </c>
      <c r="E155" s="161" t="s">
        <v>6</v>
      </c>
      <c r="F155" s="264" t="s">
        <v>40</v>
      </c>
      <c r="G155" s="12">
        <v>46</v>
      </c>
      <c r="H155" s="7"/>
      <c r="I155"/>
    </row>
    <row r="156" spans="1:9" x14ac:dyDescent="0.25">
      <c r="A156" s="28" t="s">
        <v>407</v>
      </c>
      <c r="B156" s="161" t="s">
        <v>237</v>
      </c>
      <c r="C156" s="2" t="s">
        <v>730</v>
      </c>
      <c r="D156" s="2" t="s">
        <v>729</v>
      </c>
      <c r="E156" s="161" t="s">
        <v>6</v>
      </c>
      <c r="F156" s="264" t="s">
        <v>40</v>
      </c>
      <c r="G156" s="12">
        <v>15</v>
      </c>
      <c r="H156" s="7"/>
      <c r="I156" s="256"/>
    </row>
    <row r="157" spans="1:9" hidden="1" x14ac:dyDescent="0.25">
      <c r="A157" s="28" t="s">
        <v>317</v>
      </c>
      <c r="B157" s="161" t="s">
        <v>230</v>
      </c>
      <c r="C157" s="2">
        <v>43311</v>
      </c>
      <c r="D157" s="2">
        <v>43355</v>
      </c>
      <c r="E157" s="161" t="s">
        <v>6</v>
      </c>
      <c r="F157" s="264" t="s">
        <v>40</v>
      </c>
      <c r="G157" s="12">
        <v>44</v>
      </c>
      <c r="H157" s="560"/>
      <c r="I157"/>
    </row>
    <row r="158" spans="1:9" hidden="1" x14ac:dyDescent="0.25">
      <c r="A158" s="28" t="s">
        <v>407</v>
      </c>
      <c r="B158" s="161" t="s">
        <v>237</v>
      </c>
      <c r="C158" s="2" t="s">
        <v>730</v>
      </c>
      <c r="D158" s="2" t="s">
        <v>729</v>
      </c>
      <c r="E158" s="161" t="s">
        <v>6</v>
      </c>
      <c r="F158" s="264" t="s">
        <v>40</v>
      </c>
      <c r="G158" s="12">
        <v>15</v>
      </c>
      <c r="H158" s="560"/>
      <c r="I158"/>
    </row>
    <row r="159" spans="1:9" hidden="1" x14ac:dyDescent="0.25">
      <c r="A159" s="28" t="s">
        <v>552</v>
      </c>
      <c r="B159" s="161" t="s">
        <v>254</v>
      </c>
      <c r="C159" s="2">
        <v>43283</v>
      </c>
      <c r="D159" s="2">
        <v>43305</v>
      </c>
      <c r="E159" s="161" t="s">
        <v>6</v>
      </c>
      <c r="F159" s="264" t="s">
        <v>276</v>
      </c>
      <c r="G159" s="12">
        <v>22</v>
      </c>
      <c r="H159" s="7"/>
      <c r="I159" s="256"/>
    </row>
    <row r="160" spans="1:9" hidden="1" x14ac:dyDescent="0.25">
      <c r="A160" s="28" t="s">
        <v>310</v>
      </c>
      <c r="B160" s="161" t="s">
        <v>234</v>
      </c>
      <c r="C160" s="2">
        <v>43017</v>
      </c>
      <c r="D160" s="2">
        <v>43021</v>
      </c>
      <c r="E160" s="161" t="s">
        <v>6</v>
      </c>
      <c r="F160" s="264" t="s">
        <v>40</v>
      </c>
      <c r="G160" s="12">
        <v>4</v>
      </c>
      <c r="H160" s="7"/>
      <c r="I160"/>
    </row>
    <row r="161" spans="1:9" hidden="1" x14ac:dyDescent="0.25">
      <c r="A161" s="28" t="s">
        <v>553</v>
      </c>
      <c r="B161" s="161" t="s">
        <v>225</v>
      </c>
      <c r="C161" s="2">
        <v>43278</v>
      </c>
      <c r="D161" s="2">
        <v>43287</v>
      </c>
      <c r="E161" s="161" t="s">
        <v>6</v>
      </c>
      <c r="F161" s="264" t="s">
        <v>40</v>
      </c>
      <c r="G161" s="12">
        <v>9</v>
      </c>
      <c r="H161" s="7"/>
      <c r="I161"/>
    </row>
    <row r="162" spans="1:9" hidden="1" x14ac:dyDescent="0.25">
      <c r="A162" s="28" t="s">
        <v>323</v>
      </c>
      <c r="B162" s="161" t="s">
        <v>241</v>
      </c>
      <c r="C162" s="2">
        <v>43031</v>
      </c>
      <c r="D162" s="2">
        <v>43033</v>
      </c>
      <c r="E162" s="161" t="s">
        <v>6</v>
      </c>
      <c r="F162" s="264" t="s">
        <v>42</v>
      </c>
      <c r="G162" s="12">
        <v>2</v>
      </c>
      <c r="H162" s="560"/>
      <c r="I162"/>
    </row>
    <row r="163" spans="1:9" hidden="1" x14ac:dyDescent="0.25">
      <c r="A163" s="28" t="s">
        <v>554</v>
      </c>
      <c r="B163" s="161" t="s">
        <v>692</v>
      </c>
      <c r="C163" s="2">
        <v>43283</v>
      </c>
      <c r="D163" s="2">
        <v>43312</v>
      </c>
      <c r="E163" s="161" t="s">
        <v>6</v>
      </c>
      <c r="F163" s="264" t="s">
        <v>40</v>
      </c>
      <c r="G163" s="12">
        <v>29</v>
      </c>
      <c r="H163" s="7"/>
      <c r="I163" s="256"/>
    </row>
    <row r="164" spans="1:9" hidden="1" x14ac:dyDescent="0.25">
      <c r="A164" s="28" t="s">
        <v>325</v>
      </c>
      <c r="B164" s="161" t="s">
        <v>228</v>
      </c>
      <c r="C164" s="2">
        <v>43066</v>
      </c>
      <c r="D164" s="2">
        <v>43231</v>
      </c>
      <c r="E164" s="161" t="s">
        <v>6</v>
      </c>
      <c r="F164" s="264" t="s">
        <v>41</v>
      </c>
      <c r="G164" s="12">
        <v>165</v>
      </c>
      <c r="H164" s="7"/>
      <c r="I164"/>
    </row>
    <row r="165" spans="1:9" hidden="1" x14ac:dyDescent="0.25">
      <c r="A165" s="28" t="s">
        <v>564</v>
      </c>
      <c r="B165" s="161" t="s">
        <v>229</v>
      </c>
      <c r="C165" s="2">
        <v>43347</v>
      </c>
      <c r="D165" s="2">
        <v>43368</v>
      </c>
      <c r="E165" s="161" t="s">
        <v>6</v>
      </c>
      <c r="F165" s="264" t="s">
        <v>40</v>
      </c>
      <c r="G165" s="12">
        <v>21</v>
      </c>
      <c r="H165" s="7"/>
      <c r="I165"/>
    </row>
    <row r="166" spans="1:9" hidden="1" x14ac:dyDescent="0.25">
      <c r="A166" s="28" t="s">
        <v>556</v>
      </c>
      <c r="B166" s="161" t="s">
        <v>225</v>
      </c>
      <c r="C166" s="2">
        <v>43404</v>
      </c>
      <c r="D166" s="2">
        <v>43434</v>
      </c>
      <c r="E166" s="161" t="s">
        <v>6</v>
      </c>
      <c r="F166" s="264" t="s">
        <v>40</v>
      </c>
      <c r="G166" s="12">
        <v>30</v>
      </c>
      <c r="H166" s="7"/>
      <c r="I166"/>
    </row>
    <row r="167" spans="1:9" hidden="1" x14ac:dyDescent="0.25">
      <c r="A167" s="28" t="s">
        <v>324</v>
      </c>
      <c r="B167" s="161" t="s">
        <v>226</v>
      </c>
      <c r="C167" s="2">
        <v>43041</v>
      </c>
      <c r="D167" s="2">
        <v>43049</v>
      </c>
      <c r="E167" s="161" t="s">
        <v>6</v>
      </c>
      <c r="F167" s="264" t="s">
        <v>40</v>
      </c>
      <c r="G167" s="12">
        <v>8</v>
      </c>
      <c r="H167" s="7"/>
      <c r="I167" s="256"/>
    </row>
    <row r="168" spans="1:9" hidden="1" x14ac:dyDescent="0.25">
      <c r="A168" s="28" t="s">
        <v>557</v>
      </c>
      <c r="B168" s="161" t="s">
        <v>220</v>
      </c>
      <c r="C168" s="2">
        <v>43327</v>
      </c>
      <c r="D168" s="2">
        <v>43328</v>
      </c>
      <c r="E168" s="161" t="s">
        <v>6</v>
      </c>
      <c r="F168" s="264" t="s">
        <v>40</v>
      </c>
      <c r="G168" s="12">
        <v>1</v>
      </c>
      <c r="H168" s="7"/>
      <c r="I168"/>
    </row>
    <row r="169" spans="1:9" hidden="1" x14ac:dyDescent="0.25">
      <c r="A169" s="28" t="s">
        <v>334</v>
      </c>
      <c r="B169" s="161" t="s">
        <v>694</v>
      </c>
      <c r="C169" s="2">
        <v>43047</v>
      </c>
      <c r="D169" s="2">
        <v>43115</v>
      </c>
      <c r="E169" s="161" t="s">
        <v>6</v>
      </c>
      <c r="F169" s="264" t="s">
        <v>40</v>
      </c>
      <c r="G169" s="12">
        <v>68</v>
      </c>
      <c r="H169" s="560"/>
      <c r="I169"/>
    </row>
    <row r="170" spans="1:9" hidden="1" x14ac:dyDescent="0.25">
      <c r="A170" s="28" t="s">
        <v>558</v>
      </c>
      <c r="B170" s="161" t="s">
        <v>220</v>
      </c>
      <c r="C170" s="2">
        <v>43306</v>
      </c>
      <c r="D170" s="2">
        <v>43307</v>
      </c>
      <c r="E170" s="161" t="s">
        <v>6</v>
      </c>
      <c r="F170" s="264" t="s">
        <v>40</v>
      </c>
      <c r="G170" s="12">
        <v>1</v>
      </c>
      <c r="H170" s="7"/>
      <c r="I170"/>
    </row>
    <row r="171" spans="1:9" hidden="1" x14ac:dyDescent="0.25">
      <c r="A171" s="28" t="s">
        <v>348</v>
      </c>
      <c r="B171" s="161" t="s">
        <v>223</v>
      </c>
      <c r="C171" s="2">
        <v>43206</v>
      </c>
      <c r="D171" s="2">
        <v>43230</v>
      </c>
      <c r="E171" s="161" t="s">
        <v>6</v>
      </c>
      <c r="F171" s="264" t="s">
        <v>40</v>
      </c>
      <c r="G171" s="12">
        <v>24</v>
      </c>
      <c r="H171" s="7"/>
      <c r="I171"/>
    </row>
    <row r="172" spans="1:9" hidden="1" x14ac:dyDescent="0.25">
      <c r="A172" s="28" t="s">
        <v>560</v>
      </c>
      <c r="B172" s="161" t="s">
        <v>253</v>
      </c>
      <c r="C172" s="2">
        <v>43291</v>
      </c>
      <c r="D172" s="2">
        <v>43347</v>
      </c>
      <c r="E172" s="161" t="s">
        <v>6</v>
      </c>
      <c r="F172" s="264" t="s">
        <v>42</v>
      </c>
      <c r="G172" s="12">
        <v>56</v>
      </c>
      <c r="H172" s="7"/>
      <c r="I172" s="256"/>
    </row>
    <row r="173" spans="1:9" hidden="1" x14ac:dyDescent="0.25">
      <c r="A173" s="28" t="s">
        <v>327</v>
      </c>
      <c r="B173" s="161" t="s">
        <v>226</v>
      </c>
      <c r="C173" s="2">
        <v>43033</v>
      </c>
      <c r="D173" s="2">
        <v>43035</v>
      </c>
      <c r="E173" s="161" t="s">
        <v>6</v>
      </c>
      <c r="F173" s="264" t="s">
        <v>40</v>
      </c>
      <c r="G173" s="12">
        <v>2</v>
      </c>
      <c r="H173" s="7"/>
      <c r="I173"/>
    </row>
    <row r="174" spans="1:9" hidden="1" x14ac:dyDescent="0.25">
      <c r="A174" s="28" t="s">
        <v>561</v>
      </c>
      <c r="B174" s="161" t="s">
        <v>220</v>
      </c>
      <c r="C174" s="2">
        <v>43297</v>
      </c>
      <c r="D174" s="2">
        <v>43298</v>
      </c>
      <c r="E174" s="161" t="s">
        <v>6</v>
      </c>
      <c r="F174" s="264" t="s">
        <v>40</v>
      </c>
      <c r="G174" s="12">
        <v>1</v>
      </c>
      <c r="H174" s="7"/>
      <c r="I174"/>
    </row>
    <row r="175" spans="1:9" x14ac:dyDescent="0.25">
      <c r="A175" s="28" t="s">
        <v>407</v>
      </c>
      <c r="B175" s="161" t="s">
        <v>237</v>
      </c>
      <c r="C175" s="2" t="s">
        <v>730</v>
      </c>
      <c r="D175" s="2" t="s">
        <v>729</v>
      </c>
      <c r="E175" s="161" t="s">
        <v>6</v>
      </c>
      <c r="F175" s="264" t="s">
        <v>40</v>
      </c>
      <c r="G175" s="12">
        <v>15</v>
      </c>
      <c r="H175" s="7"/>
      <c r="I175"/>
    </row>
    <row r="176" spans="1:9" hidden="1" x14ac:dyDescent="0.25">
      <c r="A176" s="28" t="s">
        <v>562</v>
      </c>
      <c r="B176" s="161" t="s">
        <v>220</v>
      </c>
      <c r="C176" s="2">
        <v>43299</v>
      </c>
      <c r="D176" s="2">
        <v>43301</v>
      </c>
      <c r="E176" s="161" t="s">
        <v>6</v>
      </c>
      <c r="F176" s="264" t="s">
        <v>40</v>
      </c>
      <c r="G176" s="12">
        <v>2</v>
      </c>
      <c r="H176" s="7"/>
      <c r="I176"/>
    </row>
    <row r="177" spans="1:9" hidden="1" x14ac:dyDescent="0.25">
      <c r="A177" s="28" t="s">
        <v>563</v>
      </c>
      <c r="B177" s="161" t="s">
        <v>253</v>
      </c>
      <c r="C177" s="2">
        <v>43292</v>
      </c>
      <c r="D177" s="2">
        <v>43378</v>
      </c>
      <c r="E177" s="161" t="s">
        <v>6</v>
      </c>
      <c r="F177" s="264" t="s">
        <v>42</v>
      </c>
      <c r="G177" s="12">
        <v>86</v>
      </c>
      <c r="H177" s="7"/>
      <c r="I177" s="256"/>
    </row>
    <row r="178" spans="1:9" hidden="1" x14ac:dyDescent="0.25">
      <c r="A178" s="28" t="s">
        <v>203</v>
      </c>
      <c r="B178" s="161" t="s">
        <v>222</v>
      </c>
      <c r="C178" s="2">
        <v>42968</v>
      </c>
      <c r="D178" s="2">
        <v>43082</v>
      </c>
      <c r="E178" s="161" t="s">
        <v>6</v>
      </c>
      <c r="F178" s="264" t="s">
        <v>40</v>
      </c>
      <c r="G178" s="12">
        <v>114</v>
      </c>
      <c r="H178" s="7"/>
      <c r="I178"/>
    </row>
    <row r="179" spans="1:9" x14ac:dyDescent="0.25">
      <c r="A179" s="28" t="s">
        <v>407</v>
      </c>
      <c r="B179" s="161" t="s">
        <v>237</v>
      </c>
      <c r="C179" s="2" t="s">
        <v>730</v>
      </c>
      <c r="D179" s="2" t="s">
        <v>729</v>
      </c>
      <c r="E179" s="161" t="s">
        <v>6</v>
      </c>
      <c r="F179" s="264" t="s">
        <v>40</v>
      </c>
      <c r="G179" s="12">
        <v>15</v>
      </c>
      <c r="H179" s="7"/>
      <c r="I179"/>
    </row>
    <row r="180" spans="1:9" hidden="1" x14ac:dyDescent="0.25">
      <c r="A180" s="28" t="s">
        <v>204</v>
      </c>
      <c r="B180" s="161" t="s">
        <v>222</v>
      </c>
      <c r="C180" s="2">
        <v>43003</v>
      </c>
      <c r="D180" s="2">
        <v>43147</v>
      </c>
      <c r="E180" s="161" t="s">
        <v>6</v>
      </c>
      <c r="F180" s="264" t="s">
        <v>40</v>
      </c>
      <c r="G180" s="12">
        <v>144</v>
      </c>
      <c r="H180" s="7"/>
      <c r="I180" s="256"/>
    </row>
    <row r="181" spans="1:9" hidden="1" x14ac:dyDescent="0.25">
      <c r="A181" s="28" t="s">
        <v>445</v>
      </c>
      <c r="B181" s="161" t="s">
        <v>234</v>
      </c>
      <c r="C181" s="2">
        <v>43213</v>
      </c>
      <c r="D181" s="2">
        <v>43259</v>
      </c>
      <c r="E181" s="161" t="s">
        <v>6</v>
      </c>
      <c r="F181" s="264" t="s">
        <v>41</v>
      </c>
      <c r="G181" s="12">
        <v>46</v>
      </c>
      <c r="H181" s="7"/>
      <c r="I181"/>
    </row>
    <row r="182" spans="1:9" x14ac:dyDescent="0.25">
      <c r="A182" s="28" t="s">
        <v>407</v>
      </c>
      <c r="B182" s="161" t="s">
        <v>237</v>
      </c>
      <c r="C182" s="2" t="s">
        <v>730</v>
      </c>
      <c r="D182" s="2" t="s">
        <v>729</v>
      </c>
      <c r="E182" s="161" t="s">
        <v>6</v>
      </c>
      <c r="F182" s="264" t="s">
        <v>40</v>
      </c>
      <c r="G182" s="12">
        <v>15</v>
      </c>
      <c r="H182" s="7"/>
      <c r="I182"/>
    </row>
    <row r="183" spans="1:9" hidden="1" x14ac:dyDescent="0.25">
      <c r="A183" s="28" t="s">
        <v>442</v>
      </c>
      <c r="B183" s="161" t="s">
        <v>221</v>
      </c>
      <c r="C183" s="2">
        <v>43160</v>
      </c>
      <c r="D183" s="2">
        <v>43189</v>
      </c>
      <c r="E183" s="161" t="s">
        <v>6</v>
      </c>
      <c r="F183" s="264" t="s">
        <v>40</v>
      </c>
      <c r="G183" s="12">
        <v>29</v>
      </c>
      <c r="H183" s="7"/>
      <c r="I183"/>
    </row>
    <row r="184" spans="1:9" hidden="1" x14ac:dyDescent="0.25">
      <c r="A184" s="28" t="s">
        <v>407</v>
      </c>
      <c r="B184" s="161" t="s">
        <v>237</v>
      </c>
      <c r="C184" s="2" t="s">
        <v>730</v>
      </c>
      <c r="D184" s="2" t="s">
        <v>729</v>
      </c>
      <c r="E184" s="161" t="s">
        <v>6</v>
      </c>
      <c r="F184" s="264" t="s">
        <v>40</v>
      </c>
      <c r="G184" s="12">
        <v>15</v>
      </c>
      <c r="H184" s="7"/>
      <c r="I184"/>
    </row>
    <row r="185" spans="1:9" hidden="1" x14ac:dyDescent="0.25">
      <c r="A185" s="28" t="s">
        <v>425</v>
      </c>
      <c r="B185" s="161" t="s">
        <v>234</v>
      </c>
      <c r="C185" s="2">
        <v>43122</v>
      </c>
      <c r="D185" s="2">
        <v>43147</v>
      </c>
      <c r="E185" s="161" t="s">
        <v>6</v>
      </c>
      <c r="F185" s="264" t="s">
        <v>40</v>
      </c>
      <c r="G185" s="12">
        <v>25</v>
      </c>
      <c r="H185" s="7"/>
      <c r="I185" s="256"/>
    </row>
    <row r="186" spans="1:9" hidden="1" x14ac:dyDescent="0.25">
      <c r="A186" s="28" t="s">
        <v>576</v>
      </c>
      <c r="B186" s="161" t="s">
        <v>221</v>
      </c>
      <c r="C186" s="2">
        <v>43339</v>
      </c>
      <c r="D186" s="2">
        <v>43420</v>
      </c>
      <c r="E186" s="161" t="s">
        <v>6</v>
      </c>
      <c r="F186" s="264" t="s">
        <v>41</v>
      </c>
      <c r="G186" s="12">
        <v>81</v>
      </c>
      <c r="H186" s="7"/>
      <c r="I186" s="256"/>
    </row>
    <row r="187" spans="1:9" hidden="1" x14ac:dyDescent="0.25">
      <c r="A187" s="28" t="s">
        <v>443</v>
      </c>
      <c r="B187" s="161" t="s">
        <v>221</v>
      </c>
      <c r="C187" s="2">
        <v>43192</v>
      </c>
      <c r="D187" s="2">
        <v>43217</v>
      </c>
      <c r="E187" s="161" t="s">
        <v>6</v>
      </c>
      <c r="F187" s="264" t="s">
        <v>40</v>
      </c>
      <c r="G187" s="12">
        <v>25</v>
      </c>
      <c r="H187" s="560"/>
      <c r="I187"/>
    </row>
    <row r="188" spans="1:9" x14ac:dyDescent="0.25">
      <c r="A188" s="28" t="s">
        <v>407</v>
      </c>
      <c r="B188" s="161" t="s">
        <v>237</v>
      </c>
      <c r="C188" s="2" t="s">
        <v>730</v>
      </c>
      <c r="D188" s="2" t="s">
        <v>729</v>
      </c>
      <c r="E188" s="161" t="s">
        <v>6</v>
      </c>
      <c r="F188" s="264" t="s">
        <v>40</v>
      </c>
      <c r="G188" s="12">
        <v>15</v>
      </c>
      <c r="H188" s="7"/>
      <c r="I188" s="256"/>
    </row>
    <row r="189" spans="1:9" hidden="1" x14ac:dyDescent="0.25">
      <c r="A189" s="28" t="s">
        <v>626</v>
      </c>
      <c r="B189" s="161" t="s">
        <v>692</v>
      </c>
      <c r="C189" s="2">
        <v>43374</v>
      </c>
      <c r="D189" s="2">
        <v>43394</v>
      </c>
      <c r="E189" s="161" t="s">
        <v>6</v>
      </c>
      <c r="F189" s="264" t="s">
        <v>40</v>
      </c>
      <c r="G189" s="12">
        <v>20</v>
      </c>
      <c r="H189" s="7"/>
      <c r="I189" s="256"/>
    </row>
    <row r="190" spans="1:9" hidden="1" x14ac:dyDescent="0.25">
      <c r="A190" s="28" t="s">
        <v>579</v>
      </c>
      <c r="B190" s="161" t="s">
        <v>220</v>
      </c>
      <c r="C190" s="2">
        <v>43307</v>
      </c>
      <c r="D190" s="2">
        <v>43308</v>
      </c>
      <c r="E190" s="161" t="s">
        <v>6</v>
      </c>
      <c r="F190" s="264" t="s">
        <v>40</v>
      </c>
      <c r="G190" s="12">
        <v>1</v>
      </c>
      <c r="H190" s="7"/>
      <c r="I190"/>
    </row>
    <row r="191" spans="1:9" hidden="1" x14ac:dyDescent="0.25">
      <c r="A191" s="28" t="s">
        <v>591</v>
      </c>
      <c r="B191" s="161" t="s">
        <v>692</v>
      </c>
      <c r="C191" s="2">
        <v>43313</v>
      </c>
      <c r="D191" s="2">
        <v>43370</v>
      </c>
      <c r="E191" s="161" t="s">
        <v>6</v>
      </c>
      <c r="F191" s="264" t="s">
        <v>40</v>
      </c>
      <c r="G191" s="12">
        <v>57</v>
      </c>
      <c r="H191" s="7"/>
      <c r="I191"/>
    </row>
    <row r="192" spans="1:9" x14ac:dyDescent="0.25">
      <c r="A192" s="28" t="s">
        <v>407</v>
      </c>
      <c r="B192" s="161" t="s">
        <v>237</v>
      </c>
      <c r="C192" s="2" t="s">
        <v>730</v>
      </c>
      <c r="D192" s="2" t="s">
        <v>729</v>
      </c>
      <c r="E192" s="161" t="s">
        <v>6</v>
      </c>
      <c r="F192" s="264" t="s">
        <v>40</v>
      </c>
      <c r="G192" s="12">
        <v>15</v>
      </c>
      <c r="H192" s="7"/>
      <c r="I192"/>
    </row>
    <row r="193" spans="1:9" hidden="1" x14ac:dyDescent="0.25">
      <c r="A193" s="28" t="s">
        <v>578</v>
      </c>
      <c r="B193" s="161" t="s">
        <v>254</v>
      </c>
      <c r="C193" s="2">
        <v>43306</v>
      </c>
      <c r="D193" s="2">
        <v>43378</v>
      </c>
      <c r="E193" s="161" t="s">
        <v>6</v>
      </c>
      <c r="F193" s="264" t="s">
        <v>42</v>
      </c>
      <c r="G193" s="12">
        <v>72</v>
      </c>
      <c r="H193" s="7"/>
      <c r="I193"/>
    </row>
    <row r="194" spans="1:9" hidden="1" x14ac:dyDescent="0.25">
      <c r="A194" s="28" t="s">
        <v>341</v>
      </c>
      <c r="B194" s="161" t="s">
        <v>242</v>
      </c>
      <c r="C194" s="2">
        <v>43047</v>
      </c>
      <c r="D194" s="2">
        <v>43091</v>
      </c>
      <c r="E194" s="161" t="s">
        <v>6</v>
      </c>
      <c r="F194" s="264" t="s">
        <v>42</v>
      </c>
      <c r="G194" s="12">
        <v>44</v>
      </c>
      <c r="H194" s="7"/>
      <c r="I194" s="256"/>
    </row>
    <row r="195" spans="1:9" x14ac:dyDescent="0.25">
      <c r="A195" s="28" t="s">
        <v>407</v>
      </c>
      <c r="B195" s="161" t="s">
        <v>237</v>
      </c>
      <c r="C195" s="2" t="s">
        <v>730</v>
      </c>
      <c r="D195" s="2" t="s">
        <v>729</v>
      </c>
      <c r="E195" s="161" t="s">
        <v>6</v>
      </c>
      <c r="F195" s="264" t="s">
        <v>40</v>
      </c>
      <c r="G195" s="12">
        <v>15</v>
      </c>
      <c r="H195" s="560"/>
      <c r="I195"/>
    </row>
    <row r="196" spans="1:9" hidden="1" x14ac:dyDescent="0.25">
      <c r="A196" s="28" t="s">
        <v>339</v>
      </c>
      <c r="B196" s="161" t="s">
        <v>255</v>
      </c>
      <c r="C196" s="2">
        <v>43045</v>
      </c>
      <c r="D196" s="2">
        <v>43105</v>
      </c>
      <c r="E196" s="161" t="s">
        <v>6</v>
      </c>
      <c r="F196" s="264" t="s">
        <v>276</v>
      </c>
      <c r="G196" s="12">
        <v>60</v>
      </c>
      <c r="H196" s="7"/>
      <c r="I196" s="256"/>
    </row>
    <row r="197" spans="1:9" hidden="1" x14ac:dyDescent="0.25">
      <c r="A197" s="28" t="s">
        <v>580</v>
      </c>
      <c r="B197" s="161" t="s">
        <v>241</v>
      </c>
      <c r="C197" s="2">
        <v>43318</v>
      </c>
      <c r="D197" s="2">
        <v>43371</v>
      </c>
      <c r="E197" s="161" t="s">
        <v>6</v>
      </c>
      <c r="F197" s="264" t="s">
        <v>42</v>
      </c>
      <c r="G197" s="12">
        <v>53</v>
      </c>
      <c r="H197" s="7"/>
      <c r="I197"/>
    </row>
    <row r="198" spans="1:9" hidden="1" x14ac:dyDescent="0.25">
      <c r="A198" s="28" t="s">
        <v>340</v>
      </c>
      <c r="B198" s="161" t="s">
        <v>255</v>
      </c>
      <c r="C198" s="2">
        <v>43129</v>
      </c>
      <c r="D198" s="2">
        <v>43140</v>
      </c>
      <c r="E198" s="161" t="s">
        <v>6</v>
      </c>
      <c r="F198" s="264" t="s">
        <v>276</v>
      </c>
      <c r="G198" s="12">
        <v>11</v>
      </c>
      <c r="H198" s="560"/>
      <c r="I198"/>
    </row>
    <row r="199" spans="1:9" hidden="1" x14ac:dyDescent="0.25">
      <c r="A199" s="28" t="s">
        <v>589</v>
      </c>
      <c r="B199" s="161" t="s">
        <v>692</v>
      </c>
      <c r="C199" s="2">
        <v>43334</v>
      </c>
      <c r="D199" s="2">
        <v>43371</v>
      </c>
      <c r="E199" s="161" t="s">
        <v>6</v>
      </c>
      <c r="F199" s="264" t="s">
        <v>40</v>
      </c>
      <c r="G199" s="12">
        <v>37</v>
      </c>
      <c r="H199" s="560"/>
      <c r="I199"/>
    </row>
    <row r="200" spans="1:9" hidden="1" x14ac:dyDescent="0.25">
      <c r="A200" s="28" t="s">
        <v>336</v>
      </c>
      <c r="B200" s="161" t="s">
        <v>234</v>
      </c>
      <c r="C200" s="2">
        <v>43052</v>
      </c>
      <c r="D200" s="2">
        <v>43056</v>
      </c>
      <c r="E200" s="161" t="s">
        <v>6</v>
      </c>
      <c r="F200" s="264" t="s">
        <v>41</v>
      </c>
      <c r="G200" s="12">
        <v>4</v>
      </c>
      <c r="H200" s="7"/>
      <c r="I200" s="256"/>
    </row>
    <row r="201" spans="1:9" hidden="1" x14ac:dyDescent="0.25">
      <c r="A201" s="28" t="s">
        <v>595</v>
      </c>
      <c r="B201" s="161" t="s">
        <v>220</v>
      </c>
      <c r="C201" s="2">
        <v>43343</v>
      </c>
      <c r="D201" s="2">
        <v>43347</v>
      </c>
      <c r="E201" s="161" t="s">
        <v>6</v>
      </c>
      <c r="F201" s="264" t="s">
        <v>40</v>
      </c>
      <c r="G201" s="12">
        <v>4</v>
      </c>
      <c r="H201" s="7"/>
      <c r="I201"/>
    </row>
    <row r="202" spans="1:9" hidden="1" x14ac:dyDescent="0.25">
      <c r="A202" s="28" t="s">
        <v>351</v>
      </c>
      <c r="B202" s="161" t="s">
        <v>244</v>
      </c>
      <c r="C202" s="2">
        <v>43074</v>
      </c>
      <c r="D202" s="2">
        <v>43091</v>
      </c>
      <c r="E202" s="161" t="s">
        <v>6</v>
      </c>
      <c r="F202" s="264" t="s">
        <v>40</v>
      </c>
      <c r="G202" s="12">
        <v>17</v>
      </c>
      <c r="H202" s="7"/>
      <c r="I202"/>
    </row>
    <row r="203" spans="1:9" hidden="1" x14ac:dyDescent="0.25">
      <c r="A203" s="28" t="s">
        <v>597</v>
      </c>
      <c r="B203" s="161" t="s">
        <v>220</v>
      </c>
      <c r="C203" s="2">
        <v>43348</v>
      </c>
      <c r="D203" s="2">
        <v>43349</v>
      </c>
      <c r="E203" s="161" t="s">
        <v>6</v>
      </c>
      <c r="F203" s="264" t="s">
        <v>40</v>
      </c>
      <c r="G203" s="12">
        <v>1</v>
      </c>
      <c r="H203" s="7"/>
      <c r="I203"/>
    </row>
    <row r="204" spans="1:9" hidden="1" x14ac:dyDescent="0.25">
      <c r="A204" s="28" t="s">
        <v>337</v>
      </c>
      <c r="B204" s="161" t="s">
        <v>229</v>
      </c>
      <c r="C204" s="2">
        <v>43073</v>
      </c>
      <c r="D204" s="2">
        <v>43091</v>
      </c>
      <c r="E204" s="161" t="s">
        <v>6</v>
      </c>
      <c r="F204" s="264" t="s">
        <v>40</v>
      </c>
      <c r="G204" s="12">
        <v>18</v>
      </c>
      <c r="H204" s="560"/>
      <c r="I204"/>
    </row>
    <row r="205" spans="1:9" x14ac:dyDescent="0.25">
      <c r="A205" s="28" t="s">
        <v>407</v>
      </c>
      <c r="B205" s="161" t="s">
        <v>237</v>
      </c>
      <c r="C205" s="2" t="s">
        <v>730</v>
      </c>
      <c r="D205" s="2" t="s">
        <v>729</v>
      </c>
      <c r="E205" s="161" t="s">
        <v>6</v>
      </c>
      <c r="F205" s="264" t="s">
        <v>40</v>
      </c>
      <c r="G205" s="12">
        <v>15</v>
      </c>
      <c r="H205" s="560"/>
      <c r="I205"/>
    </row>
    <row r="206" spans="1:9" hidden="1" x14ac:dyDescent="0.25">
      <c r="A206" s="28" t="s">
        <v>293</v>
      </c>
      <c r="B206" s="161" t="s">
        <v>239</v>
      </c>
      <c r="C206" s="2">
        <v>42954</v>
      </c>
      <c r="D206" s="2">
        <v>43021</v>
      </c>
      <c r="E206" s="161" t="s">
        <v>6</v>
      </c>
      <c r="F206" s="264" t="s">
        <v>41</v>
      </c>
      <c r="G206" s="12">
        <v>67</v>
      </c>
      <c r="H206" s="560"/>
      <c r="I206"/>
    </row>
    <row r="207" spans="1:9" hidden="1" x14ac:dyDescent="0.25">
      <c r="A207" s="28" t="s">
        <v>352</v>
      </c>
      <c r="B207" s="161" t="s">
        <v>246</v>
      </c>
      <c r="C207" s="2">
        <v>43157</v>
      </c>
      <c r="D207" s="2">
        <v>43175</v>
      </c>
      <c r="E207" s="161" t="s">
        <v>6</v>
      </c>
      <c r="F207" s="264" t="s">
        <v>40</v>
      </c>
      <c r="G207" s="12">
        <v>18</v>
      </c>
      <c r="H207" s="7"/>
      <c r="I207"/>
    </row>
    <row r="208" spans="1:9" x14ac:dyDescent="0.25">
      <c r="A208" s="28" t="s">
        <v>407</v>
      </c>
      <c r="B208" s="161" t="s">
        <v>237</v>
      </c>
      <c r="C208" s="2" t="s">
        <v>730</v>
      </c>
      <c r="D208" s="2" t="s">
        <v>729</v>
      </c>
      <c r="E208" s="161" t="s">
        <v>6</v>
      </c>
      <c r="F208" s="264" t="s">
        <v>40</v>
      </c>
      <c r="G208" s="12">
        <v>15</v>
      </c>
      <c r="H208" s="560"/>
      <c r="I208"/>
    </row>
    <row r="209" spans="1:9" hidden="1" x14ac:dyDescent="0.25">
      <c r="A209" s="28" t="s">
        <v>460</v>
      </c>
      <c r="B209" s="161" t="s">
        <v>225</v>
      </c>
      <c r="C209" s="2">
        <v>43236</v>
      </c>
      <c r="D209" s="2">
        <v>43245</v>
      </c>
      <c r="E209" s="161" t="s">
        <v>6</v>
      </c>
      <c r="F209" s="264" t="s">
        <v>40</v>
      </c>
      <c r="G209" s="12">
        <v>9</v>
      </c>
      <c r="H209" s="560"/>
      <c r="I209"/>
    </row>
    <row r="210" spans="1:9" hidden="1" x14ac:dyDescent="0.25">
      <c r="A210" s="28" t="s">
        <v>461</v>
      </c>
      <c r="B210" s="161" t="s">
        <v>226</v>
      </c>
      <c r="C210" s="2">
        <v>43276</v>
      </c>
      <c r="D210" s="2">
        <v>43311</v>
      </c>
      <c r="E210" s="161" t="s">
        <v>6</v>
      </c>
      <c r="F210" s="264" t="s">
        <v>40</v>
      </c>
      <c r="G210" s="12">
        <v>35</v>
      </c>
      <c r="H210" s="7"/>
      <c r="I210"/>
    </row>
    <row r="211" spans="1:9" hidden="1" x14ac:dyDescent="0.25">
      <c r="A211" s="28" t="s">
        <v>590</v>
      </c>
      <c r="B211" s="161" t="s">
        <v>237</v>
      </c>
      <c r="C211" s="2">
        <v>43332</v>
      </c>
      <c r="D211" s="2">
        <v>43343</v>
      </c>
      <c r="E211" s="161" t="s">
        <v>6</v>
      </c>
      <c r="F211" s="264" t="s">
        <v>41</v>
      </c>
      <c r="G211" s="12">
        <v>11</v>
      </c>
      <c r="H211" s="7"/>
      <c r="I211"/>
    </row>
    <row r="212" spans="1:9" hidden="1" x14ac:dyDescent="0.25">
      <c r="A212" s="28" t="s">
        <v>574</v>
      </c>
      <c r="B212" s="161" t="s">
        <v>226</v>
      </c>
      <c r="C212" s="2">
        <v>43311</v>
      </c>
      <c r="D212" s="2">
        <v>43313</v>
      </c>
      <c r="E212" s="161" t="s">
        <v>6</v>
      </c>
      <c r="F212" s="264" t="s">
        <v>40</v>
      </c>
      <c r="G212" s="12">
        <v>2</v>
      </c>
      <c r="H212" s="7"/>
      <c r="I212"/>
    </row>
    <row r="213" spans="1:9" hidden="1" x14ac:dyDescent="0.25">
      <c r="A213" s="28" t="s">
        <v>598</v>
      </c>
      <c r="B213" s="161" t="s">
        <v>220</v>
      </c>
      <c r="C213" s="2">
        <v>43349</v>
      </c>
      <c r="D213" s="2">
        <v>43354</v>
      </c>
      <c r="E213" s="161" t="s">
        <v>6</v>
      </c>
      <c r="F213" s="264" t="s">
        <v>40</v>
      </c>
      <c r="G213" s="12">
        <v>5</v>
      </c>
      <c r="H213" s="560"/>
      <c r="I213"/>
    </row>
    <row r="214" spans="1:9" hidden="1" x14ac:dyDescent="0.25">
      <c r="A214" s="28" t="s">
        <v>410</v>
      </c>
      <c r="B214" s="161" t="s">
        <v>236</v>
      </c>
      <c r="C214" s="2">
        <v>43108</v>
      </c>
      <c r="D214" s="2">
        <v>43112</v>
      </c>
      <c r="E214" s="161" t="s">
        <v>6</v>
      </c>
      <c r="F214" s="264" t="s">
        <v>40</v>
      </c>
      <c r="G214" s="12">
        <v>4</v>
      </c>
      <c r="H214" s="7"/>
      <c r="I214"/>
    </row>
    <row r="215" spans="1:9" hidden="1" x14ac:dyDescent="0.25">
      <c r="A215" s="28" t="s">
        <v>582</v>
      </c>
      <c r="B215" s="161" t="s">
        <v>220</v>
      </c>
      <c r="C215" s="2">
        <v>43320</v>
      </c>
      <c r="D215" s="2">
        <v>43321</v>
      </c>
      <c r="E215" s="161" t="s">
        <v>6</v>
      </c>
      <c r="F215" s="264" t="s">
        <v>40</v>
      </c>
      <c r="G215" s="12">
        <v>1</v>
      </c>
      <c r="H215" s="7"/>
      <c r="I215"/>
    </row>
    <row r="216" spans="1:9" hidden="1" x14ac:dyDescent="0.25">
      <c r="A216" s="28" t="s">
        <v>523</v>
      </c>
      <c r="B216" s="161" t="s">
        <v>225</v>
      </c>
      <c r="C216" s="2">
        <v>43256</v>
      </c>
      <c r="D216" s="2">
        <v>43263</v>
      </c>
      <c r="E216" s="161" t="s">
        <v>6</v>
      </c>
      <c r="F216" s="264" t="s">
        <v>40</v>
      </c>
      <c r="G216" s="12">
        <v>7</v>
      </c>
      <c r="H216" s="7"/>
      <c r="I216"/>
    </row>
    <row r="217" spans="1:9" hidden="1" x14ac:dyDescent="0.25">
      <c r="A217" s="28" t="s">
        <v>583</v>
      </c>
      <c r="B217" s="161" t="s">
        <v>220</v>
      </c>
      <c r="C217" s="2">
        <v>43321</v>
      </c>
      <c r="D217" s="2">
        <v>43322</v>
      </c>
      <c r="E217" s="161" t="s">
        <v>6</v>
      </c>
      <c r="F217" s="264" t="s">
        <v>40</v>
      </c>
      <c r="G217" s="12">
        <v>1</v>
      </c>
      <c r="H217" s="7"/>
      <c r="I217"/>
    </row>
    <row r="218" spans="1:9" hidden="1" x14ac:dyDescent="0.25">
      <c r="A218" s="28" t="s">
        <v>588</v>
      </c>
      <c r="B218" s="161" t="s">
        <v>226</v>
      </c>
      <c r="C218" s="2">
        <v>43320</v>
      </c>
      <c r="D218" s="2">
        <v>43332</v>
      </c>
      <c r="E218" s="161" t="s">
        <v>6</v>
      </c>
      <c r="F218" s="264" t="s">
        <v>40</v>
      </c>
      <c r="G218" s="12">
        <v>12</v>
      </c>
      <c r="H218" s="7"/>
      <c r="I218" s="256"/>
    </row>
    <row r="219" spans="1:9" hidden="1" x14ac:dyDescent="0.25">
      <c r="A219" s="28" t="s">
        <v>584</v>
      </c>
      <c r="B219" s="161" t="s">
        <v>220</v>
      </c>
      <c r="C219" s="2">
        <v>43318</v>
      </c>
      <c r="D219" s="2">
        <v>43319</v>
      </c>
      <c r="E219" s="161" t="s">
        <v>6</v>
      </c>
      <c r="F219" s="264" t="s">
        <v>40</v>
      </c>
      <c r="G219" s="12">
        <v>1</v>
      </c>
      <c r="H219" s="7"/>
      <c r="I219"/>
    </row>
    <row r="220" spans="1:9" hidden="1" x14ac:dyDescent="0.25">
      <c r="A220" s="28" t="s">
        <v>585</v>
      </c>
      <c r="B220" s="161" t="s">
        <v>220</v>
      </c>
      <c r="C220" s="2">
        <v>43319</v>
      </c>
      <c r="D220" s="2">
        <v>43320</v>
      </c>
      <c r="E220" s="161" t="s">
        <v>6</v>
      </c>
      <c r="F220" s="264" t="s">
        <v>40</v>
      </c>
      <c r="G220" s="12">
        <v>1</v>
      </c>
      <c r="H220" s="7"/>
      <c r="I220"/>
    </row>
    <row r="221" spans="1:9" hidden="1" x14ac:dyDescent="0.25">
      <c r="A221" s="28" t="s">
        <v>430</v>
      </c>
      <c r="B221" s="161" t="s">
        <v>229</v>
      </c>
      <c r="C221" s="2">
        <v>43220</v>
      </c>
      <c r="D221" s="2">
        <v>43287</v>
      </c>
      <c r="E221" s="161" t="s">
        <v>6</v>
      </c>
      <c r="F221" s="264" t="s">
        <v>40</v>
      </c>
      <c r="G221" s="12">
        <v>67</v>
      </c>
      <c r="H221" s="560"/>
      <c r="I221"/>
    </row>
    <row r="222" spans="1:9" hidden="1" x14ac:dyDescent="0.25">
      <c r="A222" s="28" t="s">
        <v>586</v>
      </c>
      <c r="B222" s="161" t="s">
        <v>220</v>
      </c>
      <c r="C222" s="2">
        <v>43318</v>
      </c>
      <c r="D222" s="2">
        <v>43319</v>
      </c>
      <c r="E222" s="161" t="s">
        <v>6</v>
      </c>
      <c r="F222" s="264" t="s">
        <v>40</v>
      </c>
      <c r="G222" s="12">
        <v>1</v>
      </c>
      <c r="H222" s="560"/>
      <c r="I222"/>
    </row>
    <row r="223" spans="1:9" hidden="1" x14ac:dyDescent="0.25">
      <c r="A223" s="28" t="s">
        <v>343</v>
      </c>
      <c r="B223" s="161" t="s">
        <v>240</v>
      </c>
      <c r="C223" s="2">
        <v>43054</v>
      </c>
      <c r="D223" s="2">
        <v>43075</v>
      </c>
      <c r="E223" s="161" t="s">
        <v>6</v>
      </c>
      <c r="F223" s="264" t="s">
        <v>42</v>
      </c>
      <c r="G223" s="12">
        <v>21</v>
      </c>
      <c r="H223" s="7"/>
      <c r="I223" s="256"/>
    </row>
    <row r="224" spans="1:9" hidden="1" x14ac:dyDescent="0.25">
      <c r="A224" s="28" t="s">
        <v>587</v>
      </c>
      <c r="B224" s="161" t="s">
        <v>220</v>
      </c>
      <c r="C224" s="2">
        <v>43319</v>
      </c>
      <c r="D224" s="2">
        <v>43320</v>
      </c>
      <c r="E224" s="161" t="s">
        <v>6</v>
      </c>
      <c r="F224" s="264" t="s">
        <v>40</v>
      </c>
      <c r="G224" s="12">
        <v>1</v>
      </c>
      <c r="H224" s="7"/>
      <c r="I224" s="256"/>
    </row>
    <row r="225" spans="1:9" x14ac:dyDescent="0.25">
      <c r="A225" s="28" t="s">
        <v>407</v>
      </c>
      <c r="B225" s="161" t="s">
        <v>237</v>
      </c>
      <c r="C225" s="2" t="s">
        <v>730</v>
      </c>
      <c r="D225" s="2" t="s">
        <v>729</v>
      </c>
      <c r="E225" s="161" t="s">
        <v>6</v>
      </c>
      <c r="F225" s="264" t="s">
        <v>40</v>
      </c>
      <c r="G225" s="12">
        <v>15</v>
      </c>
      <c r="H225" s="7"/>
      <c r="I225"/>
    </row>
    <row r="226" spans="1:9" hidden="1" x14ac:dyDescent="0.25">
      <c r="A226" s="28" t="s">
        <v>593</v>
      </c>
      <c r="B226" s="161" t="s">
        <v>240</v>
      </c>
      <c r="C226" s="2">
        <v>43325</v>
      </c>
      <c r="D226" s="2">
        <v>43329</v>
      </c>
      <c r="E226" s="161" t="s">
        <v>6</v>
      </c>
      <c r="F226" s="264" t="s">
        <v>42</v>
      </c>
      <c r="G226" s="12">
        <v>4</v>
      </c>
      <c r="H226" s="7"/>
      <c r="I226" s="256"/>
    </row>
    <row r="227" spans="1:9" hidden="1" x14ac:dyDescent="0.25">
      <c r="A227" s="28" t="s">
        <v>345</v>
      </c>
      <c r="B227" s="161" t="s">
        <v>240</v>
      </c>
      <c r="C227" s="2">
        <v>43067</v>
      </c>
      <c r="D227" s="2">
        <v>43133</v>
      </c>
      <c r="E227" s="161" t="s">
        <v>6</v>
      </c>
      <c r="F227" s="264" t="s">
        <v>42</v>
      </c>
      <c r="G227" s="12">
        <v>66</v>
      </c>
      <c r="H227" s="560"/>
      <c r="I227"/>
    </row>
    <row r="228" spans="1:9" hidden="1" x14ac:dyDescent="0.25">
      <c r="A228" s="28" t="s">
        <v>592</v>
      </c>
      <c r="B228" s="161" t="s">
        <v>255</v>
      </c>
      <c r="C228" s="2">
        <v>43325</v>
      </c>
      <c r="D228" s="2">
        <v>43327</v>
      </c>
      <c r="E228" s="161" t="s">
        <v>6</v>
      </c>
      <c r="F228" s="264" t="s">
        <v>42</v>
      </c>
      <c r="G228" s="12">
        <v>2</v>
      </c>
      <c r="H228" s="560"/>
      <c r="I228"/>
    </row>
    <row r="229" spans="1:9" hidden="1" x14ac:dyDescent="0.25">
      <c r="A229" s="28" t="s">
        <v>342</v>
      </c>
      <c r="B229" s="161" t="s">
        <v>225</v>
      </c>
      <c r="C229" s="2">
        <v>43059</v>
      </c>
      <c r="D229" s="2">
        <v>43105</v>
      </c>
      <c r="E229" s="161" t="s">
        <v>6</v>
      </c>
      <c r="F229" s="264" t="s">
        <v>40</v>
      </c>
      <c r="G229" s="12">
        <v>46</v>
      </c>
      <c r="H229" s="7"/>
      <c r="I229" s="256"/>
    </row>
    <row r="230" spans="1:9" hidden="1" x14ac:dyDescent="0.25">
      <c r="A230" s="28" t="s">
        <v>602</v>
      </c>
      <c r="B230" s="161" t="s">
        <v>222</v>
      </c>
      <c r="C230" s="2">
        <v>43361</v>
      </c>
      <c r="D230" s="2">
        <v>43382</v>
      </c>
      <c r="E230" s="161" t="s">
        <v>6</v>
      </c>
      <c r="F230" s="264" t="s">
        <v>40</v>
      </c>
      <c r="G230" s="12">
        <v>21</v>
      </c>
      <c r="H230" s="7"/>
      <c r="I230"/>
    </row>
    <row r="231" spans="1:9" hidden="1" x14ac:dyDescent="0.25">
      <c r="A231" s="28" t="s">
        <v>346</v>
      </c>
      <c r="B231" s="161" t="s">
        <v>243</v>
      </c>
      <c r="C231" s="2">
        <v>43343</v>
      </c>
      <c r="D231" s="2">
        <v>43378</v>
      </c>
      <c r="E231" s="161" t="s">
        <v>6</v>
      </c>
      <c r="F231" s="264" t="s">
        <v>42</v>
      </c>
      <c r="G231" s="12">
        <v>35</v>
      </c>
      <c r="H231" s="7"/>
      <c r="I231"/>
    </row>
    <row r="232" spans="1:9" hidden="1" x14ac:dyDescent="0.25">
      <c r="A232" s="28" t="s">
        <v>596</v>
      </c>
      <c r="B232" s="161" t="s">
        <v>220</v>
      </c>
      <c r="C232" s="2">
        <v>43340</v>
      </c>
      <c r="D232" s="2">
        <v>43341</v>
      </c>
      <c r="E232" s="161" t="s">
        <v>6</v>
      </c>
      <c r="F232" s="264" t="s">
        <v>40</v>
      </c>
      <c r="G232" s="12">
        <v>1</v>
      </c>
      <c r="H232" s="7"/>
      <c r="I232"/>
    </row>
    <row r="233" spans="1:9" x14ac:dyDescent="0.25">
      <c r="A233" s="28" t="s">
        <v>407</v>
      </c>
      <c r="B233" s="161" t="s">
        <v>237</v>
      </c>
      <c r="C233" s="2" t="s">
        <v>730</v>
      </c>
      <c r="D233" s="2" t="s">
        <v>729</v>
      </c>
      <c r="E233" s="161" t="s">
        <v>6</v>
      </c>
      <c r="F233" s="264" t="s">
        <v>40</v>
      </c>
      <c r="G233" s="12">
        <v>15</v>
      </c>
      <c r="H233" s="7"/>
      <c r="I233" s="256"/>
    </row>
    <row r="234" spans="1:9" x14ac:dyDescent="0.25">
      <c r="A234" s="28" t="s">
        <v>408</v>
      </c>
      <c r="B234" s="161" t="s">
        <v>250</v>
      </c>
      <c r="C234" s="2" t="s">
        <v>732</v>
      </c>
      <c r="D234" s="2" t="s">
        <v>733</v>
      </c>
      <c r="E234" s="161" t="s">
        <v>6</v>
      </c>
      <c r="F234" s="264" t="s">
        <v>40</v>
      </c>
      <c r="G234" s="12">
        <v>14</v>
      </c>
      <c r="H234" s="7"/>
      <c r="I234"/>
    </row>
    <row r="235" spans="1:9" hidden="1" x14ac:dyDescent="0.25">
      <c r="A235" s="28" t="s">
        <v>603</v>
      </c>
      <c r="B235" s="161" t="s">
        <v>222</v>
      </c>
      <c r="C235" s="2">
        <v>43390</v>
      </c>
      <c r="D235" s="2">
        <v>43395</v>
      </c>
      <c r="E235" s="161" t="s">
        <v>6</v>
      </c>
      <c r="F235" s="264" t="s">
        <v>40</v>
      </c>
      <c r="G235" s="12">
        <v>5</v>
      </c>
      <c r="H235" s="7"/>
      <c r="I235"/>
    </row>
    <row r="236" spans="1:9" hidden="1" x14ac:dyDescent="0.25">
      <c r="A236" s="28" t="s">
        <v>604</v>
      </c>
      <c r="B236" s="161" t="s">
        <v>225</v>
      </c>
      <c r="C236" s="2">
        <v>43353</v>
      </c>
      <c r="D236" s="2">
        <v>43371</v>
      </c>
      <c r="E236" s="161" t="s">
        <v>6</v>
      </c>
      <c r="F236" s="264" t="s">
        <v>40</v>
      </c>
      <c r="G236" s="12">
        <v>18</v>
      </c>
      <c r="H236" s="7"/>
      <c r="I236"/>
    </row>
    <row r="237" spans="1:9" hidden="1" x14ac:dyDescent="0.25">
      <c r="A237" s="28" t="s">
        <v>605</v>
      </c>
      <c r="B237" s="161" t="s">
        <v>220</v>
      </c>
      <c r="C237" s="2">
        <v>43369</v>
      </c>
      <c r="D237" s="2">
        <v>43370</v>
      </c>
      <c r="E237" s="161" t="s">
        <v>6</v>
      </c>
      <c r="F237" s="264" t="s">
        <v>40</v>
      </c>
      <c r="G237" s="12">
        <v>1</v>
      </c>
      <c r="H237" s="7"/>
      <c r="I237"/>
    </row>
    <row r="238" spans="1:9" hidden="1" x14ac:dyDescent="0.25">
      <c r="A238" s="28" t="s">
        <v>607</v>
      </c>
      <c r="B238" s="161" t="s">
        <v>706</v>
      </c>
      <c r="C238" s="2">
        <v>43374</v>
      </c>
      <c r="D238" s="2">
        <v>43410</v>
      </c>
      <c r="E238" s="161" t="s">
        <v>6</v>
      </c>
      <c r="F238" s="264" t="s">
        <v>40</v>
      </c>
      <c r="G238" s="12">
        <v>36</v>
      </c>
      <c r="H238" s="7"/>
      <c r="I238"/>
    </row>
    <row r="239" spans="1:9" x14ac:dyDescent="0.25">
      <c r="A239" s="28" t="s">
        <v>407</v>
      </c>
      <c r="B239" s="161" t="s">
        <v>237</v>
      </c>
      <c r="C239" s="2" t="s">
        <v>730</v>
      </c>
      <c r="D239" s="2" t="s">
        <v>729</v>
      </c>
      <c r="E239" s="161" t="s">
        <v>6</v>
      </c>
      <c r="F239" s="264" t="s">
        <v>40</v>
      </c>
      <c r="G239" s="12">
        <v>15</v>
      </c>
      <c r="H239" s="560"/>
      <c r="I239"/>
    </row>
    <row r="240" spans="1:9" hidden="1" x14ac:dyDescent="0.25">
      <c r="A240" s="28" t="s">
        <v>608</v>
      </c>
      <c r="B240" s="161" t="s">
        <v>225</v>
      </c>
      <c r="C240" s="2">
        <v>43376</v>
      </c>
      <c r="D240" s="2">
        <v>43397</v>
      </c>
      <c r="E240" s="161" t="s">
        <v>6</v>
      </c>
      <c r="F240" s="264" t="s">
        <v>40</v>
      </c>
      <c r="G240" s="12">
        <v>21</v>
      </c>
      <c r="H240" s="7"/>
      <c r="I240"/>
    </row>
    <row r="241" spans="1:9" x14ac:dyDescent="0.25">
      <c r="A241" s="28" t="s">
        <v>407</v>
      </c>
      <c r="B241" s="161" t="s">
        <v>237</v>
      </c>
      <c r="C241" s="2" t="s">
        <v>730</v>
      </c>
      <c r="D241" s="2" t="s">
        <v>729</v>
      </c>
      <c r="E241" s="161" t="s">
        <v>6</v>
      </c>
      <c r="F241" s="264" t="s">
        <v>40</v>
      </c>
      <c r="G241" s="12">
        <v>15</v>
      </c>
      <c r="H241" s="7"/>
      <c r="I241"/>
    </row>
    <row r="242" spans="1:9" x14ac:dyDescent="0.25">
      <c r="A242" s="28" t="s">
        <v>408</v>
      </c>
      <c r="B242" s="161" t="s">
        <v>250</v>
      </c>
      <c r="C242" s="2" t="s">
        <v>732</v>
      </c>
      <c r="D242" s="2" t="s">
        <v>733</v>
      </c>
      <c r="E242" s="161" t="s">
        <v>6</v>
      </c>
      <c r="F242" s="264" t="s">
        <v>40</v>
      </c>
      <c r="G242" s="12">
        <v>14</v>
      </c>
      <c r="H242" s="7"/>
      <c r="I242" s="256"/>
    </row>
    <row r="243" spans="1:9" x14ac:dyDescent="0.25">
      <c r="A243" s="28" t="s">
        <v>409</v>
      </c>
      <c r="B243" s="161" t="s">
        <v>229</v>
      </c>
      <c r="C243" s="2" t="s">
        <v>735</v>
      </c>
      <c r="D243" s="2" t="s">
        <v>734</v>
      </c>
      <c r="E243" s="161" t="s">
        <v>6</v>
      </c>
      <c r="F243" s="264" t="s">
        <v>40</v>
      </c>
      <c r="G243" s="12">
        <v>25</v>
      </c>
      <c r="H243" s="7"/>
      <c r="I243"/>
    </row>
    <row r="244" spans="1:9" x14ac:dyDescent="0.25">
      <c r="A244" s="28" t="s">
        <v>413</v>
      </c>
      <c r="B244" s="161" t="s">
        <v>240</v>
      </c>
      <c r="C244" s="2" t="s">
        <v>737</v>
      </c>
      <c r="D244" s="2" t="s">
        <v>736</v>
      </c>
      <c r="E244" s="161" t="s">
        <v>6</v>
      </c>
      <c r="F244" s="264" t="s">
        <v>42</v>
      </c>
      <c r="G244" s="12">
        <v>4</v>
      </c>
      <c r="H244" s="7"/>
      <c r="I244"/>
    </row>
    <row r="245" spans="1:9" x14ac:dyDescent="0.25">
      <c r="A245" s="28" t="s">
        <v>432</v>
      </c>
      <c r="B245" s="161" t="s">
        <v>254</v>
      </c>
      <c r="C245" s="2" t="s">
        <v>738</v>
      </c>
      <c r="D245" s="2" t="s">
        <v>739</v>
      </c>
      <c r="E245" s="161" t="s">
        <v>6</v>
      </c>
      <c r="F245" s="264" t="s">
        <v>42</v>
      </c>
      <c r="G245" s="12">
        <v>29</v>
      </c>
      <c r="H245" s="7"/>
      <c r="I245"/>
    </row>
    <row r="246" spans="1:9" hidden="1" x14ac:dyDescent="0.25">
      <c r="A246" s="28" t="s">
        <v>628</v>
      </c>
      <c r="B246" s="161" t="s">
        <v>240</v>
      </c>
      <c r="C246" s="2">
        <v>43388</v>
      </c>
      <c r="D246" s="2">
        <v>43396</v>
      </c>
      <c r="E246" s="161" t="s">
        <v>6</v>
      </c>
      <c r="F246" s="264" t="s">
        <v>42</v>
      </c>
      <c r="G246" s="12">
        <v>8</v>
      </c>
      <c r="H246" s="7"/>
      <c r="I246"/>
    </row>
    <row r="247" spans="1:9" hidden="1" x14ac:dyDescent="0.25">
      <c r="A247" s="28" t="s">
        <v>355</v>
      </c>
      <c r="B247" s="161" t="s">
        <v>243</v>
      </c>
      <c r="C247" s="2">
        <v>43369</v>
      </c>
      <c r="D247" s="2">
        <v>43378</v>
      </c>
      <c r="E247" s="161" t="s">
        <v>6</v>
      </c>
      <c r="F247" s="264" t="s">
        <v>42</v>
      </c>
      <c r="G247" s="12">
        <v>9</v>
      </c>
      <c r="H247" s="7"/>
      <c r="I247"/>
    </row>
    <row r="248" spans="1:9" x14ac:dyDescent="0.25">
      <c r="A248" s="28" t="s">
        <v>407</v>
      </c>
      <c r="B248" s="161" t="s">
        <v>237</v>
      </c>
      <c r="C248" s="2" t="s">
        <v>730</v>
      </c>
      <c r="D248" s="2" t="s">
        <v>729</v>
      </c>
      <c r="E248" s="161" t="s">
        <v>6</v>
      </c>
      <c r="F248" s="264" t="s">
        <v>40</v>
      </c>
      <c r="G248" s="12">
        <v>15</v>
      </c>
      <c r="H248" s="7"/>
      <c r="I248"/>
    </row>
    <row r="249" spans="1:9" x14ac:dyDescent="0.25">
      <c r="A249" s="28" t="s">
        <v>408</v>
      </c>
      <c r="B249" s="161" t="s">
        <v>250</v>
      </c>
      <c r="C249" s="2" t="s">
        <v>732</v>
      </c>
      <c r="D249" s="2" t="s">
        <v>733</v>
      </c>
      <c r="E249" s="161" t="s">
        <v>6</v>
      </c>
      <c r="F249" s="264" t="s">
        <v>40</v>
      </c>
      <c r="G249" s="12">
        <v>14</v>
      </c>
      <c r="H249" s="7"/>
      <c r="I249"/>
    </row>
    <row r="250" spans="1:9" hidden="1" x14ac:dyDescent="0.25">
      <c r="A250" s="28" t="s">
        <v>610</v>
      </c>
      <c r="B250" s="161" t="s">
        <v>241</v>
      </c>
      <c r="C250" s="2">
        <v>43367</v>
      </c>
      <c r="D250" s="2">
        <v>43392</v>
      </c>
      <c r="E250" s="161" t="s">
        <v>6</v>
      </c>
      <c r="F250" s="264" t="s">
        <v>42</v>
      </c>
      <c r="G250" s="12">
        <v>25</v>
      </c>
      <c r="H250" s="7"/>
      <c r="I250"/>
    </row>
    <row r="251" spans="1:9" x14ac:dyDescent="0.25">
      <c r="A251" s="28" t="s">
        <v>407</v>
      </c>
      <c r="B251" s="161" t="s">
        <v>237</v>
      </c>
      <c r="C251" s="2" t="s">
        <v>730</v>
      </c>
      <c r="D251" s="2" t="s">
        <v>729</v>
      </c>
      <c r="E251" s="161" t="s">
        <v>6</v>
      </c>
      <c r="F251" s="264" t="s">
        <v>40</v>
      </c>
      <c r="G251" s="12">
        <v>15</v>
      </c>
      <c r="H251" s="7"/>
      <c r="I251"/>
    </row>
    <row r="252" spans="1:9" x14ac:dyDescent="0.25">
      <c r="A252" s="28" t="s">
        <v>408</v>
      </c>
      <c r="B252" s="161" t="s">
        <v>250</v>
      </c>
      <c r="C252" s="2" t="s">
        <v>732</v>
      </c>
      <c r="D252" s="2" t="s">
        <v>733</v>
      </c>
      <c r="E252" s="161" t="s">
        <v>6</v>
      </c>
      <c r="F252" s="264" t="s">
        <v>40</v>
      </c>
      <c r="G252" s="12">
        <v>14</v>
      </c>
      <c r="H252" s="7"/>
      <c r="I252"/>
    </row>
    <row r="253" spans="1:9" x14ac:dyDescent="0.25">
      <c r="A253" s="28" t="s">
        <v>409</v>
      </c>
      <c r="B253" s="161" t="s">
        <v>229</v>
      </c>
      <c r="C253" s="2" t="s">
        <v>735</v>
      </c>
      <c r="D253" s="2" t="s">
        <v>734</v>
      </c>
      <c r="E253" s="161" t="s">
        <v>6</v>
      </c>
      <c r="F253" s="264" t="s">
        <v>40</v>
      </c>
      <c r="G253" s="12">
        <v>25</v>
      </c>
      <c r="H253" s="7"/>
      <c r="I253"/>
    </row>
    <row r="254" spans="1:9" x14ac:dyDescent="0.25">
      <c r="A254" s="28" t="s">
        <v>413</v>
      </c>
      <c r="B254" s="161" t="s">
        <v>240</v>
      </c>
      <c r="C254" s="2" t="s">
        <v>737</v>
      </c>
      <c r="D254" s="2" t="s">
        <v>736</v>
      </c>
      <c r="E254" s="161" t="s">
        <v>6</v>
      </c>
      <c r="F254" s="264" t="s">
        <v>42</v>
      </c>
      <c r="G254" s="12">
        <v>4</v>
      </c>
      <c r="H254" s="560"/>
      <c r="I254"/>
    </row>
    <row r="255" spans="1:9" x14ac:dyDescent="0.25">
      <c r="A255" s="28" t="s">
        <v>432</v>
      </c>
      <c r="B255" s="161" t="s">
        <v>254</v>
      </c>
      <c r="C255" s="2" t="s">
        <v>738</v>
      </c>
      <c r="D255" s="2" t="s">
        <v>739</v>
      </c>
      <c r="E255" s="161" t="s">
        <v>6</v>
      </c>
      <c r="F255" s="264" t="s">
        <v>42</v>
      </c>
      <c r="G255" s="12">
        <v>29</v>
      </c>
      <c r="H255" s="7"/>
      <c r="I255"/>
    </row>
    <row r="256" spans="1:9" x14ac:dyDescent="0.25">
      <c r="A256" s="28" t="s">
        <v>414</v>
      </c>
      <c r="B256" s="161" t="s">
        <v>250</v>
      </c>
      <c r="C256" s="2" t="s">
        <v>741</v>
      </c>
      <c r="D256" s="2" t="s">
        <v>740</v>
      </c>
      <c r="E256" s="161" t="s">
        <v>6</v>
      </c>
      <c r="F256" s="264" t="s">
        <v>40</v>
      </c>
      <c r="G256" s="12">
        <v>81</v>
      </c>
      <c r="H256" s="7"/>
      <c r="I256" s="256"/>
    </row>
    <row r="257" spans="1:9" x14ac:dyDescent="0.25">
      <c r="A257" s="28" t="s">
        <v>468</v>
      </c>
      <c r="B257" s="161" t="s">
        <v>228</v>
      </c>
      <c r="C257" s="2" t="s">
        <v>743</v>
      </c>
      <c r="D257" s="2" t="s">
        <v>742</v>
      </c>
      <c r="E257" s="161" t="s">
        <v>6</v>
      </c>
      <c r="F257" s="264" t="s">
        <v>40</v>
      </c>
      <c r="G257" s="12">
        <v>38</v>
      </c>
      <c r="H257" s="560"/>
      <c r="I257"/>
    </row>
    <row r="258" spans="1:9" hidden="1" x14ac:dyDescent="0.25">
      <c r="A258" s="28" t="s">
        <v>615</v>
      </c>
      <c r="B258" s="161" t="s">
        <v>241</v>
      </c>
      <c r="C258" s="2">
        <v>43367</v>
      </c>
      <c r="D258" s="2">
        <v>43385</v>
      </c>
      <c r="E258" s="161" t="s">
        <v>6</v>
      </c>
      <c r="F258" s="264" t="s">
        <v>42</v>
      </c>
      <c r="G258" s="12">
        <v>18</v>
      </c>
      <c r="H258" s="7"/>
      <c r="I258"/>
    </row>
    <row r="259" spans="1:9" x14ac:dyDescent="0.25">
      <c r="A259" s="28" t="s">
        <v>615</v>
      </c>
      <c r="B259" s="161" t="s">
        <v>241</v>
      </c>
      <c r="C259" s="2" t="s">
        <v>715</v>
      </c>
      <c r="D259" s="2" t="s">
        <v>716</v>
      </c>
      <c r="E259" s="161" t="s">
        <v>6</v>
      </c>
      <c r="F259" s="264" t="s">
        <v>42</v>
      </c>
      <c r="G259" s="12">
        <v>18</v>
      </c>
      <c r="H259" s="7"/>
      <c r="I259"/>
    </row>
    <row r="260" spans="1:9" hidden="1" x14ac:dyDescent="0.25">
      <c r="A260" s="28" t="s">
        <v>616</v>
      </c>
      <c r="B260" s="161" t="s">
        <v>220</v>
      </c>
      <c r="C260" s="2">
        <v>43374</v>
      </c>
      <c r="D260" s="2">
        <v>43374</v>
      </c>
      <c r="E260" s="161" t="s">
        <v>6</v>
      </c>
      <c r="F260" s="264" t="s">
        <v>40</v>
      </c>
      <c r="G260" s="12">
        <v>0</v>
      </c>
      <c r="H260" s="7"/>
      <c r="I260"/>
    </row>
    <row r="261" spans="1:9" x14ac:dyDescent="0.25">
      <c r="A261" s="28" t="s">
        <v>615</v>
      </c>
      <c r="B261" s="161" t="s">
        <v>241</v>
      </c>
      <c r="C261" s="2" t="s">
        <v>715</v>
      </c>
      <c r="D261" s="2" t="s">
        <v>716</v>
      </c>
      <c r="E261" s="161" t="s">
        <v>6</v>
      </c>
      <c r="F261" s="264" t="s">
        <v>42</v>
      </c>
      <c r="G261" s="12">
        <v>18</v>
      </c>
      <c r="H261" s="7"/>
      <c r="I261"/>
    </row>
    <row r="262" spans="1:9" hidden="1" x14ac:dyDescent="0.25">
      <c r="A262" s="28" t="s">
        <v>617</v>
      </c>
      <c r="B262" s="161" t="s">
        <v>220</v>
      </c>
      <c r="C262" s="2">
        <v>43374</v>
      </c>
      <c r="D262" s="2">
        <v>43374</v>
      </c>
      <c r="E262" s="161" t="s">
        <v>6</v>
      </c>
      <c r="F262" s="264" t="s">
        <v>40</v>
      </c>
      <c r="G262" s="12">
        <v>0</v>
      </c>
      <c r="H262" s="560"/>
      <c r="I262" s="256"/>
    </row>
    <row r="263" spans="1:9" x14ac:dyDescent="0.25">
      <c r="A263" s="28" t="s">
        <v>615</v>
      </c>
      <c r="B263" s="161" t="s">
        <v>241</v>
      </c>
      <c r="C263" s="2" t="s">
        <v>715</v>
      </c>
      <c r="D263" s="2" t="s">
        <v>716</v>
      </c>
      <c r="E263" s="161" t="s">
        <v>6</v>
      </c>
      <c r="F263" s="264" t="s">
        <v>42</v>
      </c>
      <c r="G263" s="12">
        <v>18</v>
      </c>
      <c r="H263" s="7"/>
      <c r="I263"/>
    </row>
    <row r="264" spans="1:9" hidden="1" x14ac:dyDescent="0.25">
      <c r="A264" s="28" t="s">
        <v>618</v>
      </c>
      <c r="B264" s="161" t="s">
        <v>220</v>
      </c>
      <c r="C264" s="2">
        <v>43374</v>
      </c>
      <c r="D264" s="2">
        <v>43374</v>
      </c>
      <c r="E264" s="161" t="s">
        <v>6</v>
      </c>
      <c r="F264" s="264" t="s">
        <v>40</v>
      </c>
      <c r="G264" s="12">
        <v>0</v>
      </c>
      <c r="H264" s="7"/>
      <c r="I264"/>
    </row>
    <row r="265" spans="1:9" hidden="1" x14ac:dyDescent="0.25">
      <c r="A265" s="28" t="s">
        <v>387</v>
      </c>
      <c r="B265" s="161" t="s">
        <v>240</v>
      </c>
      <c r="C265" s="2">
        <v>43171</v>
      </c>
      <c r="D265" s="2">
        <v>43185</v>
      </c>
      <c r="E265" s="161" t="s">
        <v>6</v>
      </c>
      <c r="F265" s="264" t="s">
        <v>42</v>
      </c>
      <c r="G265" s="12">
        <v>14</v>
      </c>
      <c r="H265" s="7"/>
      <c r="I265" s="256"/>
    </row>
    <row r="266" spans="1:9" x14ac:dyDescent="0.25">
      <c r="A266" s="28" t="s">
        <v>615</v>
      </c>
      <c r="B266" s="161" t="s">
        <v>241</v>
      </c>
      <c r="C266" s="2" t="s">
        <v>715</v>
      </c>
      <c r="D266" s="2" t="s">
        <v>716</v>
      </c>
      <c r="E266" s="161" t="s">
        <v>6</v>
      </c>
      <c r="F266" s="264" t="s">
        <v>42</v>
      </c>
      <c r="G266" s="12">
        <v>18</v>
      </c>
      <c r="H266" s="7"/>
      <c r="I266" s="256"/>
    </row>
    <row r="267" spans="1:9" hidden="1" x14ac:dyDescent="0.25">
      <c r="A267" s="28" t="s">
        <v>619</v>
      </c>
      <c r="B267" s="161" t="s">
        <v>220</v>
      </c>
      <c r="C267" s="2">
        <v>43376</v>
      </c>
      <c r="D267" s="2">
        <v>43377</v>
      </c>
      <c r="E267" s="161" t="s">
        <v>6</v>
      </c>
      <c r="F267" s="264" t="s">
        <v>40</v>
      </c>
      <c r="G267" s="12">
        <v>1</v>
      </c>
      <c r="H267" s="7"/>
      <c r="I267"/>
    </row>
    <row r="268" spans="1:9" x14ac:dyDescent="0.25">
      <c r="A268" s="28" t="s">
        <v>615</v>
      </c>
      <c r="B268" s="161" t="s">
        <v>241</v>
      </c>
      <c r="C268" s="2" t="s">
        <v>715</v>
      </c>
      <c r="D268" s="2" t="s">
        <v>716</v>
      </c>
      <c r="E268" s="161" t="s">
        <v>6</v>
      </c>
      <c r="F268" s="264" t="s">
        <v>42</v>
      </c>
      <c r="G268" s="12">
        <v>18</v>
      </c>
      <c r="H268" s="7"/>
      <c r="I268"/>
    </row>
    <row r="269" spans="1:9" hidden="1" x14ac:dyDescent="0.25">
      <c r="A269" s="28" t="s">
        <v>620</v>
      </c>
      <c r="B269" s="161" t="s">
        <v>220</v>
      </c>
      <c r="C269" s="2">
        <v>43375</v>
      </c>
      <c r="D269" s="2">
        <v>43376</v>
      </c>
      <c r="E269" s="161" t="s">
        <v>6</v>
      </c>
      <c r="F269" s="264" t="s">
        <v>40</v>
      </c>
      <c r="G269" s="12">
        <v>1</v>
      </c>
      <c r="H269" s="7"/>
      <c r="I269"/>
    </row>
    <row r="270" spans="1:9" x14ac:dyDescent="0.25">
      <c r="A270" s="28" t="s">
        <v>615</v>
      </c>
      <c r="B270" s="161" t="s">
        <v>241</v>
      </c>
      <c r="C270" s="2" t="s">
        <v>715</v>
      </c>
      <c r="D270" s="2" t="s">
        <v>716</v>
      </c>
      <c r="E270" s="161" t="s">
        <v>6</v>
      </c>
      <c r="F270" s="264" t="s">
        <v>42</v>
      </c>
      <c r="G270" s="12">
        <v>18</v>
      </c>
      <c r="H270" s="7"/>
      <c r="I270"/>
    </row>
    <row r="271" spans="1:9" ht="26.25" x14ac:dyDescent="0.25">
      <c r="A271" s="28" t="s">
        <v>360</v>
      </c>
      <c r="B271" s="161" t="s">
        <v>243</v>
      </c>
      <c r="C271" s="2" t="s">
        <v>745</v>
      </c>
      <c r="D271" s="2" t="s">
        <v>746</v>
      </c>
      <c r="E271" s="161" t="s">
        <v>74</v>
      </c>
      <c r="F271" s="264" t="s">
        <v>42</v>
      </c>
      <c r="G271" s="12">
        <v>61</v>
      </c>
      <c r="H271" s="7"/>
      <c r="I271"/>
    </row>
    <row r="272" spans="1:9" x14ac:dyDescent="0.25">
      <c r="A272" s="28" t="s">
        <v>616</v>
      </c>
      <c r="B272" s="161" t="s">
        <v>220</v>
      </c>
      <c r="C272" s="2" t="s">
        <v>744</v>
      </c>
      <c r="D272" s="2" t="s">
        <v>744</v>
      </c>
      <c r="E272" s="161" t="s">
        <v>6</v>
      </c>
      <c r="F272" s="264" t="s">
        <v>40</v>
      </c>
      <c r="G272" s="12">
        <v>0</v>
      </c>
      <c r="H272" s="560"/>
      <c r="I272"/>
    </row>
    <row r="273" spans="1:9" hidden="1" x14ac:dyDescent="0.25">
      <c r="A273" s="28" t="s">
        <v>391</v>
      </c>
      <c r="B273" s="161" t="s">
        <v>242</v>
      </c>
      <c r="C273" s="2">
        <v>43206</v>
      </c>
      <c r="D273" s="2">
        <v>43258</v>
      </c>
      <c r="E273" s="161" t="s">
        <v>6</v>
      </c>
      <c r="F273" s="264" t="s">
        <v>42</v>
      </c>
      <c r="G273" s="12">
        <v>52</v>
      </c>
      <c r="H273" s="7"/>
      <c r="I273" s="256"/>
    </row>
    <row r="274" spans="1:9" x14ac:dyDescent="0.25">
      <c r="A274" s="28" t="s">
        <v>615</v>
      </c>
      <c r="B274" s="161" t="s">
        <v>241</v>
      </c>
      <c r="C274" s="2" t="s">
        <v>715</v>
      </c>
      <c r="D274" s="2" t="s">
        <v>716</v>
      </c>
      <c r="E274" s="161" t="s">
        <v>6</v>
      </c>
      <c r="F274" s="264" t="s">
        <v>42</v>
      </c>
      <c r="G274" s="12">
        <v>18</v>
      </c>
      <c r="H274" s="7"/>
      <c r="I274"/>
    </row>
    <row r="275" spans="1:9" hidden="1" x14ac:dyDescent="0.25">
      <c r="A275" s="28" t="s">
        <v>392</v>
      </c>
      <c r="B275" s="161" t="s">
        <v>242</v>
      </c>
      <c r="C275" s="2">
        <v>43108</v>
      </c>
      <c r="D275" s="2">
        <v>43161</v>
      </c>
      <c r="E275" s="161" t="s">
        <v>6</v>
      </c>
      <c r="F275" s="264" t="s">
        <v>42</v>
      </c>
      <c r="G275" s="12">
        <v>53</v>
      </c>
      <c r="H275" s="7"/>
      <c r="I275"/>
    </row>
    <row r="276" spans="1:9" x14ac:dyDescent="0.25">
      <c r="A276" s="28" t="s">
        <v>615</v>
      </c>
      <c r="B276" s="161" t="s">
        <v>241</v>
      </c>
      <c r="C276" s="2" t="s">
        <v>715</v>
      </c>
      <c r="D276" s="2" t="s">
        <v>716</v>
      </c>
      <c r="E276" s="161" t="s">
        <v>6</v>
      </c>
      <c r="F276" s="264" t="s">
        <v>42</v>
      </c>
      <c r="G276" s="12">
        <v>18</v>
      </c>
      <c r="H276" s="7"/>
      <c r="I276"/>
    </row>
    <row r="277" spans="1:9" ht="26.25" x14ac:dyDescent="0.25">
      <c r="A277" s="28" t="s">
        <v>360</v>
      </c>
      <c r="B277" s="161" t="s">
        <v>243</v>
      </c>
      <c r="C277" s="2" t="s">
        <v>745</v>
      </c>
      <c r="D277" s="2" t="s">
        <v>746</v>
      </c>
      <c r="E277" s="161" t="s">
        <v>74</v>
      </c>
      <c r="F277" s="264" t="s">
        <v>42</v>
      </c>
      <c r="G277" s="12">
        <v>61</v>
      </c>
      <c r="H277" s="7"/>
      <c r="I277"/>
    </row>
    <row r="278" spans="1:9" x14ac:dyDescent="0.25">
      <c r="A278" s="28" t="s">
        <v>616</v>
      </c>
      <c r="B278" s="161" t="s">
        <v>220</v>
      </c>
      <c r="C278" s="2" t="s">
        <v>744</v>
      </c>
      <c r="D278" s="2" t="s">
        <v>744</v>
      </c>
      <c r="E278" s="161" t="s">
        <v>6</v>
      </c>
      <c r="F278" s="264" t="s">
        <v>40</v>
      </c>
      <c r="G278" s="12">
        <v>0</v>
      </c>
      <c r="H278" s="560"/>
      <c r="I278"/>
    </row>
    <row r="279" spans="1:9" hidden="1" x14ac:dyDescent="0.25">
      <c r="A279" s="28" t="s">
        <v>625</v>
      </c>
      <c r="B279" s="161" t="s">
        <v>226</v>
      </c>
      <c r="C279" s="2">
        <v>43395</v>
      </c>
      <c r="D279" s="2">
        <v>43434</v>
      </c>
      <c r="E279" s="161" t="s">
        <v>6</v>
      </c>
      <c r="F279" s="264" t="s">
        <v>40</v>
      </c>
      <c r="G279" s="12">
        <v>39</v>
      </c>
      <c r="H279" s="7"/>
      <c r="I279"/>
    </row>
    <row r="280" spans="1:9" x14ac:dyDescent="0.25">
      <c r="A280" s="28" t="s">
        <v>615</v>
      </c>
      <c r="B280" s="161" t="s">
        <v>241</v>
      </c>
      <c r="C280" s="2" t="s">
        <v>715</v>
      </c>
      <c r="D280" s="2" t="s">
        <v>716</v>
      </c>
      <c r="E280" s="161" t="s">
        <v>6</v>
      </c>
      <c r="F280" s="264" t="s">
        <v>42</v>
      </c>
      <c r="G280" s="12">
        <v>18</v>
      </c>
      <c r="H280" s="560"/>
      <c r="I280"/>
    </row>
    <row r="281" spans="1:9" ht="26.25" x14ac:dyDescent="0.25">
      <c r="A281" s="28" t="s">
        <v>360</v>
      </c>
      <c r="B281" s="161" t="s">
        <v>243</v>
      </c>
      <c r="C281" s="2" t="s">
        <v>745</v>
      </c>
      <c r="D281" s="2" t="s">
        <v>746</v>
      </c>
      <c r="E281" s="161" t="s">
        <v>74</v>
      </c>
      <c r="F281" s="264" t="s">
        <v>42</v>
      </c>
      <c r="G281" s="12">
        <v>61</v>
      </c>
      <c r="H281" s="7"/>
      <c r="I281"/>
    </row>
    <row r="282" spans="1:9" hidden="1" x14ac:dyDescent="0.25">
      <c r="A282" s="28" t="s">
        <v>363</v>
      </c>
      <c r="B282" s="161" t="s">
        <v>241</v>
      </c>
      <c r="C282" s="2">
        <v>43108</v>
      </c>
      <c r="D282" s="2">
        <v>43196</v>
      </c>
      <c r="E282" s="161" t="s">
        <v>6</v>
      </c>
      <c r="F282" s="264" t="s">
        <v>42</v>
      </c>
      <c r="G282" s="12">
        <v>88</v>
      </c>
      <c r="H282" s="7"/>
      <c r="I282"/>
    </row>
    <row r="283" spans="1:9" x14ac:dyDescent="0.25">
      <c r="A283" s="28" t="s">
        <v>615</v>
      </c>
      <c r="B283" s="161" t="s">
        <v>241</v>
      </c>
      <c r="C283" s="2" t="s">
        <v>715</v>
      </c>
      <c r="D283" s="2" t="s">
        <v>716</v>
      </c>
      <c r="E283" s="161" t="s">
        <v>6</v>
      </c>
      <c r="F283" s="264" t="s">
        <v>42</v>
      </c>
      <c r="G283" s="12">
        <v>18</v>
      </c>
      <c r="H283" s="7"/>
      <c r="I283" s="256"/>
    </row>
    <row r="284" spans="1:9" hidden="1" x14ac:dyDescent="0.25">
      <c r="A284" s="28" t="s">
        <v>364</v>
      </c>
      <c r="B284" s="161" t="s">
        <v>240</v>
      </c>
      <c r="C284" s="2">
        <v>43185</v>
      </c>
      <c r="D284" s="2">
        <v>43195</v>
      </c>
      <c r="E284" s="161" t="s">
        <v>6</v>
      </c>
      <c r="F284" s="264" t="s">
        <v>42</v>
      </c>
      <c r="G284" s="12">
        <v>10</v>
      </c>
      <c r="H284" s="7"/>
      <c r="I284"/>
    </row>
    <row r="285" spans="1:9" hidden="1" x14ac:dyDescent="0.25">
      <c r="A285" s="28" t="s">
        <v>627</v>
      </c>
      <c r="B285" s="161" t="s">
        <v>226</v>
      </c>
      <c r="C285" s="2">
        <v>43376</v>
      </c>
      <c r="D285" s="2">
        <v>43378</v>
      </c>
      <c r="E285" s="161" t="s">
        <v>6</v>
      </c>
      <c r="F285" s="264" t="s">
        <v>41</v>
      </c>
      <c r="G285" s="12">
        <v>2</v>
      </c>
      <c r="H285" s="7"/>
      <c r="I285"/>
    </row>
    <row r="286" spans="1:9" x14ac:dyDescent="0.25">
      <c r="A286" s="28" t="s">
        <v>615</v>
      </c>
      <c r="B286" s="161" t="s">
        <v>241</v>
      </c>
      <c r="C286" s="2" t="s">
        <v>715</v>
      </c>
      <c r="D286" s="2" t="s">
        <v>716</v>
      </c>
      <c r="E286" s="161" t="s">
        <v>6</v>
      </c>
      <c r="F286" s="264" t="s">
        <v>42</v>
      </c>
      <c r="G286" s="12">
        <v>18</v>
      </c>
      <c r="H286" s="7"/>
      <c r="I286"/>
    </row>
    <row r="287" spans="1:9" ht="26.25" x14ac:dyDescent="0.25">
      <c r="A287" s="28" t="s">
        <v>360</v>
      </c>
      <c r="B287" s="161" t="s">
        <v>243</v>
      </c>
      <c r="C287" s="2" t="s">
        <v>745</v>
      </c>
      <c r="D287" s="2" t="s">
        <v>746</v>
      </c>
      <c r="E287" s="161" t="s">
        <v>74</v>
      </c>
      <c r="F287" s="264" t="s">
        <v>42</v>
      </c>
      <c r="G287" s="12">
        <v>61</v>
      </c>
      <c r="H287" s="7"/>
      <c r="I287"/>
    </row>
    <row r="288" spans="1:9" hidden="1" x14ac:dyDescent="0.25">
      <c r="A288" s="28" t="s">
        <v>695</v>
      </c>
      <c r="B288" s="161" t="s">
        <v>243</v>
      </c>
      <c r="C288" s="2">
        <v>43389</v>
      </c>
      <c r="D288" s="2">
        <v>43396</v>
      </c>
      <c r="E288" s="161" t="s">
        <v>6</v>
      </c>
      <c r="F288" s="264" t="s">
        <v>42</v>
      </c>
      <c r="G288" s="12">
        <v>7</v>
      </c>
      <c r="H288" s="7"/>
      <c r="I288"/>
    </row>
    <row r="289" spans="1:9" x14ac:dyDescent="0.25">
      <c r="A289" s="28" t="s">
        <v>615</v>
      </c>
      <c r="B289" s="161" t="s">
        <v>241</v>
      </c>
      <c r="C289" s="2" t="s">
        <v>715</v>
      </c>
      <c r="D289" s="2" t="s">
        <v>716</v>
      </c>
      <c r="E289" s="161" t="s">
        <v>6</v>
      </c>
      <c r="F289" s="264" t="s">
        <v>42</v>
      </c>
      <c r="G289" s="12">
        <v>18</v>
      </c>
      <c r="H289" s="7"/>
      <c r="I289"/>
    </row>
    <row r="290" spans="1:9" ht="26.25" x14ac:dyDescent="0.25">
      <c r="A290" s="28" t="s">
        <v>360</v>
      </c>
      <c r="B290" s="161" t="s">
        <v>243</v>
      </c>
      <c r="C290" s="2" t="s">
        <v>745</v>
      </c>
      <c r="D290" s="2" t="s">
        <v>746</v>
      </c>
      <c r="E290" s="161" t="s">
        <v>74</v>
      </c>
      <c r="F290" s="264" t="s">
        <v>42</v>
      </c>
      <c r="G290" s="12">
        <v>61</v>
      </c>
      <c r="H290" s="7"/>
      <c r="I290"/>
    </row>
    <row r="291" spans="1:9" x14ac:dyDescent="0.25">
      <c r="A291" s="28" t="s">
        <v>616</v>
      </c>
      <c r="B291" s="161" t="s">
        <v>220</v>
      </c>
      <c r="C291" s="2" t="s">
        <v>744</v>
      </c>
      <c r="D291" s="2" t="s">
        <v>744</v>
      </c>
      <c r="E291" s="161" t="s">
        <v>6</v>
      </c>
      <c r="F291" s="264" t="s">
        <v>40</v>
      </c>
      <c r="G291" s="12">
        <v>0</v>
      </c>
      <c r="H291" s="7"/>
      <c r="I291"/>
    </row>
    <row r="292" spans="1:9" ht="26.25" x14ac:dyDescent="0.25">
      <c r="A292" s="28" t="s">
        <v>361</v>
      </c>
      <c r="B292" s="161" t="s">
        <v>243</v>
      </c>
      <c r="C292" s="2" t="s">
        <v>745</v>
      </c>
      <c r="D292" s="2" t="s">
        <v>746</v>
      </c>
      <c r="E292" s="161" t="s">
        <v>74</v>
      </c>
      <c r="F292" s="264" t="s">
        <v>42</v>
      </c>
      <c r="G292" s="12">
        <v>61</v>
      </c>
      <c r="H292" s="560"/>
      <c r="I292"/>
    </row>
    <row r="293" spans="1:9" x14ac:dyDescent="0.25">
      <c r="A293" s="28" t="s">
        <v>617</v>
      </c>
      <c r="B293" s="161" t="s">
        <v>220</v>
      </c>
      <c r="C293" s="2" t="s">
        <v>744</v>
      </c>
      <c r="D293" s="2" t="s">
        <v>744</v>
      </c>
      <c r="E293" s="161" t="s">
        <v>6</v>
      </c>
      <c r="F293" s="264" t="s">
        <v>40</v>
      </c>
      <c r="G293" s="12">
        <v>0</v>
      </c>
      <c r="H293" s="560"/>
      <c r="I293"/>
    </row>
    <row r="294" spans="1:9" ht="26.25" x14ac:dyDescent="0.25">
      <c r="A294" s="28" t="s">
        <v>386</v>
      </c>
      <c r="B294" s="161" t="s">
        <v>243</v>
      </c>
      <c r="C294" s="2" t="s">
        <v>745</v>
      </c>
      <c r="D294" s="2" t="s">
        <v>746</v>
      </c>
      <c r="E294" s="161" t="s">
        <v>74</v>
      </c>
      <c r="F294" s="264" t="s">
        <v>42</v>
      </c>
      <c r="G294" s="12">
        <v>61</v>
      </c>
      <c r="H294" s="7"/>
      <c r="I294"/>
    </row>
    <row r="295" spans="1:9" x14ac:dyDescent="0.25">
      <c r="A295" s="28" t="s">
        <v>618</v>
      </c>
      <c r="B295" s="161" t="s">
        <v>220</v>
      </c>
      <c r="C295" s="2" t="s">
        <v>744</v>
      </c>
      <c r="D295" s="2" t="s">
        <v>744</v>
      </c>
      <c r="E295" s="161" t="s">
        <v>6</v>
      </c>
      <c r="F295" s="264" t="s">
        <v>40</v>
      </c>
      <c r="G295" s="12">
        <v>0</v>
      </c>
      <c r="H295" s="560"/>
      <c r="I295"/>
    </row>
    <row r="296" spans="1:9" hidden="1" x14ac:dyDescent="0.25">
      <c r="A296" s="28" t="s">
        <v>696</v>
      </c>
      <c r="B296" s="161" t="s">
        <v>241</v>
      </c>
      <c r="C296" s="2">
        <v>43395</v>
      </c>
      <c r="D296" s="2">
        <v>43406</v>
      </c>
      <c r="E296" s="161" t="s">
        <v>6</v>
      </c>
      <c r="F296" s="264" t="s">
        <v>42</v>
      </c>
      <c r="G296" s="12">
        <v>11</v>
      </c>
      <c r="H296" s="7"/>
      <c r="I296"/>
    </row>
    <row r="297" spans="1:9" x14ac:dyDescent="0.25">
      <c r="A297" s="28" t="s">
        <v>615</v>
      </c>
      <c r="B297" s="161" t="s">
        <v>241</v>
      </c>
      <c r="C297" s="2" t="s">
        <v>715</v>
      </c>
      <c r="D297" s="2" t="s">
        <v>716</v>
      </c>
      <c r="E297" s="161" t="s">
        <v>6</v>
      </c>
      <c r="F297" s="264" t="s">
        <v>42</v>
      </c>
      <c r="G297" s="12">
        <v>18</v>
      </c>
      <c r="H297" s="7"/>
      <c r="I297"/>
    </row>
    <row r="298" spans="1:9" ht="26.25" x14ac:dyDescent="0.25">
      <c r="A298" s="28" t="s">
        <v>360</v>
      </c>
      <c r="B298" s="161" t="s">
        <v>243</v>
      </c>
      <c r="C298" s="2" t="s">
        <v>745</v>
      </c>
      <c r="D298" s="2" t="s">
        <v>746</v>
      </c>
      <c r="E298" s="161" t="s">
        <v>74</v>
      </c>
      <c r="F298" s="264" t="s">
        <v>42</v>
      </c>
      <c r="G298" s="12">
        <v>61</v>
      </c>
      <c r="H298" s="7"/>
      <c r="I298"/>
    </row>
    <row r="299" spans="1:9" x14ac:dyDescent="0.25">
      <c r="A299" s="28" t="s">
        <v>616</v>
      </c>
      <c r="B299" s="161" t="s">
        <v>220</v>
      </c>
      <c r="C299" s="2" t="s">
        <v>744</v>
      </c>
      <c r="D299" s="2" t="s">
        <v>744</v>
      </c>
      <c r="E299" s="161" t="s">
        <v>6</v>
      </c>
      <c r="F299" s="264" t="s">
        <v>40</v>
      </c>
      <c r="G299" s="12">
        <v>0</v>
      </c>
      <c r="H299" s="7"/>
      <c r="I299"/>
    </row>
    <row r="300" spans="1:9" hidden="1" x14ac:dyDescent="0.25">
      <c r="A300" s="28" t="s">
        <v>697</v>
      </c>
      <c r="B300" s="161" t="s">
        <v>692</v>
      </c>
      <c r="C300" s="2">
        <v>43403</v>
      </c>
      <c r="D300" s="2">
        <v>43404</v>
      </c>
      <c r="E300" s="161" t="s">
        <v>6</v>
      </c>
      <c r="F300" s="264" t="s">
        <v>40</v>
      </c>
      <c r="G300" s="12">
        <v>1</v>
      </c>
      <c r="H300" s="560"/>
      <c r="I300"/>
    </row>
    <row r="301" spans="1:9" x14ac:dyDescent="0.25">
      <c r="A301" s="28" t="s">
        <v>615</v>
      </c>
      <c r="B301" s="161" t="s">
        <v>241</v>
      </c>
      <c r="C301" s="2" t="s">
        <v>715</v>
      </c>
      <c r="D301" s="2" t="s">
        <v>716</v>
      </c>
      <c r="E301" s="161" t="s">
        <v>6</v>
      </c>
      <c r="F301" s="264" t="s">
        <v>42</v>
      </c>
      <c r="G301" s="12">
        <v>18</v>
      </c>
      <c r="H301" s="7"/>
      <c r="I301"/>
    </row>
    <row r="302" spans="1:9" ht="26.25" x14ac:dyDescent="0.25">
      <c r="A302" s="28" t="s">
        <v>360</v>
      </c>
      <c r="B302" s="161" t="s">
        <v>243</v>
      </c>
      <c r="C302" s="2" t="s">
        <v>745</v>
      </c>
      <c r="D302" s="2" t="s">
        <v>746</v>
      </c>
      <c r="E302" s="161" t="s">
        <v>74</v>
      </c>
      <c r="F302" s="264" t="s">
        <v>42</v>
      </c>
      <c r="G302" s="12">
        <v>61</v>
      </c>
      <c r="H302" s="7"/>
      <c r="I302"/>
    </row>
    <row r="303" spans="1:9" x14ac:dyDescent="0.25">
      <c r="A303" s="28" t="s">
        <v>616</v>
      </c>
      <c r="B303" s="161" t="s">
        <v>220</v>
      </c>
      <c r="C303" s="2" t="s">
        <v>744</v>
      </c>
      <c r="D303" s="2" t="s">
        <v>744</v>
      </c>
      <c r="E303" s="161" t="s">
        <v>6</v>
      </c>
      <c r="F303" s="264" t="s">
        <v>40</v>
      </c>
      <c r="G303" s="12">
        <v>0</v>
      </c>
      <c r="H303" s="7"/>
      <c r="I303" s="256"/>
    </row>
    <row r="304" spans="1:9" hidden="1" x14ac:dyDescent="0.25">
      <c r="A304" s="28" t="s">
        <v>698</v>
      </c>
      <c r="B304" s="161" t="s">
        <v>222</v>
      </c>
      <c r="C304" s="2">
        <v>43410</v>
      </c>
      <c r="D304" s="2">
        <v>43412</v>
      </c>
      <c r="E304" s="161" t="s">
        <v>6</v>
      </c>
      <c r="F304" s="264" t="s">
        <v>40</v>
      </c>
      <c r="G304" s="12">
        <v>2</v>
      </c>
      <c r="H304" s="7"/>
      <c r="I304"/>
    </row>
    <row r="305" spans="1:9" x14ac:dyDescent="0.25">
      <c r="A305" s="28" t="s">
        <v>615</v>
      </c>
      <c r="B305" s="161" t="s">
        <v>241</v>
      </c>
      <c r="C305" s="2" t="s">
        <v>715</v>
      </c>
      <c r="D305" s="2" t="s">
        <v>716</v>
      </c>
      <c r="E305" s="161" t="s">
        <v>6</v>
      </c>
      <c r="F305" s="264" t="s">
        <v>42</v>
      </c>
      <c r="G305" s="12">
        <v>18</v>
      </c>
      <c r="H305" s="7"/>
      <c r="I305"/>
    </row>
    <row r="306" spans="1:9" ht="26.25" x14ac:dyDescent="0.25">
      <c r="A306" s="28" t="s">
        <v>360</v>
      </c>
      <c r="B306" s="161" t="s">
        <v>243</v>
      </c>
      <c r="C306" s="2" t="s">
        <v>745</v>
      </c>
      <c r="D306" s="2" t="s">
        <v>746</v>
      </c>
      <c r="E306" s="161" t="s">
        <v>74</v>
      </c>
      <c r="F306" s="264" t="s">
        <v>42</v>
      </c>
      <c r="G306" s="12">
        <v>61</v>
      </c>
      <c r="H306" s="7"/>
      <c r="I306"/>
    </row>
    <row r="307" spans="1:9" x14ac:dyDescent="0.25">
      <c r="A307" s="28" t="s">
        <v>616</v>
      </c>
      <c r="B307" s="161" t="s">
        <v>220</v>
      </c>
      <c r="C307" s="2" t="s">
        <v>744</v>
      </c>
      <c r="D307" s="2" t="s">
        <v>744</v>
      </c>
      <c r="E307" s="161" t="s">
        <v>6</v>
      </c>
      <c r="F307" s="264" t="s">
        <v>40</v>
      </c>
      <c r="G307" s="12">
        <v>0</v>
      </c>
      <c r="H307" s="7"/>
      <c r="I307" s="256"/>
    </row>
    <row r="308" spans="1:9" hidden="1" x14ac:dyDescent="0.25">
      <c r="A308" s="28" t="s">
        <v>397</v>
      </c>
      <c r="B308" s="161" t="s">
        <v>238</v>
      </c>
      <c r="C308" s="2">
        <v>43074</v>
      </c>
      <c r="D308" s="2">
        <v>43076</v>
      </c>
      <c r="E308" s="161" t="s">
        <v>6</v>
      </c>
      <c r="F308" s="264" t="s">
        <v>41</v>
      </c>
      <c r="G308" s="12">
        <v>2</v>
      </c>
      <c r="H308" s="7"/>
      <c r="I308"/>
    </row>
    <row r="309" spans="1:9" x14ac:dyDescent="0.25">
      <c r="A309" s="28" t="s">
        <v>615</v>
      </c>
      <c r="B309" s="161" t="s">
        <v>241</v>
      </c>
      <c r="C309" s="2" t="s">
        <v>715</v>
      </c>
      <c r="D309" s="2" t="s">
        <v>716</v>
      </c>
      <c r="E309" s="161" t="s">
        <v>6</v>
      </c>
      <c r="F309" s="264" t="s">
        <v>42</v>
      </c>
      <c r="G309" s="12">
        <v>18</v>
      </c>
      <c r="H309" s="7"/>
      <c r="I309" s="256"/>
    </row>
    <row r="310" spans="1:9" hidden="1" x14ac:dyDescent="0.25">
      <c r="A310" s="28" t="s">
        <v>378</v>
      </c>
      <c r="B310" s="161" t="s">
        <v>239</v>
      </c>
      <c r="C310" s="2">
        <v>43298</v>
      </c>
      <c r="D310" s="2">
        <v>43315</v>
      </c>
      <c r="E310" s="161" t="s">
        <v>6</v>
      </c>
      <c r="F310" s="264" t="s">
        <v>42</v>
      </c>
      <c r="G310" s="12">
        <v>17</v>
      </c>
      <c r="H310" s="7"/>
      <c r="I310"/>
    </row>
    <row r="311" spans="1:9" hidden="1" x14ac:dyDescent="0.25">
      <c r="A311" s="28" t="s">
        <v>379</v>
      </c>
      <c r="B311" s="161" t="s">
        <v>239</v>
      </c>
      <c r="C311" s="2">
        <v>43396</v>
      </c>
      <c r="D311" s="2">
        <v>43413</v>
      </c>
      <c r="E311" s="161" t="s">
        <v>6</v>
      </c>
      <c r="F311" s="264" t="s">
        <v>42</v>
      </c>
      <c r="G311" s="12">
        <v>17</v>
      </c>
      <c r="H311" s="7"/>
      <c r="I311"/>
    </row>
    <row r="312" spans="1:9" x14ac:dyDescent="0.25">
      <c r="A312" s="28" t="s">
        <v>615</v>
      </c>
      <c r="B312" s="161" t="s">
        <v>241</v>
      </c>
      <c r="C312" s="2" t="s">
        <v>715</v>
      </c>
      <c r="D312" s="2" t="s">
        <v>716</v>
      </c>
      <c r="E312" s="161" t="s">
        <v>6</v>
      </c>
      <c r="F312" s="264" t="s">
        <v>42</v>
      </c>
      <c r="G312" s="12">
        <v>18</v>
      </c>
      <c r="H312" s="7"/>
      <c r="I312" s="256"/>
    </row>
    <row r="313" spans="1:9" ht="26.25" x14ac:dyDescent="0.25">
      <c r="A313" s="28" t="s">
        <v>360</v>
      </c>
      <c r="B313" s="161" t="s">
        <v>243</v>
      </c>
      <c r="C313" s="2" t="s">
        <v>745</v>
      </c>
      <c r="D313" s="2" t="s">
        <v>746</v>
      </c>
      <c r="E313" s="161" t="s">
        <v>74</v>
      </c>
      <c r="F313" s="264" t="s">
        <v>42</v>
      </c>
      <c r="G313" s="12">
        <v>61</v>
      </c>
      <c r="H313" s="560"/>
      <c r="I313"/>
    </row>
    <row r="314" spans="1:9" x14ac:dyDescent="0.25">
      <c r="A314" s="28" t="s">
        <v>616</v>
      </c>
      <c r="B314" s="161" t="s">
        <v>220</v>
      </c>
      <c r="C314" s="2" t="s">
        <v>744</v>
      </c>
      <c r="D314" s="2" t="s">
        <v>744</v>
      </c>
      <c r="E314" s="161" t="s">
        <v>6</v>
      </c>
      <c r="F314" s="264" t="s">
        <v>40</v>
      </c>
      <c r="G314" s="12">
        <v>0</v>
      </c>
      <c r="H314" s="7"/>
      <c r="I314"/>
    </row>
    <row r="315" spans="1:9" ht="26.25" x14ac:dyDescent="0.25">
      <c r="A315" s="28" t="s">
        <v>361</v>
      </c>
      <c r="B315" s="161" t="s">
        <v>243</v>
      </c>
      <c r="C315" s="2" t="s">
        <v>745</v>
      </c>
      <c r="D315" s="2" t="s">
        <v>746</v>
      </c>
      <c r="E315" s="161" t="s">
        <v>74</v>
      </c>
      <c r="F315" s="264" t="s">
        <v>42</v>
      </c>
      <c r="G315" s="12">
        <v>61</v>
      </c>
      <c r="H315" s="7"/>
      <c r="I315"/>
    </row>
    <row r="316" spans="1:9" hidden="1" x14ac:dyDescent="0.25">
      <c r="A316" s="28" t="s">
        <v>384</v>
      </c>
      <c r="B316" s="161" t="s">
        <v>239</v>
      </c>
      <c r="C316" s="2">
        <v>43318</v>
      </c>
      <c r="D316" s="2">
        <v>43327</v>
      </c>
      <c r="E316" s="161" t="s">
        <v>6</v>
      </c>
      <c r="F316" s="264" t="s">
        <v>42</v>
      </c>
      <c r="G316" s="12">
        <v>9</v>
      </c>
      <c r="H316" s="7"/>
      <c r="I316" s="256"/>
    </row>
    <row r="317" spans="1:9" hidden="1" x14ac:dyDescent="0.25">
      <c r="A317" s="28" t="s">
        <v>385</v>
      </c>
      <c r="B317" s="161" t="s">
        <v>239</v>
      </c>
      <c r="C317" s="2">
        <v>43262</v>
      </c>
      <c r="D317" s="2">
        <v>43280</v>
      </c>
      <c r="E317" s="161" t="s">
        <v>6</v>
      </c>
      <c r="F317" s="264" t="s">
        <v>42</v>
      </c>
      <c r="G317" s="12">
        <v>18</v>
      </c>
      <c r="H317" s="7"/>
      <c r="I317"/>
    </row>
    <row r="318" spans="1:9" hidden="1" x14ac:dyDescent="0.25">
      <c r="A318" s="28" t="s">
        <v>404</v>
      </c>
      <c r="B318" s="161" t="s">
        <v>245</v>
      </c>
      <c r="C318" s="2">
        <v>43090</v>
      </c>
      <c r="D318" s="2">
        <v>43126</v>
      </c>
      <c r="E318" s="161" t="s">
        <v>6</v>
      </c>
      <c r="F318" s="264" t="s">
        <v>41</v>
      </c>
      <c r="G318" s="12">
        <v>36</v>
      </c>
      <c r="H318" s="560"/>
      <c r="I318"/>
    </row>
    <row r="319" spans="1:9" hidden="1" x14ac:dyDescent="0.25">
      <c r="A319" s="28" t="s">
        <v>398</v>
      </c>
      <c r="B319" s="161" t="s">
        <v>223</v>
      </c>
      <c r="C319" s="2">
        <v>43081</v>
      </c>
      <c r="D319" s="2">
        <v>43084</v>
      </c>
      <c r="E319" s="161" t="s">
        <v>6</v>
      </c>
      <c r="F319" s="264" t="s">
        <v>40</v>
      </c>
      <c r="G319" s="12">
        <v>3</v>
      </c>
      <c r="H319" s="560"/>
      <c r="I319" s="256"/>
    </row>
    <row r="320" spans="1:9" hidden="1" x14ac:dyDescent="0.25">
      <c r="A320" s="28" t="s">
        <v>615</v>
      </c>
      <c r="B320" s="161" t="s">
        <v>241</v>
      </c>
      <c r="C320" s="2" t="s">
        <v>715</v>
      </c>
      <c r="D320" s="2" t="s">
        <v>716</v>
      </c>
      <c r="E320" s="161" t="s">
        <v>6</v>
      </c>
      <c r="F320" s="264" t="s">
        <v>42</v>
      </c>
      <c r="G320" s="12">
        <v>18</v>
      </c>
      <c r="H320" s="7"/>
      <c r="I320"/>
    </row>
    <row r="321" spans="1:9" hidden="1" x14ac:dyDescent="0.25">
      <c r="A321" s="28" t="s">
        <v>411</v>
      </c>
      <c r="B321" s="161" t="s">
        <v>255</v>
      </c>
      <c r="C321" s="2">
        <v>43080</v>
      </c>
      <c r="D321" s="2">
        <v>43131</v>
      </c>
      <c r="E321" s="161" t="s">
        <v>6</v>
      </c>
      <c r="F321" s="264" t="s">
        <v>276</v>
      </c>
      <c r="G321" s="12">
        <v>51</v>
      </c>
      <c r="H321" s="7"/>
      <c r="I321" s="256"/>
    </row>
    <row r="322" spans="1:9" hidden="1" x14ac:dyDescent="0.25">
      <c r="A322" s="28" t="s">
        <v>399</v>
      </c>
      <c r="B322" s="161" t="s">
        <v>243</v>
      </c>
      <c r="C322" s="2">
        <v>43171</v>
      </c>
      <c r="D322" s="2">
        <v>43175</v>
      </c>
      <c r="E322" s="161" t="s">
        <v>6</v>
      </c>
      <c r="F322" s="264" t="s">
        <v>42</v>
      </c>
      <c r="G322" s="12">
        <v>4</v>
      </c>
      <c r="H322" s="7"/>
      <c r="I322" s="256"/>
    </row>
    <row r="323" spans="1:9" x14ac:dyDescent="0.25">
      <c r="A323" s="28" t="s">
        <v>615</v>
      </c>
      <c r="B323" s="161" t="s">
        <v>241</v>
      </c>
      <c r="C323" s="2" t="s">
        <v>715</v>
      </c>
      <c r="D323" s="2" t="s">
        <v>716</v>
      </c>
      <c r="E323" s="161" t="s">
        <v>6</v>
      </c>
      <c r="F323" s="264" t="s">
        <v>42</v>
      </c>
      <c r="G323" s="12">
        <v>18</v>
      </c>
      <c r="H323" s="7"/>
      <c r="I323"/>
    </row>
    <row r="324" spans="1:9" hidden="1" x14ac:dyDescent="0.25">
      <c r="A324" s="28" t="s">
        <v>431</v>
      </c>
      <c r="B324" s="161" t="s">
        <v>224</v>
      </c>
      <c r="C324" s="2">
        <v>43227</v>
      </c>
      <c r="D324" s="2">
        <v>43250</v>
      </c>
      <c r="E324" s="161" t="s">
        <v>6</v>
      </c>
      <c r="F324" s="264" t="s">
        <v>40</v>
      </c>
      <c r="G324" s="12">
        <v>23</v>
      </c>
      <c r="H324" s="7"/>
      <c r="I324" s="256"/>
    </row>
    <row r="325" spans="1:9" hidden="1" x14ac:dyDescent="0.25">
      <c r="A325" s="28" t="s">
        <v>405</v>
      </c>
      <c r="B325" s="161" t="s">
        <v>694</v>
      </c>
      <c r="C325" s="2">
        <v>43089</v>
      </c>
      <c r="D325" s="2">
        <v>43137</v>
      </c>
      <c r="E325" s="161" t="s">
        <v>6</v>
      </c>
      <c r="F325" s="264" t="s">
        <v>40</v>
      </c>
      <c r="G325" s="12">
        <v>48</v>
      </c>
      <c r="H325" s="7"/>
      <c r="I325" s="256"/>
    </row>
    <row r="326" spans="1:9" hidden="1" x14ac:dyDescent="0.25">
      <c r="A326" s="28" t="s">
        <v>402</v>
      </c>
      <c r="B326" s="161" t="s">
        <v>234</v>
      </c>
      <c r="C326" s="2">
        <v>43131</v>
      </c>
      <c r="D326" s="2">
        <v>43147</v>
      </c>
      <c r="E326" s="161" t="s">
        <v>6</v>
      </c>
      <c r="F326" s="264" t="s">
        <v>41</v>
      </c>
      <c r="G326" s="12">
        <v>16</v>
      </c>
      <c r="H326" s="7"/>
      <c r="I326"/>
    </row>
    <row r="327" spans="1:9" hidden="1" x14ac:dyDescent="0.25">
      <c r="A327" s="28" t="s">
        <v>259</v>
      </c>
      <c r="B327" s="161" t="s">
        <v>254</v>
      </c>
      <c r="C327" s="2">
        <v>42829</v>
      </c>
      <c r="D327" s="2">
        <v>42830</v>
      </c>
      <c r="E327" s="161" t="s">
        <v>6</v>
      </c>
      <c r="F327" s="264" t="s">
        <v>42</v>
      </c>
      <c r="G327" s="12">
        <v>1</v>
      </c>
      <c r="H327" s="7"/>
      <c r="I327"/>
    </row>
    <row r="328" spans="1:9" hidden="1" x14ac:dyDescent="0.25">
      <c r="A328" s="28" t="s">
        <v>329</v>
      </c>
      <c r="B328" s="161" t="s">
        <v>213</v>
      </c>
      <c r="C328" s="2">
        <v>43039</v>
      </c>
      <c r="D328" s="2">
        <v>43040</v>
      </c>
      <c r="E328" s="161" t="s">
        <v>6</v>
      </c>
      <c r="F328" s="264" t="s">
        <v>40</v>
      </c>
      <c r="G328" s="12">
        <v>1</v>
      </c>
      <c r="H328" s="7"/>
      <c r="I328"/>
    </row>
    <row r="329" spans="1:9" x14ac:dyDescent="0.25">
      <c r="A329" s="28" t="s">
        <v>615</v>
      </c>
      <c r="B329" s="161" t="s">
        <v>241</v>
      </c>
      <c r="C329" s="2" t="s">
        <v>715</v>
      </c>
      <c r="D329" s="2" t="s">
        <v>716</v>
      </c>
      <c r="E329" s="161" t="s">
        <v>6</v>
      </c>
      <c r="F329" s="264" t="s">
        <v>42</v>
      </c>
      <c r="G329" s="12">
        <v>18</v>
      </c>
      <c r="H329" s="7"/>
      <c r="I329"/>
    </row>
    <row r="330" spans="1:9" ht="26.25" x14ac:dyDescent="0.25">
      <c r="A330" s="28" t="s">
        <v>360</v>
      </c>
      <c r="B330" s="161" t="s">
        <v>243</v>
      </c>
      <c r="C330" s="2" t="s">
        <v>745</v>
      </c>
      <c r="D330" s="2" t="s">
        <v>746</v>
      </c>
      <c r="E330" s="161" t="s">
        <v>74</v>
      </c>
      <c r="F330" s="264" t="s">
        <v>42</v>
      </c>
      <c r="G330" s="12">
        <v>61</v>
      </c>
      <c r="H330" s="7"/>
      <c r="I330"/>
    </row>
    <row r="331" spans="1:9" x14ac:dyDescent="0.25">
      <c r="A331" s="28" t="s">
        <v>616</v>
      </c>
      <c r="B331" s="161" t="s">
        <v>220</v>
      </c>
      <c r="C331" s="2" t="s">
        <v>744</v>
      </c>
      <c r="D331" s="2" t="s">
        <v>744</v>
      </c>
      <c r="E331" s="161" t="s">
        <v>6</v>
      </c>
      <c r="F331" s="264" t="s">
        <v>40</v>
      </c>
      <c r="G331" s="12">
        <v>0</v>
      </c>
      <c r="H331" s="7"/>
      <c r="I331"/>
    </row>
    <row r="332" spans="1:9" ht="26.25" x14ac:dyDescent="0.25">
      <c r="A332" s="28" t="s">
        <v>361</v>
      </c>
      <c r="B332" s="161" t="s">
        <v>243</v>
      </c>
      <c r="C332" s="2" t="s">
        <v>745</v>
      </c>
      <c r="D332" s="2" t="s">
        <v>746</v>
      </c>
      <c r="E332" s="161" t="s">
        <v>74</v>
      </c>
      <c r="F332" s="264" t="s">
        <v>42</v>
      </c>
      <c r="G332" s="12">
        <v>61</v>
      </c>
      <c r="H332" s="7"/>
      <c r="I332" s="256"/>
    </row>
    <row r="333" spans="1:9" x14ac:dyDescent="0.25">
      <c r="A333" s="28" t="s">
        <v>617</v>
      </c>
      <c r="B333" s="161" t="s">
        <v>220</v>
      </c>
      <c r="C333" s="2" t="s">
        <v>744</v>
      </c>
      <c r="D333" s="2" t="s">
        <v>744</v>
      </c>
      <c r="E333" s="161" t="s">
        <v>6</v>
      </c>
      <c r="F333" s="264" t="s">
        <v>40</v>
      </c>
      <c r="G333" s="12">
        <v>0</v>
      </c>
      <c r="H333" s="7"/>
      <c r="I333"/>
    </row>
    <row r="334" spans="1:9" hidden="1" x14ac:dyDescent="0.25">
      <c r="A334" s="28" t="s">
        <v>615</v>
      </c>
      <c r="B334" s="161" t="s">
        <v>241</v>
      </c>
      <c r="C334" s="2" t="s">
        <v>715</v>
      </c>
      <c r="D334" s="2" t="s">
        <v>716</v>
      </c>
      <c r="E334" s="161" t="s">
        <v>6</v>
      </c>
      <c r="F334" s="264" t="s">
        <v>42</v>
      </c>
      <c r="G334" s="12">
        <v>18</v>
      </c>
      <c r="H334" s="7"/>
      <c r="I334"/>
    </row>
    <row r="335" spans="1:9" x14ac:dyDescent="0.25">
      <c r="A335" s="28" t="s">
        <v>615</v>
      </c>
      <c r="B335" s="161" t="s">
        <v>241</v>
      </c>
      <c r="C335" s="2" t="s">
        <v>715</v>
      </c>
      <c r="D335" s="2" t="s">
        <v>716</v>
      </c>
      <c r="E335" s="161" t="s">
        <v>6</v>
      </c>
      <c r="F335" s="264" t="s">
        <v>42</v>
      </c>
      <c r="G335" s="12">
        <v>18</v>
      </c>
      <c r="H335" s="7"/>
      <c r="I335"/>
    </row>
    <row r="336" spans="1:9" x14ac:dyDescent="0.25">
      <c r="A336" s="28"/>
      <c r="B336" s="161"/>
      <c r="C336" s="2"/>
      <c r="D336" s="2"/>
      <c r="E336" s="161"/>
      <c r="F336" s="264"/>
      <c r="G336" s="12"/>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6"/>
      <c r="C360" s="141"/>
      <c r="D360" s="141"/>
      <c r="E360" s="546"/>
      <c r="F360" s="548"/>
      <c r="G360" s="12">
        <v>13</v>
      </c>
      <c r="H360"/>
      <c r="I360"/>
    </row>
  </sheetData>
  <autoFilter ref="A1:I360" xr:uid="{00000000-0009-0000-0000-000012000000}">
    <filterColumn colId="4">
      <filters blank="1">
        <filter val="Awaiting Approval"/>
        <filter val="Current"/>
        <filter val="NYS"/>
        <filter val="On Standby"/>
        <filter val="Pending"/>
      </filters>
    </filterColumn>
    <sortState ref="A21:I334">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1"/>
      <c r="H130" s="562"/>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1"/>
      <c r="H134" s="562"/>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1"/>
      <c r="H271" s="562"/>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43434</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-66</v>
      </c>
    </row>
    <row r="10" spans="1:12" x14ac:dyDescent="0.25">
      <c r="A10" s="28" t="s">
        <v>415</v>
      </c>
      <c r="B10" s="6" t="s">
        <v>662</v>
      </c>
      <c r="C10" s="6">
        <v>43381</v>
      </c>
      <c r="D10" s="6">
        <v>43420</v>
      </c>
      <c r="E10" s="6" t="s">
        <v>23</v>
      </c>
      <c r="F10" s="49">
        <v>39</v>
      </c>
      <c r="G10" s="5"/>
      <c r="H10" s="5"/>
      <c r="I10" s="5"/>
      <c r="J10" s="5">
        <f ca="1">NETWORKDAYS($L$2,D10)</f>
        <v>-11</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-141</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141</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-281</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-120</v>
      </c>
    </row>
    <row r="31" spans="1:10" x14ac:dyDescent="0.25">
      <c r="A31" s="28" t="s">
        <v>207</v>
      </c>
      <c r="B31" s="6" t="s">
        <v>36</v>
      </c>
      <c r="C31" s="6">
        <v>42870</v>
      </c>
      <c r="D31" s="6">
        <v>42881</v>
      </c>
      <c r="E31" s="6" t="s">
        <v>6</v>
      </c>
      <c r="F31" s="49">
        <v>11</v>
      </c>
      <c r="G31" s="5"/>
      <c r="H31" s="5"/>
      <c r="I31" s="5"/>
      <c r="J31" s="5">
        <f ca="1">NETWORKDAYS($L$2,D31)</f>
        <v>-396</v>
      </c>
    </row>
    <row r="32" spans="1:10" x14ac:dyDescent="0.25">
      <c r="A32" s="28" t="s">
        <v>444</v>
      </c>
      <c r="B32" s="6" t="s">
        <v>312</v>
      </c>
      <c r="C32" s="6">
        <v>43241</v>
      </c>
      <c r="D32" s="6">
        <v>43252</v>
      </c>
      <c r="E32" s="6" t="s">
        <v>6</v>
      </c>
      <c r="F32" s="49">
        <v>11</v>
      </c>
      <c r="G32" s="5"/>
      <c r="H32" s="5"/>
      <c r="I32" s="5"/>
      <c r="J32" s="5">
        <f ca="1">NETWORKDAYS($L$2,D32)</f>
        <v>-131</v>
      </c>
    </row>
    <row r="33" spans="1:10" x14ac:dyDescent="0.25">
      <c r="A33" s="28" t="s">
        <v>500</v>
      </c>
      <c r="B33" s="6" t="s">
        <v>661</v>
      </c>
      <c r="C33" s="6">
        <v>43430</v>
      </c>
      <c r="D33" s="6">
        <v>43455</v>
      </c>
      <c r="E33" s="6" t="s">
        <v>66</v>
      </c>
      <c r="F33" s="49">
        <v>25</v>
      </c>
      <c r="G33" s="5"/>
      <c r="H33" s="5"/>
      <c r="I33" s="5"/>
      <c r="J33" s="5">
        <f ca="1">NETWORKDAYS($L$2,D33)</f>
        <v>16</v>
      </c>
    </row>
    <row r="34" spans="1:10" x14ac:dyDescent="0.25">
      <c r="A34" s="28" t="s">
        <v>509</v>
      </c>
      <c r="B34" s="6" t="s">
        <v>659</v>
      </c>
      <c r="C34" s="6">
        <v>43367</v>
      </c>
      <c r="D34" s="6">
        <v>43434</v>
      </c>
      <c r="E34" s="6" t="s">
        <v>23</v>
      </c>
      <c r="F34" s="49">
        <v>67</v>
      </c>
      <c r="G34" s="5"/>
      <c r="H34" s="5"/>
      <c r="I34" s="5"/>
      <c r="J34" s="5">
        <f ca="1">NETWORKDAYS($L$2,D34)</f>
        <v>1</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-98</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-180</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-166</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-56</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-284</v>
      </c>
    </row>
    <row r="84" spans="1:10" x14ac:dyDescent="0.25">
      <c r="A84" s="28" t="s">
        <v>495</v>
      </c>
      <c r="B84" s="6" t="s">
        <v>280</v>
      </c>
      <c r="C84" s="6">
        <v>43332</v>
      </c>
      <c r="D84" s="6">
        <v>43363</v>
      </c>
      <c r="E84" s="6" t="s">
        <v>6</v>
      </c>
      <c r="F84" s="49">
        <v>31</v>
      </c>
      <c r="G84" s="5"/>
      <c r="H84" s="5"/>
      <c r="I84" s="5"/>
      <c r="J84" s="5">
        <f t="shared" ca="1" si="3"/>
        <v>-52</v>
      </c>
    </row>
    <row r="85" spans="1:10" x14ac:dyDescent="0.25">
      <c r="A85" s="28" t="s">
        <v>284</v>
      </c>
      <c r="B85" s="6" t="s">
        <v>662</v>
      </c>
      <c r="C85" s="6">
        <v>42877</v>
      </c>
      <c r="D85" s="6">
        <v>43100</v>
      </c>
      <c r="E85" s="6" t="s">
        <v>6</v>
      </c>
      <c r="F85" s="49">
        <v>223</v>
      </c>
      <c r="G85" s="5"/>
      <c r="H85" s="5"/>
      <c r="I85" s="5"/>
      <c r="J85" s="5">
        <f t="shared" ca="1" si="3"/>
        <v>-240</v>
      </c>
    </row>
    <row r="86" spans="1:10" x14ac:dyDescent="0.25">
      <c r="A86" s="28" t="s">
        <v>498</v>
      </c>
      <c r="B86" s="6" t="s">
        <v>280</v>
      </c>
      <c r="C86" s="6">
        <v>43234</v>
      </c>
      <c r="D86" s="6">
        <v>43243</v>
      </c>
      <c r="E86" s="6" t="s">
        <v>6</v>
      </c>
      <c r="F86" s="49">
        <v>9</v>
      </c>
      <c r="G86" s="5"/>
      <c r="H86" s="5"/>
      <c r="I86" s="5"/>
      <c r="J86" s="5">
        <f t="shared" ca="1" si="3"/>
        <v>-138</v>
      </c>
    </row>
    <row r="87" spans="1:10" x14ac:dyDescent="0.25">
      <c r="A87" s="28" t="s">
        <v>496</v>
      </c>
      <c r="B87" s="6" t="s">
        <v>33</v>
      </c>
      <c r="C87" s="6">
        <v>43213</v>
      </c>
      <c r="D87" s="6">
        <v>43238</v>
      </c>
      <c r="E87" s="6" t="s">
        <v>6</v>
      </c>
      <c r="F87" s="49">
        <v>25</v>
      </c>
      <c r="G87" s="5"/>
      <c r="H87" s="5"/>
      <c r="I87" s="5"/>
      <c r="J87" s="5">
        <f t="shared" ca="1" si="3"/>
        <v>-141</v>
      </c>
    </row>
    <row r="88" spans="1:10" x14ac:dyDescent="0.25">
      <c r="A88" s="28" t="s">
        <v>297</v>
      </c>
      <c r="B88" s="6" t="s">
        <v>62</v>
      </c>
      <c r="C88" s="6">
        <v>43003</v>
      </c>
      <c r="D88" s="6">
        <v>43028</v>
      </c>
      <c r="E88" s="6" t="s">
        <v>6</v>
      </c>
      <c r="F88" s="49">
        <v>25</v>
      </c>
      <c r="G88" s="5"/>
      <c r="H88" s="5"/>
      <c r="I88" s="5"/>
      <c r="J88" s="5">
        <f t="shared" ca="1" si="3"/>
        <v>-291</v>
      </c>
    </row>
    <row r="89" spans="1:10" x14ac:dyDescent="0.25">
      <c r="A89" s="28" t="s">
        <v>503</v>
      </c>
      <c r="B89" s="6" t="s">
        <v>280</v>
      </c>
      <c r="C89" s="6">
        <v>43297</v>
      </c>
      <c r="D89" s="6">
        <v>43343</v>
      </c>
      <c r="E89" s="6" t="s">
        <v>6</v>
      </c>
      <c r="F89" s="49">
        <v>46</v>
      </c>
      <c r="G89" s="5"/>
      <c r="H89" s="5"/>
      <c r="I89" s="5"/>
      <c r="J89" s="5">
        <f t="shared" ca="1" si="3"/>
        <v>-66</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-16</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-93</v>
      </c>
    </row>
    <row r="94" spans="1:10" x14ac:dyDescent="0.25">
      <c r="A94" s="28" t="s">
        <v>682</v>
      </c>
      <c r="B94" s="6" t="s">
        <v>658</v>
      </c>
      <c r="C94" s="6">
        <v>43416</v>
      </c>
      <c r="D94" s="6">
        <v>43525</v>
      </c>
      <c r="E94" s="6" t="s">
        <v>23</v>
      </c>
      <c r="F94" s="49">
        <v>109</v>
      </c>
      <c r="G94" s="5"/>
      <c r="H94" s="5"/>
      <c r="I94" s="5"/>
      <c r="J94" s="5">
        <f t="shared" ca="1" si="4"/>
        <v>66</v>
      </c>
    </row>
    <row r="95" spans="1:10" x14ac:dyDescent="0.25">
      <c r="A95" s="28" t="s">
        <v>320</v>
      </c>
      <c r="B95" s="6" t="s">
        <v>190</v>
      </c>
      <c r="C95" s="6">
        <v>43059</v>
      </c>
      <c r="D95" s="6">
        <v>43196</v>
      </c>
      <c r="E95" s="6" t="s">
        <v>6</v>
      </c>
      <c r="F95" s="49">
        <v>137</v>
      </c>
      <c r="G95" s="5"/>
      <c r="H95" s="5"/>
      <c r="I95" s="5"/>
      <c r="J95" s="5">
        <f t="shared" ca="1" si="4"/>
        <v>-171</v>
      </c>
    </row>
    <row r="96" spans="1:10" x14ac:dyDescent="0.25">
      <c r="A96" s="28" t="s">
        <v>319</v>
      </c>
      <c r="B96" s="6" t="s">
        <v>190</v>
      </c>
      <c r="C96" s="6">
        <v>43025</v>
      </c>
      <c r="D96" s="6">
        <v>43126</v>
      </c>
      <c r="E96" s="6" t="s">
        <v>6</v>
      </c>
      <c r="F96" s="49">
        <v>101</v>
      </c>
      <c r="G96" s="5"/>
      <c r="H96" s="5"/>
      <c r="I96" s="5"/>
      <c r="J96" s="5">
        <f t="shared" ca="1" si="4"/>
        <v>-221</v>
      </c>
    </row>
    <row r="97" spans="1:10" x14ac:dyDescent="0.25">
      <c r="A97" s="28" t="s">
        <v>508</v>
      </c>
      <c r="B97" s="6" t="s">
        <v>292</v>
      </c>
      <c r="C97" s="6">
        <v>43256</v>
      </c>
      <c r="D97" s="6">
        <v>43258</v>
      </c>
      <c r="E97" s="6" t="s">
        <v>6</v>
      </c>
      <c r="F97" s="49">
        <v>2</v>
      </c>
      <c r="G97" s="5"/>
      <c r="H97" s="5"/>
      <c r="I97" s="5"/>
      <c r="J97" s="5">
        <f t="shared" ca="1" si="4"/>
        <v>-127</v>
      </c>
    </row>
    <row r="98" spans="1:10" x14ac:dyDescent="0.25">
      <c r="A98" s="28" t="s">
        <v>289</v>
      </c>
      <c r="B98" s="6" t="s">
        <v>35</v>
      </c>
      <c r="C98" s="6">
        <v>43434</v>
      </c>
      <c r="D98" s="6">
        <v>43476</v>
      </c>
      <c r="E98" s="6" t="s">
        <v>66</v>
      </c>
      <c r="F98" s="49">
        <v>172</v>
      </c>
      <c r="G98" s="5"/>
      <c r="H98" s="5"/>
      <c r="I98" s="5"/>
      <c r="J98" s="5">
        <f t="shared" ca="1" si="4"/>
        <v>31</v>
      </c>
    </row>
    <row r="99" spans="1:10" x14ac:dyDescent="0.25">
      <c r="A99" s="28" t="s">
        <v>290</v>
      </c>
      <c r="B99" s="6" t="s">
        <v>35</v>
      </c>
      <c r="C99" s="6">
        <v>42926</v>
      </c>
      <c r="D99" s="6">
        <v>43000</v>
      </c>
      <c r="E99" s="6" t="s">
        <v>6</v>
      </c>
      <c r="F99" s="49">
        <v>74</v>
      </c>
      <c r="G99" s="5"/>
      <c r="H99" s="5"/>
      <c r="I99" s="5"/>
      <c r="J99" s="5">
        <f t="shared" ca="1" si="4"/>
        <v>-311</v>
      </c>
    </row>
    <row r="100" spans="1:10" x14ac:dyDescent="0.25">
      <c r="A100" s="28" t="s">
        <v>506</v>
      </c>
      <c r="B100" s="6" t="s">
        <v>190</v>
      </c>
      <c r="C100" s="6">
        <v>43251</v>
      </c>
      <c r="D100" s="6">
        <v>43273</v>
      </c>
      <c r="E100" s="6" t="s">
        <v>6</v>
      </c>
      <c r="F100" s="49">
        <v>22</v>
      </c>
      <c r="G100" s="5"/>
      <c r="H100" s="5"/>
      <c r="I100" s="5"/>
      <c r="J100" s="5">
        <f t="shared" ca="1" si="4"/>
        <v>-116</v>
      </c>
    </row>
    <row r="101" spans="1:10" x14ac:dyDescent="0.25">
      <c r="A101" s="28" t="s">
        <v>530</v>
      </c>
      <c r="B101" s="6" t="s">
        <v>280</v>
      </c>
      <c r="C101" s="6">
        <v>43297</v>
      </c>
      <c r="D101" s="6">
        <v>43308</v>
      </c>
      <c r="E101" s="6" t="s">
        <v>6</v>
      </c>
      <c r="F101" s="49">
        <v>11</v>
      </c>
      <c r="G101" s="5"/>
      <c r="H101" s="5"/>
      <c r="I101" s="5"/>
      <c r="J101" s="5">
        <f t="shared" ca="1" si="4"/>
        <v>-91</v>
      </c>
    </row>
    <row r="102" spans="1:10" x14ac:dyDescent="0.25">
      <c r="A102" s="28" t="s">
        <v>534</v>
      </c>
      <c r="B102" s="6" t="s">
        <v>658</v>
      </c>
      <c r="C102" s="6">
        <v>43270</v>
      </c>
      <c r="D102" s="6">
        <v>43271</v>
      </c>
      <c r="E102" s="6" t="s">
        <v>6</v>
      </c>
      <c r="F102" s="49">
        <v>1</v>
      </c>
      <c r="G102" s="5"/>
      <c r="H102" s="5"/>
      <c r="I102" s="5"/>
      <c r="J102" s="5">
        <f t="shared" ca="1" si="4"/>
        <v>-118</v>
      </c>
    </row>
    <row r="103" spans="1:10" x14ac:dyDescent="0.25">
      <c r="A103" s="28" t="s">
        <v>536</v>
      </c>
      <c r="B103" s="6" t="s">
        <v>658</v>
      </c>
      <c r="C103" s="6">
        <v>43272</v>
      </c>
      <c r="D103" s="6">
        <v>43276</v>
      </c>
      <c r="E103" s="6" t="s">
        <v>6</v>
      </c>
      <c r="F103" s="49">
        <v>4</v>
      </c>
      <c r="G103" s="5"/>
      <c r="H103" s="5"/>
      <c r="I103" s="5"/>
      <c r="J103" s="5">
        <f t="shared" ca="1" si="4"/>
        <v>-115</v>
      </c>
    </row>
    <row r="104" spans="1:10" x14ac:dyDescent="0.25">
      <c r="A104" s="28" t="s">
        <v>550</v>
      </c>
      <c r="B104" s="6" t="s">
        <v>658</v>
      </c>
      <c r="C104" s="6">
        <v>43277</v>
      </c>
      <c r="D104" s="6">
        <v>43279</v>
      </c>
      <c r="E104" s="6" t="s">
        <v>6</v>
      </c>
      <c r="F104" s="49">
        <v>2</v>
      </c>
      <c r="G104" s="5"/>
      <c r="H104" s="5"/>
      <c r="I104" s="5"/>
      <c r="J104" s="5">
        <f t="shared" ca="1" si="4"/>
        <v>-112</v>
      </c>
    </row>
    <row r="105" spans="1:10" x14ac:dyDescent="0.25">
      <c r="A105" s="28" t="s">
        <v>522</v>
      </c>
      <c r="B105" s="6" t="s">
        <v>658</v>
      </c>
      <c r="C105" s="6">
        <v>43262</v>
      </c>
      <c r="D105" s="6">
        <v>43265</v>
      </c>
      <c r="E105" s="6" t="s">
        <v>6</v>
      </c>
      <c r="F105" s="49">
        <v>3</v>
      </c>
      <c r="G105" s="5"/>
      <c r="H105" s="5"/>
      <c r="I105" s="5"/>
      <c r="J105" s="5">
        <f t="shared" ca="1" si="4"/>
        <v>-122</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-114</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-105</v>
      </c>
    </row>
    <row r="110" spans="1:10" x14ac:dyDescent="0.25">
      <c r="A110" s="28" t="s">
        <v>547</v>
      </c>
      <c r="B110" s="6" t="s">
        <v>658</v>
      </c>
      <c r="C110" s="6">
        <v>43311</v>
      </c>
      <c r="D110" s="6">
        <v>43312</v>
      </c>
      <c r="E110" s="6" t="s">
        <v>6</v>
      </c>
      <c r="F110" s="49">
        <v>1</v>
      </c>
      <c r="G110" s="5"/>
      <c r="H110" s="5"/>
      <c r="I110" s="5"/>
      <c r="J110" s="5">
        <f ca="1">NETWORKDAYS($L$2,D110)</f>
        <v>-89</v>
      </c>
    </row>
    <row r="111" spans="1:10" x14ac:dyDescent="0.25">
      <c r="A111" s="28" t="s">
        <v>548</v>
      </c>
      <c r="B111" s="6" t="s">
        <v>658</v>
      </c>
      <c r="C111" s="6">
        <v>43335</v>
      </c>
      <c r="D111" s="6">
        <v>43336</v>
      </c>
      <c r="E111" s="6" t="s">
        <v>6</v>
      </c>
      <c r="F111" s="49">
        <v>1</v>
      </c>
      <c r="G111" s="5"/>
      <c r="H111" s="5"/>
      <c r="I111" s="5"/>
      <c r="J111" s="5">
        <f ca="1">NETWORKDAYS($L$2,D111)</f>
        <v>-71</v>
      </c>
    </row>
    <row r="112" spans="1:10" x14ac:dyDescent="0.25">
      <c r="A112" s="28" t="s">
        <v>549</v>
      </c>
      <c r="B112" s="6" t="s">
        <v>658</v>
      </c>
      <c r="C112" s="6">
        <v>43368</v>
      </c>
      <c r="D112" s="6">
        <v>43368</v>
      </c>
      <c r="E112" s="6" t="s">
        <v>6</v>
      </c>
      <c r="F112" s="49">
        <v>0</v>
      </c>
      <c r="G112" s="5"/>
      <c r="H112" s="5"/>
      <c r="I112" s="5"/>
      <c r="J112" s="5">
        <f ca="1">NETWORKDAYS($L$2,D112)</f>
        <v>-49</v>
      </c>
    </row>
    <row r="113" spans="1:10" x14ac:dyDescent="0.25">
      <c r="A113" s="28" t="s">
        <v>303</v>
      </c>
      <c r="B113" s="6" t="s">
        <v>35</v>
      </c>
      <c r="C113" s="6">
        <v>43010</v>
      </c>
      <c r="D113" s="6">
        <v>43028</v>
      </c>
      <c r="E113" s="6" t="s">
        <v>6</v>
      </c>
      <c r="F113" s="49">
        <v>18</v>
      </c>
      <c r="G113" s="5"/>
      <c r="H113" s="5"/>
      <c r="I113" s="5"/>
      <c r="J113" s="5">
        <f ca="1">NETWORKDAYS($L$2,D113)</f>
        <v>-291</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-6</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-81</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-58</v>
      </c>
    </row>
    <row r="158" spans="1:10" ht="25.5" x14ac:dyDescent="0.25">
      <c r="A158" s="28" t="s">
        <v>551</v>
      </c>
      <c r="B158" s="6" t="s">
        <v>9</v>
      </c>
      <c r="C158" s="6">
        <v>43418</v>
      </c>
      <c r="D158" s="6">
        <v>43434</v>
      </c>
      <c r="E158" s="6" t="s">
        <v>74</v>
      </c>
      <c r="F158" s="49">
        <v>16</v>
      </c>
      <c r="G158" s="5"/>
      <c r="H158" s="5"/>
      <c r="I158" s="5"/>
      <c r="J158" s="5">
        <f ca="1">NETWORKDAYS($L$2,D158)</f>
        <v>1</v>
      </c>
    </row>
    <row r="159" spans="1:10" x14ac:dyDescent="0.25">
      <c r="A159" s="28" t="s">
        <v>552</v>
      </c>
      <c r="B159" s="6" t="s">
        <v>292</v>
      </c>
      <c r="C159" s="6">
        <v>43283</v>
      </c>
      <c r="D159" s="6">
        <v>43305</v>
      </c>
      <c r="E159" s="6" t="s">
        <v>6</v>
      </c>
      <c r="F159" s="49">
        <v>22</v>
      </c>
      <c r="G159" s="5"/>
      <c r="H159" s="5"/>
      <c r="I159" s="5"/>
      <c r="J159" s="5">
        <f ca="1">NETWORKDAYS($L$2,D159)</f>
        <v>-94</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-106</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-258</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436</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-16</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-86</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51</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3"/>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4">
        <f ca="1">TODAY()</f>
        <v>43434</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E9" sqref="E9"/>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6" width="10.5703125" style="73" customWidth="1"/>
    <col min="7" max="7" width="14.5703125" style="73" bestFit="1"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601" t="s">
        <v>268</v>
      </c>
      <c r="B1" s="602"/>
      <c r="C1" s="602"/>
      <c r="D1" s="356">
        <f ca="1">TODAY()</f>
        <v>43434</v>
      </c>
      <c r="E1" s="357" t="s">
        <v>168</v>
      </c>
      <c r="F1" s="605">
        <f ca="1">D1+7</f>
        <v>43441</v>
      </c>
      <c r="G1" s="605"/>
      <c r="H1" s="358"/>
      <c r="I1" s="358"/>
      <c r="J1" s="358"/>
      <c r="K1" s="359"/>
      <c r="L1" s="360"/>
      <c r="M1" s="132" t="s">
        <v>127</v>
      </c>
      <c r="N1" s="536"/>
      <c r="O1" s="536"/>
      <c r="P1" s="536"/>
      <c r="Q1" s="237"/>
      <c r="R1" s="237"/>
    </row>
    <row r="2" spans="1:19" ht="24" customHeight="1" thickBot="1" x14ac:dyDescent="0.25">
      <c r="A2" s="361" t="s">
        <v>1</v>
      </c>
      <c r="B2" s="362" t="s">
        <v>2</v>
      </c>
      <c r="C2" s="362" t="s">
        <v>3</v>
      </c>
      <c r="D2" s="362" t="s">
        <v>4</v>
      </c>
      <c r="E2" s="362" t="s">
        <v>5</v>
      </c>
      <c r="F2" s="362" t="s">
        <v>0</v>
      </c>
      <c r="G2" s="363" t="s">
        <v>6</v>
      </c>
      <c r="H2" s="603" t="s">
        <v>53</v>
      </c>
      <c r="I2" s="604"/>
      <c r="J2" s="362" t="s">
        <v>7</v>
      </c>
      <c r="K2" s="499" t="s">
        <v>330</v>
      </c>
      <c r="L2" s="526"/>
      <c r="M2" s="133">
        <f ca="1">TODAY()</f>
        <v>43434</v>
      </c>
      <c r="N2" s="536"/>
      <c r="O2" s="536"/>
      <c r="P2" s="536"/>
      <c r="Q2" s="237"/>
      <c r="R2" s="237"/>
      <c r="S2" s="571" t="s">
        <v>747</v>
      </c>
    </row>
    <row r="3" spans="1:19" ht="21.75" customHeight="1" x14ac:dyDescent="0.2">
      <c r="A3" s="455" t="s">
        <v>509</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0" t="e">
        <f>VLOOKUP(A3,Data!$A:$S,19,FALSE)</f>
        <v>#N/A</v>
      </c>
      <c r="L3" s="527" t="e">
        <f>VLOOKUP(A3,Data!$A$2:$P$337,16,FALSE)</f>
        <v>#N/A</v>
      </c>
      <c r="M3" s="237"/>
      <c r="N3" s="536"/>
      <c r="O3" s="536"/>
      <c r="P3" s="536"/>
      <c r="Q3" s="237"/>
      <c r="R3" s="237"/>
    </row>
    <row r="4" spans="1:19" ht="21.75" customHeight="1" x14ac:dyDescent="0.2">
      <c r="A4" s="412" t="s">
        <v>488</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1" t="e">
        <f>VLOOKUP(A4,Data!$A:$S,19,FALSE)</f>
        <v>#N/A</v>
      </c>
      <c r="L4" s="527" t="e">
        <f>VLOOKUP(A4,Data!$A$2:$P$337,16,FALSE)</f>
        <v>#N/A</v>
      </c>
      <c r="M4" s="237"/>
      <c r="N4" s="536"/>
      <c r="O4" s="536"/>
      <c r="P4" s="536"/>
      <c r="Q4" s="237"/>
      <c r="R4" s="237"/>
    </row>
    <row r="5" spans="1:19" ht="21.75" customHeight="1" x14ac:dyDescent="0.2">
      <c r="A5" s="412" t="s">
        <v>501</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1" t="e">
        <f>VLOOKUP(A5,Data!$A:$S,19,FALSE)</f>
        <v>#N/A</v>
      </c>
      <c r="L5" s="527" t="e">
        <f>VLOOKUP(A5,Data!$A$2:$P$337,16,FALSE)</f>
        <v>#N/A</v>
      </c>
      <c r="M5" s="237"/>
      <c r="N5" s="536"/>
      <c r="O5" s="536"/>
      <c r="P5" s="536"/>
      <c r="Q5" s="237"/>
      <c r="R5" s="237"/>
    </row>
    <row r="6" spans="1:19" ht="21.75" customHeight="1" x14ac:dyDescent="0.2">
      <c r="A6" s="412" t="s">
        <v>492</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1" t="e">
        <f>VLOOKUP(A6,Data!$A:$S,19,FALSE)</f>
        <v>#N/A</v>
      </c>
      <c r="L6" s="527" t="e">
        <f>VLOOKUP(A6,Data!$A$2:$P$337,16,FALSE)</f>
        <v>#N/A</v>
      </c>
      <c r="M6" s="237"/>
      <c r="N6" s="536"/>
      <c r="O6" s="536"/>
      <c r="P6" s="536"/>
      <c r="Q6" s="237"/>
      <c r="R6" s="237"/>
    </row>
    <row r="7" spans="1:19" ht="21.75" customHeight="1" x14ac:dyDescent="0.2">
      <c r="A7" s="412" t="s">
        <v>502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1" t="e">
        <f>VLOOKUP(A7,Data!$A:$S,19,FALSE)</f>
        <v>#N/A</v>
      </c>
      <c r="L7" s="527" t="e">
        <f>VLOOKUP(A7,Data!$A$2:$P$337,16,FALSE)</f>
        <v>#N/A</v>
      </c>
      <c r="M7" s="237"/>
      <c r="N7" s="536"/>
      <c r="O7" s="536"/>
      <c r="P7" s="536"/>
      <c r="Q7" s="237"/>
      <c r="R7" s="237"/>
    </row>
    <row r="8" spans="1:19" ht="21.75" customHeight="1" x14ac:dyDescent="0.2">
      <c r="A8" s="412" t="s">
        <v>594</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1" t="e">
        <f>VLOOKUP(A8,Data!$A:$S,19,FALSE)</f>
        <v>#N/A</v>
      </c>
      <c r="L8" s="527" t="e">
        <f>VLOOKUP(A8,Data!$A$2:$P$337,16,FALSE)</f>
        <v>#N/A</v>
      </c>
      <c r="M8" s="237"/>
      <c r="N8" s="237"/>
      <c r="O8" s="237"/>
      <c r="P8" s="237"/>
      <c r="Q8" s="237"/>
      <c r="R8" s="237"/>
    </row>
    <row r="9" spans="1:19" ht="21.75" customHeight="1" x14ac:dyDescent="0.2">
      <c r="A9" s="414" t="s">
        <v>682</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1" t="e">
        <f>VLOOKUP(A9,Data!$A:$S,19,FALSE)</f>
        <v>#N/A</v>
      </c>
      <c r="L9" s="527" t="e">
        <f>VLOOKUP(A9,Data!$A$2:$P$337,16,FALSE)</f>
        <v>#N/A</v>
      </c>
      <c r="M9" s="237"/>
      <c r="N9" s="237"/>
      <c r="O9" s="237"/>
      <c r="P9" s="237"/>
      <c r="Q9" s="237"/>
      <c r="R9" s="237"/>
    </row>
    <row r="10" spans="1:19" ht="21.75" customHeight="1" x14ac:dyDescent="0.2">
      <c r="A10" s="414" t="s">
        <v>531</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1" t="e">
        <f>VLOOKUP(A10,Data!$A:$S,19,FALSE)</f>
        <v>#N/A</v>
      </c>
      <c r="L10" s="527" t="e">
        <f>VLOOKUP(A10,Data!$A$2:$P$337,16,FALSE)</f>
        <v>#N/A</v>
      </c>
      <c r="M10" s="237"/>
      <c r="N10" s="237"/>
      <c r="O10" s="237"/>
      <c r="P10" s="237"/>
      <c r="Q10" s="237"/>
      <c r="R10" s="237"/>
    </row>
    <row r="11" spans="1:19" ht="21.75" customHeight="1" x14ac:dyDescent="0.2">
      <c r="A11" s="414" t="s">
        <v>555</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1" t="e">
        <f>VLOOKUP(A11,Data!$A:$S,19,FALSE)</f>
        <v>#N/A</v>
      </c>
      <c r="L11" s="527" t="e">
        <f>VLOOKUP(A11,Data!$A$2:$P$337,16,FALSE)</f>
        <v>#N/A</v>
      </c>
      <c r="M11" s="237"/>
      <c r="N11" s="237"/>
      <c r="O11" s="237"/>
      <c r="P11" s="237"/>
      <c r="Q11" s="237"/>
      <c r="R11" s="237"/>
    </row>
    <row r="12" spans="1:19" ht="21.75" customHeight="1" x14ac:dyDescent="0.2">
      <c r="A12" s="404" t="s">
        <v>606</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1" t="e">
        <f>VLOOKUP(A12,Data!$A:$S,19,FALSE)</f>
        <v>#N/A</v>
      </c>
      <c r="L12" s="528" t="e">
        <f>VLOOKUP(A12,Data!$A$2:$P$337,16,FALSE)</f>
        <v>#N/A</v>
      </c>
      <c r="M12" s="237"/>
      <c r="N12" s="237"/>
      <c r="O12" s="237"/>
      <c r="P12" s="237"/>
      <c r="Q12" s="237"/>
      <c r="R12" s="237"/>
    </row>
    <row r="13" spans="1:19" ht="21.75" customHeight="1" x14ac:dyDescent="0.2">
      <c r="A13" s="404" t="s">
        <v>572</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1" t="e">
        <f>VLOOKUP(A13,Data!$A:$S,19,FALSE)</f>
        <v>#N/A</v>
      </c>
      <c r="L13" s="528" t="e">
        <f>VLOOKUP(A13,Data!$A$2:$P$337,16,FALSE)</f>
        <v>#N/A</v>
      </c>
    </row>
    <row r="14" spans="1:19" ht="21.75" customHeight="1" x14ac:dyDescent="0.2">
      <c r="A14" s="404" t="s">
        <v>571</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1" t="e">
        <f>VLOOKUP(A14,Data!$A:$S,19,FALSE)</f>
        <v>#N/A</v>
      </c>
      <c r="L14" s="528" t="e">
        <f>VLOOKUP(A14,Data!$A$2:$P$337,16,FALSE)</f>
        <v>#N/A</v>
      </c>
    </row>
    <row r="15" spans="1:19" ht="21.75" customHeight="1" x14ac:dyDescent="0.2">
      <c r="A15" s="404" t="s">
        <v>446</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1" t="e">
        <f>VLOOKUP(A15,Data!$A:$S,19,FALSE)</f>
        <v>#N/A</v>
      </c>
      <c r="L15" s="528" t="e">
        <f>VLOOKUP(A15,Data!$A$2:$P$337,16,FALSE)</f>
        <v>#N/A</v>
      </c>
    </row>
    <row r="16" spans="1:19" ht="21.75" customHeight="1" x14ac:dyDescent="0.2">
      <c r="A16" s="404" t="s">
        <v>511</v>
      </c>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1" t="e">
        <f>VLOOKUP(A16,Data!$A:$S,19,FALSE)</f>
        <v>#N/A</v>
      </c>
      <c r="L16" s="528" t="e">
        <f>VLOOKUP(A16,Data!$A$2:$P$337,16,FALSE)</f>
        <v>#N/A</v>
      </c>
    </row>
    <row r="17" spans="1:16" ht="21.75" customHeight="1" x14ac:dyDescent="0.2">
      <c r="A17" s="404" t="s">
        <v>609</v>
      </c>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1" t="e">
        <f>VLOOKUP(A17,Data!$A:$S,19,FALSE)</f>
        <v>#N/A</v>
      </c>
      <c r="L17" s="528"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1" t="e">
        <f>VLOOKUP(A18,Data!$A:$S,19,FALSE)</f>
        <v>#N/A</v>
      </c>
      <c r="L18" s="528"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1" t="e">
        <f>VLOOKUP(A19,Data!$A:$S,19,FALSE)</f>
        <v>#N/A</v>
      </c>
      <c r="L19" s="528"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1" t="e">
        <f>VLOOKUP(A20,Data!$A:$S,19,FALSE)</f>
        <v>#N/A</v>
      </c>
      <c r="L20" s="528"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1" t="e">
        <f>VLOOKUP(A21,Data!$A:$S,19,FALSE)</f>
        <v>#N/A</v>
      </c>
      <c r="L21" s="528"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1" t="e">
        <f>VLOOKUP(A22,Data!$A:$S,19,FALSE)</f>
        <v>#N/A</v>
      </c>
      <c r="L22" s="528"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1" t="e">
        <f>VLOOKUP(A23,Data!$A:$S,19,FALSE)</f>
        <v>#N/A</v>
      </c>
      <c r="L23" s="528"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1" t="e">
        <f>VLOOKUP(A24,Data!$A:$S,19,FALSE)</f>
        <v>#N/A</v>
      </c>
      <c r="L24" s="528"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1" t="e">
        <f>VLOOKUP(A25,Data!$A:$S,19,FALSE)</f>
        <v>#N/A</v>
      </c>
      <c r="L25" s="528"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1" t="e">
        <f>VLOOKUP(A26,Data!$A:$S,19,FALSE)</f>
        <v>#N/A</v>
      </c>
      <c r="L26" s="528"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1" t="e">
        <f>VLOOKUP(A27,Data!$A:$S,19,FALSE)</f>
        <v>#N/A</v>
      </c>
      <c r="L27" s="528"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1" t="e">
        <f>VLOOKUP(A28,Data!$A:$S,19,FALSE)</f>
        <v>#N/A</v>
      </c>
      <c r="L28" s="528"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1" t="e">
        <f>VLOOKUP(A29,Data!$A:$S,19,FALSE)</f>
        <v>#N/A</v>
      </c>
      <c r="L29" s="528"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1" t="e">
        <f>VLOOKUP(A30,Data!$A:$S,19,FALSE)</f>
        <v>#N/A</v>
      </c>
      <c r="L30" s="528"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2" t="e">
        <f>VLOOKUP(A31,Data!$A:$S,19,FALSE)</f>
        <v>#N/A</v>
      </c>
      <c r="L31" s="528"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29"/>
    </row>
    <row r="34" spans="1:13" ht="15" customHeight="1" thickTop="1" x14ac:dyDescent="0.2">
      <c r="A34" s="598" t="s">
        <v>278</v>
      </c>
      <c r="B34" s="599"/>
      <c r="C34" s="599"/>
      <c r="D34" s="599"/>
      <c r="E34" s="599"/>
      <c r="F34" s="599"/>
      <c r="G34" s="599"/>
      <c r="H34" s="600"/>
      <c r="I34" s="599"/>
      <c r="J34" s="599"/>
      <c r="K34" s="503"/>
      <c r="L34" s="589"/>
    </row>
    <row r="35" spans="1:13" ht="26.25" customHeight="1" thickBot="1" x14ac:dyDescent="0.25">
      <c r="A35" s="147" t="s">
        <v>1</v>
      </c>
      <c r="B35" s="148" t="s">
        <v>2</v>
      </c>
      <c r="C35" s="148" t="s">
        <v>3</v>
      </c>
      <c r="D35" s="148" t="s">
        <v>4</v>
      </c>
      <c r="E35" s="148" t="s">
        <v>5</v>
      </c>
      <c r="F35" s="148" t="s">
        <v>124</v>
      </c>
      <c r="G35" s="323" t="s">
        <v>6</v>
      </c>
      <c r="H35" s="593" t="s">
        <v>53</v>
      </c>
      <c r="I35" s="612"/>
      <c r="J35" s="148" t="s">
        <v>7</v>
      </c>
      <c r="K35" s="499" t="s">
        <v>328</v>
      </c>
      <c r="L35" s="589"/>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4" t="e">
        <f>VLOOKUP(A36,Data!$A:$S,19,FALSE)</f>
        <v>#N/A</v>
      </c>
      <c r="L36" s="528" t="e">
        <f>VLOOKUP(A36,Data!$A$2:$P$337,16,FALSE)</f>
        <v>#N/A</v>
      </c>
    </row>
    <row r="37" spans="1:13" ht="21.75" customHeight="1" x14ac:dyDescent="0.2">
      <c r="A37" s="307" t="s">
        <v>575</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5" t="e">
        <f>VLOOKUP(A37,Data!$A:$S,19,FALSE)</f>
        <v>#N/A</v>
      </c>
      <c r="L37" s="528" t="e">
        <f>VLOOKUP(A37,Data!$A$2:$P$337,16,FALSE)</f>
        <v>#N/A</v>
      </c>
    </row>
    <row r="38" spans="1:13" ht="21.75" customHeight="1" x14ac:dyDescent="0.2">
      <c r="A38" s="307" t="s">
        <v>577</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5" t="e">
        <f>VLOOKUP(A38,Data!$A:$S,19,FALSE)</f>
        <v>#N/A</v>
      </c>
      <c r="L38" s="528" t="e">
        <f>VLOOKUP(A38,Data!$A$2:$P$337,16,FALSE)</f>
        <v>#N/A</v>
      </c>
    </row>
    <row r="39" spans="1:13" ht="21.75" customHeight="1" x14ac:dyDescent="0.2">
      <c r="A39" s="307" t="s">
        <v>621</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5" t="e">
        <f>VLOOKUP(A39,Data!$A:$S,19,FALSE)</f>
        <v>#N/A</v>
      </c>
      <c r="L39" s="528" t="e">
        <f>VLOOKUP(A39,Data!$A$2:$P$337,16,FALSE)</f>
        <v>#N/A</v>
      </c>
    </row>
    <row r="40" spans="1:13" ht="21.75" customHeight="1" x14ac:dyDescent="0.2">
      <c r="A40" s="307" t="s">
        <v>623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5" t="e">
        <f>VLOOKUP(A40,Data!$A:$S,19,FALSE)</f>
        <v>#N/A</v>
      </c>
      <c r="L40" s="528" t="e">
        <f>VLOOKUP(A40,Data!$A$2:$P$337,16,FALSE)</f>
        <v>#N/A</v>
      </c>
    </row>
    <row r="41" spans="1:13" ht="21.75" customHeight="1" x14ac:dyDescent="0.2">
      <c r="A41" s="307" t="s">
        <v>393</v>
      </c>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5" t="e">
        <f>VLOOKUP(A41,Data!$A:$S,19,FALSE)</f>
        <v>#N/A</v>
      </c>
      <c r="L41" s="528" t="e">
        <f>VLOOKUP(A41,Data!$A$2:$P$337,16,FALSE)</f>
        <v>#N/A</v>
      </c>
    </row>
    <row r="42" spans="1:13" ht="21.75" customHeight="1" x14ac:dyDescent="0.2">
      <c r="A42" s="307" t="s">
        <v>629</v>
      </c>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5" t="e">
        <f>VLOOKUP(A42,Data!$A:$S,19,FALSE)</f>
        <v>#N/A</v>
      </c>
      <c r="L42" s="528" t="e">
        <f>VLOOKUP(A42,Data!$A$2:$P$337,16,FALSE)</f>
        <v>#N/A</v>
      </c>
      <c r="M42" s="72" t="s">
        <v>277</v>
      </c>
    </row>
    <row r="43" spans="1:13" ht="21.75" customHeight="1" x14ac:dyDescent="0.2">
      <c r="A43" s="307" t="s">
        <v>702</v>
      </c>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5" t="e">
        <f>VLOOKUP(A43,Data!$A:$S,19,FALSE)</f>
        <v>#N/A</v>
      </c>
      <c r="L43" s="528" t="e">
        <f>VLOOKUP(A43,Data!$A$2:$P$337,16,FALSE)</f>
        <v>#N/A</v>
      </c>
    </row>
    <row r="44" spans="1:13" ht="21.75" customHeight="1" x14ac:dyDescent="0.2">
      <c r="A44" s="95" t="s">
        <v>707</v>
      </c>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5" t="e">
        <f>VLOOKUP(A44,Data!$A:$S,19,FALSE)</f>
        <v>#N/A</v>
      </c>
      <c r="L44" s="528"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6" t="e">
        <f>VLOOKUP(A45,Data!$A:$S,19,FALSE)</f>
        <v>#N/A</v>
      </c>
      <c r="L45" s="528" t="e">
        <f>VLOOKUP(A45,Data!$A$2:$P$337,16,FALSE)</f>
        <v>#N/A</v>
      </c>
    </row>
    <row r="46" spans="1:13" ht="21.75" hidden="1" customHeight="1" thickTop="1" x14ac:dyDescent="0.2">
      <c r="A46" s="586" t="s">
        <v>708</v>
      </c>
      <c r="B46" s="587"/>
      <c r="C46" s="587"/>
      <c r="D46" s="587"/>
      <c r="E46" s="587"/>
      <c r="F46" s="587"/>
      <c r="G46" s="587"/>
      <c r="H46" s="588"/>
      <c r="I46" s="587"/>
      <c r="J46" s="587"/>
      <c r="K46" s="485"/>
      <c r="L46" s="530"/>
    </row>
    <row r="47" spans="1:13" ht="6" customHeight="1" thickTop="1" x14ac:dyDescent="0.2">
      <c r="A47" s="125"/>
      <c r="B47" s="124"/>
      <c r="C47" s="124"/>
      <c r="D47" s="124"/>
      <c r="E47" s="124"/>
      <c r="F47" s="124"/>
      <c r="G47" s="124"/>
      <c r="H47" s="485"/>
      <c r="I47" s="124"/>
      <c r="J47" s="124"/>
      <c r="K47" s="485"/>
      <c r="L47" s="530"/>
    </row>
    <row r="48" spans="1:13" ht="8.1" customHeight="1" thickBot="1" x14ac:dyDescent="0.25">
      <c r="A48" s="125"/>
      <c r="B48" s="124"/>
      <c r="C48" s="124"/>
      <c r="D48" s="124"/>
      <c r="E48" s="124"/>
      <c r="F48" s="124"/>
      <c r="G48" s="124"/>
      <c r="H48" s="485"/>
      <c r="I48" s="124"/>
      <c r="J48" s="124"/>
      <c r="K48" s="485"/>
      <c r="L48" s="530"/>
    </row>
    <row r="49" spans="1:257" ht="15" customHeight="1" thickTop="1" thickBot="1" x14ac:dyDescent="0.25">
      <c r="A49" s="598" t="s">
        <v>269</v>
      </c>
      <c r="B49" s="599"/>
      <c r="C49" s="599"/>
      <c r="D49" s="599"/>
      <c r="E49" s="599"/>
      <c r="F49" s="599"/>
      <c r="G49" s="599"/>
      <c r="H49" s="600"/>
      <c r="I49" s="599"/>
      <c r="J49" s="599"/>
      <c r="K49" s="503"/>
      <c r="L49" s="589"/>
      <c r="W49" s="492"/>
    </row>
    <row r="50" spans="1:257" s="123" customFormat="1" ht="24.95" customHeight="1" thickTop="1" thickBot="1" x14ac:dyDescent="0.25">
      <c r="A50" s="147" t="s">
        <v>1</v>
      </c>
      <c r="B50" s="148" t="s">
        <v>2</v>
      </c>
      <c r="C50" s="148" t="s">
        <v>3</v>
      </c>
      <c r="D50" s="148" t="s">
        <v>4</v>
      </c>
      <c r="E50" s="148" t="s">
        <v>5</v>
      </c>
      <c r="F50" s="155" t="s">
        <v>124</v>
      </c>
      <c r="G50" s="155" t="s">
        <v>123</v>
      </c>
      <c r="H50" s="593" t="s">
        <v>53</v>
      </c>
      <c r="I50" s="594"/>
      <c r="J50" s="148" t="s">
        <v>7</v>
      </c>
      <c r="K50" s="499" t="s">
        <v>328</v>
      </c>
      <c r="L50" s="589"/>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7" t="e">
        <f>VLOOKUP(A51,Data!$A:$S,19,FALSE)</f>
        <v>#N/A</v>
      </c>
      <c r="L51" s="528" t="e">
        <f>VLOOKUP(A51,Data!$A$2:$P$337,16,FALSE)</f>
        <v>#N/A</v>
      </c>
      <c r="W51" s="492"/>
    </row>
    <row r="52" spans="1:257" ht="21.75" customHeight="1" x14ac:dyDescent="0.2">
      <c r="A52" s="307" t="s">
        <v>622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08" t="e">
        <f>VLOOKUP(A52,Data!$A:$S,19,FALSE)</f>
        <v>#N/A</v>
      </c>
      <c r="L52" s="528" t="e">
        <f>VLOOKUP(A52,Data!$A$2:$P$337,16,FALSE)</f>
        <v>#N/A</v>
      </c>
      <c r="W52" s="492"/>
    </row>
    <row r="53" spans="1:257" ht="21.75" customHeight="1" x14ac:dyDescent="0.2">
      <c r="A53" s="307" t="s">
        <v>624</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08" t="e">
        <f>VLOOKUP(A53,Data!$A:$S,19,FALSE)</f>
        <v>#N/A</v>
      </c>
      <c r="L53" s="528" t="e">
        <f>VLOOKUP(A53,Data!$A$2:$P$337,16,FALSE)</f>
        <v>#N/A</v>
      </c>
      <c r="W53" s="492"/>
    </row>
    <row r="54" spans="1:257" ht="21.75" customHeight="1" x14ac:dyDescent="0.2">
      <c r="A54" s="447" t="s">
        <v>685</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08" t="e">
        <f>VLOOKUP(A54,Data!$A:$S,19,FALSE)</f>
        <v>#N/A</v>
      </c>
      <c r="L54" s="528" t="e">
        <f>VLOOKUP(A54,Data!$A$2:$P$337,16,FALSE)</f>
        <v>#N/A</v>
      </c>
      <c r="W54" s="492"/>
    </row>
    <row r="55" spans="1:257" ht="5.0999999999999996" customHeight="1" x14ac:dyDescent="0.2">
      <c r="A55" s="447"/>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08" t="e">
        <f>VLOOKUP(A55,Data!$A:$S,19,FALSE)</f>
        <v>#N/A</v>
      </c>
      <c r="L55" s="528" t="e">
        <f>VLOOKUP(A55,Data!$A$2:$P$337,16,FALSE)</f>
        <v>#N/A</v>
      </c>
      <c r="W55" s="492"/>
    </row>
    <row r="56" spans="1:257" ht="5.0999999999999996" customHeight="1" x14ac:dyDescent="0.2">
      <c r="A56" s="447"/>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08" t="e">
        <f>VLOOKUP(A56,Data!$A:$S,19,FALSE)</f>
        <v>#N/A</v>
      </c>
      <c r="L56" s="528" t="e">
        <f>VLOOKUP(A56,Data!$A$2:$P$337,16,FALSE)</f>
        <v>#N/A</v>
      </c>
      <c r="W56" s="492"/>
    </row>
    <row r="57" spans="1:257" ht="5.0999999999999996" customHeight="1" x14ac:dyDescent="0.2">
      <c r="A57" s="447"/>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08" t="e">
        <f>VLOOKUP(A57,Data!$A:$S,19,FALSE)</f>
        <v>#N/A</v>
      </c>
      <c r="L57" s="528" t="e">
        <f>VLOOKUP(A57,Data!$A$2:$P$337,16,FALSE)</f>
        <v>#N/A</v>
      </c>
      <c r="W57" s="492"/>
    </row>
    <row r="58" spans="1:257" ht="5.0999999999999996" customHeight="1" x14ac:dyDescent="0.2">
      <c r="A58" s="447"/>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08" t="e">
        <f>VLOOKUP(A58,Data!$A:$S,19,FALSE)</f>
        <v>#N/A</v>
      </c>
      <c r="L58" s="528"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08" t="e">
        <f>VLOOKUP(A59,Data!$A:$S,19,FALSE)</f>
        <v>#N/A</v>
      </c>
      <c r="L59" s="528"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08" t="e">
        <f>VLOOKUP(A60,Data!$A:$S,19,FALSE)</f>
        <v>#N/A</v>
      </c>
      <c r="L60" s="528"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08" t="e">
        <f>VLOOKUP(A61,Data!$A:$S,19,FALSE)</f>
        <v>#N/A</v>
      </c>
      <c r="L61" s="528"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08" t="e">
        <f>VLOOKUP(A62,Data!$A:$S,19,FALSE)</f>
        <v>#N/A</v>
      </c>
      <c r="L62" s="528"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08" t="e">
        <f>VLOOKUP(A63,Data!$A:$S,19,FALSE)</f>
        <v>#N/A</v>
      </c>
      <c r="L63" s="528"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08" t="e">
        <f>VLOOKUP(A64,Data!$A:$S,19,FALSE)</f>
        <v>#N/A</v>
      </c>
      <c r="L64" s="528"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08" t="e">
        <f>VLOOKUP(A65,Data!$A:$S,19,FALSE)</f>
        <v>#N/A</v>
      </c>
      <c r="L65" s="528"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08" t="e">
        <f>VLOOKUP(A66,Data!$A:$S,19,FALSE)</f>
        <v>#N/A</v>
      </c>
      <c r="L66" s="528"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08" t="e">
        <f>VLOOKUP(A67,Data!$A:$S,19,FALSE)</f>
        <v>#N/A</v>
      </c>
      <c r="L67" s="528"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08" t="e">
        <f>VLOOKUP(A68,Data!$A:$S,19,FALSE)</f>
        <v>#N/A</v>
      </c>
      <c r="L68" s="528"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08" t="e">
        <f>VLOOKUP(A69,Data!$A:$S,19,FALSE)</f>
        <v>#N/A</v>
      </c>
      <c r="L69" s="528"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08" t="e">
        <f>VLOOKUP(A70,Data!$A:$S,19,FALSE)</f>
        <v>#N/A</v>
      </c>
      <c r="L70" s="528"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09" t="e">
        <f>VLOOKUP(A71,Data!$A:$S,19,FALSE)</f>
        <v>#N/A</v>
      </c>
      <c r="L71" s="528" t="e">
        <f>VLOOKUP(A71,Data!$A$2:$P$337,16,FALSE)</f>
        <v>#N/A</v>
      </c>
      <c r="W71" s="534"/>
    </row>
    <row r="72" spans="1:31" s="75" customFormat="1" ht="7.5" customHeight="1" thickTop="1" thickBot="1" x14ac:dyDescent="0.25">
      <c r="A72" s="118"/>
      <c r="B72" s="118"/>
      <c r="D72" s="118"/>
      <c r="E72" s="121"/>
      <c r="F72" s="121"/>
      <c r="G72" s="120"/>
      <c r="H72" s="486"/>
      <c r="I72" s="119"/>
      <c r="J72" s="118"/>
      <c r="K72" s="510"/>
      <c r="L72" s="492"/>
      <c r="W72" s="534"/>
    </row>
    <row r="73" spans="1:31" ht="15" customHeight="1" thickTop="1" x14ac:dyDescent="0.2">
      <c r="A73" s="598" t="s">
        <v>690</v>
      </c>
      <c r="B73" s="599"/>
      <c r="C73" s="599"/>
      <c r="D73" s="311">
        <f ca="1">F73-7</f>
        <v>43427</v>
      </c>
      <c r="E73" s="209" t="s">
        <v>168</v>
      </c>
      <c r="F73" s="611">
        <f ca="1">D1</f>
        <v>43434</v>
      </c>
      <c r="G73" s="611"/>
      <c r="H73" s="487"/>
      <c r="I73" s="210"/>
      <c r="J73" s="401"/>
      <c r="K73" s="511"/>
      <c r="L73" s="589"/>
      <c r="M73" s="83"/>
      <c r="N73" s="143"/>
      <c r="O73" s="143"/>
      <c r="P73" s="143"/>
      <c r="Q73" s="143"/>
      <c r="R73" s="143"/>
      <c r="S73" s="143"/>
      <c r="T73" s="143"/>
      <c r="U73" s="143"/>
      <c r="V73" s="143"/>
      <c r="W73" s="535"/>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593" t="s">
        <v>53</v>
      </c>
      <c r="I74" s="594"/>
      <c r="J74" s="148" t="s">
        <v>7</v>
      </c>
      <c r="K74" s="499" t="s">
        <v>328</v>
      </c>
      <c r="L74" s="589"/>
      <c r="M74" s="82"/>
      <c r="W74" s="524"/>
    </row>
    <row r="75" spans="1:31" ht="21.75" customHeight="1" x14ac:dyDescent="0.2">
      <c r="A75" s="109" t="s">
        <v>287</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2" t="e">
        <f>VLOOKUP(A75,Data!$A:$S,19,FALSE)</f>
        <v>#N/A</v>
      </c>
      <c r="L75" s="528"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3" t="e">
        <f>VLOOKUP(A76,Data!$A:$S,19,FALSE)</f>
        <v>#N/A</v>
      </c>
      <c r="L76" s="528"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3" t="e">
        <f>VLOOKUP(A77,Data!$A:$S,19,FALSE)</f>
        <v>#N/A</v>
      </c>
      <c r="L77" s="528"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3" t="e">
        <f>VLOOKUP(A78,Data!$A:$S,19,FALSE)</f>
        <v>#N/A</v>
      </c>
      <c r="L78" s="528"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3" t="e">
        <f>VLOOKUP(A79,Data!$A:$S,19,FALSE)</f>
        <v>#N/A</v>
      </c>
      <c r="L79" s="528"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4" t="e">
        <f>VLOOKUP(A80,Data!$A:$S,19,FALSE)</f>
        <v>#N/A</v>
      </c>
      <c r="L80" s="528" t="e">
        <f>VLOOKUP(A80,Data!$A$2:$P$337,16,FALSE)</f>
        <v>#N/A</v>
      </c>
      <c r="W80" s="492"/>
    </row>
    <row r="81" spans="1:12" ht="13.5" customHeight="1" thickTop="1" thickBot="1" x14ac:dyDescent="0.25">
      <c r="A81" s="115"/>
      <c r="B81" s="114"/>
      <c r="C81" s="113"/>
      <c r="D81" s="88"/>
      <c r="E81" s="87"/>
      <c r="F81" s="87"/>
      <c r="G81" s="87"/>
      <c r="H81" s="87"/>
      <c r="I81" s="112"/>
      <c r="J81" s="84"/>
      <c r="K81" s="87"/>
      <c r="L81" s="589"/>
    </row>
    <row r="82" spans="1:12" ht="16.5" customHeight="1" thickTop="1" thickBot="1" x14ac:dyDescent="0.25">
      <c r="A82" s="608" t="s">
        <v>599</v>
      </c>
      <c r="B82" s="609"/>
      <c r="C82" s="609"/>
      <c r="D82" s="609"/>
      <c r="E82" s="609"/>
      <c r="F82" s="609"/>
      <c r="G82" s="609"/>
      <c r="H82" s="610"/>
      <c r="I82" s="609"/>
      <c r="J82" s="609"/>
      <c r="K82" s="503"/>
      <c r="L82" s="589"/>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5" t="s">
        <v>328</v>
      </c>
      <c r="L83" s="524"/>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131" t="e">
        <f>G84-F84</f>
        <v>#N/A</v>
      </c>
      <c r="I84" s="411" t="e">
        <f>VLOOKUP(A84,Data!$A:$P,15,FALSE)</f>
        <v>#N/A</v>
      </c>
      <c r="J84" s="398" t="e">
        <f>VLOOKUP(A84,Data!$A:$P,16,FALSE)</f>
        <v>#N/A</v>
      </c>
      <c r="K84" s="516" t="e">
        <f>VLOOKUP(A84,Data!$A:$S,19,FALSE)</f>
        <v>#N/A</v>
      </c>
      <c r="L84" s="528"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131" t="e">
        <f>G85-F85</f>
        <v>#N/A</v>
      </c>
      <c r="I85" s="411" t="e">
        <f>VLOOKUP(A85,Data!$A:$P,15,FALSE)</f>
        <v>#N/A</v>
      </c>
      <c r="J85" s="398" t="e">
        <f>VLOOKUP(A85,Data!$A:$P,16,FALSE)</f>
        <v>#N/A</v>
      </c>
      <c r="K85" s="517" t="e">
        <f>VLOOKUP(A85,Data!$A:$S,19,FALSE)</f>
        <v>#N/A</v>
      </c>
      <c r="L85" s="528"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131" t="e">
        <f t="shared" ref="H86:H105" si="0">G86-F86</f>
        <v>#N/A</v>
      </c>
      <c r="I86" s="378" t="e">
        <f>VLOOKUP(A86,Data!$A:$P,15,FALSE)</f>
        <v>#N/A</v>
      </c>
      <c r="J86" s="398" t="e">
        <f>VLOOKUP(A86,Data!$A:$P,16,FALSE)</f>
        <v>#N/A</v>
      </c>
      <c r="K86" s="517" t="e">
        <f>VLOOKUP(A86,Data!$A:$S,19,FALSE)</f>
        <v>#N/A</v>
      </c>
      <c r="L86" s="528"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131" t="e">
        <f t="shared" si="0"/>
        <v>#N/A</v>
      </c>
      <c r="I87" s="376" t="e">
        <f>VLOOKUP(A87,Data!$A:$P,15,FALSE)</f>
        <v>#N/A</v>
      </c>
      <c r="J87" s="398" t="e">
        <f>VLOOKUP(A87,Data!$A:$P,16,FALSE)</f>
        <v>#N/A</v>
      </c>
      <c r="K87" s="517" t="e">
        <f>VLOOKUP(A87,Data!$A:$S,19,FALSE)</f>
        <v>#N/A</v>
      </c>
      <c r="L87" s="528"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131" t="e">
        <f t="shared" si="0"/>
        <v>#N/A</v>
      </c>
      <c r="I88" s="411" t="e">
        <f>VLOOKUP(A88,Data!$A:$P,15,FALSE)</f>
        <v>#N/A</v>
      </c>
      <c r="J88" s="398" t="e">
        <f>VLOOKUP(A88,Data!$A:$P,16,FALSE)</f>
        <v>#N/A</v>
      </c>
      <c r="K88" s="517" t="e">
        <f>VLOOKUP(A88,Data!$A:$S,19,FALSE)</f>
        <v>#N/A</v>
      </c>
      <c r="L88" s="528"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131" t="e">
        <f t="shared" si="0"/>
        <v>#N/A</v>
      </c>
      <c r="I89" s="411" t="e">
        <f>VLOOKUP(A89,Data!$A:$P,15,FALSE)</f>
        <v>#N/A</v>
      </c>
      <c r="J89" s="399" t="e">
        <f>VLOOKUP(A89,Data!$A:$P,16,FALSE)</f>
        <v>#N/A</v>
      </c>
      <c r="K89" s="517" t="e">
        <f>VLOOKUP(A89,Data!$A:$S,19,FALSE)</f>
        <v>#N/A</v>
      </c>
      <c r="L89" s="528"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131" t="e">
        <f t="shared" si="0"/>
        <v>#N/A</v>
      </c>
      <c r="I90" s="411" t="e">
        <f>VLOOKUP(A90,Data!$A:$P,15,FALSE)</f>
        <v>#N/A</v>
      </c>
      <c r="J90" s="399" t="e">
        <f>VLOOKUP(A90,Data!$A:$P,16,FALSE)</f>
        <v>#N/A</v>
      </c>
      <c r="K90" s="517" t="e">
        <f>VLOOKUP(A90,Data!$A:$S,19,FALSE)</f>
        <v>#N/A</v>
      </c>
      <c r="L90" s="528"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131" t="e">
        <f t="shared" si="0"/>
        <v>#N/A</v>
      </c>
      <c r="I91" s="411" t="e">
        <f>VLOOKUP(A91,Data!$A:$P,15,FALSE)</f>
        <v>#N/A</v>
      </c>
      <c r="J91" s="398" t="e">
        <f>VLOOKUP(A91,Data!$A:$P,16,FALSE)</f>
        <v>#N/A</v>
      </c>
      <c r="K91" s="517" t="e">
        <f>VLOOKUP(A91,Data!$A:$S,19,FALSE)</f>
        <v>#N/A</v>
      </c>
      <c r="L91" s="528"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131" t="e">
        <f t="shared" si="0"/>
        <v>#N/A</v>
      </c>
      <c r="I92" s="411" t="e">
        <f>VLOOKUP(A92,Data!$A:$P,15,FALSE)</f>
        <v>#N/A</v>
      </c>
      <c r="J92" s="398" t="e">
        <f>VLOOKUP(A92,Data!$A:$P,16,FALSE)</f>
        <v>#N/A</v>
      </c>
      <c r="K92" s="517" t="e">
        <f>VLOOKUP(A92,Data!$A:$S,19,FALSE)</f>
        <v>#N/A</v>
      </c>
      <c r="L92" s="528" t="e">
        <f>VLOOKUP(A92,Data!$A$2:$P$337,16,FALSE)</f>
        <v>#N/A</v>
      </c>
    </row>
    <row r="93" spans="1:12" ht="21.75" customHeight="1" x14ac:dyDescent="0.2">
      <c r="A93" s="307" t="s">
        <v>710</v>
      </c>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131" t="e">
        <f t="shared" si="0"/>
        <v>#N/A</v>
      </c>
      <c r="I93" s="411" t="e">
        <f>VLOOKUP(A93,Data!$A:$P,15,FALSE)</f>
        <v>#N/A</v>
      </c>
      <c r="J93" s="398" t="e">
        <f>VLOOKUP(A93,Data!$A:$P,16,FALSE)</f>
        <v>#N/A</v>
      </c>
      <c r="K93" s="517" t="e">
        <f>VLOOKUP(A93,Data!$A:$S,19,FALSE)</f>
        <v>#N/A</v>
      </c>
      <c r="L93" s="528" t="e">
        <f>VLOOKUP(A93,Data!$A$2:$P$337,16,FALSE)</f>
        <v>#N/A</v>
      </c>
    </row>
    <row r="94" spans="1:12" ht="21.75" customHeight="1" x14ac:dyDescent="0.2">
      <c r="A94" s="307" t="s">
        <v>712</v>
      </c>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131" t="e">
        <f t="shared" si="0"/>
        <v>#N/A</v>
      </c>
      <c r="I94" s="411" t="e">
        <f>VLOOKUP(A94,Data!$A:$P,15,FALSE)</f>
        <v>#N/A</v>
      </c>
      <c r="J94" s="398" t="e">
        <f>VLOOKUP(A94,Data!$A:$P,16,FALSE)</f>
        <v>#N/A</v>
      </c>
      <c r="K94" s="517" t="e">
        <f>VLOOKUP(A94,Data!$A:$S,19,FALSE)</f>
        <v>#N/A</v>
      </c>
      <c r="L94" s="528"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131" t="e">
        <f t="shared" si="0"/>
        <v>#N/A</v>
      </c>
      <c r="I95" s="411" t="e">
        <f>VLOOKUP(A95,Data!$A:$P,15,FALSE)</f>
        <v>#N/A</v>
      </c>
      <c r="J95" s="399" t="e">
        <f>VLOOKUP(A95,Data!$A:$P,16,FALSE)</f>
        <v>#N/A</v>
      </c>
      <c r="K95" s="517" t="e">
        <f>VLOOKUP(A95,Data!$A:$S,19,FALSE)</f>
        <v>#N/A</v>
      </c>
      <c r="L95" s="528"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131" t="e">
        <f t="shared" si="0"/>
        <v>#N/A</v>
      </c>
      <c r="I96" s="411" t="e">
        <f>VLOOKUP(A96,Data!$A:$P,15,FALSE)</f>
        <v>#N/A</v>
      </c>
      <c r="J96" s="399" t="e">
        <f>VLOOKUP(A96,Data!$A:$P,16,FALSE)</f>
        <v>#N/A</v>
      </c>
      <c r="K96" s="517" t="e">
        <f>VLOOKUP(A96,Data!$A:$S,19,FALSE)</f>
        <v>#N/A</v>
      </c>
      <c r="L96" s="528"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131" t="e">
        <f t="shared" si="0"/>
        <v>#N/A</v>
      </c>
      <c r="I97" s="411" t="e">
        <f>VLOOKUP(A97,Data!$A:$P,15,FALSE)</f>
        <v>#N/A</v>
      </c>
      <c r="J97" s="399" t="e">
        <f>VLOOKUP(A97,Data!$A:$P,16,FALSE)</f>
        <v>#N/A</v>
      </c>
      <c r="K97" s="517" t="e">
        <f>VLOOKUP(A97,Data!$A:$S,19,FALSE)</f>
        <v>#N/A</v>
      </c>
      <c r="L97" s="528"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131" t="e">
        <f t="shared" si="0"/>
        <v>#N/A</v>
      </c>
      <c r="I98" s="411" t="e">
        <f>VLOOKUP(A98,Data!$A:$P,15,FALSE)</f>
        <v>#N/A</v>
      </c>
      <c r="J98" s="399" t="e">
        <f>VLOOKUP(A98,Data!$A:$P,16,FALSE)</f>
        <v>#N/A</v>
      </c>
      <c r="K98" s="517" t="e">
        <f>VLOOKUP(A98,Data!$A:$S,19,FALSE)</f>
        <v>#N/A</v>
      </c>
      <c r="L98" s="528"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131" t="e">
        <f t="shared" si="0"/>
        <v>#N/A</v>
      </c>
      <c r="I99" s="411" t="e">
        <f>VLOOKUP(A99,Data!$A:$P,15,FALSE)</f>
        <v>#N/A</v>
      </c>
      <c r="J99" s="399" t="e">
        <f>VLOOKUP(A99,Data!$A:$P,16,FALSE)</f>
        <v>#N/A</v>
      </c>
      <c r="K99" s="517" t="e">
        <f>VLOOKUP(A99,Data!$A:$S,19,FALSE)</f>
        <v>#N/A</v>
      </c>
      <c r="L99" s="528"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11" t="e">
        <f>VLOOKUP(A100,Data!$A:$P,15,FALSE)</f>
        <v>#N/A</v>
      </c>
      <c r="J100" s="399" t="e">
        <f>VLOOKUP(A100,Data!$A:$P,16,FALSE)</f>
        <v>#N/A</v>
      </c>
      <c r="K100" s="517" t="e">
        <f>VLOOKUP(A100,Data!$A:$S,19,FALSE)</f>
        <v>#N/A</v>
      </c>
      <c r="L100" s="528"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11" t="e">
        <f>VLOOKUP(A101,Data!$A:$P,15,FALSE)</f>
        <v>#N/A</v>
      </c>
      <c r="J101" s="399" t="e">
        <f>VLOOKUP(A101,Data!$A:$P,16,FALSE)</f>
        <v>#N/A</v>
      </c>
      <c r="K101" s="517" t="e">
        <f>VLOOKUP(A101,Data!$A:$S,19,FALSE)</f>
        <v>#N/A</v>
      </c>
      <c r="L101" s="528"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11" t="e">
        <f>VLOOKUP(A102,Data!$A:$P,15,FALSE)</f>
        <v>#N/A</v>
      </c>
      <c r="J102" s="399" t="e">
        <f>VLOOKUP(A102,Data!$A:$P,16,FALSE)</f>
        <v>#N/A</v>
      </c>
      <c r="K102" s="517" t="e">
        <f>VLOOKUP(A102,Data!$A:$S,19,FALSE)</f>
        <v>#N/A</v>
      </c>
      <c r="L102" s="528"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11" t="e">
        <f>VLOOKUP(A103,Data!$A:$P,15,FALSE)</f>
        <v>#N/A</v>
      </c>
      <c r="J103" s="399" t="e">
        <f>VLOOKUP(A103,Data!$A:$P,16,FALSE)</f>
        <v>#N/A</v>
      </c>
      <c r="K103" s="517" t="e">
        <f>VLOOKUP(A103,Data!$A:$S,19,FALSE)</f>
        <v>#N/A</v>
      </c>
      <c r="L103" s="528"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11" t="e">
        <f>VLOOKUP(A104,Data!$A:$P,15,FALSE)</f>
        <v>#N/A</v>
      </c>
      <c r="J104" s="399" t="e">
        <f>VLOOKUP(A104,Data!$A:$P,16,FALSE)</f>
        <v>#N/A</v>
      </c>
      <c r="K104" s="517" t="e">
        <f>VLOOKUP(A104,Data!$A:$S,19,FALSE)</f>
        <v>#N/A</v>
      </c>
      <c r="L104" s="528"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11" t="e">
        <f>VLOOKUP(A105,Data!$A:$P,15,FALSE)</f>
        <v>#N/A</v>
      </c>
      <c r="J105" s="399" t="e">
        <f>VLOOKUP(A105,Data!$A:$P,16,FALSE)</f>
        <v>#N/A</v>
      </c>
      <c r="K105" s="517" t="e">
        <f>VLOOKUP(A105,Data!$A:$S,19,FALSE)</f>
        <v>#N/A</v>
      </c>
      <c r="L105" s="528"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131" t="e">
        <f>G106-F106</f>
        <v>#N/A</v>
      </c>
      <c r="I106" s="411" t="e">
        <f>VLOOKUP(A106,Data!$A:$P,15,FALSE)</f>
        <v>#N/A</v>
      </c>
      <c r="J106" s="399" t="e">
        <f>VLOOKUP(A106,Data!$A:$P,16,FALSE)</f>
        <v>#N/A</v>
      </c>
      <c r="K106" s="517" t="e">
        <f>VLOOKUP(A106,Data!$A:$S,19,FALSE)</f>
        <v>#N/A</v>
      </c>
      <c r="L106" s="528"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131" t="e">
        <f>G107-F107</f>
        <v>#N/A</v>
      </c>
      <c r="I107" s="411" t="e">
        <f>VLOOKUP(A107,Data!$A:$P,15,FALSE)</f>
        <v>#N/A</v>
      </c>
      <c r="J107" s="399" t="e">
        <f>VLOOKUP(A107,Data!$A:$P,16,FALSE)</f>
        <v>#N/A</v>
      </c>
      <c r="K107" s="517" t="e">
        <f>VLOOKUP(A107,Data!$A:$S,19,FALSE)</f>
        <v>#N/A</v>
      </c>
      <c r="L107" s="528"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7" t="e">
        <f>VLOOKUP(A108,Data!$A:$P,15,FALSE)</f>
        <v>#N/A</v>
      </c>
      <c r="J108" s="400" t="e">
        <f>VLOOKUP(A108,Data!$A:$P,16,FALSE)</f>
        <v>#N/A</v>
      </c>
      <c r="K108" s="518" t="e">
        <f>VLOOKUP(A108,Data!$A:$S,19,FALSE)</f>
        <v>#N/A</v>
      </c>
      <c r="L108" s="528"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1"/>
    </row>
    <row r="111" spans="1:12" ht="15" customHeight="1" thickTop="1" x14ac:dyDescent="0.2">
      <c r="A111" s="598" t="s">
        <v>270</v>
      </c>
      <c r="B111" s="599"/>
      <c r="C111" s="599"/>
      <c r="D111" s="599"/>
      <c r="E111" s="599"/>
      <c r="F111" s="599"/>
      <c r="G111" s="599"/>
      <c r="H111" s="600"/>
      <c r="I111" s="599"/>
      <c r="J111" s="599"/>
      <c r="K111" s="503"/>
      <c r="L111" s="531"/>
    </row>
    <row r="112" spans="1:12" ht="24" customHeight="1" thickBot="1" x14ac:dyDescent="0.25">
      <c r="A112" s="144" t="s">
        <v>1</v>
      </c>
      <c r="B112" s="145" t="s">
        <v>2</v>
      </c>
      <c r="C112" s="145" t="s">
        <v>3</v>
      </c>
      <c r="D112" s="145" t="s">
        <v>4</v>
      </c>
      <c r="E112" s="145" t="s">
        <v>5</v>
      </c>
      <c r="F112" s="145" t="s">
        <v>0</v>
      </c>
      <c r="G112" s="146" t="s">
        <v>6</v>
      </c>
      <c r="H112" s="606" t="s">
        <v>53</v>
      </c>
      <c r="I112" s="607"/>
      <c r="J112" s="145" t="s">
        <v>7</v>
      </c>
      <c r="K112" s="519" t="s">
        <v>328</v>
      </c>
      <c r="L112" s="524"/>
    </row>
    <row r="113" spans="1:12" ht="15.75" customHeight="1" thickBot="1" x14ac:dyDescent="0.25">
      <c r="A113" s="590" t="s">
        <v>126</v>
      </c>
      <c r="B113" s="591"/>
      <c r="C113" s="591"/>
      <c r="D113" s="591"/>
      <c r="E113" s="591"/>
      <c r="F113" s="591"/>
      <c r="G113" s="591"/>
      <c r="H113" s="592"/>
      <c r="I113" s="591"/>
      <c r="J113" s="591"/>
      <c r="K113" s="520"/>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1" t="e">
        <f>VLOOKUP(A114,Data!$A:$S,19,FALSE)</f>
        <v>#N/A</v>
      </c>
      <c r="L114" s="528"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5" t="e">
        <f>VLOOKUP(A115,Data!$A:$S,19,FALSE)</f>
        <v>#N/A</v>
      </c>
      <c r="L115" s="528"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5" t="e">
        <f>VLOOKUP(A116,Data!$A:$S,19,FALSE)</f>
        <v>#N/A</v>
      </c>
      <c r="L116" s="528" t="e">
        <f>VLOOKUP(A116,Data!$A$2:$P$337,16,FALSE)</f>
        <v>#N/A</v>
      </c>
    </row>
    <row r="117" spans="1:12" ht="21.75" customHeight="1" x14ac:dyDescent="0.2">
      <c r="A117" s="93" t="s">
        <v>684</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5" t="e">
        <f>VLOOKUP(A117,Data!$A:$S,19,FALSE)</f>
        <v>#N/A</v>
      </c>
      <c r="L117" s="528" t="e">
        <f>VLOOKUP(A117,Data!$A$2:$P$337,16,FALSE)</f>
        <v>#N/A</v>
      </c>
    </row>
    <row r="118" spans="1:12" ht="21.75" customHeight="1" x14ac:dyDescent="0.2">
      <c r="A118" s="93" t="s">
        <v>630</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5" t="e">
        <f>VLOOKUP(A118,Data!$A:$S,19,FALSE)</f>
        <v>#N/A</v>
      </c>
      <c r="L118" s="528" t="e">
        <f>VLOOKUP(A118,Data!$A$2:$P$337,16,FALSE)</f>
        <v>#N/A</v>
      </c>
    </row>
    <row r="119" spans="1:12" ht="21.75" customHeight="1" x14ac:dyDescent="0.2">
      <c r="A119" s="406" t="s">
        <v>687</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5" t="e">
        <f>VLOOKUP(A119,Data!$A:$S,19,FALSE)</f>
        <v>#N/A</v>
      </c>
      <c r="L119" s="528" t="e">
        <f>VLOOKUP(A119,Data!$A$2:$P$337,16,FALSE)</f>
        <v>#N/A</v>
      </c>
    </row>
    <row r="120" spans="1:12" ht="21.75" customHeight="1" x14ac:dyDescent="0.2">
      <c r="A120" s="406" t="s">
        <v>688</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5" t="e">
        <f>VLOOKUP(A120,Data!$A:$S,19,FALSE)</f>
        <v>#N/A</v>
      </c>
      <c r="L120" s="528" t="e">
        <f>VLOOKUP(A120,Data!$A$2:$P$337,16,FALSE)</f>
        <v>#N/A</v>
      </c>
    </row>
    <row r="121" spans="1:12" ht="21.75" customHeight="1" x14ac:dyDescent="0.2">
      <c r="A121" s="406" t="s">
        <v>381</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5" t="e">
        <f>VLOOKUP(A121,Data!$A:$S,19,FALSE)</f>
        <v>#N/A</v>
      </c>
      <c r="L121" s="528" t="e">
        <f>VLOOKUP(A121,Data!$A$2:$P$337,16,FALSE)</f>
        <v>#N/A</v>
      </c>
    </row>
    <row r="122" spans="1:12" ht="21.75" customHeight="1" x14ac:dyDescent="0.2">
      <c r="A122" s="93" t="s">
        <v>699</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5" t="e">
        <f>VLOOKUP(A122,Data!$A:$S,19,FALSE)</f>
        <v>#N/A</v>
      </c>
      <c r="L122" s="528" t="e">
        <f>VLOOKUP(A122,Data!$A$2:$P$337,16,FALSE)</f>
        <v>#N/A</v>
      </c>
    </row>
    <row r="123" spans="1:12" ht="5.0999999999999996" customHeight="1" x14ac:dyDescent="0.2">
      <c r="A123" s="406"/>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5" t="e">
        <f>VLOOKUP(A123,Data!$A:$S,19,FALSE)</f>
        <v>#N/A</v>
      </c>
      <c r="L123" s="528" t="e">
        <f>VLOOKUP(A123,Data!$A$2:$P$337,16,FALSE)</f>
        <v>#N/A</v>
      </c>
    </row>
    <row r="124" spans="1:12" ht="5.0999999999999996" customHeight="1" x14ac:dyDescent="0.2">
      <c r="A124" s="93"/>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5" t="e">
        <f>VLOOKUP(A124,Data!$A:$S,19,FALSE)</f>
        <v>#N/A</v>
      </c>
      <c r="L124" s="528" t="e">
        <f>VLOOKUP(A124,Data!$A$2:$P$337,16,FALSE)</f>
        <v>#N/A</v>
      </c>
    </row>
    <row r="125" spans="1:12" ht="5.0999999999999996" customHeight="1" x14ac:dyDescent="0.2">
      <c r="A125" s="93"/>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2" t="e">
        <f>VLOOKUP(A125,Data!$A:$S,19,FALSE)</f>
        <v>#N/A</v>
      </c>
      <c r="L125" s="528" t="e">
        <f>VLOOKUP(A125,Data!$A$2:$P$337,16,FALSE)</f>
        <v>#N/A</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2" t="e">
        <f>VLOOKUP(A126,Data!$A:$S,19,FALSE)</f>
        <v>#N/A</v>
      </c>
      <c r="L126" s="528"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2" t="e">
        <f>VLOOKUP(A127,Data!$A:$S,19,FALSE)</f>
        <v>#N/A</v>
      </c>
      <c r="L127" s="528"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2" t="e">
        <f>VLOOKUP(A128,Data!$A:$S,19,FALSE)</f>
        <v>#N/A</v>
      </c>
      <c r="L128" s="528"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2" t="e">
        <f>VLOOKUP(A129,Data!$A:$S,19,FALSE)</f>
        <v>#N/A</v>
      </c>
      <c r="L129" s="528"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2" t="e">
        <f>VLOOKUP(A130,Data!$A:$S,19,FALSE)</f>
        <v>#N/A</v>
      </c>
      <c r="L130" s="528"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2" t="e">
        <f>VLOOKUP(A131,Data!$A:$S,19,FALSE)</f>
        <v>#N/A</v>
      </c>
      <c r="L131" s="528"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2" t="e">
        <f>VLOOKUP(A132,Data!$A:$S,19,FALSE)</f>
        <v>#N/A</v>
      </c>
      <c r="L132" s="528"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2" t="e">
        <f>VLOOKUP(A133,Data!$A:$S,19,FALSE)</f>
        <v>#N/A</v>
      </c>
      <c r="L133" s="528"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3" t="e">
        <f>VLOOKUP(A134,Data!$A:$S,19,FALSE)</f>
        <v>#N/A</v>
      </c>
      <c r="L134" s="528"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2"/>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596"/>
      <c r="B137" s="596"/>
      <c r="C137" s="596"/>
      <c r="D137" s="350"/>
      <c r="E137" s="322"/>
      <c r="F137" s="597"/>
      <c r="G137" s="597"/>
      <c r="H137" s="493"/>
      <c r="I137" s="351"/>
      <c r="J137" s="72"/>
      <c r="K137" s="492"/>
      <c r="L137" s="589"/>
      <c r="M137" s="83"/>
      <c r="N137" s="143"/>
      <c r="O137" s="143"/>
      <c r="P137" s="143"/>
      <c r="Q137" s="143"/>
      <c r="R137" s="143"/>
      <c r="S137" s="143"/>
      <c r="T137" s="143"/>
      <c r="U137" s="143"/>
      <c r="V137" s="143"/>
      <c r="W137" s="535"/>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589"/>
      <c r="I138" s="595"/>
      <c r="J138" s="322"/>
      <c r="K138" s="524"/>
      <c r="L138" s="589"/>
      <c r="M138" s="82"/>
      <c r="W138" s="524"/>
    </row>
    <row r="139" spans="1:31" s="75" customFormat="1" ht="5.0999999999999996" customHeight="1" x14ac:dyDescent="0.2">
      <c r="A139" s="353"/>
      <c r="B139" s="353"/>
      <c r="C139" s="354"/>
      <c r="D139" s="353"/>
      <c r="E139" s="353"/>
      <c r="F139" s="87"/>
      <c r="G139" s="86"/>
      <c r="H139" s="492"/>
      <c r="I139" s="349"/>
      <c r="J139" s="84"/>
      <c r="K139" s="87"/>
      <c r="L139" s="533"/>
      <c r="W139" s="534"/>
    </row>
    <row r="140" spans="1:31" s="75" customFormat="1" ht="9.75" customHeight="1" thickBot="1" x14ac:dyDescent="0.25">
      <c r="A140" s="79"/>
      <c r="B140" s="79"/>
      <c r="C140" s="80"/>
      <c r="D140" s="79"/>
      <c r="E140" s="79"/>
      <c r="F140" s="78"/>
      <c r="G140" s="77"/>
      <c r="H140" s="78"/>
      <c r="I140" s="76"/>
      <c r="J140" s="76"/>
      <c r="K140" s="78"/>
      <c r="L140" s="533"/>
      <c r="W140" s="534"/>
    </row>
    <row r="141" spans="1:31" ht="15" customHeight="1" thickTop="1" x14ac:dyDescent="0.2">
      <c r="A141" s="598" t="s">
        <v>281</v>
      </c>
      <c r="B141" s="599"/>
      <c r="C141" s="599"/>
      <c r="D141" s="599"/>
      <c r="E141" s="599"/>
      <c r="F141" s="599"/>
      <c r="G141" s="599"/>
      <c r="H141" s="600"/>
      <c r="I141" s="599"/>
      <c r="J141" s="599"/>
      <c r="K141" s="503"/>
      <c r="L141" s="589"/>
      <c r="W141" s="492"/>
    </row>
    <row r="142" spans="1:31" ht="27.75" customHeight="1" thickBot="1" x14ac:dyDescent="0.25">
      <c r="A142" s="147" t="s">
        <v>1</v>
      </c>
      <c r="B142" s="148" t="s">
        <v>2</v>
      </c>
      <c r="C142" s="148" t="s">
        <v>3</v>
      </c>
      <c r="D142" s="148" t="s">
        <v>4</v>
      </c>
      <c r="E142" s="148" t="s">
        <v>5</v>
      </c>
      <c r="F142" s="149" t="s">
        <v>124</v>
      </c>
      <c r="G142" s="149" t="s">
        <v>123</v>
      </c>
      <c r="H142" s="593" t="s">
        <v>53</v>
      </c>
      <c r="I142" s="594"/>
      <c r="J142" s="148" t="s">
        <v>7</v>
      </c>
      <c r="K142" s="499" t="s">
        <v>328</v>
      </c>
      <c r="L142" s="589"/>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1" t="e">
        <f>VLOOKUP(A143,Data!$A:$S,19,FALSE)</f>
        <v>#N/A</v>
      </c>
      <c r="L143" s="528" t="e">
        <f>VLOOKUP(A143,Data!$A$2:$P$337,16,FALSE)</f>
        <v>#N/A</v>
      </c>
      <c r="W143" s="534"/>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5" t="e">
        <f>VLOOKUP(A144,Data!$A:$S,19,FALSE)</f>
        <v>#N/A</v>
      </c>
      <c r="L144" s="528" t="e">
        <f>VLOOKUP(A144,Data!$A$2:$P$337,16,FALSE)</f>
        <v>#N/A</v>
      </c>
      <c r="W144" s="534"/>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5" t="e">
        <f>VLOOKUP(A145,Data!$A:$S,19,FALSE)</f>
        <v>#N/A</v>
      </c>
      <c r="L145" s="528"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5" t="e">
        <f>VLOOKUP(A146,Data!$A:$S,19,FALSE)</f>
        <v>#N/A</v>
      </c>
      <c r="L146" s="528" t="e">
        <f>VLOOKUP(A146,Data!$A$2:$P$337,16,FALSE)</f>
        <v>#N/A</v>
      </c>
    </row>
    <row r="147" spans="1:12" s="75" customFormat="1" ht="21.75" customHeight="1" x14ac:dyDescent="0.2">
      <c r="A147" s="93" t="s">
        <v>570</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5" t="e">
        <f>VLOOKUP(A147,Data!$A:$S,19,FALSE)</f>
        <v>#N/A</v>
      </c>
      <c r="L147" s="528"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5" t="e">
        <f>VLOOKUP(A148,Data!$A:$S,19,FALSE)</f>
        <v>#N/A</v>
      </c>
      <c r="L148" s="528"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5" t="e">
        <f>VLOOKUP(A149,Data!$A:$S,19,FALSE)</f>
        <v>#N/A</v>
      </c>
      <c r="L149" s="528"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5" t="e">
        <f>VLOOKUP(A150,Data!$A:$S,19,FALSE)</f>
        <v>#N/A</v>
      </c>
      <c r="L150" s="528" t="e">
        <f>VLOOKUP(A150,Data!$A$2:$P$337,16,FALSE)</f>
        <v>#N/A</v>
      </c>
    </row>
    <row r="151" spans="1:12" s="75" customFormat="1" ht="21.75" customHeight="1" x14ac:dyDescent="0.2">
      <c r="A151" s="93" t="s">
        <v>388</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5" t="e">
        <f>VLOOKUP(A151,Data!$A:$S,19,FALSE)</f>
        <v>#N/A</v>
      </c>
      <c r="L151" s="528" t="e">
        <f>VLOOKUP(A151,Data!$A$2:$P$337,16,FALSE)</f>
        <v>#N/A</v>
      </c>
    </row>
    <row r="152" spans="1:12" s="75" customFormat="1" ht="21.75" customHeight="1" x14ac:dyDescent="0.2">
      <c r="A152" s="93" t="s">
        <v>389</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5" t="e">
        <f>VLOOKUP(A152,Data!$A:$S,19,FALSE)</f>
        <v>#N/A</v>
      </c>
      <c r="L152" s="528" t="e">
        <f>VLOOKUP(A152,Data!$A$2:$P$337,16,FALSE)</f>
        <v>#N/A</v>
      </c>
    </row>
    <row r="153" spans="1:12" s="75" customFormat="1" ht="21.75" customHeight="1" x14ac:dyDescent="0.2">
      <c r="A153" s="93" t="s">
        <v>390</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5" t="e">
        <f>VLOOKUP(A153,Data!$A:$S,19,FALSE)</f>
        <v>#N/A</v>
      </c>
      <c r="L153" s="528" t="e">
        <f>VLOOKUP(A153,Data!$A$2:$P$337,16,FALSE)</f>
        <v>#N/A</v>
      </c>
    </row>
    <row r="154" spans="1:12" s="75" customFormat="1" ht="21.75" customHeight="1" x14ac:dyDescent="0.2">
      <c r="A154" s="93" t="s">
        <v>394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5" t="e">
        <f>VLOOKUP(A154,Data!$A:$S,19,FALSE)</f>
        <v>#N/A</v>
      </c>
      <c r="L154" s="528" t="e">
        <f>VLOOKUP(A154,Data!$A$2:$P$337,16,FALSE)</f>
        <v>#N/A</v>
      </c>
    </row>
    <row r="155" spans="1:12" s="75" customFormat="1" ht="21.75" customHeight="1" x14ac:dyDescent="0.2">
      <c r="A155" s="93" t="s">
        <v>362</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5" t="e">
        <f>VLOOKUP(A155,Data!$A:$S,19,FALSE)</f>
        <v>#N/A</v>
      </c>
      <c r="L155" s="528" t="e">
        <f>VLOOKUP(A155,Data!$A$2:$P$337,16,FALSE)</f>
        <v>#N/A</v>
      </c>
    </row>
    <row r="156" spans="1:12" s="75" customFormat="1" ht="21.75" customHeight="1" x14ac:dyDescent="0.2">
      <c r="A156" s="93" t="s">
        <v>365</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5" t="e">
        <f>VLOOKUP(A156,Data!$A:$S,19,FALSE)</f>
        <v>#N/A</v>
      </c>
      <c r="L156" s="528" t="e">
        <f>VLOOKUP(A156,Data!$A$2:$P$337,16,FALSE)</f>
        <v>#N/A</v>
      </c>
    </row>
    <row r="157" spans="1:12" s="75" customFormat="1" ht="21.75" customHeight="1" x14ac:dyDescent="0.2">
      <c r="A157" s="93" t="s">
        <v>369</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5" t="e">
        <f>VLOOKUP(A157,Data!$A:$S,19,FALSE)</f>
        <v>#N/A</v>
      </c>
      <c r="L157" s="528" t="e">
        <f>VLOOKUP(A157,Data!$A$2:$P$337,16,FALSE)</f>
        <v>#N/A</v>
      </c>
    </row>
    <row r="158" spans="1:12" s="75" customFormat="1" ht="21.75" customHeight="1" x14ac:dyDescent="0.2">
      <c r="A158" s="93" t="s">
        <v>370</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5" t="e">
        <f>VLOOKUP(A158,Data!$A:$S,19,FALSE)</f>
        <v>#N/A</v>
      </c>
      <c r="L158" s="528" t="e">
        <f>VLOOKUP(A158,Data!$A$2:$P$337,16,FALSE)</f>
        <v>#N/A</v>
      </c>
    </row>
    <row r="159" spans="1:12" s="75" customFormat="1" ht="21.75" customHeight="1" x14ac:dyDescent="0.2">
      <c r="A159" s="93" t="s">
        <v>371</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5" t="e">
        <f>VLOOKUP(A159,Data!$A:$S,19,FALSE)</f>
        <v>#N/A</v>
      </c>
      <c r="L159" s="528" t="e">
        <f>VLOOKUP(A159,Data!$A$2:$P$337,16,FALSE)</f>
        <v>#N/A</v>
      </c>
    </row>
    <row r="160" spans="1:12" s="75" customFormat="1" ht="21.75" customHeight="1" x14ac:dyDescent="0.2">
      <c r="A160" s="93" t="s">
        <v>372</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5" t="e">
        <f>VLOOKUP(A160,Data!$A:$S,19,FALSE)</f>
        <v>#N/A</v>
      </c>
      <c r="L160" s="528" t="e">
        <f>VLOOKUP(A160,Data!$A$2:$P$337,16,FALSE)</f>
        <v>#N/A</v>
      </c>
    </row>
    <row r="161" spans="1:16384" s="75" customFormat="1" ht="21.75" customHeight="1" x14ac:dyDescent="0.2">
      <c r="A161" s="93" t="s">
        <v>373</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5" t="e">
        <f>VLOOKUP(A161,Data!$A:$S,19,FALSE)</f>
        <v>#N/A</v>
      </c>
      <c r="L161" s="528" t="e">
        <f>VLOOKUP(A161,Data!$A$2:$P$337,16,FALSE)</f>
        <v>#N/A</v>
      </c>
      <c r="W161" s="534"/>
    </row>
    <row r="162" spans="1:16384" ht="21.75" customHeight="1" x14ac:dyDescent="0.2">
      <c r="A162" s="96" t="s">
        <v>374</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5" t="e">
        <f>VLOOKUP(A162,Data!$A:$S,19,FALSE)</f>
        <v>#N/A</v>
      </c>
      <c r="L162" s="528" t="e">
        <f>VLOOKUP(A162,Data!$A$2:$P$337,16,FALSE)</f>
        <v>#N/A</v>
      </c>
      <c r="W162" s="492"/>
    </row>
    <row r="163" spans="1:16384" ht="21.75" customHeight="1" x14ac:dyDescent="0.2">
      <c r="A163" s="435" t="s">
        <v>396</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5" t="e">
        <f>VLOOKUP(A163,Data!$A:$S,19,FALSE)</f>
        <v>#N/A</v>
      </c>
      <c r="L163" s="528"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380</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5" t="e">
        <f>VLOOKUP(A164,Data!$A:$S,19,FALSE)</f>
        <v>#N/A</v>
      </c>
      <c r="L164" s="528"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382</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5" t="e">
        <f>VLOOKUP(A165,Data!$A:$S,19,FALSE)</f>
        <v>#N/A</v>
      </c>
      <c r="L165" s="528"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21.75" customHeight="1" x14ac:dyDescent="0.2">
      <c r="A166" s="435" t="s">
        <v>383</v>
      </c>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5" t="e">
        <f>VLOOKUP(A166,Data!$A:$S,19,FALSE)</f>
        <v>#N/A</v>
      </c>
      <c r="L166" s="528"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21.75" customHeight="1" x14ac:dyDescent="0.2">
      <c r="A167" s="435" t="s">
        <v>400</v>
      </c>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5" t="e">
        <f>VLOOKUP(A167,Data!$A:$S,19,FALSE)</f>
        <v>#N/A</v>
      </c>
      <c r="L167" s="528"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5" t="e">
        <f>VLOOKUP(A168,Data!$A:$S,19,FALSE)</f>
        <v>#N/A</v>
      </c>
      <c r="L168" s="528"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5" t="e">
        <f>VLOOKUP(A169,Data!$A:$S,19,FALSE)</f>
        <v>#N/A</v>
      </c>
      <c r="L169" s="528"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5" t="e">
        <f>VLOOKUP(A170,Data!$A:$S,19,FALSE)</f>
        <v>#N/A</v>
      </c>
      <c r="L170" s="528"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5" t="e">
        <f>VLOOKUP(A171,Data!$A:$S,19,FALSE)</f>
        <v>#N/A</v>
      </c>
      <c r="L171" s="528"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5" t="e">
        <f>VLOOKUP(A172,Data!$A:$S,19,FALSE)</f>
        <v>#N/A</v>
      </c>
      <c r="L172" s="528"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5" t="e">
        <f>VLOOKUP(A173,Data!$A:$S,19,FALSE)</f>
        <v>#N/A</v>
      </c>
      <c r="L173" s="528"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5" t="e">
        <f>VLOOKUP(A174,Data!$A:$S,19,FALSE)</f>
        <v>#N/A</v>
      </c>
      <c r="L174" s="528"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5" t="e">
        <f>VLOOKUP(A175,Data!$A:$S,19,FALSE)</f>
        <v>#N/A</v>
      </c>
      <c r="L175" s="528"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5" t="e">
        <f>VLOOKUP(A176,Data!$A:$S,19,FALSE)</f>
        <v>#N/A</v>
      </c>
      <c r="L176" s="528"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5" t="e">
        <f>VLOOKUP(A177,Data!$A:$S,19,FALSE)</f>
        <v>#N/A</v>
      </c>
      <c r="L177" s="528"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5" t="e">
        <f>VLOOKUP(A178,Data!$A:$S,19,FALSE)</f>
        <v>#N/A</v>
      </c>
      <c r="L178" s="528"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5" t="e">
        <f>VLOOKUP(A179,Data!$A:$S,19,FALSE)</f>
        <v>#N/A</v>
      </c>
      <c r="L179" s="528"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5" t="e">
        <f>VLOOKUP(A180,Data!$A:$S,19,FALSE)</f>
        <v>#N/A</v>
      </c>
      <c r="L180" s="528"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5" t="e">
        <f>VLOOKUP(A181,Data!$A:$S,19,FALSE)</f>
        <v>#N/A</v>
      </c>
      <c r="L181" s="528"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5" t="e">
        <f>VLOOKUP(A182,Data!$A:$S,19,FALSE)</f>
        <v>#N/A</v>
      </c>
      <c r="L182" s="528"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5" t="e">
        <f>VLOOKUP(A183,Data!$A:$S,19,FALSE)</f>
        <v>#N/A</v>
      </c>
      <c r="L183" s="528"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5" t="e">
        <f>VLOOKUP(A184,Data!$A:$S,19,FALSE)</f>
        <v>#N/A</v>
      </c>
      <c r="L184" s="528"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5" t="e">
        <f>VLOOKUP(A185,Data!$A:$S,19,FALSE)</f>
        <v>#N/A</v>
      </c>
      <c r="L185" s="528"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5" t="e">
        <f>VLOOKUP(A186,Data!$A:$S,19,FALSE)</f>
        <v>#N/A</v>
      </c>
      <c r="L186" s="528"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5" t="e">
        <f>VLOOKUP(A187,Data!$A:$S,19,FALSE)</f>
        <v>#N/A</v>
      </c>
      <c r="L187" s="528"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5" t="e">
        <f>VLOOKUP(A188,Data!$A:$S,19,FALSE)</f>
        <v>#N/A</v>
      </c>
      <c r="L188" s="528"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5" t="e">
        <f>VLOOKUP(A189,Data!$A:$S,19,FALSE)</f>
        <v>#N/A</v>
      </c>
      <c r="L189" s="528"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5" t="e">
        <f>VLOOKUP(A190,Data!$A:$S,19,FALSE)</f>
        <v>#N/A</v>
      </c>
      <c r="L190" s="528"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5" t="e">
        <f>VLOOKUP(A191,Data!$A:$S,19,FALSE)</f>
        <v>#N/A</v>
      </c>
      <c r="L191" s="528"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5" t="e">
        <f>VLOOKUP(A192,Data!$A:$S,19,FALSE)</f>
        <v>#N/A</v>
      </c>
      <c r="L192" s="528"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5" t="e">
        <f>VLOOKUP(A193,Data!$A:$S,19,FALSE)</f>
        <v>#N/A</v>
      </c>
      <c r="L193" s="528"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5" t="e">
        <f>VLOOKUP(A194,Data!$A:$S,19,FALSE)</f>
        <v>#N/A</v>
      </c>
      <c r="L194" s="528"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5" t="e">
        <f>VLOOKUP(A195,Data!$A:$S,19,FALSE)</f>
        <v>#N/A</v>
      </c>
      <c r="L195" s="528"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5" t="e">
        <f>VLOOKUP(A196,Data!$A:$S,19,FALSE)</f>
        <v>#N/A</v>
      </c>
      <c r="L196" s="528"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5" t="e">
        <f>VLOOKUP(A197,Data!$A:$S,19,FALSE)</f>
        <v>#N/A</v>
      </c>
      <c r="L197" s="528"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5" t="e">
        <f>VLOOKUP(A198,Data!$A:$S,19,FALSE)</f>
        <v>#N/A</v>
      </c>
      <c r="L198" s="528"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5" t="e">
        <f>VLOOKUP(A199,Data!$A:$S,19,FALSE)</f>
        <v>#N/A</v>
      </c>
      <c r="L199" s="528"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5" t="e">
        <f>VLOOKUP(A200,Data!$A:$S,19,FALSE)</f>
        <v>#N/A</v>
      </c>
      <c r="L200" s="528"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5" t="e">
        <f>VLOOKUP(A201,Data!$A:$S,19,FALSE)</f>
        <v>#N/A</v>
      </c>
      <c r="L201" s="528"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5" t="e">
        <f>VLOOKUP(A202,Data!$A:$S,19,FALSE)</f>
        <v>#N/A</v>
      </c>
      <c r="L202" s="528"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5" t="e">
        <f>VLOOKUP(A203,Data!$A:$S,19,FALSE)</f>
        <v>#N/A</v>
      </c>
      <c r="L203" s="528"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5" t="e">
        <f>VLOOKUP(A204,Data!$A:$S,19,FALSE)</f>
        <v>#N/A</v>
      </c>
      <c r="L204" s="528"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5" t="e">
        <f>VLOOKUP(A205,Data!$A:$S,19,FALSE)</f>
        <v>#N/A</v>
      </c>
      <c r="L205" s="528"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5" t="e">
        <f>VLOOKUP(A206,Data!$A:$S,19,FALSE)</f>
        <v>#N/A</v>
      </c>
      <c r="L206" s="528"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5" t="e">
        <f>VLOOKUP(A207,Data!$A:$S,19,FALSE)</f>
        <v>#N/A</v>
      </c>
      <c r="L207" s="528"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5" t="e">
        <f>VLOOKUP(A208,Data!$A:$S,19,FALSE)</f>
        <v>#N/A</v>
      </c>
      <c r="L208" s="528"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5" t="e">
        <f>VLOOKUP(A209,Data!$A:$S,19,FALSE)</f>
        <v>#N/A</v>
      </c>
      <c r="L209" s="528"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5" t="e">
        <f>VLOOKUP(A210,Data!$A:$S,19,FALSE)</f>
        <v>#N/A</v>
      </c>
      <c r="L210" s="528"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5" t="e">
        <f>VLOOKUP(A211,Data!$A:$S,19,FALSE)</f>
        <v>#N/A</v>
      </c>
      <c r="L211" s="528"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5" t="e">
        <f>VLOOKUP(A212,Data!$A:$S,19,FALSE)</f>
        <v>#N/A</v>
      </c>
      <c r="L212" s="528"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5" t="e">
        <f>VLOOKUP(A213,Data!$A:$S,19,FALSE)</f>
        <v>#N/A</v>
      </c>
      <c r="L213" s="528"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5" t="e">
        <f>VLOOKUP(A214,Data!$A:$S,19,FALSE)</f>
        <v>#N/A</v>
      </c>
      <c r="L214" s="528"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5" t="e">
        <f>VLOOKUP(A215,Data!$A:$S,19,FALSE)</f>
        <v>#N/A</v>
      </c>
      <c r="L215" s="528"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5" t="e">
        <f>VLOOKUP(A216,Data!$A:$S,19,FALSE)</f>
        <v>#N/A</v>
      </c>
      <c r="L216" s="528"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5" t="e">
        <f>VLOOKUP(A217,Data!$A:$S,19,FALSE)</f>
        <v>#N/A</v>
      </c>
      <c r="L217" s="528"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5" t="e">
        <f>VLOOKUP(A218,Data!$A:$S,19,FALSE)</f>
        <v>#N/A</v>
      </c>
      <c r="L218" s="528"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5" t="e">
        <f>VLOOKUP(A219,Data!$A:$S,19,FALSE)</f>
        <v>#N/A</v>
      </c>
      <c r="L219" s="528"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5" t="e">
        <f>VLOOKUP(A220,Data!$A:$S,19,FALSE)</f>
        <v>#N/A</v>
      </c>
      <c r="L220" s="528"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6" t="e">
        <f>VLOOKUP(A221,Data!$A:$S,19,FALSE)</f>
        <v>#N/A</v>
      </c>
      <c r="L221" s="528"/>
    </row>
    <row r="222" spans="1:12" ht="28.5" customHeight="1" thickTop="1" thickBot="1" x14ac:dyDescent="0.25">
      <c r="H222" s="497"/>
      <c r="K222" s="497"/>
      <c r="L222" s="589"/>
    </row>
    <row r="223" spans="1:12" ht="15" customHeight="1" thickTop="1" x14ac:dyDescent="0.2">
      <c r="A223" s="598" t="s">
        <v>440</v>
      </c>
      <c r="B223" s="599"/>
      <c r="C223" s="599"/>
      <c r="D223" s="599"/>
      <c r="E223" s="599"/>
      <c r="F223" s="599"/>
      <c r="G223" s="599"/>
      <c r="H223" s="600"/>
      <c r="I223" s="599"/>
      <c r="J223" s="599"/>
      <c r="K223" s="503"/>
      <c r="L223" s="589"/>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499" t="s">
        <v>328</v>
      </c>
      <c r="L224" s="533"/>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572" t="e">
        <f t="shared" ref="H225:H261" si="2">G225-F225</f>
        <v>#N/A</v>
      </c>
      <c r="I225" s="410" t="e">
        <f>VLOOKUP(A225,Data!$A:$P,15,FALSE)</f>
        <v>#N/A</v>
      </c>
      <c r="J225" s="386" t="e">
        <f>VLOOKUP(A225,Data!$A:$P,16,FALSE)</f>
        <v>#N/A</v>
      </c>
      <c r="K225" s="505" t="e">
        <f>VLOOKUP(A225,Data!$A:$S,19,FALSE)</f>
        <v>#N/A</v>
      </c>
      <c r="L225" s="528"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572" t="e">
        <f t="shared" si="2"/>
        <v>#N/A</v>
      </c>
      <c r="I226" s="410" t="e">
        <f>VLOOKUP(A226,Data!$A:$P,15,FALSE)</f>
        <v>#N/A</v>
      </c>
      <c r="J226" s="386" t="e">
        <f>VLOOKUP(A226,Data!$A:$P,16,FALSE)</f>
        <v>#N/A</v>
      </c>
      <c r="K226" s="505" t="e">
        <f>VLOOKUP(A226,Data!$A:$S,19,FALSE)</f>
        <v>#N/A</v>
      </c>
      <c r="L226" s="528"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572" t="e">
        <f t="shared" si="2"/>
        <v>#N/A</v>
      </c>
      <c r="I227" s="410" t="e">
        <f>VLOOKUP(A227,Data!$A:$P,15,FALSE)</f>
        <v>#N/A</v>
      </c>
      <c r="J227" s="386" t="e">
        <f>VLOOKUP(A227,Data!$A:$P,16,FALSE)</f>
        <v>#N/A</v>
      </c>
      <c r="K227" s="505" t="e">
        <f>VLOOKUP(A227,Data!$A:$S,19,FALSE)</f>
        <v>#N/A</v>
      </c>
      <c r="L227" s="528"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572" t="e">
        <f t="shared" si="2"/>
        <v>#N/A</v>
      </c>
      <c r="I228" s="410" t="e">
        <f>VLOOKUP(A228,Data!$A:$P,15,FALSE)</f>
        <v>#N/A</v>
      </c>
      <c r="J228" s="386" t="e">
        <f>VLOOKUP(A228,Data!$A:$P,16,FALSE)</f>
        <v>#N/A</v>
      </c>
      <c r="K228" s="505" t="e">
        <f>VLOOKUP(A228,Data!$A:$S,19,FALSE)</f>
        <v>#N/A</v>
      </c>
      <c r="L228" s="528"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572" t="e">
        <f t="shared" si="2"/>
        <v>#N/A</v>
      </c>
      <c r="I229" s="410" t="e">
        <f>VLOOKUP(A229,Data!$A:$P,15,FALSE)</f>
        <v>#N/A</v>
      </c>
      <c r="J229" s="386" t="e">
        <f>VLOOKUP(A229,Data!$A:$P,16,FALSE)</f>
        <v>#N/A</v>
      </c>
      <c r="K229" s="505" t="e">
        <f>VLOOKUP(A229,Data!$A:$S,19,FALSE)</f>
        <v>#N/A</v>
      </c>
      <c r="L229" s="528"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572" t="e">
        <f t="shared" si="2"/>
        <v>#N/A</v>
      </c>
      <c r="I230" s="410" t="e">
        <f>VLOOKUP(A230,Data!$A:$P,15,FALSE)</f>
        <v>#N/A</v>
      </c>
      <c r="J230" s="386" t="e">
        <f>VLOOKUP(A230,Data!$A:$P,16,FALSE)</f>
        <v>#N/A</v>
      </c>
      <c r="K230" s="505" t="e">
        <f>VLOOKUP(A230,Data!$A:$S,19,FALSE)</f>
        <v>#N/A</v>
      </c>
      <c r="L230" s="528"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572" t="e">
        <f t="shared" si="2"/>
        <v>#N/A</v>
      </c>
      <c r="I231" s="410" t="e">
        <f>VLOOKUP(A231,Data!$A:$P,15,FALSE)</f>
        <v>#N/A</v>
      </c>
      <c r="J231" s="386" t="e">
        <f>VLOOKUP(A231,Data!$A:$P,16,FALSE)</f>
        <v>#N/A</v>
      </c>
      <c r="K231" s="505" t="e">
        <f>VLOOKUP(A231,Data!$A:$S,19,FALSE)</f>
        <v>#N/A</v>
      </c>
      <c r="L231" s="528"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572" t="e">
        <f t="shared" si="2"/>
        <v>#N/A</v>
      </c>
      <c r="I232" s="410" t="e">
        <f>VLOOKUP(A232,Data!$A:$P,15,FALSE)</f>
        <v>#N/A</v>
      </c>
      <c r="J232" s="386" t="e">
        <f>VLOOKUP(A232,Data!$A:$P,16,FALSE)</f>
        <v>#N/A</v>
      </c>
      <c r="K232" s="505" t="e">
        <f>VLOOKUP(A232,Data!$A:$S,19,FALSE)</f>
        <v>#N/A</v>
      </c>
      <c r="L232" s="528"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572" t="e">
        <f t="shared" si="2"/>
        <v>#N/A</v>
      </c>
      <c r="I233" s="410" t="e">
        <f>VLOOKUP(A233,Data!$A:$P,15,FALSE)</f>
        <v>#N/A</v>
      </c>
      <c r="J233" s="386" t="e">
        <f>VLOOKUP(A233,Data!$A:$P,16,FALSE)</f>
        <v>#N/A</v>
      </c>
      <c r="K233" s="505" t="e">
        <f>VLOOKUP(A233,Data!$A:$S,19,FALSE)</f>
        <v>#N/A</v>
      </c>
      <c r="L233" s="528"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572" t="e">
        <f t="shared" si="2"/>
        <v>#N/A</v>
      </c>
      <c r="I234" s="410" t="e">
        <f>VLOOKUP(A234,Data!$A:$P,15,FALSE)</f>
        <v>#N/A</v>
      </c>
      <c r="J234" s="386" t="e">
        <f>VLOOKUP(A234,Data!$A:$P,16,FALSE)</f>
        <v>#N/A</v>
      </c>
      <c r="K234" s="505" t="e">
        <f>VLOOKUP(A234,Data!$A:$S,19,FALSE)</f>
        <v>#N/A</v>
      </c>
      <c r="L234" s="528"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572" t="e">
        <f t="shared" si="2"/>
        <v>#N/A</v>
      </c>
      <c r="I235" s="410" t="e">
        <f>VLOOKUP(A235,Data!$A:$P,15,FALSE)</f>
        <v>#N/A</v>
      </c>
      <c r="J235" s="386" t="e">
        <f>VLOOKUP(A235,Data!$A:$P,16,FALSE)</f>
        <v>#N/A</v>
      </c>
      <c r="K235" s="505" t="e">
        <f>VLOOKUP(A235,Data!$A:$S,19,FALSE)</f>
        <v>#N/A</v>
      </c>
      <c r="L235" s="528"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572" t="e">
        <f t="shared" si="2"/>
        <v>#N/A</v>
      </c>
      <c r="I236" s="410" t="e">
        <f>VLOOKUP(A236,Data!$A:$P,15,FALSE)</f>
        <v>#N/A</v>
      </c>
      <c r="J236" s="386" t="e">
        <f>VLOOKUP(A236,Data!$A:$P,16,FALSE)</f>
        <v>#N/A</v>
      </c>
      <c r="K236" s="505" t="e">
        <f>VLOOKUP(A236,Data!$A:$S,19,FALSE)</f>
        <v>#N/A</v>
      </c>
      <c r="L236" s="528"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572" t="e">
        <f t="shared" si="2"/>
        <v>#N/A</v>
      </c>
      <c r="I237" s="410" t="e">
        <f>VLOOKUP(A237,Data!$A:$P,15,FALSE)</f>
        <v>#N/A</v>
      </c>
      <c r="J237" s="386" t="e">
        <f>VLOOKUP(A237,Data!$A:$P,16,FALSE)</f>
        <v>#N/A</v>
      </c>
      <c r="K237" s="505" t="e">
        <f>VLOOKUP(A237,Data!$A:$S,19,FALSE)</f>
        <v>#N/A</v>
      </c>
      <c r="L237" s="528"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572" t="e">
        <f t="shared" si="2"/>
        <v>#N/A</v>
      </c>
      <c r="I238" s="410" t="e">
        <f>VLOOKUP(A238,Data!$A:$P,15,FALSE)</f>
        <v>#N/A</v>
      </c>
      <c r="J238" s="386" t="e">
        <f>VLOOKUP(A238,Data!$A:$P,16,FALSE)</f>
        <v>#N/A</v>
      </c>
      <c r="K238" s="505" t="e">
        <f>VLOOKUP(A238,Data!$A:$S,19,FALSE)</f>
        <v>#N/A</v>
      </c>
      <c r="L238" s="528"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572" t="e">
        <f t="shared" si="2"/>
        <v>#N/A</v>
      </c>
      <c r="I239" s="410" t="e">
        <f>VLOOKUP(A239,Data!$A:$P,15,FALSE)</f>
        <v>#N/A</v>
      </c>
      <c r="J239" s="386" t="e">
        <f>VLOOKUP(A239,Data!$A:$P,16,FALSE)</f>
        <v>#N/A</v>
      </c>
      <c r="K239" s="505" t="e">
        <f>VLOOKUP(A239,Data!$A:$S,19,FALSE)</f>
        <v>#N/A</v>
      </c>
      <c r="L239" s="528"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572" t="e">
        <f t="shared" si="2"/>
        <v>#N/A</v>
      </c>
      <c r="I240" s="410" t="e">
        <f>VLOOKUP(A240,Data!$A:$P,15,FALSE)</f>
        <v>#N/A</v>
      </c>
      <c r="J240" s="386" t="e">
        <f>VLOOKUP(A240,Data!$A:$P,16,FALSE)</f>
        <v>#N/A</v>
      </c>
      <c r="K240" s="505" t="e">
        <f>VLOOKUP(A240,Data!$A:$S,19,FALSE)</f>
        <v>#N/A</v>
      </c>
      <c r="L240" s="528"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572" t="e">
        <f t="shared" si="2"/>
        <v>#N/A</v>
      </c>
      <c r="I241" s="410" t="e">
        <f>VLOOKUP(A241,Data!$A:$P,15,FALSE)</f>
        <v>#N/A</v>
      </c>
      <c r="J241" s="386" t="e">
        <f>VLOOKUP(A241,Data!$A:$P,16,FALSE)</f>
        <v>#N/A</v>
      </c>
      <c r="K241" s="505" t="e">
        <f>VLOOKUP(A241,Data!$A:$S,19,FALSE)</f>
        <v>#N/A</v>
      </c>
      <c r="L241" s="528"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572" t="e">
        <f t="shared" si="2"/>
        <v>#N/A</v>
      </c>
      <c r="I242" s="410" t="e">
        <f>VLOOKUP(A242,Data!$A:$P,15,FALSE)</f>
        <v>#N/A</v>
      </c>
      <c r="J242" s="386" t="e">
        <f>VLOOKUP(A242,Data!$A:$P,16,FALSE)</f>
        <v>#N/A</v>
      </c>
      <c r="K242" s="505" t="e">
        <f>VLOOKUP(A242,Data!$A:$S,19,FALSE)</f>
        <v>#N/A</v>
      </c>
      <c r="L242" s="528"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572" t="e">
        <f t="shared" si="2"/>
        <v>#N/A</v>
      </c>
      <c r="I243" s="410" t="e">
        <f>VLOOKUP(A243,Data!$A:$P,15,FALSE)</f>
        <v>#N/A</v>
      </c>
      <c r="J243" s="386" t="e">
        <f>VLOOKUP(A243,Data!$A:$P,16,FALSE)</f>
        <v>#N/A</v>
      </c>
      <c r="K243" s="505" t="e">
        <f>VLOOKUP(A243,Data!$A:$S,19,FALSE)</f>
        <v>#N/A</v>
      </c>
      <c r="L243" s="528"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572" t="e">
        <f t="shared" si="2"/>
        <v>#N/A</v>
      </c>
      <c r="I244" s="410" t="e">
        <f>VLOOKUP(A244,Data!$A:$P,15,FALSE)</f>
        <v>#N/A</v>
      </c>
      <c r="J244" s="386" t="e">
        <f>VLOOKUP(A244,Data!$A:$P,16,FALSE)</f>
        <v>#N/A</v>
      </c>
      <c r="K244" s="505" t="e">
        <f>VLOOKUP(A244,Data!$A:$S,19,FALSE)</f>
        <v>#N/A</v>
      </c>
      <c r="L244" s="528"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572" t="e">
        <f t="shared" si="2"/>
        <v>#N/A</v>
      </c>
      <c r="I245" s="410" t="e">
        <f>VLOOKUP(A245,Data!$A:$P,15,FALSE)</f>
        <v>#N/A</v>
      </c>
      <c r="J245" s="386" t="e">
        <f>VLOOKUP(A245,Data!$A:$P,16,FALSE)</f>
        <v>#N/A</v>
      </c>
      <c r="K245" s="505" t="e">
        <f>VLOOKUP(A245,Data!$A:$S,19,FALSE)</f>
        <v>#N/A</v>
      </c>
      <c r="L245" s="528"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572" t="e">
        <f t="shared" si="2"/>
        <v>#N/A</v>
      </c>
      <c r="I246" s="410" t="e">
        <f>VLOOKUP(A246,Data!$A:$P,15,FALSE)</f>
        <v>#N/A</v>
      </c>
      <c r="J246" s="386" t="e">
        <f>VLOOKUP(A246,Data!$A:$P,16,FALSE)</f>
        <v>#N/A</v>
      </c>
      <c r="K246" s="505" t="e">
        <f>VLOOKUP(A246,Data!$A:$S,19,FALSE)</f>
        <v>#N/A</v>
      </c>
      <c r="L246" s="528" t="e">
        <f>VLOOKUP(A246,Data!$A$2:$P$337,16,FALSE)</f>
        <v>#N/A</v>
      </c>
    </row>
    <row r="247" spans="1:12" ht="21.75" customHeight="1" x14ac:dyDescent="0.2">
      <c r="A247" s="409" t="s">
        <v>361</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572" t="e">
        <f t="shared" si="2"/>
        <v>#N/A</v>
      </c>
      <c r="I247" s="410" t="e">
        <f>VLOOKUP(A247,Data!$A:$P,15,FALSE)</f>
        <v>#N/A</v>
      </c>
      <c r="J247" s="386" t="e">
        <f>VLOOKUP(A247,Data!$A:$P,16,FALSE)</f>
        <v>#N/A</v>
      </c>
      <c r="K247" s="505" t="e">
        <f>VLOOKUP(A247,Data!$A:$S,19,FALSE)</f>
        <v>#N/A</v>
      </c>
      <c r="L247" s="528" t="e">
        <f>VLOOKUP(A247,Data!$A$2:$P$337,16,FALSE)</f>
        <v>#N/A</v>
      </c>
    </row>
    <row r="248" spans="1:12" ht="21.75" customHeight="1" x14ac:dyDescent="0.2">
      <c r="A248" s="409" t="s">
        <v>386</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572" t="e">
        <f t="shared" si="2"/>
        <v>#N/A</v>
      </c>
      <c r="I248" s="410" t="e">
        <f>VLOOKUP(A248,Data!$A:$P,15,FALSE)</f>
        <v>#N/A</v>
      </c>
      <c r="J248" s="386" t="e">
        <f>VLOOKUP(A248,Data!$A:$P,16,FALSE)</f>
        <v>#N/A</v>
      </c>
      <c r="K248" s="505" t="e">
        <f>VLOOKUP(A248,Data!$A:$S,19,FALSE)</f>
        <v>#N/A</v>
      </c>
      <c r="L248" s="528" t="e">
        <f>VLOOKUP(A248,Data!$A$2:$P$337,16,FALSE)</f>
        <v>#N/A</v>
      </c>
    </row>
    <row r="249" spans="1:12" ht="21.75" customHeight="1" x14ac:dyDescent="0.2">
      <c r="A249" s="409" t="s">
        <v>395</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572" t="e">
        <f t="shared" si="2"/>
        <v>#N/A</v>
      </c>
      <c r="I249" s="410" t="e">
        <f>VLOOKUP(A249,Data!$A:$P,15,FALSE)</f>
        <v>#N/A</v>
      </c>
      <c r="J249" s="386" t="e">
        <f>VLOOKUP(A249,Data!$A:$P,16,FALSE)</f>
        <v>#N/A</v>
      </c>
      <c r="K249" s="505" t="e">
        <f>VLOOKUP(A249,Data!$A:$S,19,FALSE)</f>
        <v>#N/A</v>
      </c>
      <c r="L249" s="528" t="e">
        <f>VLOOKUP(A249,Data!$A$2:$P$337,16,FALSE)</f>
        <v>#N/A</v>
      </c>
    </row>
    <row r="250" spans="1:12" ht="21.75" customHeight="1" x14ac:dyDescent="0.2">
      <c r="A250" s="409" t="s">
        <v>366</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72" t="e">
        <f t="shared" si="2"/>
        <v>#N/A</v>
      </c>
      <c r="I250" s="410" t="e">
        <f>VLOOKUP(A250,Data!$A:$P,15,FALSE)</f>
        <v>#N/A</v>
      </c>
      <c r="J250" s="386" t="e">
        <f>VLOOKUP(A250,Data!$A:$P,16,FALSE)</f>
        <v>#N/A</v>
      </c>
      <c r="K250" s="505" t="e">
        <f>VLOOKUP(A250,Data!$A:$S,19,FALSE)</f>
        <v>#N/A</v>
      </c>
      <c r="L250" s="528" t="e">
        <f>VLOOKUP(A250,Data!$A$2:$P$337,16,FALSE)</f>
        <v>#N/A</v>
      </c>
    </row>
    <row r="251" spans="1:12" ht="21.75" customHeight="1" x14ac:dyDescent="0.2">
      <c r="A251" s="409" t="s">
        <v>367</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72" t="e">
        <f t="shared" si="2"/>
        <v>#N/A</v>
      </c>
      <c r="I251" s="410" t="e">
        <f>VLOOKUP(A251,Data!$A:$P,15,FALSE)</f>
        <v>#N/A</v>
      </c>
      <c r="J251" s="386" t="e">
        <f>VLOOKUP(A251,Data!$A:$P,16,FALSE)</f>
        <v>#N/A</v>
      </c>
      <c r="K251" s="505" t="e">
        <f>VLOOKUP(A251,Data!$A:$S,19,FALSE)</f>
        <v>#N/A</v>
      </c>
      <c r="L251" s="528" t="e">
        <f>VLOOKUP(A251,Data!$A$2:$P$337,16,FALSE)</f>
        <v>#N/A</v>
      </c>
    </row>
    <row r="252" spans="1:12" ht="21.75" customHeight="1" x14ac:dyDescent="0.2">
      <c r="A252" s="409" t="s">
        <v>368</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72" t="e">
        <f t="shared" si="2"/>
        <v>#N/A</v>
      </c>
      <c r="I252" s="410" t="e">
        <f>VLOOKUP(A252,Data!$A:$P,15,FALSE)</f>
        <v>#N/A</v>
      </c>
      <c r="J252" s="386" t="e">
        <f>VLOOKUP(A252,Data!$A:$P,16,FALSE)</f>
        <v>#N/A</v>
      </c>
      <c r="K252" s="505" t="e">
        <f>VLOOKUP(A252,Data!$A:$S,19,FALSE)</f>
        <v>#N/A</v>
      </c>
      <c r="L252" s="528" t="e">
        <f>VLOOKUP(A252,Data!$A$2:$P$337,16,FALSE)</f>
        <v>#N/A</v>
      </c>
    </row>
    <row r="253" spans="1:12" ht="21.75" customHeight="1" x14ac:dyDescent="0.2">
      <c r="A253" s="409" t="s">
        <v>375</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72" t="e">
        <f t="shared" si="2"/>
        <v>#N/A</v>
      </c>
      <c r="I253" s="410" t="e">
        <f>VLOOKUP(A253,Data!$A:$P,15,FALSE)</f>
        <v>#N/A</v>
      </c>
      <c r="J253" s="386" t="e">
        <f>VLOOKUP(A253,Data!$A:$P,16,FALSE)</f>
        <v>#N/A</v>
      </c>
      <c r="K253" s="505" t="e">
        <f>VLOOKUP(A253,Data!$A:$S,19,FALSE)</f>
        <v>#N/A</v>
      </c>
      <c r="L253" s="528" t="e">
        <f>VLOOKUP(A253,Data!$A$2:$P$337,16,FALSE)</f>
        <v>#N/A</v>
      </c>
    </row>
    <row r="254" spans="1:12" ht="21.75" customHeight="1" x14ac:dyDescent="0.2">
      <c r="A254" s="409" t="s">
        <v>376</v>
      </c>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72" t="e">
        <f t="shared" si="2"/>
        <v>#N/A</v>
      </c>
      <c r="I254" s="410" t="e">
        <f>VLOOKUP(A254,Data!$A:$P,15,FALSE)</f>
        <v>#N/A</v>
      </c>
      <c r="J254" s="386" t="e">
        <f>VLOOKUP(A254,Data!$A:$P,16,FALSE)</f>
        <v>#N/A</v>
      </c>
      <c r="K254" s="505" t="e">
        <f>VLOOKUP(A254,Data!$A:$S,19,FALSE)</f>
        <v>#N/A</v>
      </c>
      <c r="L254" s="528" t="e">
        <f>VLOOKUP(A254,Data!$A$2:$P$337,16,FALSE)</f>
        <v>#N/A</v>
      </c>
    </row>
    <row r="255" spans="1:12" ht="21.75" customHeight="1" x14ac:dyDescent="0.2">
      <c r="A255" s="409" t="s">
        <v>377</v>
      </c>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72" t="e">
        <f t="shared" si="2"/>
        <v>#N/A</v>
      </c>
      <c r="I255" s="410" t="e">
        <f>VLOOKUP(A255,Data!$A:$P,15,FALSE)</f>
        <v>#N/A</v>
      </c>
      <c r="J255" s="386" t="e">
        <f>VLOOKUP(A255,Data!$A:$P,16,FALSE)</f>
        <v>#N/A</v>
      </c>
      <c r="K255" s="505" t="e">
        <f>VLOOKUP(A255,Data!$A:$S,19,FALSE)</f>
        <v>#N/A</v>
      </c>
      <c r="L255" s="528" t="e">
        <f>VLOOKUP(A255,Data!$A$2:$P$337,16,FALSE)</f>
        <v>#N/A</v>
      </c>
    </row>
    <row r="256" spans="1:12" ht="5.0999999999999996" customHeight="1" x14ac:dyDescent="0.2">
      <c r="A256" s="409"/>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72" t="e">
        <f t="shared" si="2"/>
        <v>#N/A</v>
      </c>
      <c r="I256" s="410" t="e">
        <f>VLOOKUP(A256,Data!$A:$P,15,FALSE)</f>
        <v>#N/A</v>
      </c>
      <c r="J256" s="386" t="e">
        <f>VLOOKUP(A256,Data!$A:$P,16,FALSE)</f>
        <v>#N/A</v>
      </c>
      <c r="K256" s="505" t="e">
        <f>VLOOKUP(A256,Data!$A:$S,19,FALSE)</f>
        <v>#N/A</v>
      </c>
      <c r="L256" s="528"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72" t="e">
        <f t="shared" si="2"/>
        <v>#N/A</v>
      </c>
      <c r="I257" s="410" t="e">
        <f>VLOOKUP(A257,Data!$A:$P,15,FALSE)</f>
        <v>#N/A</v>
      </c>
      <c r="J257" s="386" t="e">
        <f>VLOOKUP(A257,Data!$A:$P,16,FALSE)</f>
        <v>#N/A</v>
      </c>
      <c r="K257" s="505" t="e">
        <f>VLOOKUP(A257,Data!$A:$S,19,FALSE)</f>
        <v>#N/A</v>
      </c>
      <c r="L257" s="528"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72" t="e">
        <f t="shared" si="2"/>
        <v>#N/A</v>
      </c>
      <c r="I258" s="410" t="e">
        <f>VLOOKUP(A258,Data!$A:$P,15,FALSE)</f>
        <v>#N/A</v>
      </c>
      <c r="J258" s="386" t="e">
        <f>VLOOKUP(A258,Data!$A:$P,16,FALSE)</f>
        <v>#N/A</v>
      </c>
      <c r="K258" s="505" t="e">
        <f>VLOOKUP(A258,Data!$A:$S,19,FALSE)</f>
        <v>#N/A</v>
      </c>
      <c r="L258" s="528"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72" t="e">
        <f t="shared" si="2"/>
        <v>#N/A</v>
      </c>
      <c r="I259" s="410" t="e">
        <f>VLOOKUP(A259,Data!$A:$P,15,FALSE)</f>
        <v>#N/A</v>
      </c>
      <c r="J259" s="386" t="e">
        <f>VLOOKUP(A259,Data!$A:$P,16,FALSE)</f>
        <v>#N/A</v>
      </c>
      <c r="K259" s="505" t="e">
        <f>VLOOKUP(A259,Data!$A:$S,19,FALSE)</f>
        <v>#N/A</v>
      </c>
      <c r="L259" s="528"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72" t="e">
        <f t="shared" si="2"/>
        <v>#N/A</v>
      </c>
      <c r="I260" s="410" t="e">
        <f>VLOOKUP(A260,Data!$A:$P,15,FALSE)</f>
        <v>#N/A</v>
      </c>
      <c r="J260" s="386" t="e">
        <f>VLOOKUP(A260,Data!$A:$P,16,FALSE)</f>
        <v>#N/A</v>
      </c>
      <c r="K260" s="505" t="e">
        <f>VLOOKUP(A260,Data!$A:$S,19,FALSE)</f>
        <v>#N/A</v>
      </c>
      <c r="L260" s="528"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72" t="e">
        <f t="shared" si="2"/>
        <v>#N/A</v>
      </c>
      <c r="I261" s="410" t="e">
        <f>VLOOKUP(A261,Data!$A:$P,15,FALSE)</f>
        <v>#N/A</v>
      </c>
      <c r="J261" s="386" t="e">
        <f>VLOOKUP(A261,Data!$A:$P,16,FALSE)</f>
        <v>#N/A</v>
      </c>
      <c r="K261" s="505" t="e">
        <f>VLOOKUP(A261,Data!$A:$S,19,FALSE)</f>
        <v>#N/A</v>
      </c>
      <c r="L261" s="528"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72" t="e">
        <f t="shared" ref="H262:H271" si="3">G262-F262</f>
        <v>#N/A</v>
      </c>
      <c r="I262" s="410" t="e">
        <f>VLOOKUP(A262,Data!$A:$P,15,FALSE)</f>
        <v>#N/A</v>
      </c>
      <c r="J262" s="386" t="e">
        <f>VLOOKUP(A262,Data!$A:$P,16,FALSE)</f>
        <v>#N/A</v>
      </c>
      <c r="K262" s="505" t="e">
        <f>VLOOKUP(A262,Data!$A:$S,19,FALSE)</f>
        <v>#N/A</v>
      </c>
      <c r="L262" s="528"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72" t="e">
        <f t="shared" si="3"/>
        <v>#N/A</v>
      </c>
      <c r="I263" s="410" t="e">
        <f>VLOOKUP(A263,Data!$A:$P,15,FALSE)</f>
        <v>#N/A</v>
      </c>
      <c r="J263" s="386" t="e">
        <f>VLOOKUP(A263,Data!$A:$P,16,FALSE)</f>
        <v>#N/A</v>
      </c>
      <c r="K263" s="505" t="e">
        <f>VLOOKUP(A263,Data!$A:$S,19,FALSE)</f>
        <v>#N/A</v>
      </c>
      <c r="L263" s="528"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72" t="e">
        <f t="shared" si="3"/>
        <v>#N/A</v>
      </c>
      <c r="I264" s="410" t="e">
        <f>VLOOKUP(A264,Data!$A:$P,15,FALSE)</f>
        <v>#N/A</v>
      </c>
      <c r="J264" s="386" t="e">
        <f>VLOOKUP(A264,Data!$A:$P,16,FALSE)</f>
        <v>#N/A</v>
      </c>
      <c r="K264" s="505" t="e">
        <f>VLOOKUP(A264,Data!$A:$S,19,FALSE)</f>
        <v>#N/A</v>
      </c>
      <c r="L264" s="528"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72" t="e">
        <f t="shared" si="3"/>
        <v>#N/A</v>
      </c>
      <c r="I265" s="410" t="e">
        <f>VLOOKUP(A265,Data!$A:$P,15,FALSE)</f>
        <v>#N/A</v>
      </c>
      <c r="J265" s="386" t="e">
        <f>VLOOKUP(A265,Data!$A:$P,16,FALSE)</f>
        <v>#N/A</v>
      </c>
      <c r="K265" s="505" t="e">
        <f>VLOOKUP(A265,Data!$A:$S,19,FALSE)</f>
        <v>#N/A</v>
      </c>
      <c r="L265" s="528"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72" t="e">
        <f t="shared" si="3"/>
        <v>#N/A</v>
      </c>
      <c r="I266" s="410" t="e">
        <f>VLOOKUP(A266,Data!$A:$P,15,FALSE)</f>
        <v>#N/A</v>
      </c>
      <c r="J266" s="386" t="e">
        <f>VLOOKUP(A266,Data!$A:$P,16,FALSE)</f>
        <v>#N/A</v>
      </c>
      <c r="K266" s="505" t="e">
        <f>VLOOKUP(A266,Data!$A:$S,19,FALSE)</f>
        <v>#N/A</v>
      </c>
      <c r="L266" s="528"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72" t="e">
        <f t="shared" si="3"/>
        <v>#N/A</v>
      </c>
      <c r="I267" s="410" t="e">
        <f>VLOOKUP(A267,Data!$A:$P,15,FALSE)</f>
        <v>#N/A</v>
      </c>
      <c r="J267" s="386" t="e">
        <f>VLOOKUP(A267,Data!$A:$P,16,FALSE)</f>
        <v>#N/A</v>
      </c>
      <c r="K267" s="505" t="e">
        <f>VLOOKUP(A267,Data!$A:$S,19,FALSE)</f>
        <v>#N/A</v>
      </c>
      <c r="L267" s="528"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72" t="e">
        <f t="shared" si="3"/>
        <v>#N/A</v>
      </c>
      <c r="I268" s="410" t="e">
        <f>VLOOKUP(A268,Data!$A:$P,15,FALSE)</f>
        <v>#N/A</v>
      </c>
      <c r="J268" s="386" t="e">
        <f>VLOOKUP(A268,Data!$A:$P,16,FALSE)</f>
        <v>#N/A</v>
      </c>
      <c r="K268" s="505" t="e">
        <f>VLOOKUP(A268,Data!$A:$S,19,FALSE)</f>
        <v>#N/A</v>
      </c>
      <c r="L268" s="528"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72" t="e">
        <f t="shared" si="3"/>
        <v>#N/A</v>
      </c>
      <c r="I269" s="410" t="e">
        <f>VLOOKUP(A269,Data!$A:$P,15,FALSE)</f>
        <v>#N/A</v>
      </c>
      <c r="J269" s="386" t="e">
        <f>VLOOKUP(A269,Data!$A:$P,16,FALSE)</f>
        <v>#N/A</v>
      </c>
      <c r="K269" s="505" t="e">
        <f>VLOOKUP(A269,Data!$A:$S,19,FALSE)</f>
        <v>#N/A</v>
      </c>
      <c r="L269" s="528"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72" t="e">
        <f t="shared" si="3"/>
        <v>#N/A</v>
      </c>
      <c r="I270" s="410" t="e">
        <f>VLOOKUP(A270,Data!$A:$P,15,FALSE)</f>
        <v>#N/A</v>
      </c>
      <c r="J270" s="386" t="e">
        <f>VLOOKUP(A270,Data!$A:$P,16,FALSE)</f>
        <v>#N/A</v>
      </c>
      <c r="K270" s="505" t="e">
        <f>VLOOKUP(A270,Data!$A:$S,19,FALSE)</f>
        <v>#N/A</v>
      </c>
      <c r="L270" s="528"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72" t="e">
        <f t="shared" si="3"/>
        <v>#N/A</v>
      </c>
      <c r="I271" s="410" t="e">
        <f>VLOOKUP(A271,Data!$A:$P,15,FALSE)</f>
        <v>#N/A</v>
      </c>
      <c r="J271" s="386" t="e">
        <f>VLOOKUP(A271,Data!$A:$P,16,FALSE)</f>
        <v>#N/A</v>
      </c>
      <c r="K271" s="505" t="e">
        <f>VLOOKUP(A271,Data!$A:$S,19,FALSE)</f>
        <v>#N/A</v>
      </c>
      <c r="L271" s="528"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73" t="e">
        <f>G272-F272</f>
        <v>#N/A</v>
      </c>
      <c r="I272" s="432" t="e">
        <f>VLOOKUP(A272,Data!$A:$P,15,FALSE)</f>
        <v>#N/A</v>
      </c>
      <c r="J272" s="388" t="e">
        <f>VLOOKUP(A272,Data!$A:$P,16,FALSE)</f>
        <v>#N/A</v>
      </c>
      <c r="K272" s="525" t="e">
        <f>VLOOKUP(A272,Data!$A:$S,19,FALSE)</f>
        <v>#N/A</v>
      </c>
      <c r="L272" s="528"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73" t="e">
        <f t="shared" ref="H273:H282" si="4">G273-F273</f>
        <v>#N/A</v>
      </c>
      <c r="I273" s="432" t="e">
        <f>VLOOKUP(A273,Data!$A:$P,15,FALSE)</f>
        <v>#N/A</v>
      </c>
      <c r="J273" s="388" t="e">
        <f>VLOOKUP(A273,Data!$A:$P,16,FALSE)</f>
        <v>#N/A</v>
      </c>
      <c r="K273" s="525" t="e">
        <f>VLOOKUP(A273,Data!$A:$S,19,FALSE)</f>
        <v>#N/A</v>
      </c>
      <c r="L273" s="528"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73" t="e">
        <f t="shared" si="4"/>
        <v>#N/A</v>
      </c>
      <c r="I274" s="432" t="e">
        <f>VLOOKUP(A274,Data!$A:$P,15,FALSE)</f>
        <v>#N/A</v>
      </c>
      <c r="J274" s="388" t="e">
        <f>VLOOKUP(A274,Data!$A:$P,16,FALSE)</f>
        <v>#N/A</v>
      </c>
      <c r="K274" s="525" t="e">
        <f>VLOOKUP(A274,Data!$A:$S,19,FALSE)</f>
        <v>#N/A</v>
      </c>
      <c r="L274" s="528"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73" t="e">
        <f t="shared" si="4"/>
        <v>#N/A</v>
      </c>
      <c r="I275" s="432" t="e">
        <f>VLOOKUP(A275,Data!$A:$P,15,FALSE)</f>
        <v>#N/A</v>
      </c>
      <c r="J275" s="388" t="e">
        <f>VLOOKUP(A275,Data!$A:$P,16,FALSE)</f>
        <v>#N/A</v>
      </c>
      <c r="K275" s="525" t="e">
        <f>VLOOKUP(A275,Data!$A:$S,19,FALSE)</f>
        <v>#N/A</v>
      </c>
      <c r="L275" s="528"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73" t="e">
        <f t="shared" si="4"/>
        <v>#N/A</v>
      </c>
      <c r="I276" s="432" t="e">
        <f>VLOOKUP(A276,Data!$A:$P,15,FALSE)</f>
        <v>#N/A</v>
      </c>
      <c r="J276" s="388" t="e">
        <f>VLOOKUP(A276,Data!$A:$P,16,FALSE)</f>
        <v>#N/A</v>
      </c>
      <c r="K276" s="525" t="e">
        <f>VLOOKUP(A276,Data!$A:$S,19,FALSE)</f>
        <v>#N/A</v>
      </c>
      <c r="L276" s="528"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73" t="e">
        <f t="shared" si="4"/>
        <v>#N/A</v>
      </c>
      <c r="I277" s="432" t="e">
        <f>VLOOKUP(A277,Data!$A:$P,15,FALSE)</f>
        <v>#N/A</v>
      </c>
      <c r="J277" s="388" t="e">
        <f>VLOOKUP(A277,Data!$A:$P,16,FALSE)</f>
        <v>#N/A</v>
      </c>
      <c r="K277" s="525" t="e">
        <f>VLOOKUP(A277,Data!$A:$S,19,FALSE)</f>
        <v>#N/A</v>
      </c>
      <c r="L277" s="528"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73" t="e">
        <f t="shared" si="4"/>
        <v>#N/A</v>
      </c>
      <c r="I278" s="432" t="e">
        <f>VLOOKUP(A278,Data!$A:$P,15,FALSE)</f>
        <v>#N/A</v>
      </c>
      <c r="J278" s="388" t="e">
        <f>VLOOKUP(A278,Data!$A:$P,16,FALSE)</f>
        <v>#N/A</v>
      </c>
      <c r="K278" s="525" t="e">
        <f>VLOOKUP(A278,Data!$A:$S,19,FALSE)</f>
        <v>#N/A</v>
      </c>
      <c r="L278" s="528"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73" t="e">
        <f t="shared" si="4"/>
        <v>#N/A</v>
      </c>
      <c r="I279" s="432" t="e">
        <f>VLOOKUP(A279,Data!$A:$P,15,FALSE)</f>
        <v>#N/A</v>
      </c>
      <c r="J279" s="388" t="e">
        <f>VLOOKUP(A279,Data!$A:$P,16,FALSE)</f>
        <v>#N/A</v>
      </c>
      <c r="K279" s="525" t="e">
        <f>VLOOKUP(A279,Data!$A:$S,19,FALSE)</f>
        <v>#N/A</v>
      </c>
      <c r="L279" s="528"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73" t="e">
        <f t="shared" si="4"/>
        <v>#N/A</v>
      </c>
      <c r="I280" s="432" t="e">
        <f>VLOOKUP(A280,Data!$A:$P,15,FALSE)</f>
        <v>#N/A</v>
      </c>
      <c r="J280" s="388" t="e">
        <f>VLOOKUP(A280,Data!$A:$P,16,FALSE)</f>
        <v>#N/A</v>
      </c>
      <c r="K280" s="525" t="e">
        <f>VLOOKUP(A280,Data!$A:$S,19,FALSE)</f>
        <v>#N/A</v>
      </c>
      <c r="L280" s="528"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73" t="e">
        <f t="shared" si="4"/>
        <v>#N/A</v>
      </c>
      <c r="I281" s="432" t="e">
        <f>VLOOKUP(A281,Data!$A:$P,15,FALSE)</f>
        <v>#N/A</v>
      </c>
      <c r="J281" s="388" t="e">
        <f>VLOOKUP(A281,Data!$A:$P,16,FALSE)</f>
        <v>#N/A</v>
      </c>
      <c r="K281" s="525" t="e">
        <f>VLOOKUP(A281,Data!$A:$S,19,FALSE)</f>
        <v>#N/A</v>
      </c>
      <c r="L281" s="528"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73" t="e">
        <f t="shared" si="4"/>
        <v>#N/A</v>
      </c>
      <c r="I282" s="432" t="e">
        <f>VLOOKUP(A282,Data!$A:$P,15,FALSE)</f>
        <v>#N/A</v>
      </c>
      <c r="J282" s="388" t="e">
        <f>VLOOKUP(A282,Data!$A:$P,16,FALSE)</f>
        <v>#N/A</v>
      </c>
      <c r="K282" s="525" t="e">
        <f>VLOOKUP(A282,Data!$A:$S,19,FALSE)</f>
        <v>#N/A</v>
      </c>
      <c r="L282" s="528" t="e">
        <f>VLOOKUP(A282,Data!$A$2:$P$337,16,FALSE)</f>
        <v>#N/A</v>
      </c>
    </row>
    <row r="283" spans="1:12" ht="5.0999999999999996" customHeight="1" x14ac:dyDescent="0.2">
      <c r="A283" s="409"/>
      <c r="B283" s="430"/>
      <c r="C283" s="185"/>
      <c r="D283" s="431"/>
      <c r="E283" s="312"/>
      <c r="F283" s="429"/>
      <c r="G283" s="429"/>
      <c r="H283" s="573"/>
      <c r="I283" s="432"/>
      <c r="J283" s="388"/>
      <c r="K283" s="525"/>
      <c r="L283" s="528"/>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73" t="e">
        <f t="shared" ref="H284:H298" si="5">G284-F284</f>
        <v>#N/A</v>
      </c>
      <c r="I284" s="432" t="e">
        <f>VLOOKUP(A284,Data!$A:$P,15,FALSE)</f>
        <v>#N/A</v>
      </c>
      <c r="J284" s="388" t="e">
        <f>VLOOKUP(A284,Data!$A:$P,16,FALSE)</f>
        <v>#N/A</v>
      </c>
      <c r="K284" s="525" t="e">
        <f>VLOOKUP(A284,Data!$A:$S,19,FALSE)</f>
        <v>#N/A</v>
      </c>
      <c r="L284" s="528"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73" t="e">
        <f t="shared" si="5"/>
        <v>#N/A</v>
      </c>
      <c r="I285" s="432" t="e">
        <f>VLOOKUP(A285,Data!$A:$P,15,FALSE)</f>
        <v>#N/A</v>
      </c>
      <c r="J285" s="388" t="e">
        <f>VLOOKUP(A285,Data!$A:$P,16,FALSE)</f>
        <v>#N/A</v>
      </c>
      <c r="K285" s="525" t="e">
        <f>VLOOKUP(A285,Data!$A:$S,19,FALSE)</f>
        <v>#N/A</v>
      </c>
      <c r="L285" s="528"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73" t="e">
        <f t="shared" si="5"/>
        <v>#N/A</v>
      </c>
      <c r="I286" s="432" t="e">
        <f>VLOOKUP(A286,Data!$A:$P,15,FALSE)</f>
        <v>#N/A</v>
      </c>
      <c r="J286" s="388" t="e">
        <f>VLOOKUP(A286,Data!$A:$P,16,FALSE)</f>
        <v>#N/A</v>
      </c>
      <c r="K286" s="525" t="e">
        <f>VLOOKUP(A286,Data!$A:$S,19,FALSE)</f>
        <v>#N/A</v>
      </c>
      <c r="L286" s="528"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73" t="e">
        <f t="shared" si="5"/>
        <v>#N/A</v>
      </c>
      <c r="I287" s="432" t="e">
        <f>VLOOKUP(A287,Data!$A:$P,15,FALSE)</f>
        <v>#N/A</v>
      </c>
      <c r="J287" s="388" t="e">
        <f>VLOOKUP(A287,Data!$A:$P,16,FALSE)</f>
        <v>#N/A</v>
      </c>
      <c r="K287" s="525" t="e">
        <f>VLOOKUP(A287,Data!$A:$S,19,FALSE)</f>
        <v>#N/A</v>
      </c>
      <c r="L287" s="528"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73" t="e">
        <f t="shared" si="5"/>
        <v>#N/A</v>
      </c>
      <c r="I288" s="432" t="e">
        <f>VLOOKUP(A288,Data!$A:$P,15,FALSE)</f>
        <v>#N/A</v>
      </c>
      <c r="J288" s="388" t="e">
        <f>VLOOKUP(A288,Data!$A:$P,16,FALSE)</f>
        <v>#N/A</v>
      </c>
      <c r="K288" s="525" t="e">
        <f>VLOOKUP(A288,Data!$A:$S,19,FALSE)</f>
        <v>#N/A</v>
      </c>
      <c r="L288" s="528"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73" t="e">
        <f t="shared" si="5"/>
        <v>#N/A</v>
      </c>
      <c r="I289" s="432" t="e">
        <f>VLOOKUP(A289,Data!$A:$P,15,FALSE)</f>
        <v>#N/A</v>
      </c>
      <c r="J289" s="388" t="e">
        <f>VLOOKUP(A289,Data!$A:$P,16,FALSE)</f>
        <v>#N/A</v>
      </c>
      <c r="K289" s="525" t="e">
        <f>VLOOKUP(A289,Data!$A:$S,19,FALSE)</f>
        <v>#N/A</v>
      </c>
      <c r="L289" s="528"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73" t="e">
        <f t="shared" si="5"/>
        <v>#N/A</v>
      </c>
      <c r="I290" s="432" t="e">
        <f>VLOOKUP(A290,Data!$A:$P,15,FALSE)</f>
        <v>#N/A</v>
      </c>
      <c r="J290" s="388" t="e">
        <f>VLOOKUP(A290,Data!$A:$P,16,FALSE)</f>
        <v>#N/A</v>
      </c>
      <c r="K290" s="525" t="e">
        <f>VLOOKUP(A290,Data!$A:$S,19,FALSE)</f>
        <v>#N/A</v>
      </c>
      <c r="L290" s="528"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73" t="e">
        <f t="shared" si="5"/>
        <v>#N/A</v>
      </c>
      <c r="I291" s="432" t="e">
        <f>VLOOKUP(A291,Data!$A:$P,15,FALSE)</f>
        <v>#N/A</v>
      </c>
      <c r="J291" s="388" t="e">
        <f>VLOOKUP(A291,Data!$A:$P,16,FALSE)</f>
        <v>#N/A</v>
      </c>
      <c r="K291" s="525" t="e">
        <f>VLOOKUP(A291,Data!$A:$S,19,FALSE)</f>
        <v>#N/A</v>
      </c>
      <c r="L291" s="528"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73" t="e">
        <f t="shared" si="5"/>
        <v>#N/A</v>
      </c>
      <c r="I292" s="432" t="e">
        <f>VLOOKUP(A292,Data!$A:$P,15,FALSE)</f>
        <v>#N/A</v>
      </c>
      <c r="J292" s="388" t="e">
        <f>VLOOKUP(A292,Data!$A:$P,16,FALSE)</f>
        <v>#N/A</v>
      </c>
      <c r="K292" s="525" t="e">
        <f>VLOOKUP(A292,Data!$A:$S,19,FALSE)</f>
        <v>#N/A</v>
      </c>
      <c r="L292" s="528"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73" t="e">
        <f t="shared" si="5"/>
        <v>#N/A</v>
      </c>
      <c r="I293" s="432" t="e">
        <f>VLOOKUP(A293,Data!$A:$P,15,FALSE)</f>
        <v>#N/A</v>
      </c>
      <c r="J293" s="388" t="e">
        <f>VLOOKUP(A293,Data!$A:$P,16,FALSE)</f>
        <v>#N/A</v>
      </c>
      <c r="K293" s="525" t="e">
        <f>VLOOKUP(A293,Data!$A:$S,19,FALSE)</f>
        <v>#N/A</v>
      </c>
      <c r="L293" s="528"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73" t="e">
        <f t="shared" si="5"/>
        <v>#N/A</v>
      </c>
      <c r="I294" s="432" t="e">
        <f>VLOOKUP(A294,Data!$A:$P,15,FALSE)</f>
        <v>#N/A</v>
      </c>
      <c r="J294" s="388" t="e">
        <f>VLOOKUP(A294,Data!$A:$P,16,FALSE)</f>
        <v>#N/A</v>
      </c>
      <c r="K294" s="525" t="e">
        <f>VLOOKUP(A294,Data!$A:$S,19,FALSE)</f>
        <v>#N/A</v>
      </c>
      <c r="L294" s="528"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73" t="e">
        <f t="shared" si="5"/>
        <v>#N/A</v>
      </c>
      <c r="I295" s="432" t="e">
        <f>VLOOKUP(A295,Data!$A:$P,15,FALSE)</f>
        <v>#N/A</v>
      </c>
      <c r="J295" s="388" t="e">
        <f>VLOOKUP(A295,Data!$A:$P,16,FALSE)</f>
        <v>#N/A</v>
      </c>
      <c r="K295" s="525" t="e">
        <f>VLOOKUP(A295,Data!$A:$S,19,FALSE)</f>
        <v>#N/A</v>
      </c>
      <c r="L295" s="528"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73" t="e">
        <f t="shared" si="5"/>
        <v>#N/A</v>
      </c>
      <c r="I296" s="432" t="e">
        <f>VLOOKUP(A296,Data!$A:$P,15,FALSE)</f>
        <v>#N/A</v>
      </c>
      <c r="J296" s="388" t="e">
        <f>VLOOKUP(A296,Data!$A:$P,16,FALSE)</f>
        <v>#N/A</v>
      </c>
      <c r="K296" s="525" t="e">
        <f>VLOOKUP(A296,Data!$A:$S,19,FALSE)</f>
        <v>#N/A</v>
      </c>
      <c r="L296" s="528"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73" t="e">
        <f t="shared" si="5"/>
        <v>#N/A</v>
      </c>
      <c r="I297" s="432" t="e">
        <f>VLOOKUP(A297,Data!$A:$P,15,FALSE)</f>
        <v>#N/A</v>
      </c>
      <c r="J297" s="388" t="e">
        <f>VLOOKUP(A297,Data!$A:$P,16,FALSE)</f>
        <v>#N/A</v>
      </c>
      <c r="K297" s="525" t="e">
        <f>VLOOKUP(A297,Data!$A:$S,19,FALSE)</f>
        <v>#N/A</v>
      </c>
      <c r="L297" s="528"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73" t="e">
        <f t="shared" si="5"/>
        <v>#N/A</v>
      </c>
      <c r="I298" s="432" t="e">
        <f>VLOOKUP(A298,Data!$A:$P,15,FALSE)</f>
        <v>#N/A</v>
      </c>
      <c r="J298" s="388" t="e">
        <f>VLOOKUP(A298,Data!$A:$P,16,FALSE)</f>
        <v>#N/A</v>
      </c>
      <c r="K298" s="525" t="e">
        <f>VLOOKUP(A298,Data!$A:$S,19,FALSE)</f>
        <v>#N/A</v>
      </c>
      <c r="L298" s="528"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73" t="e">
        <f>G299-F299</f>
        <v>#N/A</v>
      </c>
      <c r="I299" s="432" t="e">
        <f>VLOOKUP(A299,Data!$A:$P,15,FALSE)</f>
        <v>#N/A</v>
      </c>
      <c r="J299" s="388" t="e">
        <f>VLOOKUP(A299,Data!$A:$P,16,FALSE)</f>
        <v>#N/A</v>
      </c>
      <c r="K299" s="525" t="e">
        <f>VLOOKUP(A299,Data!$A:$S,19,FALSE)</f>
        <v>#N/A</v>
      </c>
      <c r="L299" s="528"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7" t="e">
        <f>VLOOKUP(A300,Data!$A:$P,15,FALSE)</f>
        <v>#N/A</v>
      </c>
      <c r="J300" s="387" t="e">
        <f>VLOOKUP(A300,Data!$A:$P,16,FALSE)</f>
        <v>#N/A</v>
      </c>
      <c r="K300" s="506" t="e">
        <f>VLOOKUP(A300,Data!$A:$S,19,FALSE)</f>
        <v>#N/A</v>
      </c>
      <c r="L300" s="528"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43434.66750462963</v>
      </c>
      <c r="B1" s="613" t="s">
        <v>184</v>
      </c>
      <c r="C1" s="613"/>
      <c r="D1" s="613"/>
      <c r="E1" s="613"/>
      <c r="F1" s="613"/>
      <c r="G1" s="613"/>
      <c r="H1" s="613"/>
      <c r="I1" s="613"/>
      <c r="J1" s="613"/>
      <c r="K1" s="613"/>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047-18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43434</v>
      </c>
      <c r="N3" s="223"/>
    </row>
    <row r="4" spans="1:14" ht="50.1" customHeight="1" x14ac:dyDescent="0.25">
      <c r="A4" s="222" t="e">
        <f t="shared" ref="A4:A24" ca="1" si="0">IF($M$3-L4,0,"UPDATED!")</f>
        <v>#N/A</v>
      </c>
      <c r="B4" s="5" t="str">
        <f>'TDC Testing'!A4</f>
        <v>049-18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064-18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085-18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093-18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096-18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098-18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137-18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139-18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146-18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160-18</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161-18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193-17</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t="str">
        <f>'TDC Testing'!A16</f>
        <v>194-17</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t="str">
        <f>'TDC Testing'!A17</f>
        <v>195-18</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14" t="s">
        <v>158</v>
      </c>
      <c r="B1" s="615"/>
      <c r="C1" s="615"/>
      <c r="D1" s="615"/>
      <c r="E1" s="615"/>
      <c r="F1" s="615"/>
      <c r="G1" s="615"/>
      <c r="H1" s="615"/>
      <c r="I1" s="616"/>
    </row>
    <row r="2" spans="1:9" ht="29.25" thickBot="1" x14ac:dyDescent="0.5">
      <c r="A2" s="617" t="s">
        <v>153</v>
      </c>
      <c r="B2" s="618"/>
      <c r="C2" s="618"/>
      <c r="D2" s="618"/>
      <c r="E2" s="618"/>
      <c r="F2" s="618"/>
      <c r="G2" s="618"/>
      <c r="H2" s="618"/>
      <c r="I2" s="619"/>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25" t="s">
        <v>131</v>
      </c>
      <c r="D2" s="625"/>
      <c r="E2" s="154"/>
    </row>
    <row r="3" spans="2:5" x14ac:dyDescent="0.25"/>
    <row r="4" spans="2:5" ht="32.25" thickBot="1" x14ac:dyDescent="0.55000000000000004">
      <c r="C4" s="620" t="s">
        <v>130</v>
      </c>
      <c r="D4" s="620"/>
    </row>
    <row r="5" spans="2:5" ht="31.5" thickTop="1" thickBot="1" x14ac:dyDescent="0.45">
      <c r="C5" s="626" t="s">
        <v>336</v>
      </c>
      <c r="D5" s="627"/>
    </row>
    <row r="6" spans="2:5" ht="15.75" thickTop="1" x14ac:dyDescent="0.25"/>
    <row r="7" spans="2:5" ht="32.25" thickBot="1" x14ac:dyDescent="0.55000000000000004">
      <c r="C7" s="620" t="s">
        <v>129</v>
      </c>
      <c r="D7" s="620"/>
    </row>
    <row r="8" spans="2:5" ht="29.25" thickTop="1" thickBot="1" x14ac:dyDescent="0.45">
      <c r="C8" s="628" t="e">
        <f>VLOOKUP(C5,Data!$A$2:$P$337,5,FALSE)</f>
        <v>#N/A</v>
      </c>
      <c r="D8" s="629"/>
    </row>
    <row r="9" spans="2:5" ht="33" thickTop="1" thickBot="1" x14ac:dyDescent="0.55000000000000004">
      <c r="C9" s="620" t="s">
        <v>128</v>
      </c>
      <c r="D9" s="620"/>
    </row>
    <row r="10" spans="2:5" ht="29.25" thickTop="1" thickBot="1" x14ac:dyDescent="0.45">
      <c r="C10" s="628" t="e">
        <f>VLOOKUP(C5,Data!$A$2:$P$337,13,FALSE)</f>
        <v>#N/A</v>
      </c>
      <c r="D10" s="629"/>
    </row>
    <row r="11" spans="2:5" ht="33" thickTop="1" thickBot="1" x14ac:dyDescent="0.55000000000000004">
      <c r="C11" s="620" t="s">
        <v>93</v>
      </c>
      <c r="D11" s="620"/>
    </row>
    <row r="12" spans="2:5" ht="29.25" thickTop="1" thickBot="1" x14ac:dyDescent="0.45">
      <c r="C12" s="630">
        <f ca="1">TODAY()</f>
        <v>43434</v>
      </c>
      <c r="D12" s="631"/>
    </row>
    <row r="13" spans="2:5" ht="33" thickTop="1" thickBot="1" x14ac:dyDescent="0.55000000000000004">
      <c r="C13" s="620" t="s">
        <v>96</v>
      </c>
      <c r="D13" s="620"/>
    </row>
    <row r="14" spans="2:5" ht="96.75" customHeight="1" thickTop="1" thickBot="1" x14ac:dyDescent="0.45">
      <c r="C14" s="621" t="s">
        <v>134</v>
      </c>
      <c r="D14" s="622"/>
    </row>
    <row r="15" spans="2:5" ht="15" customHeight="1" thickTop="1" x14ac:dyDescent="0.25"/>
    <row r="16" spans="2:5" x14ac:dyDescent="0.25"/>
    <row r="17" spans="3:4" x14ac:dyDescent="0.25"/>
    <row r="18" spans="3:4" ht="21.95" customHeight="1" x14ac:dyDescent="0.25">
      <c r="C18" s="623" t="s">
        <v>136</v>
      </c>
      <c r="D18" s="624"/>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K1" zoomScale="90" zoomScaleNormal="90" workbookViewId="0">
      <selection activeCell="M13" sqref="M13"/>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750</v>
      </c>
    </row>
    <row r="2" spans="1:15" x14ac:dyDescent="0.25">
      <c r="A2" t="s">
        <v>60</v>
      </c>
      <c r="B2" t="s">
        <v>74</v>
      </c>
      <c r="C2" t="s">
        <v>38</v>
      </c>
      <c r="D2" t="s">
        <v>276</v>
      </c>
      <c r="E2" t="s">
        <v>152</v>
      </c>
      <c r="F2" t="s">
        <v>9</v>
      </c>
      <c r="H2" s="7" t="s">
        <v>60</v>
      </c>
      <c r="I2" s="1">
        <v>1</v>
      </c>
      <c r="J2" t="s">
        <v>160</v>
      </c>
      <c r="K2" s="7" t="s">
        <v>267</v>
      </c>
      <c r="L2" s="7" t="s">
        <v>275</v>
      </c>
      <c r="M2" t="s">
        <v>435</v>
      </c>
      <c r="O2" t="s">
        <v>751</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749</v>
      </c>
    </row>
    <row r="4" spans="1:15" x14ac:dyDescent="0.25">
      <c r="B4" t="s">
        <v>23</v>
      </c>
      <c r="C4" t="s">
        <v>426</v>
      </c>
      <c r="D4" t="s">
        <v>40</v>
      </c>
      <c r="E4" t="s">
        <v>662</v>
      </c>
      <c r="F4" t="s">
        <v>210</v>
      </c>
      <c r="G4" t="s">
        <v>73</v>
      </c>
      <c r="H4" s="7" t="s">
        <v>94</v>
      </c>
      <c r="I4" s="1">
        <v>3</v>
      </c>
      <c r="J4" t="s">
        <v>162</v>
      </c>
      <c r="K4" s="7" t="s">
        <v>266</v>
      </c>
      <c r="L4" s="7" t="s">
        <v>274</v>
      </c>
      <c r="M4" t="s">
        <v>434</v>
      </c>
      <c r="N4" t="s">
        <v>679</v>
      </c>
    </row>
    <row r="5" spans="1:15" x14ac:dyDescent="0.25">
      <c r="B5" t="s">
        <v>22</v>
      </c>
      <c r="C5" t="s">
        <v>701</v>
      </c>
      <c r="D5" t="s">
        <v>41</v>
      </c>
      <c r="E5" t="s">
        <v>657</v>
      </c>
      <c r="F5" t="s">
        <v>211</v>
      </c>
      <c r="G5" t="s">
        <v>194</v>
      </c>
      <c r="H5" s="7" t="s">
        <v>258</v>
      </c>
      <c r="I5" s="1">
        <v>4</v>
      </c>
      <c r="J5" t="s">
        <v>165</v>
      </c>
      <c r="K5" s="7" t="s">
        <v>77</v>
      </c>
      <c r="L5" s="7" t="s">
        <v>273</v>
      </c>
      <c r="M5" t="s">
        <v>9</v>
      </c>
      <c r="N5" t="s">
        <v>700</v>
      </c>
    </row>
    <row r="6" spans="1:15" x14ac:dyDescent="0.25">
      <c r="B6" t="s">
        <v>66</v>
      </c>
      <c r="C6" t="s">
        <v>99</v>
      </c>
      <c r="D6" t="s">
        <v>678</v>
      </c>
      <c r="E6" t="s">
        <v>32</v>
      </c>
      <c r="F6" t="s">
        <v>212</v>
      </c>
      <c r="G6" t="s">
        <v>60</v>
      </c>
      <c r="H6" s="7" t="s">
        <v>85</v>
      </c>
      <c r="I6" s="1">
        <v>5</v>
      </c>
      <c r="J6" t="s">
        <v>169</v>
      </c>
      <c r="K6" s="7"/>
      <c r="L6" s="7"/>
      <c r="N6" t="s">
        <v>681</v>
      </c>
    </row>
    <row r="7" spans="1:15" x14ac:dyDescent="0.25">
      <c r="B7" t="s">
        <v>21</v>
      </c>
      <c r="C7" t="s">
        <v>670</v>
      </c>
      <c r="E7" t="s">
        <v>658</v>
      </c>
      <c r="F7" t="s">
        <v>213</v>
      </c>
      <c r="G7" t="s">
        <v>100</v>
      </c>
      <c r="H7" s="7" t="s">
        <v>9</v>
      </c>
      <c r="I7" s="1"/>
      <c r="J7" t="s">
        <v>188</v>
      </c>
      <c r="K7" s="7"/>
      <c r="L7" s="7"/>
      <c r="N7" t="s">
        <v>634</v>
      </c>
    </row>
    <row r="8" spans="1:15" x14ac:dyDescent="0.25">
      <c r="B8" t="s">
        <v>711</v>
      </c>
      <c r="C8" t="s">
        <v>153</v>
      </c>
      <c r="E8" t="s">
        <v>82</v>
      </c>
      <c r="F8" t="s">
        <v>214</v>
      </c>
      <c r="G8" t="s">
        <v>135</v>
      </c>
      <c r="H8" s="7" t="s">
        <v>135</v>
      </c>
      <c r="I8" s="1"/>
      <c r="J8" t="s">
        <v>189</v>
      </c>
      <c r="K8" s="7"/>
      <c r="L8" s="7"/>
      <c r="N8" t="s">
        <v>633</v>
      </c>
    </row>
    <row r="9" spans="1:15" x14ac:dyDescent="0.25">
      <c r="C9" t="s">
        <v>164</v>
      </c>
      <c r="E9" t="s">
        <v>35</v>
      </c>
      <c r="F9" t="s">
        <v>215</v>
      </c>
      <c r="G9" t="s">
        <v>671</v>
      </c>
      <c r="H9" s="7"/>
      <c r="I9" s="1"/>
      <c r="K9" s="7"/>
      <c r="L9" s="7"/>
      <c r="N9" t="s">
        <v>9</v>
      </c>
    </row>
    <row r="10" spans="1:15" x14ac:dyDescent="0.25">
      <c r="C10" t="s">
        <v>80</v>
      </c>
      <c r="E10" t="s">
        <v>62</v>
      </c>
      <c r="F10" t="s">
        <v>216</v>
      </c>
      <c r="H10" s="7"/>
      <c r="I10" s="1"/>
      <c r="K10" s="7"/>
      <c r="L10" s="7"/>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713</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2018-11-30T22:01:13Z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