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<sst xmlns="http://schemas.openxmlformats.org/spreadsheetml/2006/main" count="12" uniqueCount="11">
  <si>
    <t>Week</t>
  </si>
  <si>
    <t>Manual (hours)</t>
  </si>
  <si>
    <t>Manual cost</t>
  </si>
  <si>
    <t>Env</t>
  </si>
  <si>
    <t>Manual Summary</t>
  </si>
  <si>
    <t>Automation (hours)</t>
  </si>
  <si>
    <t>Cost</t>
  </si>
  <si>
    <t>Automation Summary</t>
  </si>
  <si>
    <t>Manual Budget</t>
  </si>
  <si>
    <t>Automation Budget</t>
  </si>
  <si>
    <t>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</si>
</sst>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'Аркуш1'!$R$3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'Аркуш1'!$G$4:$G$75</c:f>
            </c:strRef>
          </c:cat>
          <c:val>
            <c:numRef>
              <c:f>'Аркуш1'!$R$4:$R$75</c:f>
              <c:numCache/>
            </c:numRef>
          </c:val>
          <c:smooth val="0"/>
        </c:ser>
        <c:ser>
          <c:idx val="1"/>
          <c:order val="1"/>
          <c:tx>
            <c:strRef>
              <c:f>'Аркуш1'!$S$3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'Аркуш1'!$G$4:$G$75</c:f>
            </c:strRef>
          </c:cat>
          <c:val>
            <c:numRef>
              <c:f>'Аркуш1'!$S$4:$S$75</c:f>
              <c:numCache/>
            </c:numRef>
          </c:val>
          <c:smooth val="0"/>
        </c:ser>
        <c:axId val="1745725327"/>
        <c:axId val="895031895"/>
      </c:lineChart>
      <c:catAx>
        <c:axId val="1745725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031895"/>
      </c:catAx>
      <c:valAx>
        <c:axId val="895031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725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19050</xdr:rowOff>
    </xdr:from>
    <xdr:ext cx="5715000" cy="3533775"/>
    <xdr:graphicFrame>
      <xdr:nvGraphicFramePr>
        <xdr:cNvPr id="1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5.63"/>
    <col customWidth="1" min="19" max="19" width="16.5"/>
  </cols>
  <sheetData>
    <row r="1">
      <c r="A1" s="1"/>
    </row>
    <row r="2">
      <c r="A2" s="1"/>
    </row>
    <row r="3">
      <c r="A3" s="1">
        <v>52.0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M3" s="1" t="s">
        <v>5</v>
      </c>
      <c r="N3" s="1" t="s">
        <v>6</v>
      </c>
      <c r="O3" s="1" t="s">
        <v>3</v>
      </c>
      <c r="P3" s="1" t="s">
        <v>7</v>
      </c>
      <c r="R3" s="1" t="s">
        <v>8</v>
      </c>
      <c r="S3" s="1" t="s">
        <v>9</v>
      </c>
      <c r="U3" s="1" t="s">
        <v>10</v>
      </c>
    </row>
    <row r="4">
      <c r="A4" s="1">
        <v>80.0</v>
      </c>
      <c r="G4" s="1">
        <v>1.0</v>
      </c>
      <c r="H4" s="2">
        <f t="shared" ref="H4:H75" si="1">$A$4*$A$8/$A$3</f>
        <v>18.46153846</v>
      </c>
      <c r="I4" s="2">
        <f t="shared" ref="I4:I75" si="2">H4*$A$6</f>
        <v>184.6153846</v>
      </c>
      <c r="J4" s="1">
        <f t="shared" ref="J4:J75" si="3">$A$12</f>
        <v>50</v>
      </c>
      <c r="K4" s="2">
        <f t="shared" ref="K4:K75" si="4">I4+J4</f>
        <v>234.6153846</v>
      </c>
      <c r="M4" s="1">
        <v>40.0</v>
      </c>
      <c r="N4" s="2">
        <f t="shared" ref="N4:N75" si="5">M4*$A$7</f>
        <v>480</v>
      </c>
      <c r="O4" s="1">
        <f t="shared" ref="O4:O75" si="6">$A$13</f>
        <v>50</v>
      </c>
      <c r="P4" s="2">
        <f t="shared" ref="P4:P75" si="7">N4+O4</f>
        <v>530</v>
      </c>
      <c r="R4" s="2">
        <f>K4</f>
        <v>234.6153846</v>
      </c>
      <c r="S4" s="2">
        <f>P4</f>
        <v>530</v>
      </c>
      <c r="U4" s="2">
        <f t="shared" ref="U4:U75" si="8">(R4-S4) / S4</f>
        <v>-0.557329463</v>
      </c>
    </row>
    <row r="5">
      <c r="A5" s="1">
        <v>6.0</v>
      </c>
      <c r="G5" s="1">
        <v>2.0</v>
      </c>
      <c r="H5" s="2">
        <f t="shared" si="1"/>
        <v>18.46153846</v>
      </c>
      <c r="I5" s="2">
        <f t="shared" si="2"/>
        <v>184.6153846</v>
      </c>
      <c r="J5" s="1">
        <f t="shared" si="3"/>
        <v>50</v>
      </c>
      <c r="K5" s="2">
        <f t="shared" si="4"/>
        <v>234.6153846</v>
      </c>
      <c r="M5" s="1">
        <v>40.0</v>
      </c>
      <c r="N5" s="2">
        <f t="shared" si="5"/>
        <v>480</v>
      </c>
      <c r="O5" s="1">
        <f t="shared" si="6"/>
        <v>50</v>
      </c>
      <c r="P5" s="2">
        <f t="shared" si="7"/>
        <v>530</v>
      </c>
      <c r="R5" s="2">
        <f t="shared" ref="R5:R75" si="9">K5+R4</f>
        <v>469.2307692</v>
      </c>
      <c r="S5" s="2">
        <f t="shared" ref="S5:S75" si="10">P5+S4</f>
        <v>1060</v>
      </c>
      <c r="U5" s="2">
        <f t="shared" si="8"/>
        <v>-0.557329463</v>
      </c>
    </row>
    <row r="6">
      <c r="A6" s="1">
        <v>10.0</v>
      </c>
      <c r="G6" s="1">
        <v>3.0</v>
      </c>
      <c r="H6" s="2">
        <f t="shared" si="1"/>
        <v>18.46153846</v>
      </c>
      <c r="I6" s="2">
        <f t="shared" si="2"/>
        <v>184.6153846</v>
      </c>
      <c r="J6" s="1">
        <f t="shared" si="3"/>
        <v>50</v>
      </c>
      <c r="K6" s="2">
        <f t="shared" si="4"/>
        <v>234.6153846</v>
      </c>
      <c r="M6" s="1">
        <v>40.0</v>
      </c>
      <c r="N6" s="2">
        <f t="shared" si="5"/>
        <v>480</v>
      </c>
      <c r="O6" s="1">
        <f t="shared" si="6"/>
        <v>50</v>
      </c>
      <c r="P6" s="2">
        <f t="shared" si="7"/>
        <v>530</v>
      </c>
      <c r="R6" s="2">
        <f t="shared" si="9"/>
        <v>703.8461538</v>
      </c>
      <c r="S6" s="2">
        <f t="shared" si="10"/>
        <v>1590</v>
      </c>
      <c r="U6" s="2">
        <f t="shared" si="8"/>
        <v>-0.557329463</v>
      </c>
    </row>
    <row r="7">
      <c r="A7" s="1">
        <v>12.0</v>
      </c>
      <c r="G7" s="1">
        <v>4.0</v>
      </c>
      <c r="H7" s="2">
        <f t="shared" si="1"/>
        <v>18.46153846</v>
      </c>
      <c r="I7" s="2">
        <f t="shared" si="2"/>
        <v>184.6153846</v>
      </c>
      <c r="J7" s="1">
        <f t="shared" si="3"/>
        <v>50</v>
      </c>
      <c r="K7" s="2">
        <f t="shared" si="4"/>
        <v>234.6153846</v>
      </c>
      <c r="M7" s="1">
        <v>40.0</v>
      </c>
      <c r="N7" s="2">
        <f t="shared" si="5"/>
        <v>480</v>
      </c>
      <c r="O7" s="1">
        <f t="shared" si="6"/>
        <v>50</v>
      </c>
      <c r="P7" s="2">
        <f t="shared" si="7"/>
        <v>530</v>
      </c>
      <c r="R7" s="2">
        <f t="shared" si="9"/>
        <v>938.4615385</v>
      </c>
      <c r="S7" s="2">
        <f t="shared" si="10"/>
        <v>2120</v>
      </c>
      <c r="U7" s="2">
        <f t="shared" si="8"/>
        <v>-0.557329463</v>
      </c>
    </row>
    <row r="8">
      <c r="A8" s="1">
        <v>12.0</v>
      </c>
      <c r="G8" s="1">
        <v>5.0</v>
      </c>
      <c r="H8" s="2">
        <f t="shared" si="1"/>
        <v>18.46153846</v>
      </c>
      <c r="I8" s="2">
        <f t="shared" si="2"/>
        <v>184.6153846</v>
      </c>
      <c r="J8" s="1">
        <f t="shared" si="3"/>
        <v>50</v>
      </c>
      <c r="K8" s="2">
        <f t="shared" si="4"/>
        <v>234.6153846</v>
      </c>
      <c r="M8" s="1">
        <v>40.0</v>
      </c>
      <c r="N8" s="2">
        <f t="shared" si="5"/>
        <v>480</v>
      </c>
      <c r="O8" s="1">
        <f t="shared" si="6"/>
        <v>50</v>
      </c>
      <c r="P8" s="2">
        <f t="shared" si="7"/>
        <v>530</v>
      </c>
      <c r="R8" s="2">
        <f t="shared" si="9"/>
        <v>1173.076923</v>
      </c>
      <c r="S8" s="2">
        <f t="shared" si="10"/>
        <v>2650</v>
      </c>
      <c r="U8" s="2">
        <f t="shared" si="8"/>
        <v>-0.557329463</v>
      </c>
    </row>
    <row r="9">
      <c r="A9" s="1">
        <v>640.0</v>
      </c>
      <c r="G9" s="1">
        <v>6.0</v>
      </c>
      <c r="H9" s="2">
        <f t="shared" si="1"/>
        <v>18.46153846</v>
      </c>
      <c r="I9" s="2">
        <f t="shared" si="2"/>
        <v>184.6153846</v>
      </c>
      <c r="J9" s="1">
        <f t="shared" si="3"/>
        <v>50</v>
      </c>
      <c r="K9" s="2">
        <f t="shared" si="4"/>
        <v>234.6153846</v>
      </c>
      <c r="M9" s="1">
        <v>40.0</v>
      </c>
      <c r="N9" s="2">
        <f t="shared" si="5"/>
        <v>480</v>
      </c>
      <c r="O9" s="1">
        <f t="shared" si="6"/>
        <v>50</v>
      </c>
      <c r="P9" s="2">
        <f t="shared" si="7"/>
        <v>530</v>
      </c>
      <c r="R9" s="2">
        <f t="shared" si="9"/>
        <v>1407.692308</v>
      </c>
      <c r="S9" s="2">
        <f t="shared" si="10"/>
        <v>3180</v>
      </c>
      <c r="U9" s="2">
        <f t="shared" si="8"/>
        <v>-0.557329463</v>
      </c>
    </row>
    <row r="10">
      <c r="A10" s="1">
        <v>160.0</v>
      </c>
      <c r="G10" s="1">
        <v>7.0</v>
      </c>
      <c r="H10" s="2">
        <f t="shared" si="1"/>
        <v>18.46153846</v>
      </c>
      <c r="I10" s="2">
        <f t="shared" si="2"/>
        <v>184.6153846</v>
      </c>
      <c r="J10" s="1">
        <f t="shared" si="3"/>
        <v>50</v>
      </c>
      <c r="K10" s="2">
        <f t="shared" si="4"/>
        <v>234.6153846</v>
      </c>
      <c r="M10" s="1">
        <v>40.0</v>
      </c>
      <c r="N10" s="2">
        <f t="shared" si="5"/>
        <v>480</v>
      </c>
      <c r="O10" s="1">
        <f t="shared" si="6"/>
        <v>50</v>
      </c>
      <c r="P10" s="2">
        <f t="shared" si="7"/>
        <v>530</v>
      </c>
      <c r="R10" s="2">
        <f t="shared" si="9"/>
        <v>1642.307692</v>
      </c>
      <c r="S10" s="2">
        <f t="shared" si="10"/>
        <v>3710</v>
      </c>
      <c r="U10" s="2">
        <f t="shared" si="8"/>
        <v>-0.557329463</v>
      </c>
    </row>
    <row r="11">
      <c r="A11" s="1">
        <v>24.0</v>
      </c>
      <c r="G11" s="1">
        <v>8.0</v>
      </c>
      <c r="H11" s="2">
        <f t="shared" si="1"/>
        <v>18.46153846</v>
      </c>
      <c r="I11" s="2">
        <f t="shared" si="2"/>
        <v>184.6153846</v>
      </c>
      <c r="J11" s="1">
        <f t="shared" si="3"/>
        <v>50</v>
      </c>
      <c r="K11" s="2">
        <f t="shared" si="4"/>
        <v>234.6153846</v>
      </c>
      <c r="M11" s="1">
        <v>40.0</v>
      </c>
      <c r="N11" s="2">
        <f t="shared" si="5"/>
        <v>480</v>
      </c>
      <c r="O11" s="1">
        <f t="shared" si="6"/>
        <v>50</v>
      </c>
      <c r="P11" s="2">
        <f t="shared" si="7"/>
        <v>530</v>
      </c>
      <c r="R11" s="2">
        <f t="shared" si="9"/>
        <v>1876.923077</v>
      </c>
      <c r="S11" s="2">
        <f t="shared" si="10"/>
        <v>4240</v>
      </c>
      <c r="U11" s="2">
        <f t="shared" si="8"/>
        <v>-0.557329463</v>
      </c>
    </row>
    <row r="12">
      <c r="A12" s="1">
        <v>50.0</v>
      </c>
      <c r="G12" s="1">
        <v>9.0</v>
      </c>
      <c r="H12" s="2">
        <f t="shared" si="1"/>
        <v>18.46153846</v>
      </c>
      <c r="I12" s="2">
        <f t="shared" si="2"/>
        <v>184.6153846</v>
      </c>
      <c r="J12" s="1">
        <f t="shared" si="3"/>
        <v>50</v>
      </c>
      <c r="K12" s="2">
        <f t="shared" si="4"/>
        <v>234.6153846</v>
      </c>
      <c r="M12" s="1">
        <v>40.0</v>
      </c>
      <c r="N12" s="2">
        <f t="shared" si="5"/>
        <v>480</v>
      </c>
      <c r="O12" s="1">
        <f t="shared" si="6"/>
        <v>50</v>
      </c>
      <c r="P12" s="2">
        <f t="shared" si="7"/>
        <v>530</v>
      </c>
      <c r="R12" s="2">
        <f t="shared" si="9"/>
        <v>2111.538462</v>
      </c>
      <c r="S12" s="2">
        <f t="shared" si="10"/>
        <v>4770</v>
      </c>
      <c r="U12" s="2">
        <f t="shared" si="8"/>
        <v>-0.557329463</v>
      </c>
    </row>
    <row r="13">
      <c r="A13" s="1">
        <v>50.0</v>
      </c>
      <c r="G13" s="1">
        <v>10.0</v>
      </c>
      <c r="H13" s="2">
        <f t="shared" si="1"/>
        <v>18.46153846</v>
      </c>
      <c r="I13" s="2">
        <f t="shared" si="2"/>
        <v>184.6153846</v>
      </c>
      <c r="J13" s="1">
        <f t="shared" si="3"/>
        <v>50</v>
      </c>
      <c r="K13" s="2">
        <f t="shared" si="4"/>
        <v>234.6153846</v>
      </c>
      <c r="M13" s="1">
        <v>40.0</v>
      </c>
      <c r="N13" s="2">
        <f t="shared" si="5"/>
        <v>480</v>
      </c>
      <c r="O13" s="1">
        <f t="shared" si="6"/>
        <v>50</v>
      </c>
      <c r="P13" s="2">
        <f t="shared" si="7"/>
        <v>530</v>
      </c>
      <c r="R13" s="2">
        <f t="shared" si="9"/>
        <v>2346.153846</v>
      </c>
      <c r="S13" s="2">
        <f t="shared" si="10"/>
        <v>5300</v>
      </c>
      <c r="U13" s="2">
        <f t="shared" si="8"/>
        <v>-0.557329463</v>
      </c>
    </row>
    <row r="14">
      <c r="G14" s="1">
        <v>11.0</v>
      </c>
      <c r="H14" s="2">
        <f t="shared" si="1"/>
        <v>18.46153846</v>
      </c>
      <c r="I14" s="2">
        <f t="shared" si="2"/>
        <v>184.6153846</v>
      </c>
      <c r="J14" s="1">
        <f t="shared" si="3"/>
        <v>50</v>
      </c>
      <c r="K14" s="2">
        <f t="shared" si="4"/>
        <v>234.6153846</v>
      </c>
      <c r="M14" s="1">
        <v>40.0</v>
      </c>
      <c r="N14" s="2">
        <f t="shared" si="5"/>
        <v>480</v>
      </c>
      <c r="O14" s="1">
        <f t="shared" si="6"/>
        <v>50</v>
      </c>
      <c r="P14" s="2">
        <f t="shared" si="7"/>
        <v>530</v>
      </c>
      <c r="R14" s="2">
        <f t="shared" si="9"/>
        <v>2580.769231</v>
      </c>
      <c r="S14" s="2">
        <f t="shared" si="10"/>
        <v>5830</v>
      </c>
      <c r="U14" s="2">
        <f t="shared" si="8"/>
        <v>-0.557329463</v>
      </c>
    </row>
    <row r="15">
      <c r="G15" s="1">
        <v>12.0</v>
      </c>
      <c r="H15" s="2">
        <f t="shared" si="1"/>
        <v>18.46153846</v>
      </c>
      <c r="I15" s="2">
        <f t="shared" si="2"/>
        <v>184.6153846</v>
      </c>
      <c r="J15" s="1">
        <f t="shared" si="3"/>
        <v>50</v>
      </c>
      <c r="K15" s="2">
        <f t="shared" si="4"/>
        <v>234.6153846</v>
      </c>
      <c r="M15" s="1">
        <v>40.0</v>
      </c>
      <c r="N15" s="2">
        <f t="shared" si="5"/>
        <v>480</v>
      </c>
      <c r="O15" s="1">
        <f t="shared" si="6"/>
        <v>50</v>
      </c>
      <c r="P15" s="2">
        <f t="shared" si="7"/>
        <v>530</v>
      </c>
      <c r="R15" s="2">
        <f t="shared" si="9"/>
        <v>2815.384615</v>
      </c>
      <c r="S15" s="2">
        <f t="shared" si="10"/>
        <v>6360</v>
      </c>
      <c r="U15" s="2">
        <f t="shared" si="8"/>
        <v>-0.557329463</v>
      </c>
    </row>
    <row r="16">
      <c r="G16" s="1">
        <v>13.0</v>
      </c>
      <c r="H16" s="2">
        <f t="shared" si="1"/>
        <v>18.46153846</v>
      </c>
      <c r="I16" s="2">
        <f t="shared" si="2"/>
        <v>184.6153846</v>
      </c>
      <c r="J16" s="1">
        <f t="shared" si="3"/>
        <v>50</v>
      </c>
      <c r="K16" s="2">
        <f t="shared" si="4"/>
        <v>234.6153846</v>
      </c>
      <c r="M16" s="1">
        <v>40.0</v>
      </c>
      <c r="N16" s="2">
        <f t="shared" si="5"/>
        <v>480</v>
      </c>
      <c r="O16" s="1">
        <f t="shared" si="6"/>
        <v>50</v>
      </c>
      <c r="P16" s="2">
        <f t="shared" si="7"/>
        <v>530</v>
      </c>
      <c r="R16" s="2">
        <f t="shared" si="9"/>
        <v>3050</v>
      </c>
      <c r="S16" s="2">
        <f t="shared" si="10"/>
        <v>6890</v>
      </c>
      <c r="U16" s="2">
        <f t="shared" si="8"/>
        <v>-0.557329463</v>
      </c>
    </row>
    <row r="17">
      <c r="G17" s="1">
        <v>14.0</v>
      </c>
      <c r="H17" s="2">
        <f t="shared" si="1"/>
        <v>18.46153846</v>
      </c>
      <c r="I17" s="2">
        <f t="shared" si="2"/>
        <v>184.6153846</v>
      </c>
      <c r="J17" s="1">
        <f t="shared" si="3"/>
        <v>50</v>
      </c>
      <c r="K17" s="2">
        <f t="shared" si="4"/>
        <v>234.6153846</v>
      </c>
      <c r="M17" s="1">
        <v>40.0</v>
      </c>
      <c r="N17" s="2">
        <f t="shared" si="5"/>
        <v>480</v>
      </c>
      <c r="O17" s="1">
        <f t="shared" si="6"/>
        <v>50</v>
      </c>
      <c r="P17" s="2">
        <f t="shared" si="7"/>
        <v>530</v>
      </c>
      <c r="R17" s="2">
        <f t="shared" si="9"/>
        <v>3284.615385</v>
      </c>
      <c r="S17" s="2">
        <f t="shared" si="10"/>
        <v>7420</v>
      </c>
      <c r="U17" s="2">
        <f t="shared" si="8"/>
        <v>-0.557329463</v>
      </c>
    </row>
    <row r="18">
      <c r="G18" s="1">
        <v>15.0</v>
      </c>
      <c r="H18" s="2">
        <f t="shared" si="1"/>
        <v>18.46153846</v>
      </c>
      <c r="I18" s="2">
        <f t="shared" si="2"/>
        <v>184.6153846</v>
      </c>
      <c r="J18" s="1">
        <f t="shared" si="3"/>
        <v>50</v>
      </c>
      <c r="K18" s="2">
        <f t="shared" si="4"/>
        <v>234.6153846</v>
      </c>
      <c r="M18" s="1">
        <v>40.0</v>
      </c>
      <c r="N18" s="2">
        <f t="shared" si="5"/>
        <v>480</v>
      </c>
      <c r="O18" s="1">
        <f t="shared" si="6"/>
        <v>50</v>
      </c>
      <c r="P18" s="2">
        <f t="shared" si="7"/>
        <v>530</v>
      </c>
      <c r="R18" s="2">
        <f t="shared" si="9"/>
        <v>3519.230769</v>
      </c>
      <c r="S18" s="2">
        <f t="shared" si="10"/>
        <v>7950</v>
      </c>
      <c r="U18" s="2">
        <f t="shared" si="8"/>
        <v>-0.557329463</v>
      </c>
    </row>
    <row r="19">
      <c r="G19" s="1">
        <v>16.0</v>
      </c>
      <c r="H19" s="2">
        <f t="shared" si="1"/>
        <v>18.46153846</v>
      </c>
      <c r="I19" s="2">
        <f t="shared" si="2"/>
        <v>184.6153846</v>
      </c>
      <c r="J19" s="1">
        <f t="shared" si="3"/>
        <v>50</v>
      </c>
      <c r="K19" s="2">
        <f t="shared" si="4"/>
        <v>234.6153846</v>
      </c>
      <c r="M19" s="1">
        <v>40.0</v>
      </c>
      <c r="N19" s="2">
        <f t="shared" si="5"/>
        <v>480</v>
      </c>
      <c r="O19" s="1">
        <f t="shared" si="6"/>
        <v>50</v>
      </c>
      <c r="P19" s="2">
        <f t="shared" si="7"/>
        <v>530</v>
      </c>
      <c r="R19" s="2">
        <f t="shared" si="9"/>
        <v>3753.846154</v>
      </c>
      <c r="S19" s="2">
        <f t="shared" si="10"/>
        <v>8480</v>
      </c>
      <c r="U19" s="2">
        <f t="shared" si="8"/>
        <v>-0.557329463</v>
      </c>
    </row>
    <row r="20">
      <c r="G20" s="1">
        <v>17.0</v>
      </c>
      <c r="H20" s="2">
        <f t="shared" si="1"/>
        <v>18.46153846</v>
      </c>
      <c r="I20" s="2">
        <f t="shared" si="2"/>
        <v>184.6153846</v>
      </c>
      <c r="J20" s="1">
        <f t="shared" si="3"/>
        <v>50</v>
      </c>
      <c r="K20" s="2">
        <f t="shared" si="4"/>
        <v>234.6153846</v>
      </c>
      <c r="M20" s="2">
        <f t="shared" ref="M20:M75" si="11">$A$11*12/$A$3</f>
        <v>5.538461538</v>
      </c>
      <c r="N20" s="2">
        <f t="shared" si="5"/>
        <v>66.46153846</v>
      </c>
      <c r="O20" s="1">
        <f t="shared" si="6"/>
        <v>50</v>
      </c>
      <c r="P20" s="2">
        <f t="shared" si="7"/>
        <v>116.4615385</v>
      </c>
      <c r="R20" s="2">
        <f t="shared" si="9"/>
        <v>3988.461538</v>
      </c>
      <c r="S20" s="2">
        <f t="shared" si="10"/>
        <v>8596.461538</v>
      </c>
      <c r="U20" s="2">
        <f t="shared" si="8"/>
        <v>-0.5360345044</v>
      </c>
    </row>
    <row r="21">
      <c r="G21" s="1">
        <v>18.0</v>
      </c>
      <c r="H21" s="2">
        <f t="shared" si="1"/>
        <v>18.46153846</v>
      </c>
      <c r="I21" s="2">
        <f t="shared" si="2"/>
        <v>184.6153846</v>
      </c>
      <c r="J21" s="1">
        <f t="shared" si="3"/>
        <v>50</v>
      </c>
      <c r="K21" s="2">
        <f t="shared" si="4"/>
        <v>234.6153846</v>
      </c>
      <c r="M21" s="2">
        <f t="shared" si="11"/>
        <v>5.538461538</v>
      </c>
      <c r="N21" s="2">
        <f t="shared" si="5"/>
        <v>66.46153846</v>
      </c>
      <c r="O21" s="1">
        <f t="shared" si="6"/>
        <v>50</v>
      </c>
      <c r="P21" s="2">
        <f t="shared" si="7"/>
        <v>116.4615385</v>
      </c>
      <c r="R21" s="2">
        <f t="shared" si="9"/>
        <v>4223.076923</v>
      </c>
      <c r="S21" s="2">
        <f t="shared" si="10"/>
        <v>8712.923077</v>
      </c>
      <c r="U21" s="2">
        <f t="shared" si="8"/>
        <v>-0.5153088251</v>
      </c>
    </row>
    <row r="22">
      <c r="G22" s="1">
        <v>19.0</v>
      </c>
      <c r="H22" s="2">
        <f t="shared" si="1"/>
        <v>18.46153846</v>
      </c>
      <c r="I22" s="2">
        <f t="shared" si="2"/>
        <v>184.6153846</v>
      </c>
      <c r="J22" s="1">
        <f t="shared" si="3"/>
        <v>50</v>
      </c>
      <c r="K22" s="2">
        <f t="shared" si="4"/>
        <v>234.6153846</v>
      </c>
      <c r="M22" s="2">
        <f t="shared" si="11"/>
        <v>5.538461538</v>
      </c>
      <c r="N22" s="2">
        <f t="shared" si="5"/>
        <v>66.46153846</v>
      </c>
      <c r="O22" s="1">
        <f t="shared" si="6"/>
        <v>50</v>
      </c>
      <c r="P22" s="2">
        <f t="shared" si="7"/>
        <v>116.4615385</v>
      </c>
      <c r="R22" s="2">
        <f t="shared" si="9"/>
        <v>4457.692308</v>
      </c>
      <c r="S22" s="2">
        <f t="shared" si="10"/>
        <v>8829.384615</v>
      </c>
      <c r="U22" s="2">
        <f t="shared" si="8"/>
        <v>-0.4951298984</v>
      </c>
    </row>
    <row r="23">
      <c r="G23" s="1">
        <v>20.0</v>
      </c>
      <c r="H23" s="2">
        <f t="shared" si="1"/>
        <v>18.46153846</v>
      </c>
      <c r="I23" s="2">
        <f t="shared" si="2"/>
        <v>184.6153846</v>
      </c>
      <c r="J23" s="1">
        <f t="shared" si="3"/>
        <v>50</v>
      </c>
      <c r="K23" s="2">
        <f t="shared" si="4"/>
        <v>234.6153846</v>
      </c>
      <c r="M23" s="2">
        <f t="shared" si="11"/>
        <v>5.538461538</v>
      </c>
      <c r="N23" s="2">
        <f t="shared" si="5"/>
        <v>66.46153846</v>
      </c>
      <c r="O23" s="1">
        <f t="shared" si="6"/>
        <v>50</v>
      </c>
      <c r="P23" s="2">
        <f t="shared" si="7"/>
        <v>116.4615385</v>
      </c>
      <c r="R23" s="2">
        <f t="shared" si="9"/>
        <v>4692.307692</v>
      </c>
      <c r="S23" s="2">
        <f t="shared" si="10"/>
        <v>8945.846154</v>
      </c>
      <c r="U23" s="2">
        <f t="shared" si="8"/>
        <v>-0.4754763706</v>
      </c>
    </row>
    <row r="24">
      <c r="G24" s="1">
        <v>21.0</v>
      </c>
      <c r="H24" s="2">
        <f t="shared" si="1"/>
        <v>18.46153846</v>
      </c>
      <c r="I24" s="2">
        <f t="shared" si="2"/>
        <v>184.6153846</v>
      </c>
      <c r="J24" s="1">
        <f t="shared" si="3"/>
        <v>50</v>
      </c>
      <c r="K24" s="2">
        <f t="shared" si="4"/>
        <v>234.6153846</v>
      </c>
      <c r="M24" s="2">
        <f t="shared" si="11"/>
        <v>5.538461538</v>
      </c>
      <c r="N24" s="2">
        <f t="shared" si="5"/>
        <v>66.46153846</v>
      </c>
      <c r="O24" s="1">
        <f t="shared" si="6"/>
        <v>50</v>
      </c>
      <c r="P24" s="2">
        <f t="shared" si="7"/>
        <v>116.4615385</v>
      </c>
      <c r="R24" s="2">
        <f t="shared" si="9"/>
        <v>4926.923077</v>
      </c>
      <c r="S24" s="2">
        <f t="shared" si="10"/>
        <v>9062.307692</v>
      </c>
      <c r="U24" s="2">
        <f t="shared" si="8"/>
        <v>-0.4563279857</v>
      </c>
    </row>
    <row r="25">
      <c r="G25" s="1">
        <v>22.0</v>
      </c>
      <c r="H25" s="2">
        <f t="shared" si="1"/>
        <v>18.46153846</v>
      </c>
      <c r="I25" s="2">
        <f t="shared" si="2"/>
        <v>184.6153846</v>
      </c>
      <c r="J25" s="1">
        <f t="shared" si="3"/>
        <v>50</v>
      </c>
      <c r="K25" s="2">
        <f t="shared" si="4"/>
        <v>234.6153846</v>
      </c>
      <c r="M25" s="2">
        <f t="shared" si="11"/>
        <v>5.538461538</v>
      </c>
      <c r="N25" s="2">
        <f t="shared" si="5"/>
        <v>66.46153846</v>
      </c>
      <c r="O25" s="1">
        <f t="shared" si="6"/>
        <v>50</v>
      </c>
      <c r="P25" s="2">
        <f t="shared" si="7"/>
        <v>116.4615385</v>
      </c>
      <c r="R25" s="2">
        <f t="shared" si="9"/>
        <v>5161.538462</v>
      </c>
      <c r="S25" s="2">
        <f t="shared" si="10"/>
        <v>9178.769231</v>
      </c>
      <c r="U25" s="2">
        <f t="shared" si="8"/>
        <v>-0.4376655157</v>
      </c>
    </row>
    <row r="26">
      <c r="G26" s="1">
        <v>23.0</v>
      </c>
      <c r="H26" s="2">
        <f t="shared" si="1"/>
        <v>18.46153846</v>
      </c>
      <c r="I26" s="2">
        <f t="shared" si="2"/>
        <v>184.6153846</v>
      </c>
      <c r="J26" s="1">
        <f t="shared" si="3"/>
        <v>50</v>
      </c>
      <c r="K26" s="2">
        <f t="shared" si="4"/>
        <v>234.6153846</v>
      </c>
      <c r="M26" s="2">
        <f t="shared" si="11"/>
        <v>5.538461538</v>
      </c>
      <c r="N26" s="2">
        <f t="shared" si="5"/>
        <v>66.46153846</v>
      </c>
      <c r="O26" s="1">
        <f t="shared" si="6"/>
        <v>50</v>
      </c>
      <c r="P26" s="2">
        <f t="shared" si="7"/>
        <v>116.4615385</v>
      </c>
      <c r="R26" s="2">
        <f t="shared" si="9"/>
        <v>5396.153846</v>
      </c>
      <c r="S26" s="2">
        <f t="shared" si="10"/>
        <v>9295.230769</v>
      </c>
      <c r="U26" s="2">
        <f t="shared" si="8"/>
        <v>-0.4194706963</v>
      </c>
    </row>
    <row r="27">
      <c r="G27" s="1">
        <v>24.0</v>
      </c>
      <c r="H27" s="2">
        <f t="shared" si="1"/>
        <v>18.46153846</v>
      </c>
      <c r="I27" s="2">
        <f t="shared" si="2"/>
        <v>184.6153846</v>
      </c>
      <c r="J27" s="1">
        <f t="shared" si="3"/>
        <v>50</v>
      </c>
      <c r="K27" s="2">
        <f t="shared" si="4"/>
        <v>234.6153846</v>
      </c>
      <c r="M27" s="2">
        <f t="shared" si="11"/>
        <v>5.538461538</v>
      </c>
      <c r="N27" s="2">
        <f t="shared" si="5"/>
        <v>66.46153846</v>
      </c>
      <c r="O27" s="1">
        <f t="shared" si="6"/>
        <v>50</v>
      </c>
      <c r="P27" s="2">
        <f t="shared" si="7"/>
        <v>116.4615385</v>
      </c>
      <c r="R27" s="2">
        <f t="shared" si="9"/>
        <v>5630.769231</v>
      </c>
      <c r="S27" s="2">
        <f t="shared" si="10"/>
        <v>9411.692308</v>
      </c>
      <c r="U27" s="2">
        <f t="shared" si="8"/>
        <v>-0.4017261671</v>
      </c>
    </row>
    <row r="28">
      <c r="G28" s="1">
        <v>25.0</v>
      </c>
      <c r="H28" s="2">
        <f t="shared" si="1"/>
        <v>18.46153846</v>
      </c>
      <c r="I28" s="2">
        <f t="shared" si="2"/>
        <v>184.6153846</v>
      </c>
      <c r="J28" s="1">
        <f t="shared" si="3"/>
        <v>50</v>
      </c>
      <c r="K28" s="2">
        <f t="shared" si="4"/>
        <v>234.6153846</v>
      </c>
      <c r="M28" s="2">
        <f t="shared" si="11"/>
        <v>5.538461538</v>
      </c>
      <c r="N28" s="2">
        <f t="shared" si="5"/>
        <v>66.46153846</v>
      </c>
      <c r="O28" s="1">
        <f t="shared" si="6"/>
        <v>50</v>
      </c>
      <c r="P28" s="2">
        <f t="shared" si="7"/>
        <v>116.4615385</v>
      </c>
      <c r="R28" s="2">
        <f t="shared" si="9"/>
        <v>5865.384615</v>
      </c>
      <c r="S28" s="2">
        <f t="shared" si="10"/>
        <v>9528.153846</v>
      </c>
      <c r="U28" s="2">
        <f t="shared" si="8"/>
        <v>-0.3844154167</v>
      </c>
    </row>
    <row r="29">
      <c r="G29" s="1">
        <v>26.0</v>
      </c>
      <c r="H29" s="2">
        <f t="shared" si="1"/>
        <v>18.46153846</v>
      </c>
      <c r="I29" s="2">
        <f t="shared" si="2"/>
        <v>184.6153846</v>
      </c>
      <c r="J29" s="1">
        <f t="shared" si="3"/>
        <v>50</v>
      </c>
      <c r="K29" s="2">
        <f t="shared" si="4"/>
        <v>234.6153846</v>
      </c>
      <c r="M29" s="2">
        <f t="shared" si="11"/>
        <v>5.538461538</v>
      </c>
      <c r="N29" s="2">
        <f t="shared" si="5"/>
        <v>66.46153846</v>
      </c>
      <c r="O29" s="1">
        <f t="shared" si="6"/>
        <v>50</v>
      </c>
      <c r="P29" s="2">
        <f t="shared" si="7"/>
        <v>116.4615385</v>
      </c>
      <c r="R29" s="2">
        <f t="shared" si="9"/>
        <v>6100</v>
      </c>
      <c r="S29" s="2">
        <f t="shared" si="10"/>
        <v>9644.615385</v>
      </c>
      <c r="U29" s="2">
        <f t="shared" si="8"/>
        <v>-0.3675227309</v>
      </c>
    </row>
    <row r="30">
      <c r="G30" s="1">
        <v>27.0</v>
      </c>
      <c r="H30" s="2">
        <f t="shared" si="1"/>
        <v>18.46153846</v>
      </c>
      <c r="I30" s="2">
        <f t="shared" si="2"/>
        <v>184.6153846</v>
      </c>
      <c r="J30" s="1">
        <f t="shared" si="3"/>
        <v>50</v>
      </c>
      <c r="K30" s="2">
        <f t="shared" si="4"/>
        <v>234.6153846</v>
      </c>
      <c r="M30" s="2">
        <f t="shared" si="11"/>
        <v>5.538461538</v>
      </c>
      <c r="N30" s="2">
        <f t="shared" si="5"/>
        <v>66.46153846</v>
      </c>
      <c r="O30" s="1">
        <f t="shared" si="6"/>
        <v>50</v>
      </c>
      <c r="P30" s="2">
        <f t="shared" si="7"/>
        <v>116.4615385</v>
      </c>
      <c r="R30" s="2">
        <f t="shared" si="9"/>
        <v>6334.615385</v>
      </c>
      <c r="S30" s="2">
        <f t="shared" si="10"/>
        <v>9761.076923</v>
      </c>
      <c r="U30" s="2">
        <f t="shared" si="8"/>
        <v>-0.3510331458</v>
      </c>
    </row>
    <row r="31">
      <c r="G31" s="1">
        <v>28.0</v>
      </c>
      <c r="H31" s="2">
        <f t="shared" si="1"/>
        <v>18.46153846</v>
      </c>
      <c r="I31" s="2">
        <f t="shared" si="2"/>
        <v>184.6153846</v>
      </c>
      <c r="J31" s="1">
        <f t="shared" si="3"/>
        <v>50</v>
      </c>
      <c r="K31" s="2">
        <f t="shared" si="4"/>
        <v>234.6153846</v>
      </c>
      <c r="M31" s="2">
        <f t="shared" si="11"/>
        <v>5.538461538</v>
      </c>
      <c r="N31" s="2">
        <f t="shared" si="5"/>
        <v>66.46153846</v>
      </c>
      <c r="O31" s="1">
        <f t="shared" si="6"/>
        <v>50</v>
      </c>
      <c r="P31" s="2">
        <f t="shared" si="7"/>
        <v>116.4615385</v>
      </c>
      <c r="R31" s="2">
        <f t="shared" si="9"/>
        <v>6569.230769</v>
      </c>
      <c r="S31" s="2">
        <f t="shared" si="10"/>
        <v>9877.538462</v>
      </c>
      <c r="U31" s="2">
        <f t="shared" si="8"/>
        <v>-0.334932403</v>
      </c>
    </row>
    <row r="32">
      <c r="G32" s="1">
        <v>29.0</v>
      </c>
      <c r="H32" s="2">
        <f t="shared" si="1"/>
        <v>18.46153846</v>
      </c>
      <c r="I32" s="2">
        <f t="shared" si="2"/>
        <v>184.6153846</v>
      </c>
      <c r="J32" s="1">
        <f t="shared" si="3"/>
        <v>50</v>
      </c>
      <c r="K32" s="2">
        <f t="shared" si="4"/>
        <v>234.6153846</v>
      </c>
      <c r="M32" s="2">
        <f t="shared" si="11"/>
        <v>5.538461538</v>
      </c>
      <c r="N32" s="2">
        <f t="shared" si="5"/>
        <v>66.46153846</v>
      </c>
      <c r="O32" s="1">
        <f t="shared" si="6"/>
        <v>50</v>
      </c>
      <c r="P32" s="2">
        <f t="shared" si="7"/>
        <v>116.4615385</v>
      </c>
      <c r="R32" s="2">
        <f t="shared" si="9"/>
        <v>6803.846154</v>
      </c>
      <c r="S32" s="2">
        <f t="shared" si="10"/>
        <v>9994</v>
      </c>
      <c r="U32" s="2">
        <f t="shared" si="8"/>
        <v>-0.3192069088</v>
      </c>
    </row>
    <row r="33">
      <c r="G33" s="1">
        <v>30.0</v>
      </c>
      <c r="H33" s="2">
        <f t="shared" si="1"/>
        <v>18.46153846</v>
      </c>
      <c r="I33" s="2">
        <f t="shared" si="2"/>
        <v>184.6153846</v>
      </c>
      <c r="J33" s="1">
        <f t="shared" si="3"/>
        <v>50</v>
      </c>
      <c r="K33" s="2">
        <f t="shared" si="4"/>
        <v>234.6153846</v>
      </c>
      <c r="M33" s="2">
        <f t="shared" si="11"/>
        <v>5.538461538</v>
      </c>
      <c r="N33" s="2">
        <f t="shared" si="5"/>
        <v>66.46153846</v>
      </c>
      <c r="O33" s="1">
        <f t="shared" si="6"/>
        <v>50</v>
      </c>
      <c r="P33" s="2">
        <f t="shared" si="7"/>
        <v>116.4615385</v>
      </c>
      <c r="R33" s="2">
        <f t="shared" si="9"/>
        <v>7038.461538</v>
      </c>
      <c r="S33" s="2">
        <f t="shared" si="10"/>
        <v>10110.46154</v>
      </c>
      <c r="U33" s="2">
        <f t="shared" si="8"/>
        <v>-0.3038436958</v>
      </c>
    </row>
    <row r="34">
      <c r="G34" s="1">
        <v>31.0</v>
      </c>
      <c r="H34" s="2">
        <f t="shared" si="1"/>
        <v>18.46153846</v>
      </c>
      <c r="I34" s="2">
        <f t="shared" si="2"/>
        <v>184.6153846</v>
      </c>
      <c r="J34" s="1">
        <f t="shared" si="3"/>
        <v>50</v>
      </c>
      <c r="K34" s="2">
        <f t="shared" si="4"/>
        <v>234.6153846</v>
      </c>
      <c r="M34" s="2">
        <f t="shared" si="11"/>
        <v>5.538461538</v>
      </c>
      <c r="N34" s="2">
        <f t="shared" si="5"/>
        <v>66.46153846</v>
      </c>
      <c r="O34" s="1">
        <f t="shared" si="6"/>
        <v>50</v>
      </c>
      <c r="P34" s="2">
        <f t="shared" si="7"/>
        <v>116.4615385</v>
      </c>
      <c r="R34" s="2">
        <f t="shared" si="9"/>
        <v>7273.076923</v>
      </c>
      <c r="S34" s="2">
        <f t="shared" si="10"/>
        <v>10226.92308</v>
      </c>
      <c r="U34" s="2">
        <f t="shared" si="8"/>
        <v>-0.2888303874</v>
      </c>
    </row>
    <row r="35">
      <c r="G35" s="1">
        <v>32.0</v>
      </c>
      <c r="H35" s="2">
        <f t="shared" si="1"/>
        <v>18.46153846</v>
      </c>
      <c r="I35" s="2">
        <f t="shared" si="2"/>
        <v>184.6153846</v>
      </c>
      <c r="J35" s="1">
        <f t="shared" si="3"/>
        <v>50</v>
      </c>
      <c r="K35" s="2">
        <f t="shared" si="4"/>
        <v>234.6153846</v>
      </c>
      <c r="M35" s="2">
        <f t="shared" si="11"/>
        <v>5.538461538</v>
      </c>
      <c r="N35" s="2">
        <f t="shared" si="5"/>
        <v>66.46153846</v>
      </c>
      <c r="O35" s="1">
        <f t="shared" si="6"/>
        <v>50</v>
      </c>
      <c r="P35" s="2">
        <f t="shared" si="7"/>
        <v>116.4615385</v>
      </c>
      <c r="R35" s="2">
        <f t="shared" si="9"/>
        <v>7507.692308</v>
      </c>
      <c r="S35" s="2">
        <f t="shared" si="10"/>
        <v>10343.38462</v>
      </c>
      <c r="U35" s="2">
        <f t="shared" si="8"/>
        <v>-0.2741551642</v>
      </c>
    </row>
    <row r="36">
      <c r="G36" s="1">
        <v>33.0</v>
      </c>
      <c r="H36" s="2">
        <f t="shared" si="1"/>
        <v>18.46153846</v>
      </c>
      <c r="I36" s="2">
        <f t="shared" si="2"/>
        <v>184.6153846</v>
      </c>
      <c r="J36" s="1">
        <f t="shared" si="3"/>
        <v>50</v>
      </c>
      <c r="K36" s="2">
        <f t="shared" si="4"/>
        <v>234.6153846</v>
      </c>
      <c r="M36" s="2">
        <f t="shared" si="11"/>
        <v>5.538461538</v>
      </c>
      <c r="N36" s="2">
        <f t="shared" si="5"/>
        <v>66.46153846</v>
      </c>
      <c r="O36" s="1">
        <f t="shared" si="6"/>
        <v>50</v>
      </c>
      <c r="P36" s="2">
        <f t="shared" si="7"/>
        <v>116.4615385</v>
      </c>
      <c r="R36" s="2">
        <f t="shared" si="9"/>
        <v>7742.307692</v>
      </c>
      <c r="S36" s="2">
        <f t="shared" si="10"/>
        <v>10459.84615</v>
      </c>
      <c r="U36" s="2">
        <f t="shared" si="8"/>
        <v>-0.2598067334</v>
      </c>
    </row>
    <row r="37">
      <c r="G37" s="1">
        <v>34.0</v>
      </c>
      <c r="H37" s="2">
        <f t="shared" si="1"/>
        <v>18.46153846</v>
      </c>
      <c r="I37" s="2">
        <f t="shared" si="2"/>
        <v>184.6153846</v>
      </c>
      <c r="J37" s="1">
        <f t="shared" si="3"/>
        <v>50</v>
      </c>
      <c r="K37" s="2">
        <f t="shared" si="4"/>
        <v>234.6153846</v>
      </c>
      <c r="M37" s="2">
        <f t="shared" si="11"/>
        <v>5.538461538</v>
      </c>
      <c r="N37" s="2">
        <f t="shared" si="5"/>
        <v>66.46153846</v>
      </c>
      <c r="O37" s="1">
        <f t="shared" si="6"/>
        <v>50</v>
      </c>
      <c r="P37" s="2">
        <f t="shared" si="7"/>
        <v>116.4615385</v>
      </c>
      <c r="R37" s="2">
        <f t="shared" si="9"/>
        <v>7976.923077</v>
      </c>
      <c r="S37" s="2">
        <f t="shared" si="10"/>
        <v>10576.30769</v>
      </c>
      <c r="U37" s="2">
        <f t="shared" si="8"/>
        <v>-0.2457742996</v>
      </c>
    </row>
    <row r="38">
      <c r="G38" s="1">
        <v>35.0</v>
      </c>
      <c r="H38" s="2">
        <f t="shared" si="1"/>
        <v>18.46153846</v>
      </c>
      <c r="I38" s="2">
        <f t="shared" si="2"/>
        <v>184.6153846</v>
      </c>
      <c r="J38" s="1">
        <f t="shared" si="3"/>
        <v>50</v>
      </c>
      <c r="K38" s="2">
        <f t="shared" si="4"/>
        <v>234.6153846</v>
      </c>
      <c r="M38" s="2">
        <f t="shared" si="11"/>
        <v>5.538461538</v>
      </c>
      <c r="N38" s="2">
        <f t="shared" si="5"/>
        <v>66.46153846</v>
      </c>
      <c r="O38" s="1">
        <f t="shared" si="6"/>
        <v>50</v>
      </c>
      <c r="P38" s="2">
        <f t="shared" si="7"/>
        <v>116.4615385</v>
      </c>
      <c r="R38" s="2">
        <f t="shared" si="9"/>
        <v>8211.538462</v>
      </c>
      <c r="S38" s="2">
        <f t="shared" si="10"/>
        <v>10692.76923</v>
      </c>
      <c r="U38" s="2">
        <f t="shared" si="8"/>
        <v>-0.2320475375</v>
      </c>
    </row>
    <row r="39">
      <c r="G39" s="1">
        <v>36.0</v>
      </c>
      <c r="H39" s="2">
        <f t="shared" si="1"/>
        <v>18.46153846</v>
      </c>
      <c r="I39" s="2">
        <f t="shared" si="2"/>
        <v>184.6153846</v>
      </c>
      <c r="J39" s="1">
        <f t="shared" si="3"/>
        <v>50</v>
      </c>
      <c r="K39" s="2">
        <f t="shared" si="4"/>
        <v>234.6153846</v>
      </c>
      <c r="M39" s="2">
        <f t="shared" si="11"/>
        <v>5.538461538</v>
      </c>
      <c r="N39" s="2">
        <f t="shared" si="5"/>
        <v>66.46153846</v>
      </c>
      <c r="O39" s="1">
        <f t="shared" si="6"/>
        <v>50</v>
      </c>
      <c r="P39" s="2">
        <f t="shared" si="7"/>
        <v>116.4615385</v>
      </c>
      <c r="R39" s="2">
        <f t="shared" si="9"/>
        <v>8446.153846</v>
      </c>
      <c r="S39" s="2">
        <f t="shared" si="10"/>
        <v>10809.23077</v>
      </c>
      <c r="U39" s="2">
        <f t="shared" si="8"/>
        <v>-0.218616567</v>
      </c>
    </row>
    <row r="40">
      <c r="G40" s="1">
        <v>37.0</v>
      </c>
      <c r="H40" s="2">
        <f t="shared" si="1"/>
        <v>18.46153846</v>
      </c>
      <c r="I40" s="2">
        <f t="shared" si="2"/>
        <v>184.6153846</v>
      </c>
      <c r="J40" s="1">
        <f t="shared" si="3"/>
        <v>50</v>
      </c>
      <c r="K40" s="2">
        <f t="shared" si="4"/>
        <v>234.6153846</v>
      </c>
      <c r="M40" s="2">
        <f t="shared" si="11"/>
        <v>5.538461538</v>
      </c>
      <c r="N40" s="2">
        <f t="shared" si="5"/>
        <v>66.46153846</v>
      </c>
      <c r="O40" s="1">
        <f t="shared" si="6"/>
        <v>50</v>
      </c>
      <c r="P40" s="2">
        <f t="shared" si="7"/>
        <v>116.4615385</v>
      </c>
      <c r="R40" s="2">
        <f t="shared" si="9"/>
        <v>8680.769231</v>
      </c>
      <c r="S40" s="2">
        <f t="shared" si="10"/>
        <v>10925.69231</v>
      </c>
      <c r="U40" s="2">
        <f t="shared" si="8"/>
        <v>-0.2054719293</v>
      </c>
    </row>
    <row r="41">
      <c r="G41" s="1">
        <v>38.0</v>
      </c>
      <c r="H41" s="2">
        <f t="shared" si="1"/>
        <v>18.46153846</v>
      </c>
      <c r="I41" s="2">
        <f t="shared" si="2"/>
        <v>184.6153846</v>
      </c>
      <c r="J41" s="1">
        <f t="shared" si="3"/>
        <v>50</v>
      </c>
      <c r="K41" s="2">
        <f t="shared" si="4"/>
        <v>234.6153846</v>
      </c>
      <c r="M41" s="2">
        <f t="shared" si="11"/>
        <v>5.538461538</v>
      </c>
      <c r="N41" s="2">
        <f t="shared" si="5"/>
        <v>66.46153846</v>
      </c>
      <c r="O41" s="1">
        <f t="shared" si="6"/>
        <v>50</v>
      </c>
      <c r="P41" s="2">
        <f t="shared" si="7"/>
        <v>116.4615385</v>
      </c>
      <c r="R41" s="2">
        <f t="shared" si="9"/>
        <v>8915.384615</v>
      </c>
      <c r="S41" s="2">
        <f t="shared" si="10"/>
        <v>11042.15385</v>
      </c>
      <c r="U41" s="2">
        <f t="shared" si="8"/>
        <v>-0.1926045643</v>
      </c>
    </row>
    <row r="42">
      <c r="G42" s="1">
        <v>39.0</v>
      </c>
      <c r="H42" s="2">
        <f t="shared" si="1"/>
        <v>18.46153846</v>
      </c>
      <c r="I42" s="2">
        <f t="shared" si="2"/>
        <v>184.6153846</v>
      </c>
      <c r="J42" s="1">
        <f t="shared" si="3"/>
        <v>50</v>
      </c>
      <c r="K42" s="2">
        <f t="shared" si="4"/>
        <v>234.6153846</v>
      </c>
      <c r="M42" s="2">
        <f t="shared" si="11"/>
        <v>5.538461538</v>
      </c>
      <c r="N42" s="2">
        <f t="shared" si="5"/>
        <v>66.46153846</v>
      </c>
      <c r="O42" s="1">
        <f t="shared" si="6"/>
        <v>50</v>
      </c>
      <c r="P42" s="2">
        <f t="shared" si="7"/>
        <v>116.4615385</v>
      </c>
      <c r="R42" s="2">
        <f t="shared" si="9"/>
        <v>9150</v>
      </c>
      <c r="S42" s="2">
        <f t="shared" si="10"/>
        <v>11158.61538</v>
      </c>
      <c r="U42" s="2">
        <f t="shared" si="8"/>
        <v>-0.1800057906</v>
      </c>
    </row>
    <row r="43">
      <c r="G43" s="1">
        <v>40.0</v>
      </c>
      <c r="H43" s="2">
        <f t="shared" si="1"/>
        <v>18.46153846</v>
      </c>
      <c r="I43" s="2">
        <f t="shared" si="2"/>
        <v>184.6153846</v>
      </c>
      <c r="J43" s="1">
        <f t="shared" si="3"/>
        <v>50</v>
      </c>
      <c r="K43" s="2">
        <f t="shared" si="4"/>
        <v>234.6153846</v>
      </c>
      <c r="M43" s="2">
        <f t="shared" si="11"/>
        <v>5.538461538</v>
      </c>
      <c r="N43" s="2">
        <f t="shared" si="5"/>
        <v>66.46153846</v>
      </c>
      <c r="O43" s="1">
        <f t="shared" si="6"/>
        <v>50</v>
      </c>
      <c r="P43" s="2">
        <f t="shared" si="7"/>
        <v>116.4615385</v>
      </c>
      <c r="R43" s="2">
        <f t="shared" si="9"/>
        <v>9384.615385</v>
      </c>
      <c r="S43" s="2">
        <f t="shared" si="10"/>
        <v>11275.07692</v>
      </c>
      <c r="U43" s="2">
        <f t="shared" si="8"/>
        <v>-0.1676672852</v>
      </c>
    </row>
    <row r="44">
      <c r="G44" s="1">
        <v>41.0</v>
      </c>
      <c r="H44" s="2">
        <f t="shared" si="1"/>
        <v>18.46153846</v>
      </c>
      <c r="I44" s="2">
        <f t="shared" si="2"/>
        <v>184.6153846</v>
      </c>
      <c r="J44" s="1">
        <f t="shared" si="3"/>
        <v>50</v>
      </c>
      <c r="K44" s="2">
        <f t="shared" si="4"/>
        <v>234.6153846</v>
      </c>
      <c r="M44" s="2">
        <f t="shared" si="11"/>
        <v>5.538461538</v>
      </c>
      <c r="N44" s="2">
        <f t="shared" si="5"/>
        <v>66.46153846</v>
      </c>
      <c r="O44" s="1">
        <f t="shared" si="6"/>
        <v>50</v>
      </c>
      <c r="P44" s="2">
        <f t="shared" si="7"/>
        <v>116.4615385</v>
      </c>
      <c r="R44" s="2">
        <f t="shared" si="9"/>
        <v>9619.230769</v>
      </c>
      <c r="S44" s="2">
        <f t="shared" si="10"/>
        <v>11391.53846</v>
      </c>
      <c r="U44" s="2">
        <f t="shared" si="8"/>
        <v>-0.1555810656</v>
      </c>
    </row>
    <row r="45">
      <c r="G45" s="1">
        <v>42.0</v>
      </c>
      <c r="H45" s="2">
        <f t="shared" si="1"/>
        <v>18.46153846</v>
      </c>
      <c r="I45" s="2">
        <f t="shared" si="2"/>
        <v>184.6153846</v>
      </c>
      <c r="J45" s="1">
        <f t="shared" si="3"/>
        <v>50</v>
      </c>
      <c r="K45" s="2">
        <f t="shared" si="4"/>
        <v>234.6153846</v>
      </c>
      <c r="M45" s="2">
        <f t="shared" si="11"/>
        <v>5.538461538</v>
      </c>
      <c r="N45" s="2">
        <f t="shared" si="5"/>
        <v>66.46153846</v>
      </c>
      <c r="O45" s="1">
        <f t="shared" si="6"/>
        <v>50</v>
      </c>
      <c r="P45" s="2">
        <f t="shared" si="7"/>
        <v>116.4615385</v>
      </c>
      <c r="R45" s="2">
        <f t="shared" si="9"/>
        <v>9853.846154</v>
      </c>
      <c r="S45" s="2">
        <f t="shared" si="10"/>
        <v>11508</v>
      </c>
      <c r="U45" s="2">
        <f t="shared" si="8"/>
        <v>-0.1437394722</v>
      </c>
    </row>
    <row r="46">
      <c r="G46" s="1">
        <v>43.0</v>
      </c>
      <c r="H46" s="2">
        <f t="shared" si="1"/>
        <v>18.46153846</v>
      </c>
      <c r="I46" s="2">
        <f t="shared" si="2"/>
        <v>184.6153846</v>
      </c>
      <c r="J46" s="1">
        <f t="shared" si="3"/>
        <v>50</v>
      </c>
      <c r="K46" s="2">
        <f t="shared" si="4"/>
        <v>234.6153846</v>
      </c>
      <c r="M46" s="2">
        <f t="shared" si="11"/>
        <v>5.538461538</v>
      </c>
      <c r="N46" s="2">
        <f t="shared" si="5"/>
        <v>66.46153846</v>
      </c>
      <c r="O46" s="1">
        <f t="shared" si="6"/>
        <v>50</v>
      </c>
      <c r="P46" s="2">
        <f t="shared" si="7"/>
        <v>116.4615385</v>
      </c>
      <c r="R46" s="2">
        <f t="shared" si="9"/>
        <v>10088.46154</v>
      </c>
      <c r="S46" s="2">
        <f t="shared" si="10"/>
        <v>11624.46154</v>
      </c>
      <c r="U46" s="2">
        <f t="shared" si="8"/>
        <v>-0.1321351527</v>
      </c>
    </row>
    <row r="47">
      <c r="G47" s="1">
        <v>44.0</v>
      </c>
      <c r="H47" s="2">
        <f t="shared" si="1"/>
        <v>18.46153846</v>
      </c>
      <c r="I47" s="2">
        <f t="shared" si="2"/>
        <v>184.6153846</v>
      </c>
      <c r="J47" s="1">
        <f t="shared" si="3"/>
        <v>50</v>
      </c>
      <c r="K47" s="2">
        <f t="shared" si="4"/>
        <v>234.6153846</v>
      </c>
      <c r="M47" s="2">
        <f t="shared" si="11"/>
        <v>5.538461538</v>
      </c>
      <c r="N47" s="2">
        <f t="shared" si="5"/>
        <v>66.46153846</v>
      </c>
      <c r="O47" s="1">
        <f t="shared" si="6"/>
        <v>50</v>
      </c>
      <c r="P47" s="2">
        <f t="shared" si="7"/>
        <v>116.4615385</v>
      </c>
      <c r="R47" s="2">
        <f t="shared" si="9"/>
        <v>10323.07692</v>
      </c>
      <c r="S47" s="2">
        <f t="shared" si="10"/>
        <v>11740.92308</v>
      </c>
      <c r="U47" s="2">
        <f t="shared" si="8"/>
        <v>-0.1207610462</v>
      </c>
    </row>
    <row r="48">
      <c r="G48" s="1">
        <v>45.0</v>
      </c>
      <c r="H48" s="2">
        <f t="shared" si="1"/>
        <v>18.46153846</v>
      </c>
      <c r="I48" s="2">
        <f t="shared" si="2"/>
        <v>184.6153846</v>
      </c>
      <c r="J48" s="1">
        <f t="shared" si="3"/>
        <v>50</v>
      </c>
      <c r="K48" s="2">
        <f t="shared" si="4"/>
        <v>234.6153846</v>
      </c>
      <c r="M48" s="2">
        <f t="shared" si="11"/>
        <v>5.538461538</v>
      </c>
      <c r="N48" s="2">
        <f t="shared" si="5"/>
        <v>66.46153846</v>
      </c>
      <c r="O48" s="1">
        <f t="shared" si="6"/>
        <v>50</v>
      </c>
      <c r="P48" s="2">
        <f t="shared" si="7"/>
        <v>116.4615385</v>
      </c>
      <c r="R48" s="2">
        <f t="shared" si="9"/>
        <v>10557.69231</v>
      </c>
      <c r="S48" s="2">
        <f t="shared" si="10"/>
        <v>11857.38462</v>
      </c>
      <c r="U48" s="2">
        <f t="shared" si="8"/>
        <v>-0.1096103694</v>
      </c>
    </row>
    <row r="49">
      <c r="G49" s="1">
        <v>46.0</v>
      </c>
      <c r="H49" s="2">
        <f t="shared" si="1"/>
        <v>18.46153846</v>
      </c>
      <c r="I49" s="2">
        <f t="shared" si="2"/>
        <v>184.6153846</v>
      </c>
      <c r="J49" s="1">
        <f t="shared" si="3"/>
        <v>50</v>
      </c>
      <c r="K49" s="2">
        <f t="shared" si="4"/>
        <v>234.6153846</v>
      </c>
      <c r="M49" s="2">
        <f t="shared" si="11"/>
        <v>5.538461538</v>
      </c>
      <c r="N49" s="2">
        <f t="shared" si="5"/>
        <v>66.46153846</v>
      </c>
      <c r="O49" s="1">
        <f t="shared" si="6"/>
        <v>50</v>
      </c>
      <c r="P49" s="2">
        <f t="shared" si="7"/>
        <v>116.4615385</v>
      </c>
      <c r="R49" s="2">
        <f t="shared" si="9"/>
        <v>10792.30769</v>
      </c>
      <c r="S49" s="2">
        <f t="shared" si="10"/>
        <v>11973.84615</v>
      </c>
      <c r="U49" s="2">
        <f t="shared" si="8"/>
        <v>-0.09867660285</v>
      </c>
    </row>
    <row r="50">
      <c r="G50" s="1">
        <v>47.0</v>
      </c>
      <c r="H50" s="2">
        <f t="shared" si="1"/>
        <v>18.46153846</v>
      </c>
      <c r="I50" s="2">
        <f t="shared" si="2"/>
        <v>184.6153846</v>
      </c>
      <c r="J50" s="1">
        <f t="shared" si="3"/>
        <v>50</v>
      </c>
      <c r="K50" s="2">
        <f t="shared" si="4"/>
        <v>234.6153846</v>
      </c>
      <c r="M50" s="2">
        <f t="shared" si="11"/>
        <v>5.538461538</v>
      </c>
      <c r="N50" s="2">
        <f t="shared" si="5"/>
        <v>66.46153846</v>
      </c>
      <c r="O50" s="1">
        <f t="shared" si="6"/>
        <v>50</v>
      </c>
      <c r="P50" s="2">
        <f t="shared" si="7"/>
        <v>116.4615385</v>
      </c>
      <c r="R50" s="2">
        <f t="shared" si="9"/>
        <v>11026.92308</v>
      </c>
      <c r="S50" s="2">
        <f t="shared" si="10"/>
        <v>12090.30769</v>
      </c>
      <c r="U50" s="2">
        <f t="shared" si="8"/>
        <v>-0.08795347831</v>
      </c>
    </row>
    <row r="51">
      <c r="G51" s="1">
        <v>48.0</v>
      </c>
      <c r="H51" s="2">
        <f t="shared" si="1"/>
        <v>18.46153846</v>
      </c>
      <c r="I51" s="2">
        <f t="shared" si="2"/>
        <v>184.6153846</v>
      </c>
      <c r="J51" s="1">
        <f t="shared" si="3"/>
        <v>50</v>
      </c>
      <c r="K51" s="2">
        <f t="shared" si="4"/>
        <v>234.6153846</v>
      </c>
      <c r="M51" s="2">
        <f t="shared" si="11"/>
        <v>5.538461538</v>
      </c>
      <c r="N51" s="2">
        <f t="shared" si="5"/>
        <v>66.46153846</v>
      </c>
      <c r="O51" s="1">
        <f t="shared" si="6"/>
        <v>50</v>
      </c>
      <c r="P51" s="2">
        <f t="shared" si="7"/>
        <v>116.4615385</v>
      </c>
      <c r="R51" s="2">
        <f t="shared" si="9"/>
        <v>11261.53846</v>
      </c>
      <c r="S51" s="2">
        <f t="shared" si="10"/>
        <v>12206.76923</v>
      </c>
      <c r="U51" s="2">
        <f t="shared" si="8"/>
        <v>-0.07743496673</v>
      </c>
    </row>
    <row r="52">
      <c r="G52" s="1">
        <v>49.0</v>
      </c>
      <c r="H52" s="2">
        <f t="shared" si="1"/>
        <v>18.46153846</v>
      </c>
      <c r="I52" s="2">
        <f t="shared" si="2"/>
        <v>184.6153846</v>
      </c>
      <c r="J52" s="1">
        <f t="shared" si="3"/>
        <v>50</v>
      </c>
      <c r="K52" s="2">
        <f t="shared" si="4"/>
        <v>234.6153846</v>
      </c>
      <c r="M52" s="2">
        <f t="shared" si="11"/>
        <v>5.538461538</v>
      </c>
      <c r="N52" s="2">
        <f t="shared" si="5"/>
        <v>66.46153846</v>
      </c>
      <c r="O52" s="1">
        <f t="shared" si="6"/>
        <v>50</v>
      </c>
      <c r="P52" s="2">
        <f t="shared" si="7"/>
        <v>116.4615385</v>
      </c>
      <c r="R52" s="2">
        <f t="shared" si="9"/>
        <v>11496.15385</v>
      </c>
      <c r="S52" s="2">
        <f t="shared" si="10"/>
        <v>12323.23077</v>
      </c>
      <c r="U52" s="2">
        <f t="shared" si="8"/>
        <v>-0.06711526698</v>
      </c>
    </row>
    <row r="53">
      <c r="G53" s="1">
        <v>50.0</v>
      </c>
      <c r="H53" s="2">
        <f t="shared" si="1"/>
        <v>18.46153846</v>
      </c>
      <c r="I53" s="2">
        <f t="shared" si="2"/>
        <v>184.6153846</v>
      </c>
      <c r="J53" s="1">
        <f t="shared" si="3"/>
        <v>50</v>
      </c>
      <c r="K53" s="2">
        <f t="shared" si="4"/>
        <v>234.6153846</v>
      </c>
      <c r="M53" s="2">
        <f t="shared" si="11"/>
        <v>5.538461538</v>
      </c>
      <c r="N53" s="2">
        <f t="shared" si="5"/>
        <v>66.46153846</v>
      </c>
      <c r="O53" s="1">
        <f t="shared" si="6"/>
        <v>50</v>
      </c>
      <c r="P53" s="2">
        <f t="shared" si="7"/>
        <v>116.4615385</v>
      </c>
      <c r="R53" s="2">
        <f t="shared" si="9"/>
        <v>11730.76923</v>
      </c>
      <c r="S53" s="2">
        <f t="shared" si="10"/>
        <v>12439.69231</v>
      </c>
      <c r="U53" s="2">
        <f t="shared" si="8"/>
        <v>-0.05698879517</v>
      </c>
    </row>
    <row r="54">
      <c r="G54" s="1">
        <v>51.0</v>
      </c>
      <c r="H54" s="2">
        <f t="shared" si="1"/>
        <v>18.46153846</v>
      </c>
      <c r="I54" s="2">
        <f t="shared" si="2"/>
        <v>184.6153846</v>
      </c>
      <c r="J54" s="1">
        <f t="shared" si="3"/>
        <v>50</v>
      </c>
      <c r="K54" s="2">
        <f t="shared" si="4"/>
        <v>234.6153846</v>
      </c>
      <c r="M54" s="2">
        <f t="shared" si="11"/>
        <v>5.538461538</v>
      </c>
      <c r="N54" s="2">
        <f t="shared" si="5"/>
        <v>66.46153846</v>
      </c>
      <c r="O54" s="1">
        <f t="shared" si="6"/>
        <v>50</v>
      </c>
      <c r="P54" s="2">
        <f t="shared" si="7"/>
        <v>116.4615385</v>
      </c>
      <c r="R54" s="2">
        <f t="shared" si="9"/>
        <v>11965.38462</v>
      </c>
      <c r="S54" s="2">
        <f t="shared" si="10"/>
        <v>12556.15385</v>
      </c>
      <c r="U54" s="2">
        <f t="shared" si="8"/>
        <v>-0.0470501746</v>
      </c>
    </row>
    <row r="55">
      <c r="G55" s="1">
        <v>52.0</v>
      </c>
      <c r="H55" s="2">
        <f t="shared" si="1"/>
        <v>18.46153846</v>
      </c>
      <c r="I55" s="2">
        <f t="shared" si="2"/>
        <v>184.6153846</v>
      </c>
      <c r="J55" s="1">
        <f t="shared" si="3"/>
        <v>50</v>
      </c>
      <c r="K55" s="2">
        <f t="shared" si="4"/>
        <v>234.6153846</v>
      </c>
      <c r="M55" s="2">
        <f t="shared" si="11"/>
        <v>5.538461538</v>
      </c>
      <c r="N55" s="2">
        <f t="shared" si="5"/>
        <v>66.46153846</v>
      </c>
      <c r="O55" s="1">
        <f t="shared" si="6"/>
        <v>50</v>
      </c>
      <c r="P55" s="2">
        <f t="shared" si="7"/>
        <v>116.4615385</v>
      </c>
      <c r="R55" s="2">
        <f t="shared" si="9"/>
        <v>12200</v>
      </c>
      <c r="S55" s="2">
        <f t="shared" si="10"/>
        <v>12672.61538</v>
      </c>
      <c r="U55" s="2">
        <f t="shared" si="8"/>
        <v>-0.03729422619</v>
      </c>
    </row>
    <row r="56">
      <c r="G56" s="1">
        <v>53.0</v>
      </c>
      <c r="H56" s="2">
        <f t="shared" si="1"/>
        <v>18.46153846</v>
      </c>
      <c r="I56" s="2">
        <f t="shared" si="2"/>
        <v>184.6153846</v>
      </c>
      <c r="J56" s="1">
        <f t="shared" si="3"/>
        <v>50</v>
      </c>
      <c r="K56" s="2">
        <f t="shared" si="4"/>
        <v>234.6153846</v>
      </c>
      <c r="M56" s="2">
        <f t="shared" si="11"/>
        <v>5.538461538</v>
      </c>
      <c r="N56" s="2">
        <f t="shared" si="5"/>
        <v>66.46153846</v>
      </c>
      <c r="O56" s="1">
        <f t="shared" si="6"/>
        <v>50</v>
      </c>
      <c r="P56" s="2">
        <f t="shared" si="7"/>
        <v>116.4615385</v>
      </c>
      <c r="R56" s="2">
        <f t="shared" si="9"/>
        <v>12434.61538</v>
      </c>
      <c r="S56" s="2">
        <f t="shared" si="10"/>
        <v>12789.07692</v>
      </c>
      <c r="U56" s="2">
        <f t="shared" si="8"/>
        <v>-0.02771595953</v>
      </c>
    </row>
    <row r="57">
      <c r="G57" s="1">
        <v>54.0</v>
      </c>
      <c r="H57" s="2">
        <f t="shared" si="1"/>
        <v>18.46153846</v>
      </c>
      <c r="I57" s="2">
        <f t="shared" si="2"/>
        <v>184.6153846</v>
      </c>
      <c r="J57" s="1">
        <f t="shared" si="3"/>
        <v>50</v>
      </c>
      <c r="K57" s="2">
        <f t="shared" si="4"/>
        <v>234.6153846</v>
      </c>
      <c r="M57" s="2">
        <f t="shared" si="11"/>
        <v>5.538461538</v>
      </c>
      <c r="N57" s="2">
        <f t="shared" si="5"/>
        <v>66.46153846</v>
      </c>
      <c r="O57" s="1">
        <f t="shared" si="6"/>
        <v>50</v>
      </c>
      <c r="P57" s="2">
        <f t="shared" si="7"/>
        <v>116.4615385</v>
      </c>
      <c r="R57" s="2">
        <f t="shared" si="9"/>
        <v>12669.23077</v>
      </c>
      <c r="S57" s="2">
        <f t="shared" si="10"/>
        <v>12905.53846</v>
      </c>
      <c r="U57" s="2">
        <f t="shared" si="8"/>
        <v>-0.01831056434</v>
      </c>
    </row>
    <row r="58">
      <c r="G58" s="1">
        <v>55.0</v>
      </c>
      <c r="H58" s="2">
        <f t="shared" si="1"/>
        <v>18.46153846</v>
      </c>
      <c r="I58" s="2">
        <f t="shared" si="2"/>
        <v>184.6153846</v>
      </c>
      <c r="J58" s="1">
        <f t="shared" si="3"/>
        <v>50</v>
      </c>
      <c r="K58" s="2">
        <f t="shared" si="4"/>
        <v>234.6153846</v>
      </c>
      <c r="M58" s="2">
        <f t="shared" si="11"/>
        <v>5.538461538</v>
      </c>
      <c r="N58" s="2">
        <f t="shared" si="5"/>
        <v>66.46153846</v>
      </c>
      <c r="O58" s="1">
        <f t="shared" si="6"/>
        <v>50</v>
      </c>
      <c r="P58" s="2">
        <f t="shared" si="7"/>
        <v>116.4615385</v>
      </c>
      <c r="R58" s="2">
        <f t="shared" si="9"/>
        <v>12903.84615</v>
      </c>
      <c r="S58" s="2">
        <f t="shared" si="10"/>
        <v>13022</v>
      </c>
      <c r="U58" s="2">
        <f t="shared" si="8"/>
        <v>-0.009073402408</v>
      </c>
    </row>
    <row r="59">
      <c r="G59" s="1">
        <v>56.0</v>
      </c>
      <c r="H59" s="2">
        <f t="shared" si="1"/>
        <v>18.46153846</v>
      </c>
      <c r="I59" s="2">
        <f t="shared" si="2"/>
        <v>184.6153846</v>
      </c>
      <c r="J59" s="1">
        <f t="shared" si="3"/>
        <v>50</v>
      </c>
      <c r="K59" s="2">
        <f t="shared" si="4"/>
        <v>234.6153846</v>
      </c>
      <c r="M59" s="2">
        <f t="shared" si="11"/>
        <v>5.538461538</v>
      </c>
      <c r="N59" s="2">
        <f t="shared" si="5"/>
        <v>66.46153846</v>
      </c>
      <c r="O59" s="1">
        <f t="shared" si="6"/>
        <v>50</v>
      </c>
      <c r="P59" s="2">
        <f t="shared" si="7"/>
        <v>116.4615385</v>
      </c>
      <c r="R59" s="2">
        <f t="shared" si="9"/>
        <v>13138.46154</v>
      </c>
      <c r="S59" s="2">
        <f t="shared" si="10"/>
        <v>13138.46154</v>
      </c>
      <c r="U59" s="2">
        <f t="shared" si="8"/>
        <v>0</v>
      </c>
    </row>
    <row r="60">
      <c r="G60" s="1">
        <v>57.0</v>
      </c>
      <c r="H60" s="2">
        <f t="shared" si="1"/>
        <v>18.46153846</v>
      </c>
      <c r="I60" s="2">
        <f t="shared" si="2"/>
        <v>184.6153846</v>
      </c>
      <c r="J60" s="1">
        <f t="shared" si="3"/>
        <v>50</v>
      </c>
      <c r="K60" s="2">
        <f t="shared" si="4"/>
        <v>234.6153846</v>
      </c>
      <c r="M60" s="2">
        <f t="shared" si="11"/>
        <v>5.538461538</v>
      </c>
      <c r="N60" s="2">
        <f t="shared" si="5"/>
        <v>66.46153846</v>
      </c>
      <c r="O60" s="1">
        <f t="shared" si="6"/>
        <v>50</v>
      </c>
      <c r="P60" s="2">
        <f t="shared" si="7"/>
        <v>116.4615385</v>
      </c>
      <c r="R60" s="2">
        <f t="shared" si="9"/>
        <v>13373.07692</v>
      </c>
      <c r="S60" s="2">
        <f t="shared" si="10"/>
        <v>13254.92308</v>
      </c>
      <c r="U60" s="2">
        <f t="shared" si="8"/>
        <v>0.0089139594</v>
      </c>
    </row>
    <row r="61">
      <c r="G61" s="1">
        <v>58.0</v>
      </c>
      <c r="H61" s="2">
        <f t="shared" si="1"/>
        <v>18.46153846</v>
      </c>
      <c r="I61" s="2">
        <f t="shared" si="2"/>
        <v>184.6153846</v>
      </c>
      <c r="J61" s="1">
        <f t="shared" si="3"/>
        <v>50</v>
      </c>
      <c r="K61" s="2">
        <f t="shared" si="4"/>
        <v>234.6153846</v>
      </c>
      <c r="M61" s="2">
        <f t="shared" si="11"/>
        <v>5.538461538</v>
      </c>
      <c r="N61" s="2">
        <f t="shared" si="5"/>
        <v>66.46153846</v>
      </c>
      <c r="O61" s="1">
        <f t="shared" si="6"/>
        <v>50</v>
      </c>
      <c r="P61" s="2">
        <f t="shared" si="7"/>
        <v>116.4615385</v>
      </c>
      <c r="R61" s="2">
        <f t="shared" si="9"/>
        <v>13607.69231</v>
      </c>
      <c r="S61" s="2">
        <f t="shared" si="10"/>
        <v>13371.38462</v>
      </c>
      <c r="U61" s="2">
        <f t="shared" si="8"/>
        <v>0.01767264192</v>
      </c>
    </row>
    <row r="62">
      <c r="G62" s="1">
        <v>59.0</v>
      </c>
      <c r="H62" s="2">
        <f t="shared" si="1"/>
        <v>18.46153846</v>
      </c>
      <c r="I62" s="2">
        <f t="shared" si="2"/>
        <v>184.6153846</v>
      </c>
      <c r="J62" s="1">
        <f t="shared" si="3"/>
        <v>50</v>
      </c>
      <c r="K62" s="2">
        <f t="shared" si="4"/>
        <v>234.6153846</v>
      </c>
      <c r="M62" s="2">
        <f t="shared" si="11"/>
        <v>5.538461538</v>
      </c>
      <c r="N62" s="2">
        <f t="shared" si="5"/>
        <v>66.46153846</v>
      </c>
      <c r="O62" s="1">
        <f t="shared" si="6"/>
        <v>50</v>
      </c>
      <c r="P62" s="2">
        <f t="shared" si="7"/>
        <v>116.4615385</v>
      </c>
      <c r="R62" s="2">
        <f t="shared" si="9"/>
        <v>13842.30769</v>
      </c>
      <c r="S62" s="2">
        <f t="shared" si="10"/>
        <v>13487.84615</v>
      </c>
      <c r="U62" s="2">
        <f t="shared" si="8"/>
        <v>0.02628006981</v>
      </c>
    </row>
    <row r="63">
      <c r="G63" s="1">
        <v>60.0</v>
      </c>
      <c r="H63" s="2">
        <f t="shared" si="1"/>
        <v>18.46153846</v>
      </c>
      <c r="I63" s="2">
        <f t="shared" si="2"/>
        <v>184.6153846</v>
      </c>
      <c r="J63" s="1">
        <f t="shared" si="3"/>
        <v>50</v>
      </c>
      <c r="K63" s="2">
        <f t="shared" si="4"/>
        <v>234.6153846</v>
      </c>
      <c r="M63" s="2">
        <f t="shared" si="11"/>
        <v>5.538461538</v>
      </c>
      <c r="N63" s="2">
        <f t="shared" si="5"/>
        <v>66.46153846</v>
      </c>
      <c r="O63" s="1">
        <f t="shared" si="6"/>
        <v>50</v>
      </c>
      <c r="P63" s="2">
        <f t="shared" si="7"/>
        <v>116.4615385</v>
      </c>
      <c r="R63" s="2">
        <f t="shared" si="9"/>
        <v>14076.92308</v>
      </c>
      <c r="S63" s="2">
        <f t="shared" si="10"/>
        <v>13604.30769</v>
      </c>
      <c r="U63" s="2">
        <f t="shared" si="8"/>
        <v>0.03474012756</v>
      </c>
    </row>
    <row r="64">
      <c r="G64" s="1">
        <v>61.0</v>
      </c>
      <c r="H64" s="2">
        <f t="shared" si="1"/>
        <v>18.46153846</v>
      </c>
      <c r="I64" s="2">
        <f t="shared" si="2"/>
        <v>184.6153846</v>
      </c>
      <c r="J64" s="1">
        <f t="shared" si="3"/>
        <v>50</v>
      </c>
      <c r="K64" s="2">
        <f t="shared" si="4"/>
        <v>234.6153846</v>
      </c>
      <c r="M64" s="2">
        <f t="shared" si="11"/>
        <v>5.538461538</v>
      </c>
      <c r="N64" s="2">
        <f t="shared" si="5"/>
        <v>66.46153846</v>
      </c>
      <c r="O64" s="1">
        <f t="shared" si="6"/>
        <v>50</v>
      </c>
      <c r="P64" s="2">
        <f t="shared" si="7"/>
        <v>116.4615385</v>
      </c>
      <c r="R64" s="2">
        <f t="shared" si="9"/>
        <v>14311.53846</v>
      </c>
      <c r="S64" s="2">
        <f t="shared" si="10"/>
        <v>13720.76923</v>
      </c>
      <c r="U64" s="2">
        <f t="shared" si="8"/>
        <v>0.04305656781</v>
      </c>
    </row>
    <row r="65">
      <c r="G65" s="1">
        <v>62.0</v>
      </c>
      <c r="H65" s="2">
        <f t="shared" si="1"/>
        <v>18.46153846</v>
      </c>
      <c r="I65" s="2">
        <f t="shared" si="2"/>
        <v>184.6153846</v>
      </c>
      <c r="J65" s="1">
        <f t="shared" si="3"/>
        <v>50</v>
      </c>
      <c r="K65" s="2">
        <f t="shared" si="4"/>
        <v>234.6153846</v>
      </c>
      <c r="M65" s="2">
        <f t="shared" si="11"/>
        <v>5.538461538</v>
      </c>
      <c r="N65" s="2">
        <f t="shared" si="5"/>
        <v>66.46153846</v>
      </c>
      <c r="O65" s="1">
        <f t="shared" si="6"/>
        <v>50</v>
      </c>
      <c r="P65" s="2">
        <f t="shared" si="7"/>
        <v>116.4615385</v>
      </c>
      <c r="R65" s="2">
        <f t="shared" si="9"/>
        <v>14546.15385</v>
      </c>
      <c r="S65" s="2">
        <f t="shared" si="10"/>
        <v>13837.23077</v>
      </c>
      <c r="U65" s="2">
        <f t="shared" si="8"/>
        <v>0.05123301683</v>
      </c>
    </row>
    <row r="66">
      <c r="G66" s="1">
        <v>63.0</v>
      </c>
      <c r="H66" s="2">
        <f t="shared" si="1"/>
        <v>18.46153846</v>
      </c>
      <c r="I66" s="2">
        <f t="shared" si="2"/>
        <v>184.6153846</v>
      </c>
      <c r="J66" s="1">
        <f t="shared" si="3"/>
        <v>50</v>
      </c>
      <c r="K66" s="2">
        <f t="shared" si="4"/>
        <v>234.6153846</v>
      </c>
      <c r="M66" s="2">
        <f t="shared" si="11"/>
        <v>5.538461538</v>
      </c>
      <c r="N66" s="2">
        <f t="shared" si="5"/>
        <v>66.46153846</v>
      </c>
      <c r="O66" s="1">
        <f t="shared" si="6"/>
        <v>50</v>
      </c>
      <c r="P66" s="2">
        <f t="shared" si="7"/>
        <v>116.4615385</v>
      </c>
      <c r="R66" s="2">
        <f t="shared" si="9"/>
        <v>14780.76923</v>
      </c>
      <c r="S66" s="2">
        <f t="shared" si="10"/>
        <v>13953.69231</v>
      </c>
      <c r="U66" s="2">
        <f t="shared" si="8"/>
        <v>0.05927297986</v>
      </c>
    </row>
    <row r="67">
      <c r="G67" s="1">
        <v>64.0</v>
      </c>
      <c r="H67" s="2">
        <f t="shared" si="1"/>
        <v>18.46153846</v>
      </c>
      <c r="I67" s="2">
        <f t="shared" si="2"/>
        <v>184.6153846</v>
      </c>
      <c r="J67" s="1">
        <f t="shared" si="3"/>
        <v>50</v>
      </c>
      <c r="K67" s="2">
        <f t="shared" si="4"/>
        <v>234.6153846</v>
      </c>
      <c r="M67" s="2">
        <f t="shared" si="11"/>
        <v>5.538461538</v>
      </c>
      <c r="N67" s="2">
        <f t="shared" si="5"/>
        <v>66.46153846</v>
      </c>
      <c r="O67" s="1">
        <f t="shared" si="6"/>
        <v>50</v>
      </c>
      <c r="P67" s="2">
        <f t="shared" si="7"/>
        <v>116.4615385</v>
      </c>
      <c r="R67" s="2">
        <f t="shared" si="9"/>
        <v>15015.38462</v>
      </c>
      <c r="S67" s="2">
        <f t="shared" si="10"/>
        <v>14070.15385</v>
      </c>
      <c r="U67" s="2">
        <f t="shared" si="8"/>
        <v>0.06717984605</v>
      </c>
    </row>
    <row r="68">
      <c r="G68" s="1">
        <v>65.0</v>
      </c>
      <c r="H68" s="2">
        <f t="shared" si="1"/>
        <v>18.46153846</v>
      </c>
      <c r="I68" s="2">
        <f t="shared" si="2"/>
        <v>184.6153846</v>
      </c>
      <c r="J68" s="1">
        <f t="shared" si="3"/>
        <v>50</v>
      </c>
      <c r="K68" s="2">
        <f t="shared" si="4"/>
        <v>234.6153846</v>
      </c>
      <c r="M68" s="2">
        <f t="shared" si="11"/>
        <v>5.538461538</v>
      </c>
      <c r="N68" s="2">
        <f t="shared" si="5"/>
        <v>66.46153846</v>
      </c>
      <c r="O68" s="1">
        <f t="shared" si="6"/>
        <v>50</v>
      </c>
      <c r="P68" s="2">
        <f t="shared" si="7"/>
        <v>116.4615385</v>
      </c>
      <c r="R68" s="2">
        <f t="shared" si="9"/>
        <v>15250</v>
      </c>
      <c r="S68" s="2">
        <f t="shared" si="10"/>
        <v>14186.61538</v>
      </c>
      <c r="U68" s="2">
        <f t="shared" si="8"/>
        <v>0.07495689328</v>
      </c>
    </row>
    <row r="69">
      <c r="G69" s="1">
        <v>66.0</v>
      </c>
      <c r="H69" s="2">
        <f t="shared" si="1"/>
        <v>18.46153846</v>
      </c>
      <c r="I69" s="2">
        <f t="shared" si="2"/>
        <v>184.6153846</v>
      </c>
      <c r="J69" s="1">
        <f t="shared" si="3"/>
        <v>50</v>
      </c>
      <c r="K69" s="2">
        <f t="shared" si="4"/>
        <v>234.6153846</v>
      </c>
      <c r="M69" s="2">
        <f t="shared" si="11"/>
        <v>5.538461538</v>
      </c>
      <c r="N69" s="2">
        <f t="shared" si="5"/>
        <v>66.46153846</v>
      </c>
      <c r="O69" s="1">
        <f t="shared" si="6"/>
        <v>50</v>
      </c>
      <c r="P69" s="2">
        <f t="shared" si="7"/>
        <v>116.4615385</v>
      </c>
      <c r="R69" s="2">
        <f t="shared" si="9"/>
        <v>15484.61538</v>
      </c>
      <c r="S69" s="2">
        <f t="shared" si="10"/>
        <v>14303.07692</v>
      </c>
      <c r="U69" s="2">
        <f t="shared" si="8"/>
        <v>0.08260729268</v>
      </c>
    </row>
    <row r="70">
      <c r="G70" s="1">
        <v>67.0</v>
      </c>
      <c r="H70" s="2">
        <f t="shared" si="1"/>
        <v>18.46153846</v>
      </c>
      <c r="I70" s="2">
        <f t="shared" si="2"/>
        <v>184.6153846</v>
      </c>
      <c r="J70" s="1">
        <f t="shared" si="3"/>
        <v>50</v>
      </c>
      <c r="K70" s="2">
        <f t="shared" si="4"/>
        <v>234.6153846</v>
      </c>
      <c r="M70" s="2">
        <f t="shared" si="11"/>
        <v>5.538461538</v>
      </c>
      <c r="N70" s="2">
        <f t="shared" si="5"/>
        <v>66.46153846</v>
      </c>
      <c r="O70" s="1">
        <f t="shared" si="6"/>
        <v>50</v>
      </c>
      <c r="P70" s="2">
        <f t="shared" si="7"/>
        <v>116.4615385</v>
      </c>
      <c r="R70" s="2">
        <f t="shared" si="9"/>
        <v>15719.23077</v>
      </c>
      <c r="S70" s="2">
        <f t="shared" si="10"/>
        <v>14419.53846</v>
      </c>
      <c r="U70" s="2">
        <f t="shared" si="8"/>
        <v>0.0901341129</v>
      </c>
    </row>
    <row r="71">
      <c r="G71" s="1">
        <v>68.0</v>
      </c>
      <c r="H71" s="2">
        <f t="shared" si="1"/>
        <v>18.46153846</v>
      </c>
      <c r="I71" s="2">
        <f t="shared" si="2"/>
        <v>184.6153846</v>
      </c>
      <c r="J71" s="1">
        <f t="shared" si="3"/>
        <v>50</v>
      </c>
      <c r="K71" s="2">
        <f t="shared" si="4"/>
        <v>234.6153846</v>
      </c>
      <c r="M71" s="2">
        <f t="shared" si="11"/>
        <v>5.538461538</v>
      </c>
      <c r="N71" s="2">
        <f t="shared" si="5"/>
        <v>66.46153846</v>
      </c>
      <c r="O71" s="1">
        <f t="shared" si="6"/>
        <v>50</v>
      </c>
      <c r="P71" s="2">
        <f t="shared" si="7"/>
        <v>116.4615385</v>
      </c>
      <c r="R71" s="2">
        <f t="shared" si="9"/>
        <v>15953.84615</v>
      </c>
      <c r="S71" s="2">
        <f t="shared" si="10"/>
        <v>14536</v>
      </c>
      <c r="U71" s="2">
        <f t="shared" si="8"/>
        <v>0.09754032429</v>
      </c>
    </row>
    <row r="72">
      <c r="G72" s="1">
        <v>69.0</v>
      </c>
      <c r="H72" s="2">
        <f t="shared" si="1"/>
        <v>18.46153846</v>
      </c>
      <c r="I72" s="2">
        <f t="shared" si="2"/>
        <v>184.6153846</v>
      </c>
      <c r="J72" s="1">
        <f t="shared" si="3"/>
        <v>50</v>
      </c>
      <c r="K72" s="2">
        <f t="shared" si="4"/>
        <v>234.6153846</v>
      </c>
      <c r="M72" s="2">
        <f t="shared" si="11"/>
        <v>5.538461538</v>
      </c>
      <c r="N72" s="2">
        <f t="shared" si="5"/>
        <v>66.46153846</v>
      </c>
      <c r="O72" s="1">
        <f t="shared" si="6"/>
        <v>50</v>
      </c>
      <c r="P72" s="2">
        <f t="shared" si="7"/>
        <v>116.4615385</v>
      </c>
      <c r="R72" s="2">
        <f t="shared" si="9"/>
        <v>16188.46154</v>
      </c>
      <c r="S72" s="2">
        <f t="shared" si="10"/>
        <v>14652.46154</v>
      </c>
      <c r="U72" s="2">
        <f t="shared" si="8"/>
        <v>0.1048288027</v>
      </c>
    </row>
    <row r="73">
      <c r="G73" s="1">
        <v>70.0</v>
      </c>
      <c r="H73" s="2">
        <f t="shared" si="1"/>
        <v>18.46153846</v>
      </c>
      <c r="I73" s="2">
        <f t="shared" si="2"/>
        <v>184.6153846</v>
      </c>
      <c r="J73" s="1">
        <f t="shared" si="3"/>
        <v>50</v>
      </c>
      <c r="K73" s="2">
        <f t="shared" si="4"/>
        <v>234.6153846</v>
      </c>
      <c r="M73" s="2">
        <f t="shared" si="11"/>
        <v>5.538461538</v>
      </c>
      <c r="N73" s="2">
        <f t="shared" si="5"/>
        <v>66.46153846</v>
      </c>
      <c r="O73" s="1">
        <f t="shared" si="6"/>
        <v>50</v>
      </c>
      <c r="P73" s="2">
        <f t="shared" si="7"/>
        <v>116.4615385</v>
      </c>
      <c r="R73" s="2">
        <f t="shared" si="9"/>
        <v>16423.07692</v>
      </c>
      <c r="S73" s="2">
        <f t="shared" si="10"/>
        <v>14768.92308</v>
      </c>
      <c r="U73" s="2">
        <f t="shared" si="8"/>
        <v>0.1120023334</v>
      </c>
    </row>
    <row r="74">
      <c r="G74" s="1">
        <v>71.0</v>
      </c>
      <c r="H74" s="2">
        <f t="shared" si="1"/>
        <v>18.46153846</v>
      </c>
      <c r="I74" s="2">
        <f t="shared" si="2"/>
        <v>184.6153846</v>
      </c>
      <c r="J74" s="1">
        <f t="shared" si="3"/>
        <v>50</v>
      </c>
      <c r="K74" s="2">
        <f t="shared" si="4"/>
        <v>234.6153846</v>
      </c>
      <c r="M74" s="2">
        <f t="shared" si="11"/>
        <v>5.538461538</v>
      </c>
      <c r="N74" s="2">
        <f t="shared" si="5"/>
        <v>66.46153846</v>
      </c>
      <c r="O74" s="1">
        <f t="shared" si="6"/>
        <v>50</v>
      </c>
      <c r="P74" s="2">
        <f t="shared" si="7"/>
        <v>116.4615385</v>
      </c>
      <c r="R74" s="2">
        <f t="shared" si="9"/>
        <v>16657.69231</v>
      </c>
      <c r="S74" s="2">
        <f t="shared" si="10"/>
        <v>14885.38462</v>
      </c>
      <c r="U74" s="2">
        <f t="shared" si="8"/>
        <v>0.1190636143</v>
      </c>
    </row>
    <row r="75">
      <c r="G75" s="1">
        <v>72.0</v>
      </c>
      <c r="H75" s="2">
        <f t="shared" si="1"/>
        <v>18.46153846</v>
      </c>
      <c r="I75" s="2">
        <f t="shared" si="2"/>
        <v>184.6153846</v>
      </c>
      <c r="J75" s="1">
        <f t="shared" si="3"/>
        <v>50</v>
      </c>
      <c r="K75" s="2">
        <f t="shared" si="4"/>
        <v>234.6153846</v>
      </c>
      <c r="M75" s="2">
        <f t="shared" si="11"/>
        <v>5.538461538</v>
      </c>
      <c r="N75" s="2">
        <f t="shared" si="5"/>
        <v>66.46153846</v>
      </c>
      <c r="O75" s="1">
        <f t="shared" si="6"/>
        <v>50</v>
      </c>
      <c r="P75" s="2">
        <f t="shared" si="7"/>
        <v>116.4615385</v>
      </c>
      <c r="R75" s="2">
        <f t="shared" si="9"/>
        <v>16892.30769</v>
      </c>
      <c r="S75" s="2">
        <f t="shared" si="10"/>
        <v>15001.84615</v>
      </c>
      <c r="U75" s="2">
        <f t="shared" si="8"/>
        <v>0.1260152597</v>
      </c>
    </row>
  </sheetData>
  <drawing r:id="rId1"/>
</worksheet>
</file>