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vac Tube Data" sheetId="2" r:id="rId5"/>
    <sheet state="visible" name="Thermal Collector Data" sheetId="3" r:id="rId6"/>
    <sheet state="visible" name="PV (First Solar - Series 6, 3 C" sheetId="4" r:id="rId7"/>
    <sheet state="visible" name="PV (Tesla - SC330, 3 Collectors" sheetId="5" r:id="rId8"/>
    <sheet state="visible" name="PV (PanasonicHIT-N350, 3 Collec" sheetId="6" r:id="rId9"/>
    <sheet state="visible" name="PV (Panasonic - Manual Load)" sheetId="7" r:id="rId10"/>
    <sheet state="visible" name="Hourly HW Variation by State" sheetId="8" r:id="rId11"/>
  </sheets>
  <definedNames/>
  <calcPr/>
  <extLst>
    <ext uri="GoogleSheetsCustomDataVersion1">
      <go:sheetsCustomData xmlns:go="http://customooxmlschemas.google.com/" r:id="rId12" roundtripDataSignature="AMtx7miE9gR7z5FBKVR5swoP4YegHwFVUA=="/>
    </ext>
  </extLst>
</workbook>
</file>

<file path=xl/sharedStrings.xml><?xml version="1.0" encoding="utf-8"?>
<sst xmlns="http://schemas.openxmlformats.org/spreadsheetml/2006/main" count="1714" uniqueCount="200">
  <si>
    <t>name</t>
  </si>
  <si>
    <t>retail price</t>
  </si>
  <si>
    <t>Year 2019</t>
  </si>
  <si>
    <t>net summer capacity</t>
  </si>
  <si>
    <t>net generation</t>
  </si>
  <si>
    <t>residential retail sales  (MWh)</t>
  </si>
  <si>
    <t>Annual Total retail sales (MWh)</t>
  </si>
  <si>
    <t>population</t>
  </si>
  <si>
    <t>energy used per person (MWh)</t>
  </si>
  <si>
    <t>average household size (people)</t>
  </si>
  <si>
    <t>annual energy used per household (MWh)</t>
  </si>
  <si>
    <t>annual average hot water usage per household (kWh)</t>
  </si>
  <si>
    <t>monhtly average hot water usage per household (kWh)</t>
  </si>
  <si>
    <t>Daily average hot water usage (gallons/day)</t>
  </si>
  <si>
    <t>daily hw usage (kg/day)</t>
  </si>
  <si>
    <t>daily hw load (kJ)</t>
  </si>
  <si>
    <t>daily hot water usage per household  (kWh)</t>
  </si>
  <si>
    <t>Annual hw usage (kWh)</t>
  </si>
  <si>
    <t>f thermal</t>
  </si>
  <si>
    <t># of collectors</t>
  </si>
  <si>
    <t>f evac</t>
  </si>
  <si>
    <t>f PV (default load)</t>
  </si>
  <si>
    <t>f PV (manual load)</t>
  </si>
  <si>
    <t>flat plate capital cost</t>
  </si>
  <si>
    <t>evac system cost with 1 collector</t>
  </si>
  <si>
    <t>price per additional evac collector</t>
  </si>
  <si>
    <t>evac capital cost</t>
  </si>
  <si>
    <t>pv capital cost</t>
  </si>
  <si>
    <t>Incentive amount</t>
  </si>
  <si>
    <t>flat plate cost after incentive</t>
  </si>
  <si>
    <t>evac tube cost after incentive</t>
  </si>
  <si>
    <t>pv cost after incentive</t>
  </si>
  <si>
    <t>fuel cost for first year ($)</t>
  </si>
  <si>
    <t>flat plate payback period</t>
  </si>
  <si>
    <t>evac payback period</t>
  </si>
  <si>
    <t>pv payback period</t>
  </si>
  <si>
    <t>flat plate - pv</t>
  </si>
  <si>
    <t>best payback periods</t>
  </si>
  <si>
    <t>Alabama</t>
  </si>
  <si>
    <t>AL</t>
  </si>
  <si>
    <t>Total Electric Industry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</si>
  <si>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</si>
  <si>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</si>
  <si>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</si>
  <si>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</si>
  <si>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</si>
  <si>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</si>
  <si>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</si>
  <si>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</si>
  <si>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</si>
  <si>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</si>
  <si>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</si>
  <si>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</si>
  <si>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</si>
  <si>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</si>
  <si>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</si>
  <si>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</si>
  <si>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</si>
  <si>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</si>
  <si>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</si>
  <si>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</si>
  <si>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</si>
  <si>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</si>
  <si>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</si>
  <si>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</si>
  <si>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</si>
  <si>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</si>
  <si>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</si>
  <si>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</si>
  <si>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</si>
  <si>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</si>
  <si>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</si>
  <si>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</si>
  <si>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</si>
  <si>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</si>
  <si>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</si>
  <si>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</si>
  <si>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</si>
  <si>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</si>
  <si>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</si>
  <si>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</si>
  <si>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</si>
  <si>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</si>
  <si>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</si>
  <si>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</si>
  <si>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</si>
  <si>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</si>
  <si>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</si>
  <si>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</si>
  <si>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</si>
  <si>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</si>
  <si>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</si>
  <si>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</si>
  <si>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</si>
  <si>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</si>
  <si>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</si>
  <si>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</si>
  <si>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</si>
  <si>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</si>
  <si>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</si>
  <si>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</si>
  <si>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</si>
  <si>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</si>
  <si>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</si>
  <si>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</si>
  <si>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</si>
  <si>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</si>
  <si>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</si>
  <si>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</si>
  <si>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</si>
  <si>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</si>
  <si>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</si>
  <si>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</si>
  <si>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</si>
  <si>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</si>
  <si>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</si>
  <si>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</si>
  <si>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</si>
  <si>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</si>
  <si>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</si>
  <si>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</si>
  <si>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</si>
  <si>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</si>
  <si>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</si>
  <si>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</si>
  <si>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</si>
  <si>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</si>
  <si>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</si>
  <si>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</si>
  <si>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</si>
  <si>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</si>
  <si>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</si>
  <si>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</si>
  <si>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</si>
  <si>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</si>
  <si>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</si>
  <si>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</si>
  <si>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</si>
  <si>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</si>
  <si>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source</t>
  </si>
  <si>
    <t>https://worldpopulationreview.com/state-rankings/average-household-size-by-state</t>
  </si>
  <si>
    <t>f</t>
  </si>
  <si>
    <t>City</t>
  </si>
  <si>
    <t>Birmingham</t>
  </si>
  <si>
    <t>Anchorage</t>
  </si>
  <si>
    <t>Phoenix</t>
  </si>
  <si>
    <t>Little Rock</t>
  </si>
  <si>
    <t>San Francisco</t>
  </si>
  <si>
    <t>Boulder</t>
  </si>
  <si>
    <t>Hartford</t>
  </si>
  <si>
    <t>Wilmington</t>
  </si>
  <si>
    <t>Tampa</t>
  </si>
  <si>
    <t>Atlanta</t>
  </si>
  <si>
    <t>Honolulu</t>
  </si>
  <si>
    <t>Boise</t>
  </si>
  <si>
    <t>Chicago</t>
  </si>
  <si>
    <t>Indianapolis</t>
  </si>
  <si>
    <t>Des Moines</t>
  </si>
  <si>
    <t>Topeka</t>
  </si>
  <si>
    <t>Louisville</t>
  </si>
  <si>
    <t>New Orleans</t>
  </si>
  <si>
    <t>Portland</t>
  </si>
  <si>
    <t>Baltimore</t>
  </si>
  <si>
    <t>Boston</t>
  </si>
  <si>
    <t>Detroit</t>
  </si>
  <si>
    <t>Minneapolis</t>
  </si>
  <si>
    <t>Jackson</t>
  </si>
  <si>
    <t>St Louis</t>
  </si>
  <si>
    <t>Billings</t>
  </si>
  <si>
    <t>Omaha</t>
  </si>
  <si>
    <t>Ely</t>
  </si>
  <si>
    <t>Concord</t>
  </si>
  <si>
    <t>Newark</t>
  </si>
  <si>
    <t>Albuquerque</t>
  </si>
  <si>
    <t>Albany</t>
  </si>
  <si>
    <t xml:space="preserve">Charlotte </t>
  </si>
  <si>
    <t>Fargo</t>
  </si>
  <si>
    <t>Cleveland</t>
  </si>
  <si>
    <t>Oklahoma City</t>
  </si>
  <si>
    <t>Pittsburgh</t>
  </si>
  <si>
    <t>Providence</t>
  </si>
  <si>
    <t>Columbia</t>
  </si>
  <si>
    <t>Sioux Falls</t>
  </si>
  <si>
    <t>Nashville</t>
  </si>
  <si>
    <t>Austin</t>
  </si>
  <si>
    <t>Salt Lake City</t>
  </si>
  <si>
    <t>Burlington</t>
  </si>
  <si>
    <t>Richmond</t>
  </si>
  <si>
    <t>Seattle</t>
  </si>
  <si>
    <t>Charleston</t>
  </si>
  <si>
    <t>Madison</t>
  </si>
  <si>
    <t>Cheyenne</t>
  </si>
  <si>
    <t>Latitude</t>
  </si>
  <si>
    <t>State</t>
  </si>
  <si>
    <t xml:space="preserve">Wisconsin </t>
  </si>
  <si>
    <t>Kansas City</t>
  </si>
  <si>
    <t>Las Vegas</t>
  </si>
  <si>
    <t>Sell (kW-hrs)</t>
  </si>
  <si>
    <t>Buy(kW-hrs)</t>
  </si>
  <si>
    <t>[W]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</si>
</sst>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Arial"/>
    </font>
    <font>
      <sz val="11.0"/>
      <color theme="1"/>
      <name val="Calibri"/>
    </font>
    <font>
      <b/>
      <sz val="10.0"/>
      <color rgb="FF000000"/>
      <name val="Arial"/>
    </font>
    <font>
      <sz val="11.0"/>
      <color rgb="FF9C0006"/>
      <name val="Calibri"/>
    </font>
    <font>
      <sz val="11.0"/>
      <color rgb="FF006100"/>
      <name val="Calibri"/>
    </font>
    <font>
      <u/>
      <sz val="11.0"/>
      <color theme="10"/>
      <name val="Arial"/>
    </font>
    <font>
      <sz val="10.0"/>
      <color rgb="FF000000"/>
      <name val="Arial"/>
    </font>
    <font>
      <color theme="1"/>
      <name val="Calibri"/>
    </font>
    <font/>
    <font>
      <sz val="11.0"/>
      <name val="Arial"/>
    </font>
    <font>
      <sz val="11.0"/>
      <name val="Calibri"/>
    </font>
    <font>
      <sz val="11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AF7"/>
        <bgColor rgb="FFCFEAF7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EAF1DD"/>
        <bgColor rgb="FFEAF1DD"/>
      </patternFill>
    </fill>
    <fill>
      <patternFill patternType="solid">
        <fgColor rgb="FFD8E5F1"/>
        <bgColor rgb="FFD8E5F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2" numFmtId="2" xfId="0" applyAlignment="1" applyBorder="1" applyFill="1" applyFont="1" applyNumberFormat="1">
      <alignment horizontal="right" shrinkToFit="0" wrapText="1"/>
    </xf>
    <xf borderId="0" fillId="0" fontId="0" numFmtId="0" xfId="0" applyAlignment="1" applyFont="1">
      <alignment shrinkToFit="0" wrapText="1"/>
    </xf>
    <xf borderId="2" fillId="3" fontId="3" numFmtId="0" xfId="0" applyAlignment="1" applyBorder="1" applyFill="1" applyFont="1">
      <alignment horizontal="center" shrinkToFit="0" wrapText="1"/>
    </xf>
    <xf borderId="0" fillId="0" fontId="0" numFmtId="0" xfId="0" applyFont="1"/>
    <xf borderId="2" fillId="4" fontId="4" numFmtId="0" xfId="0" applyAlignment="1" applyBorder="1" applyFill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6" numFmtId="2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shrinkToFit="0" vertical="center" wrapText="1"/>
    </xf>
    <xf borderId="1" fillId="5" fontId="6" numFmtId="0" xfId="0" applyAlignment="1" applyBorder="1" applyFill="1" applyFont="1">
      <alignment horizontal="left" shrinkToFit="0" wrapText="1"/>
    </xf>
    <xf borderId="1" fillId="6" fontId="6" numFmtId="3" xfId="0" applyAlignment="1" applyBorder="1" applyFill="1" applyFont="1" applyNumberFormat="1">
      <alignment horizontal="right"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3" xfId="0" applyAlignment="1" applyBorder="1" applyFont="1" applyNumberFormat="1">
      <alignment horizontal="right" shrinkToFit="0" vertical="center" wrapText="1"/>
    </xf>
    <xf borderId="0" fillId="0" fontId="7" numFmtId="0" xfId="0" applyFont="1"/>
    <xf borderId="2" fillId="4" fontId="4" numFmtId="0" xfId="0" applyBorder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0" numFmtId="164" xfId="0" applyFont="1" applyNumberFormat="1"/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11" numFmtId="0" xfId="0" applyAlignment="1" applyFont="1">
      <alignment readingOrder="0" shrinkToFit="0" wrapText="1"/>
    </xf>
    <xf borderId="0" fillId="0" fontId="1" numFmtId="1" xfId="0" applyAlignment="1" applyFont="1" applyNumberFormat="1">
      <alignment horizontal="right"/>
    </xf>
    <xf borderId="0" fillId="0" fontId="1" numFmtId="1" xfId="0" applyFont="1" applyNumberFormat="1"/>
    <xf borderId="0" fillId="0" fontId="7" numFmtId="1" xfId="0" applyFont="1" applyNumberFormat="1"/>
    <xf borderId="0" fillId="0" fontId="1" numFmtId="1" xfId="0" applyAlignment="1" applyFont="1" applyNumberFormat="1">
      <alignment horizontal="right" vertical="bottom"/>
    </xf>
    <xf borderId="0" fillId="0" fontId="10" numFmtId="1" xfId="0" applyAlignment="1" applyFont="1" applyNumberFormat="1">
      <alignment horizontal="right" vertical="bottom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238125</xdr:colOff>
      <xdr:row>17</xdr:row>
      <xdr:rowOff>85725</xdr:rowOff>
    </xdr:from>
    <xdr:ext cx="6191250" cy="2914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ia.gov/electricity/state/maryland" TargetMode="External"/><Relationship Id="rId42" Type="http://schemas.openxmlformats.org/officeDocument/2006/relationships/hyperlink" Target="https://www.eia.gov/electricity/state/massachusetts" TargetMode="External"/><Relationship Id="rId41" Type="http://schemas.openxmlformats.org/officeDocument/2006/relationships/hyperlink" Target="https://www.eia.gov/electricity/state/massachusetts" TargetMode="External"/><Relationship Id="rId44" Type="http://schemas.openxmlformats.org/officeDocument/2006/relationships/hyperlink" Target="https://www.eia.gov/electricity/state/michigan" TargetMode="External"/><Relationship Id="rId43" Type="http://schemas.openxmlformats.org/officeDocument/2006/relationships/hyperlink" Target="https://www.eia.gov/electricity/state/michigan" TargetMode="External"/><Relationship Id="rId46" Type="http://schemas.openxmlformats.org/officeDocument/2006/relationships/hyperlink" Target="https://www.eia.gov/electricity/state/minnesota" TargetMode="External"/><Relationship Id="rId45" Type="http://schemas.openxmlformats.org/officeDocument/2006/relationships/hyperlink" Target="https://www.eia.gov/electricity/state/minnesota" TargetMode="External"/><Relationship Id="rId48" Type="http://schemas.openxmlformats.org/officeDocument/2006/relationships/hyperlink" Target="https://www.eia.gov/electricity/state/mississippi" TargetMode="External"/><Relationship Id="rId47" Type="http://schemas.openxmlformats.org/officeDocument/2006/relationships/hyperlink" Target="https://www.eia.gov/electricity/state/mississippi" TargetMode="External"/><Relationship Id="rId49" Type="http://schemas.openxmlformats.org/officeDocument/2006/relationships/hyperlink" Target="https://www.eia.gov/electricity/state/missouri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eia.gov/electricity/state/wyoming" TargetMode="External"/><Relationship Id="rId31" Type="http://schemas.openxmlformats.org/officeDocument/2006/relationships/hyperlink" Target="https://www.eia.gov/electricity/state/kansas" TargetMode="External"/><Relationship Id="rId30" Type="http://schemas.openxmlformats.org/officeDocument/2006/relationships/hyperlink" Target="https://www.eia.gov/electricity/state/iowa" TargetMode="External"/><Relationship Id="rId33" Type="http://schemas.openxmlformats.org/officeDocument/2006/relationships/hyperlink" Target="https://www.eia.gov/electricity/state/kentucky" TargetMode="External"/><Relationship Id="rId32" Type="http://schemas.openxmlformats.org/officeDocument/2006/relationships/hyperlink" Target="https://www.eia.gov/electricity/state/kansas" TargetMode="External"/><Relationship Id="rId35" Type="http://schemas.openxmlformats.org/officeDocument/2006/relationships/hyperlink" Target="https://www.eia.gov/electricity/state/louisiana" TargetMode="External"/><Relationship Id="rId34" Type="http://schemas.openxmlformats.org/officeDocument/2006/relationships/hyperlink" Target="https://www.eia.gov/electricity/state/kentucky" TargetMode="External"/><Relationship Id="rId37" Type="http://schemas.openxmlformats.org/officeDocument/2006/relationships/hyperlink" Target="https://www.eia.gov/electricity/state/maine" TargetMode="External"/><Relationship Id="rId36" Type="http://schemas.openxmlformats.org/officeDocument/2006/relationships/hyperlink" Target="https://www.eia.gov/electricity/state/louisiana" TargetMode="External"/><Relationship Id="rId39" Type="http://schemas.openxmlformats.org/officeDocument/2006/relationships/hyperlink" Target="https://www.eia.gov/electricity/state/maryland" TargetMode="External"/><Relationship Id="rId38" Type="http://schemas.openxmlformats.org/officeDocument/2006/relationships/hyperlink" Target="https://www.eia.gov/electricity/state/maine" TargetMode="External"/><Relationship Id="rId20" Type="http://schemas.openxmlformats.org/officeDocument/2006/relationships/hyperlink" Target="https://www.eia.gov/electricity/state/georgia" TargetMode="External"/><Relationship Id="rId22" Type="http://schemas.openxmlformats.org/officeDocument/2006/relationships/hyperlink" Target="https://www.eia.gov/electricity/state/hawaii" TargetMode="External"/><Relationship Id="rId21" Type="http://schemas.openxmlformats.org/officeDocument/2006/relationships/hyperlink" Target="https://www.eia.gov/electricity/state/hawaii" TargetMode="External"/><Relationship Id="rId24" Type="http://schemas.openxmlformats.org/officeDocument/2006/relationships/hyperlink" Target="https://www.eia.gov/electricity/state/idaho" TargetMode="External"/><Relationship Id="rId23" Type="http://schemas.openxmlformats.org/officeDocument/2006/relationships/hyperlink" Target="https://www.eia.gov/electricity/state/idaho" TargetMode="External"/><Relationship Id="rId26" Type="http://schemas.openxmlformats.org/officeDocument/2006/relationships/hyperlink" Target="https://www.eia.gov/electricity/state/illinois" TargetMode="External"/><Relationship Id="rId25" Type="http://schemas.openxmlformats.org/officeDocument/2006/relationships/hyperlink" Target="https://www.eia.gov/electricity/state/illinois" TargetMode="External"/><Relationship Id="rId28" Type="http://schemas.openxmlformats.org/officeDocument/2006/relationships/hyperlink" Target="https://www.eia.gov/electricity/state/indiana" TargetMode="External"/><Relationship Id="rId27" Type="http://schemas.openxmlformats.org/officeDocument/2006/relationships/hyperlink" Target="https://www.eia.gov/electricity/state/indiana" TargetMode="External"/><Relationship Id="rId29" Type="http://schemas.openxmlformats.org/officeDocument/2006/relationships/hyperlink" Target="https://www.eia.gov/electricity/state/iowa" TargetMode="External"/><Relationship Id="rId95" Type="http://schemas.openxmlformats.org/officeDocument/2006/relationships/hyperlink" Target="https://www.eia.gov/electricity/state/westvirginia" TargetMode="External"/><Relationship Id="rId94" Type="http://schemas.openxmlformats.org/officeDocument/2006/relationships/hyperlink" Target="https://www.eia.gov/electricity/state/washington" TargetMode="External"/><Relationship Id="rId97" Type="http://schemas.openxmlformats.org/officeDocument/2006/relationships/hyperlink" Target="https://www.eia.gov/electricity/state/wisconsin" TargetMode="External"/><Relationship Id="rId96" Type="http://schemas.openxmlformats.org/officeDocument/2006/relationships/hyperlink" Target="https://www.eia.gov/electricity/state/westvirginia" TargetMode="External"/><Relationship Id="rId11" Type="http://schemas.openxmlformats.org/officeDocument/2006/relationships/hyperlink" Target="https://www.eia.gov/electricity/state/colorado" TargetMode="External"/><Relationship Id="rId99" Type="http://schemas.openxmlformats.org/officeDocument/2006/relationships/hyperlink" Target="https://www.eia.gov/electricity/state/wyoming" TargetMode="External"/><Relationship Id="rId10" Type="http://schemas.openxmlformats.org/officeDocument/2006/relationships/hyperlink" Target="https://www.eia.gov/electricity/state/california" TargetMode="External"/><Relationship Id="rId98" Type="http://schemas.openxmlformats.org/officeDocument/2006/relationships/hyperlink" Target="https://www.eia.gov/electricity/state/wisconsin" TargetMode="External"/><Relationship Id="rId13" Type="http://schemas.openxmlformats.org/officeDocument/2006/relationships/hyperlink" Target="https://www.eia.gov/electricity/state/connecticut" TargetMode="External"/><Relationship Id="rId12" Type="http://schemas.openxmlformats.org/officeDocument/2006/relationships/hyperlink" Target="https://www.eia.gov/electricity/state/colorado" TargetMode="External"/><Relationship Id="rId91" Type="http://schemas.openxmlformats.org/officeDocument/2006/relationships/hyperlink" Target="https://www.eia.gov/electricity/state/virginia" TargetMode="External"/><Relationship Id="rId90" Type="http://schemas.openxmlformats.org/officeDocument/2006/relationships/hyperlink" Target="https://www.eia.gov/electricity/state/vermont" TargetMode="External"/><Relationship Id="rId93" Type="http://schemas.openxmlformats.org/officeDocument/2006/relationships/hyperlink" Target="https://www.eia.gov/electricity/state/washington" TargetMode="External"/><Relationship Id="rId92" Type="http://schemas.openxmlformats.org/officeDocument/2006/relationships/hyperlink" Target="https://www.eia.gov/electricity/state/virginia" TargetMode="External"/><Relationship Id="rId15" Type="http://schemas.openxmlformats.org/officeDocument/2006/relationships/hyperlink" Target="https://www.eia.gov/electricity/state/delaware" TargetMode="External"/><Relationship Id="rId14" Type="http://schemas.openxmlformats.org/officeDocument/2006/relationships/hyperlink" Target="https://www.eia.gov/electricity/state/connecticut" TargetMode="External"/><Relationship Id="rId17" Type="http://schemas.openxmlformats.org/officeDocument/2006/relationships/hyperlink" Target="https://www.eia.gov/electricity/state/florida" TargetMode="External"/><Relationship Id="rId16" Type="http://schemas.openxmlformats.org/officeDocument/2006/relationships/hyperlink" Target="https://www.eia.gov/electricity/state/delaware" TargetMode="External"/><Relationship Id="rId19" Type="http://schemas.openxmlformats.org/officeDocument/2006/relationships/hyperlink" Target="https://www.eia.gov/electricity/state/georgia" TargetMode="External"/><Relationship Id="rId18" Type="http://schemas.openxmlformats.org/officeDocument/2006/relationships/hyperlink" Target="https://www.eia.gov/electricity/state/florida" TargetMode="External"/><Relationship Id="rId84" Type="http://schemas.openxmlformats.org/officeDocument/2006/relationships/hyperlink" Target="https://www.eia.gov/electricity/state/tennessee" TargetMode="External"/><Relationship Id="rId83" Type="http://schemas.openxmlformats.org/officeDocument/2006/relationships/hyperlink" Target="https://www.eia.gov/electricity/state/tennessee" TargetMode="External"/><Relationship Id="rId86" Type="http://schemas.openxmlformats.org/officeDocument/2006/relationships/hyperlink" Target="https://www.eia.gov/electricity/state/texas" TargetMode="External"/><Relationship Id="rId85" Type="http://schemas.openxmlformats.org/officeDocument/2006/relationships/hyperlink" Target="https://www.eia.gov/electricity/state/texas" TargetMode="External"/><Relationship Id="rId88" Type="http://schemas.openxmlformats.org/officeDocument/2006/relationships/hyperlink" Target="https://www.eia.gov/electricity/state/utah" TargetMode="External"/><Relationship Id="rId87" Type="http://schemas.openxmlformats.org/officeDocument/2006/relationships/hyperlink" Target="https://www.eia.gov/electricity/state/utah" TargetMode="External"/><Relationship Id="rId89" Type="http://schemas.openxmlformats.org/officeDocument/2006/relationships/hyperlink" Target="https://www.eia.gov/electricity/state/vermont" TargetMode="External"/><Relationship Id="rId80" Type="http://schemas.openxmlformats.org/officeDocument/2006/relationships/hyperlink" Target="https://www.eia.gov/electricity/state/southcarolina" TargetMode="External"/><Relationship Id="rId82" Type="http://schemas.openxmlformats.org/officeDocument/2006/relationships/hyperlink" Target="https://www.eia.gov/electricity/state/southdakota" TargetMode="External"/><Relationship Id="rId81" Type="http://schemas.openxmlformats.org/officeDocument/2006/relationships/hyperlink" Target="https://www.eia.gov/electricity/state/southdakota" TargetMode="External"/><Relationship Id="rId1" Type="http://schemas.openxmlformats.org/officeDocument/2006/relationships/hyperlink" Target="https://www.eia.gov/electricity/state/alabama" TargetMode="External"/><Relationship Id="rId2" Type="http://schemas.openxmlformats.org/officeDocument/2006/relationships/hyperlink" Target="https://www.eia.gov/electricity/state/alabama" TargetMode="External"/><Relationship Id="rId3" Type="http://schemas.openxmlformats.org/officeDocument/2006/relationships/hyperlink" Target="https://www.eia.gov/electricity/state/alaska" TargetMode="External"/><Relationship Id="rId4" Type="http://schemas.openxmlformats.org/officeDocument/2006/relationships/hyperlink" Target="https://www.eia.gov/electricity/state/alaska" TargetMode="External"/><Relationship Id="rId9" Type="http://schemas.openxmlformats.org/officeDocument/2006/relationships/hyperlink" Target="https://www.eia.gov/electricity/state/california" TargetMode="External"/><Relationship Id="rId5" Type="http://schemas.openxmlformats.org/officeDocument/2006/relationships/hyperlink" Target="https://www.eia.gov/electricity/state/arizona" TargetMode="External"/><Relationship Id="rId6" Type="http://schemas.openxmlformats.org/officeDocument/2006/relationships/hyperlink" Target="https://www.eia.gov/electricity/state/arizona" TargetMode="External"/><Relationship Id="rId7" Type="http://schemas.openxmlformats.org/officeDocument/2006/relationships/hyperlink" Target="https://www.eia.gov/electricity/state/arkansas" TargetMode="External"/><Relationship Id="rId8" Type="http://schemas.openxmlformats.org/officeDocument/2006/relationships/hyperlink" Target="https://www.eia.gov/electricity/state/arkansas" TargetMode="External"/><Relationship Id="rId73" Type="http://schemas.openxmlformats.org/officeDocument/2006/relationships/hyperlink" Target="https://www.eia.gov/electricity/state/oregon" TargetMode="External"/><Relationship Id="rId72" Type="http://schemas.openxmlformats.org/officeDocument/2006/relationships/hyperlink" Target="https://www.eia.gov/electricity/state/oklahoma" TargetMode="External"/><Relationship Id="rId75" Type="http://schemas.openxmlformats.org/officeDocument/2006/relationships/hyperlink" Target="https://www.eia.gov/electricity/state/pennsylvania" TargetMode="External"/><Relationship Id="rId74" Type="http://schemas.openxmlformats.org/officeDocument/2006/relationships/hyperlink" Target="https://www.eia.gov/electricity/state/oregon" TargetMode="External"/><Relationship Id="rId77" Type="http://schemas.openxmlformats.org/officeDocument/2006/relationships/hyperlink" Target="https://www.eia.gov/electricity/state/rhodeisland" TargetMode="External"/><Relationship Id="rId76" Type="http://schemas.openxmlformats.org/officeDocument/2006/relationships/hyperlink" Target="https://www.eia.gov/electricity/state/pennsylvania" TargetMode="External"/><Relationship Id="rId79" Type="http://schemas.openxmlformats.org/officeDocument/2006/relationships/hyperlink" Target="https://www.eia.gov/electricity/state/southcarolina" TargetMode="External"/><Relationship Id="rId78" Type="http://schemas.openxmlformats.org/officeDocument/2006/relationships/hyperlink" Target="https://www.eia.gov/electricity/state/rhodeisland" TargetMode="External"/><Relationship Id="rId71" Type="http://schemas.openxmlformats.org/officeDocument/2006/relationships/hyperlink" Target="https://www.eia.gov/electricity/state/oklahoma" TargetMode="External"/><Relationship Id="rId70" Type="http://schemas.openxmlformats.org/officeDocument/2006/relationships/hyperlink" Target="https://www.eia.gov/electricity/state/ohio" TargetMode="External"/><Relationship Id="rId62" Type="http://schemas.openxmlformats.org/officeDocument/2006/relationships/hyperlink" Target="https://www.eia.gov/electricity/state/newmexico" TargetMode="External"/><Relationship Id="rId61" Type="http://schemas.openxmlformats.org/officeDocument/2006/relationships/hyperlink" Target="https://www.eia.gov/electricity/state/newmexico" TargetMode="External"/><Relationship Id="rId64" Type="http://schemas.openxmlformats.org/officeDocument/2006/relationships/hyperlink" Target="https://www.eia.gov/electricity/state/newyork" TargetMode="External"/><Relationship Id="rId63" Type="http://schemas.openxmlformats.org/officeDocument/2006/relationships/hyperlink" Target="https://www.eia.gov/electricity/state/newyork" TargetMode="External"/><Relationship Id="rId66" Type="http://schemas.openxmlformats.org/officeDocument/2006/relationships/hyperlink" Target="https://www.eia.gov/electricity/state/northcarolina" TargetMode="External"/><Relationship Id="rId65" Type="http://schemas.openxmlformats.org/officeDocument/2006/relationships/hyperlink" Target="https://www.eia.gov/electricity/state/northcarolina" TargetMode="External"/><Relationship Id="rId68" Type="http://schemas.openxmlformats.org/officeDocument/2006/relationships/hyperlink" Target="https://www.eia.gov/electricity/state/northdakota" TargetMode="External"/><Relationship Id="rId67" Type="http://schemas.openxmlformats.org/officeDocument/2006/relationships/hyperlink" Target="https://www.eia.gov/electricity/state/northdakota" TargetMode="External"/><Relationship Id="rId60" Type="http://schemas.openxmlformats.org/officeDocument/2006/relationships/hyperlink" Target="https://www.eia.gov/electricity/state/newjersey" TargetMode="External"/><Relationship Id="rId69" Type="http://schemas.openxmlformats.org/officeDocument/2006/relationships/hyperlink" Target="https://www.eia.gov/electricity/state/ohio" TargetMode="External"/><Relationship Id="rId51" Type="http://schemas.openxmlformats.org/officeDocument/2006/relationships/hyperlink" Target="https://www.eia.gov/electricity/state/montana" TargetMode="External"/><Relationship Id="rId50" Type="http://schemas.openxmlformats.org/officeDocument/2006/relationships/hyperlink" Target="https://www.eia.gov/electricity/state/missouri" TargetMode="External"/><Relationship Id="rId53" Type="http://schemas.openxmlformats.org/officeDocument/2006/relationships/hyperlink" Target="https://www.eia.gov/electricity/state/nebraska" TargetMode="External"/><Relationship Id="rId52" Type="http://schemas.openxmlformats.org/officeDocument/2006/relationships/hyperlink" Target="https://www.eia.gov/electricity/state/montana" TargetMode="External"/><Relationship Id="rId55" Type="http://schemas.openxmlformats.org/officeDocument/2006/relationships/hyperlink" Target="https://www.eia.gov/electricity/state/nevada" TargetMode="External"/><Relationship Id="rId54" Type="http://schemas.openxmlformats.org/officeDocument/2006/relationships/hyperlink" Target="https://www.eia.gov/electricity/state/nebraska" TargetMode="External"/><Relationship Id="rId57" Type="http://schemas.openxmlformats.org/officeDocument/2006/relationships/hyperlink" Target="https://www.eia.gov/electricity/state/newhampshire" TargetMode="External"/><Relationship Id="rId56" Type="http://schemas.openxmlformats.org/officeDocument/2006/relationships/hyperlink" Target="https://www.eia.gov/electricity/state/nevada" TargetMode="External"/><Relationship Id="rId59" Type="http://schemas.openxmlformats.org/officeDocument/2006/relationships/hyperlink" Target="https://www.eia.gov/electricity/state/newjersey" TargetMode="External"/><Relationship Id="rId58" Type="http://schemas.openxmlformats.org/officeDocument/2006/relationships/hyperlink" Target="https://www.eia.gov/electricity/state/newhampshir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9.25"/>
    <col customWidth="1" min="3" max="3" width="12.88"/>
    <col customWidth="1" min="4" max="4" width="12.25"/>
    <col customWidth="1" min="5" max="8" width="18.0"/>
    <col customWidth="1" min="9" max="9" width="13.5"/>
    <col customWidth="1" min="10" max="10" width="11.0"/>
    <col customWidth="1" min="11" max="11" width="14.5"/>
    <col customWidth="1" min="12" max="12" width="15.88"/>
    <col customWidth="1" min="13" max="13" width="18.38"/>
    <col customWidth="1" min="14" max="14" width="23.63"/>
    <col customWidth="1" min="15" max="15" width="23.5"/>
    <col customWidth="1" min="16" max="16" width="19.25"/>
    <col customWidth="1" min="17" max="17" width="14.38"/>
    <col customWidth="1" min="18" max="18" width="7.63"/>
    <col customWidth="1" min="19" max="19" width="11.13"/>
    <col customWidth="1" min="20" max="20" width="15.5"/>
    <col customWidth="1" min="21" max="21" width="13.0"/>
    <col customWidth="1" min="22" max="22" width="9.88"/>
    <col customWidth="1" min="23" max="24" width="9.0"/>
    <col customWidth="1" min="25" max="25" width="9.63"/>
    <col customWidth="1" min="26" max="26" width="7.63"/>
    <col customWidth="1" min="27" max="28" width="9.75"/>
    <col customWidth="1" min="29" max="29" width="17.0"/>
    <col customWidth="1" min="30" max="30" width="14.63"/>
    <col customWidth="1" min="31" max="31" width="17.13"/>
    <col customWidth="1" min="32" max="33" width="11.63"/>
    <col customWidth="1" min="34" max="34" width="15.0"/>
    <col customWidth="1" min="35" max="35" width="16.88"/>
    <col customWidth="1" min="36" max="36" width="14.13"/>
    <col customWidth="1" min="37" max="38" width="12.25"/>
    <col customWidth="1" min="39" max="39" width="11.13"/>
    <col customWidth="1" min="40" max="40" width="10.75"/>
    <col customWidth="1" min="41" max="41" width="10.63"/>
    <col customWidth="1" min="42" max="42" width="7.63"/>
    <col customWidth="1" min="43" max="43" width="12.63"/>
  </cols>
  <sheetData>
    <row r="1" ht="4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H1" s="4" t="s">
        <v>5</v>
      </c>
      <c r="I1" s="5" t="s">
        <v>6</v>
      </c>
      <c r="J1" s="2" t="s">
        <v>0</v>
      </c>
      <c r="K1" s="2" t="s">
        <v>7</v>
      </c>
      <c r="L1" s="2" t="s">
        <v>8</v>
      </c>
      <c r="M1" s="2" t="s">
        <v>9</v>
      </c>
      <c r="N1" s="2" t="s">
        <v>10</v>
      </c>
      <c r="O1" s="6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7" t="s">
        <v>17</v>
      </c>
      <c r="V1" s="2" t="s">
        <v>18</v>
      </c>
      <c r="W1" s="2" t="s">
        <v>19</v>
      </c>
      <c r="X1" s="8" t="s">
        <v>20</v>
      </c>
      <c r="Y1" s="2" t="s">
        <v>19</v>
      </c>
      <c r="Z1" s="9" t="s">
        <v>21</v>
      </c>
      <c r="AA1" s="9" t="s">
        <v>22</v>
      </c>
      <c r="AB1" s="2" t="s">
        <v>19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1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7" t="s">
        <v>33</v>
      </c>
      <c r="AN1" s="2" t="s">
        <v>34</v>
      </c>
      <c r="AO1" s="2" t="s">
        <v>35</v>
      </c>
      <c r="AP1" s="2" t="s">
        <v>36</v>
      </c>
      <c r="AQ1" s="1" t="s">
        <v>0</v>
      </c>
      <c r="AR1" s="2" t="s">
        <v>37</v>
      </c>
    </row>
    <row r="2">
      <c r="A2" s="10" t="s">
        <v>38</v>
      </c>
      <c r="B2" s="11">
        <v>9.63</v>
      </c>
      <c r="C2" s="12">
        <v>12.53</v>
      </c>
      <c r="D2" s="13">
        <v>30118.0</v>
      </c>
      <c r="E2" s="13">
        <v>1.45057994E8</v>
      </c>
      <c r="F2" s="14" t="s">
        <v>39</v>
      </c>
      <c r="G2" s="14" t="s">
        <v>40</v>
      </c>
      <c r="H2" s="15">
        <v>3.2415646E7</v>
      </c>
      <c r="I2" s="13">
        <v>9.0280456E7</v>
      </c>
      <c r="J2" s="16" t="s">
        <v>38</v>
      </c>
      <c r="K2" s="17">
        <v>4858979.0</v>
      </c>
      <c r="L2" s="1">
        <f t="shared" ref="L2:L51" si="1">H2/K2</f>
        <v>6.671287528</v>
      </c>
      <c r="M2" s="1">
        <v>2.55</v>
      </c>
      <c r="N2" s="1">
        <f t="shared" ref="N2:N40" si="2">M2*L2</f>
        <v>17.0117832</v>
      </c>
      <c r="O2" s="6">
        <f t="shared" ref="O2:O51" si="3">0.19*N2</f>
        <v>3.232238807</v>
      </c>
      <c r="P2" s="1">
        <f t="shared" ref="P2:P51" si="4">O2/12*1000</f>
        <v>269.3532339</v>
      </c>
      <c r="Q2" s="1">
        <v>49.89579463787036</v>
      </c>
      <c r="R2" s="1">
        <f t="shared" ref="R2:R51" si="5">Q2*3.7851</f>
        <v>188.8605723</v>
      </c>
      <c r="S2" s="18">
        <f t="shared" ref="S2:S51" si="6">(R2*4180*(48.89 - 25))/1000</f>
        <v>18859.65452</v>
      </c>
      <c r="T2" s="18">
        <f t="shared" ref="T2:T51" si="7">S2/3600</f>
        <v>5.238792922</v>
      </c>
      <c r="U2" s="19">
        <f t="shared" ref="U2:U51" si="8">T2*365</f>
        <v>1912.159417</v>
      </c>
      <c r="V2" s="1">
        <v>0.693</v>
      </c>
      <c r="W2" s="1">
        <v>5.0</v>
      </c>
      <c r="X2" s="18">
        <v>0.696</v>
      </c>
      <c r="Y2" s="1">
        <v>2.0</v>
      </c>
      <c r="Z2" s="1">
        <v>0.409</v>
      </c>
      <c r="AA2">
        <v>0.44</v>
      </c>
      <c r="AB2" s="20">
        <v>3.0</v>
      </c>
      <c r="AC2" s="1">
        <f>(2795+600)*1.5</f>
        <v>5092.5</v>
      </c>
      <c r="AD2" s="1">
        <v>5800.0</v>
      </c>
      <c r="AE2" s="1">
        <v>1725.0</v>
      </c>
      <c r="AF2" s="1">
        <f>(AD2+AE2)*1.5</f>
        <v>11287.5</v>
      </c>
      <c r="AG2" s="18">
        <f>12600*1.5</f>
        <v>18900</v>
      </c>
      <c r="AH2" s="1">
        <v>345.6521739130435</v>
      </c>
      <c r="AI2" s="1">
        <f t="shared" ref="AI2:AI51" si="9">$AC$2-AH2</f>
        <v>4746.847826</v>
      </c>
      <c r="AJ2" s="1">
        <f t="shared" ref="AJ2:AJ51" si="10">$AF$2-AH2</f>
        <v>10941.84783</v>
      </c>
      <c r="AK2" s="1">
        <f t="shared" ref="AK2:AK51" si="11">$AG$2-AH2</f>
        <v>18554.34783</v>
      </c>
      <c r="AL2" s="1">
        <f t="shared" ref="AL2:AL51" si="12">U2*C2/100</f>
        <v>239.5935749</v>
      </c>
      <c r="AM2" s="19">
        <f t="shared" ref="AM2:AM51" si="13">AI2/(V2*AL2)</f>
        <v>28.58886456</v>
      </c>
      <c r="AN2" s="1">
        <f t="shared" ref="AN2:AN51" si="14">AJ2/(X2*AL2)</f>
        <v>65.61547292</v>
      </c>
      <c r="AO2" s="1">
        <f t="shared" ref="AO2:AO51" si="15">AK2/(Y2*AL2)</f>
        <v>38.720462</v>
      </c>
      <c r="AP2" s="1">
        <f t="shared" ref="AP2:AP51" si="16">AM2-AO2</f>
        <v>-10.13159744</v>
      </c>
      <c r="AQ2" s="10" t="s">
        <v>38</v>
      </c>
      <c r="AR2" s="1">
        <f t="shared" ref="AR2:AR51" si="17">MIN(AM2,AO2)</f>
        <v>28.58886456</v>
      </c>
    </row>
    <row r="3">
      <c r="A3" s="10" t="s">
        <v>41</v>
      </c>
      <c r="B3" s="11">
        <v>19.36</v>
      </c>
      <c r="C3" s="12">
        <v>22.92</v>
      </c>
      <c r="D3" s="13">
        <v>2745.0</v>
      </c>
      <c r="E3" s="13">
        <v>6247359.0</v>
      </c>
      <c r="F3" s="14" t="s">
        <v>42</v>
      </c>
      <c r="G3" s="14" t="s">
        <v>40</v>
      </c>
      <c r="H3" s="15">
        <v>1928208.0</v>
      </c>
      <c r="I3" s="13">
        <v>5972467.0</v>
      </c>
      <c r="J3" s="16" t="s">
        <v>41</v>
      </c>
      <c r="K3" s="17">
        <v>738432.0</v>
      </c>
      <c r="L3" s="1">
        <f t="shared" si="1"/>
        <v>2.611219449</v>
      </c>
      <c r="M3" s="1">
        <v>2.81</v>
      </c>
      <c r="N3" s="1">
        <f t="shared" si="2"/>
        <v>7.337526651</v>
      </c>
      <c r="O3" s="6">
        <f t="shared" si="3"/>
        <v>1.394130064</v>
      </c>
      <c r="P3" s="1">
        <f t="shared" si="4"/>
        <v>116.1775053</v>
      </c>
      <c r="Q3" s="1">
        <v>57.66479821704635</v>
      </c>
      <c r="R3" s="1">
        <f t="shared" si="5"/>
        <v>218.2670277</v>
      </c>
      <c r="S3" s="18">
        <f t="shared" si="6"/>
        <v>21796.18904</v>
      </c>
      <c r="T3" s="18">
        <f t="shared" si="7"/>
        <v>6.054496956</v>
      </c>
      <c r="U3" s="19">
        <f t="shared" si="8"/>
        <v>2209.891389</v>
      </c>
      <c r="V3" s="1">
        <v>0.348</v>
      </c>
      <c r="W3" s="1">
        <v>5.0</v>
      </c>
      <c r="X3" s="18">
        <v>0.329</v>
      </c>
      <c r="Y3" s="1">
        <v>2.0</v>
      </c>
      <c r="Z3" s="1">
        <v>0.321</v>
      </c>
      <c r="AA3">
        <v>0.289</v>
      </c>
      <c r="AB3" s="20">
        <v>3.0</v>
      </c>
      <c r="AH3" s="1">
        <v>339.1304347826087</v>
      </c>
      <c r="AI3" s="1">
        <f t="shared" si="9"/>
        <v>4753.369565</v>
      </c>
      <c r="AJ3" s="1">
        <f t="shared" si="10"/>
        <v>10948.36957</v>
      </c>
      <c r="AK3" s="1">
        <f t="shared" si="11"/>
        <v>18560.86957</v>
      </c>
      <c r="AL3" s="1">
        <f t="shared" si="12"/>
        <v>506.5071064</v>
      </c>
      <c r="AM3" s="6">
        <f t="shared" si="13"/>
        <v>26.96725826</v>
      </c>
      <c r="AN3" s="1">
        <f t="shared" si="14"/>
        <v>65.70039912</v>
      </c>
      <c r="AO3" s="19">
        <f t="shared" si="15"/>
        <v>18.32241772</v>
      </c>
      <c r="AP3" s="1">
        <f t="shared" si="16"/>
        <v>8.644840533</v>
      </c>
      <c r="AQ3" s="10" t="s">
        <v>41</v>
      </c>
      <c r="AR3" s="1">
        <f t="shared" si="17"/>
        <v>18.32241772</v>
      </c>
    </row>
    <row r="4">
      <c r="A4" s="10" t="s">
        <v>43</v>
      </c>
      <c r="B4" s="11">
        <v>10.85</v>
      </c>
      <c r="C4" s="12">
        <v>12.43</v>
      </c>
      <c r="D4" s="13">
        <v>28672.0</v>
      </c>
      <c r="E4" s="13">
        <v>1.11925144E8</v>
      </c>
      <c r="F4" s="14" t="s">
        <v>44</v>
      </c>
      <c r="G4" s="14" t="s">
        <v>40</v>
      </c>
      <c r="H4" s="15">
        <v>3.472005E7</v>
      </c>
      <c r="I4" s="13">
        <v>7.8346302E7</v>
      </c>
      <c r="J4" s="16" t="s">
        <v>43</v>
      </c>
      <c r="K4" s="17">
        <v>6828065.0</v>
      </c>
      <c r="L4" s="1">
        <f t="shared" si="1"/>
        <v>5.084903263</v>
      </c>
      <c r="M4" s="1">
        <v>2.69</v>
      </c>
      <c r="N4" s="1">
        <f t="shared" si="2"/>
        <v>13.67838978</v>
      </c>
      <c r="O4" s="6">
        <f t="shared" si="3"/>
        <v>2.598894058</v>
      </c>
      <c r="P4" s="1">
        <f t="shared" si="4"/>
        <v>216.5745048</v>
      </c>
      <c r="Q4" s="1">
        <v>46.98470184867117</v>
      </c>
      <c r="R4" s="1">
        <f t="shared" si="5"/>
        <v>177.841795</v>
      </c>
      <c r="S4" s="18">
        <f t="shared" si="6"/>
        <v>17759.31721</v>
      </c>
      <c r="T4" s="18">
        <f t="shared" si="7"/>
        <v>4.933143671</v>
      </c>
      <c r="U4" s="19">
        <f t="shared" si="8"/>
        <v>1800.59744</v>
      </c>
      <c r="V4" s="1">
        <v>0.907</v>
      </c>
      <c r="W4" s="1">
        <v>5.0</v>
      </c>
      <c r="X4" s="18">
        <v>0.94</v>
      </c>
      <c r="Y4" s="1">
        <v>2.0</v>
      </c>
      <c r="Z4" s="1">
        <v>0.436</v>
      </c>
      <c r="AA4">
        <v>0.509</v>
      </c>
      <c r="AB4" s="20">
        <v>3.0</v>
      </c>
      <c r="AH4" s="1">
        <v>613.0434782608695</v>
      </c>
      <c r="AI4" s="1">
        <f t="shared" si="9"/>
        <v>4479.456522</v>
      </c>
      <c r="AJ4" s="1">
        <f t="shared" si="10"/>
        <v>10674.45652</v>
      </c>
      <c r="AK4" s="1">
        <f t="shared" si="11"/>
        <v>18286.95652</v>
      </c>
      <c r="AL4" s="1">
        <f t="shared" si="12"/>
        <v>223.8142618</v>
      </c>
      <c r="AM4" s="19">
        <f t="shared" si="13"/>
        <v>22.06633879</v>
      </c>
      <c r="AN4" s="1">
        <f t="shared" si="14"/>
        <v>50.73762825</v>
      </c>
      <c r="AO4" s="1">
        <f t="shared" si="15"/>
        <v>40.8529742</v>
      </c>
      <c r="AP4" s="1">
        <f t="shared" si="16"/>
        <v>-18.78663541</v>
      </c>
      <c r="AQ4" s="10" t="s">
        <v>43</v>
      </c>
      <c r="AR4" s="1">
        <f t="shared" si="17"/>
        <v>22.06633879</v>
      </c>
    </row>
    <row r="5">
      <c r="A5" s="10" t="s">
        <v>45</v>
      </c>
      <c r="B5" s="11">
        <v>7.78</v>
      </c>
      <c r="C5" s="12">
        <v>9.8</v>
      </c>
      <c r="D5" s="13">
        <v>14763.0</v>
      </c>
      <c r="E5" s="13">
        <v>6.7999352E7</v>
      </c>
      <c r="F5" s="14" t="s">
        <v>46</v>
      </c>
      <c r="G5" s="14" t="s">
        <v>40</v>
      </c>
      <c r="H5" s="15">
        <v>1.8732316E7</v>
      </c>
      <c r="I5" s="13">
        <v>4.9602708E7</v>
      </c>
      <c r="J5" s="16" t="s">
        <v>45</v>
      </c>
      <c r="K5" s="17">
        <v>2978204.0</v>
      </c>
      <c r="L5" s="1">
        <f t="shared" si="1"/>
        <v>6.289802848</v>
      </c>
      <c r="M5" s="1">
        <v>2.52</v>
      </c>
      <c r="N5" s="1">
        <f t="shared" si="2"/>
        <v>15.85030318</v>
      </c>
      <c r="O5" s="6">
        <f t="shared" si="3"/>
        <v>3.011557603</v>
      </c>
      <c r="P5" s="1">
        <f t="shared" si="4"/>
        <v>250.9631336</v>
      </c>
      <c r="Q5" s="1">
        <v>49.64103305089488</v>
      </c>
      <c r="R5" s="1">
        <f t="shared" si="5"/>
        <v>187.8962742</v>
      </c>
      <c r="S5" s="18">
        <f t="shared" si="6"/>
        <v>18763.35952</v>
      </c>
      <c r="T5" s="18">
        <f t="shared" si="7"/>
        <v>5.212044311</v>
      </c>
      <c r="U5" s="19">
        <f t="shared" si="8"/>
        <v>1902.396174</v>
      </c>
      <c r="V5" s="1">
        <v>0.703</v>
      </c>
      <c r="W5" s="1">
        <v>5.0</v>
      </c>
      <c r="X5" s="18">
        <v>0.705</v>
      </c>
      <c r="Y5" s="1">
        <v>2.0</v>
      </c>
      <c r="Z5" s="1">
        <v>0.41</v>
      </c>
      <c r="AA5">
        <v>0.444</v>
      </c>
      <c r="AB5" s="20">
        <v>3.0</v>
      </c>
      <c r="AH5" s="1">
        <v>404.3478260869565</v>
      </c>
      <c r="AI5" s="1">
        <f t="shared" si="9"/>
        <v>4688.152174</v>
      </c>
      <c r="AJ5" s="1">
        <f t="shared" si="10"/>
        <v>10883.15217</v>
      </c>
      <c r="AK5" s="1">
        <f t="shared" si="11"/>
        <v>18495.65217</v>
      </c>
      <c r="AL5" s="1">
        <f t="shared" si="12"/>
        <v>186.434825</v>
      </c>
      <c r="AM5" s="19">
        <f t="shared" si="13"/>
        <v>35.77003257</v>
      </c>
      <c r="AN5" s="1">
        <f t="shared" si="14"/>
        <v>82.801565</v>
      </c>
      <c r="AO5" s="1">
        <f t="shared" si="15"/>
        <v>49.60353349</v>
      </c>
      <c r="AP5" s="1">
        <f t="shared" si="16"/>
        <v>-13.83350092</v>
      </c>
      <c r="AQ5" s="10" t="s">
        <v>45</v>
      </c>
      <c r="AR5" s="1">
        <f t="shared" si="17"/>
        <v>35.77003257</v>
      </c>
    </row>
    <row r="6">
      <c r="A6" s="10" t="s">
        <v>47</v>
      </c>
      <c r="B6" s="11">
        <v>16.58</v>
      </c>
      <c r="C6" s="12">
        <v>19.15</v>
      </c>
      <c r="D6" s="13">
        <v>75926.0</v>
      </c>
      <c r="E6" s="13">
        <v>1.95265408E8</v>
      </c>
      <c r="F6" s="14" t="s">
        <v>48</v>
      </c>
      <c r="G6" s="14" t="s">
        <v>40</v>
      </c>
      <c r="H6" s="15">
        <v>8.7523987E7</v>
      </c>
      <c r="I6" s="13">
        <v>2.55224272E8</v>
      </c>
      <c r="J6" s="16" t="s">
        <v>47</v>
      </c>
      <c r="K6" s="17">
        <v>3.9144818E7</v>
      </c>
      <c r="L6" s="1">
        <f t="shared" si="1"/>
        <v>2.235902259</v>
      </c>
      <c r="M6" s="1">
        <v>2.96</v>
      </c>
      <c r="N6" s="1">
        <f t="shared" si="2"/>
        <v>6.618270687</v>
      </c>
      <c r="O6" s="6">
        <f t="shared" si="3"/>
        <v>1.257471431</v>
      </c>
      <c r="P6" s="1">
        <f t="shared" si="4"/>
        <v>104.7892859</v>
      </c>
      <c r="Q6" s="1">
        <v>54.38427173733916</v>
      </c>
      <c r="R6" s="1">
        <f t="shared" si="5"/>
        <v>205.849907</v>
      </c>
      <c r="S6" s="18">
        <f t="shared" si="6"/>
        <v>20556.21288</v>
      </c>
      <c r="T6" s="18">
        <f t="shared" si="7"/>
        <v>5.710059133</v>
      </c>
      <c r="U6" s="19">
        <f t="shared" si="8"/>
        <v>2084.171583</v>
      </c>
      <c r="V6" s="1">
        <v>0.683</v>
      </c>
      <c r="W6" s="1">
        <v>5.0</v>
      </c>
      <c r="X6" s="18">
        <v>0.665</v>
      </c>
      <c r="Y6" s="1">
        <v>2.0</v>
      </c>
      <c r="Z6" s="1">
        <v>0.413</v>
      </c>
      <c r="AA6">
        <v>0.44</v>
      </c>
      <c r="AB6" s="20">
        <v>3.0</v>
      </c>
      <c r="AH6" s="1">
        <v>1200.0</v>
      </c>
      <c r="AI6" s="1">
        <f t="shared" si="9"/>
        <v>3892.5</v>
      </c>
      <c r="AJ6" s="1">
        <f t="shared" si="10"/>
        <v>10087.5</v>
      </c>
      <c r="AK6" s="1">
        <f t="shared" si="11"/>
        <v>17700</v>
      </c>
      <c r="AL6" s="1">
        <f t="shared" si="12"/>
        <v>399.1188582</v>
      </c>
      <c r="AM6" s="19">
        <f t="shared" si="13"/>
        <v>14.27925894</v>
      </c>
      <c r="AN6" s="1">
        <f t="shared" si="14"/>
        <v>38.00665546</v>
      </c>
      <c r="AO6" s="1">
        <f t="shared" si="15"/>
        <v>22.17384575</v>
      </c>
      <c r="AP6" s="1">
        <f t="shared" si="16"/>
        <v>-7.894586819</v>
      </c>
      <c r="AQ6" s="10" t="s">
        <v>47</v>
      </c>
      <c r="AR6" s="1">
        <f t="shared" si="17"/>
        <v>14.27925894</v>
      </c>
    </row>
    <row r="7">
      <c r="A7" s="10" t="s">
        <v>49</v>
      </c>
      <c r="B7" s="11">
        <v>10.02</v>
      </c>
      <c r="C7" s="12">
        <v>12.18</v>
      </c>
      <c r="D7" s="13">
        <v>16590.0</v>
      </c>
      <c r="E7" s="13">
        <v>5.5386279E7</v>
      </c>
      <c r="F7" s="14" t="s">
        <v>50</v>
      </c>
      <c r="G7" s="14" t="s">
        <v>40</v>
      </c>
      <c r="H7" s="15">
        <v>1.9404743E7</v>
      </c>
      <c r="I7" s="13">
        <v>5.645048E7</v>
      </c>
      <c r="J7" s="16" t="s">
        <v>49</v>
      </c>
      <c r="K7" s="17">
        <v>5456574.0</v>
      </c>
      <c r="L7" s="1">
        <f t="shared" si="1"/>
        <v>3.556213661</v>
      </c>
      <c r="M7" s="1">
        <v>2.56</v>
      </c>
      <c r="N7" s="1">
        <f t="shared" si="2"/>
        <v>9.103906972</v>
      </c>
      <c r="O7" s="6">
        <f t="shared" si="3"/>
        <v>1.729742325</v>
      </c>
      <c r="P7" s="1">
        <f t="shared" si="4"/>
        <v>144.1451937</v>
      </c>
      <c r="Q7" s="1">
        <v>52.46121679128906</v>
      </c>
      <c r="R7" s="1">
        <f t="shared" si="5"/>
        <v>198.5709517</v>
      </c>
      <c r="S7" s="18">
        <f t="shared" si="6"/>
        <v>19829.33495</v>
      </c>
      <c r="T7" s="18">
        <f t="shared" si="7"/>
        <v>5.508148597</v>
      </c>
      <c r="U7" s="19">
        <f t="shared" si="8"/>
        <v>2010.474238</v>
      </c>
      <c r="V7" s="1">
        <v>0.707</v>
      </c>
      <c r="W7" s="1">
        <v>5.0</v>
      </c>
      <c r="X7" s="18">
        <v>0.671</v>
      </c>
      <c r="Y7" s="1">
        <v>2.0</v>
      </c>
      <c r="Z7" s="1">
        <v>0.419</v>
      </c>
      <c r="AA7">
        <v>0.456</v>
      </c>
      <c r="AB7" s="20">
        <v>3.0</v>
      </c>
      <c r="AH7" s="1">
        <v>854.3478260869565</v>
      </c>
      <c r="AI7" s="1">
        <f t="shared" si="9"/>
        <v>4238.152174</v>
      </c>
      <c r="AJ7" s="1">
        <f t="shared" si="10"/>
        <v>10433.15217</v>
      </c>
      <c r="AK7" s="1">
        <f t="shared" si="11"/>
        <v>18045.65217</v>
      </c>
      <c r="AL7" s="1">
        <f t="shared" si="12"/>
        <v>244.8757622</v>
      </c>
      <c r="AM7" s="19">
        <f t="shared" si="13"/>
        <v>24.4799954</v>
      </c>
      <c r="AN7" s="1">
        <f t="shared" si="14"/>
        <v>63.49612481</v>
      </c>
      <c r="AO7" s="1">
        <f t="shared" si="15"/>
        <v>36.84654621</v>
      </c>
      <c r="AP7" s="1">
        <f t="shared" si="16"/>
        <v>-12.36655082</v>
      </c>
      <c r="AQ7" s="10" t="s">
        <v>49</v>
      </c>
      <c r="AR7" s="1">
        <f t="shared" si="17"/>
        <v>24.4799954</v>
      </c>
    </row>
    <row r="8">
      <c r="A8" s="10" t="s">
        <v>51</v>
      </c>
      <c r="B8" s="11">
        <v>18.41</v>
      </c>
      <c r="C8" s="12">
        <v>21.87</v>
      </c>
      <c r="D8" s="13">
        <v>9833.0</v>
      </c>
      <c r="E8" s="13">
        <v>3.9453552E7</v>
      </c>
      <c r="F8" s="14" t="s">
        <v>52</v>
      </c>
      <c r="G8" s="14" t="s">
        <v>40</v>
      </c>
      <c r="H8" s="15">
        <v>1.249355E7</v>
      </c>
      <c r="I8" s="13">
        <v>2.8833925E7</v>
      </c>
      <c r="J8" s="16" t="s">
        <v>51</v>
      </c>
      <c r="K8" s="17">
        <v>3590886.0</v>
      </c>
      <c r="L8" s="1">
        <f t="shared" si="1"/>
        <v>3.479238829</v>
      </c>
      <c r="M8" s="1">
        <v>2.54</v>
      </c>
      <c r="N8" s="1">
        <f t="shared" si="2"/>
        <v>8.837266624</v>
      </c>
      <c r="O8" s="6">
        <f t="shared" si="3"/>
        <v>1.679080659</v>
      </c>
      <c r="P8" s="1">
        <f t="shared" si="4"/>
        <v>139.9233882</v>
      </c>
      <c r="Q8" s="1">
        <v>52.288959010481484</v>
      </c>
      <c r="R8" s="1">
        <f t="shared" si="5"/>
        <v>197.9189388</v>
      </c>
      <c r="S8" s="18">
        <f t="shared" si="6"/>
        <v>19764.22481</v>
      </c>
      <c r="T8" s="18">
        <f t="shared" si="7"/>
        <v>5.490062447</v>
      </c>
      <c r="U8" s="19">
        <f t="shared" si="8"/>
        <v>2003.872793</v>
      </c>
      <c r="V8" s="1">
        <v>0.562</v>
      </c>
      <c r="W8" s="1">
        <v>5.0</v>
      </c>
      <c r="X8" s="18">
        <v>0.546</v>
      </c>
      <c r="Y8" s="1">
        <v>2.0</v>
      </c>
      <c r="Z8" s="1">
        <v>0.39</v>
      </c>
      <c r="AA8">
        <v>0.4</v>
      </c>
      <c r="AB8" s="20">
        <v>3.0</v>
      </c>
      <c r="AH8" s="1">
        <v>547.8260869565217</v>
      </c>
      <c r="AI8" s="1">
        <f t="shared" si="9"/>
        <v>4544.673913</v>
      </c>
      <c r="AJ8" s="1">
        <f t="shared" si="10"/>
        <v>10739.67391</v>
      </c>
      <c r="AK8" s="1">
        <f t="shared" si="11"/>
        <v>18352.17391</v>
      </c>
      <c r="AL8" s="1">
        <f t="shared" si="12"/>
        <v>438.2469798</v>
      </c>
      <c r="AM8" s="19">
        <f t="shared" si="13"/>
        <v>18.4521714</v>
      </c>
      <c r="AN8" s="1">
        <f t="shared" si="14"/>
        <v>44.88275641</v>
      </c>
      <c r="AO8" s="1">
        <f t="shared" si="15"/>
        <v>20.93816359</v>
      </c>
      <c r="AP8" s="1">
        <f t="shared" si="16"/>
        <v>-2.485992193</v>
      </c>
      <c r="AQ8" s="10" t="s">
        <v>51</v>
      </c>
      <c r="AR8" s="1">
        <f t="shared" si="17"/>
        <v>18.4521714</v>
      </c>
    </row>
    <row r="9">
      <c r="A9" s="10" t="s">
        <v>53</v>
      </c>
      <c r="B9" s="11">
        <v>10.55</v>
      </c>
      <c r="C9" s="12">
        <v>12.55</v>
      </c>
      <c r="D9" s="13">
        <v>3378.0</v>
      </c>
      <c r="E9" s="13">
        <v>6240644.0</v>
      </c>
      <c r="F9" s="14" t="s">
        <v>54</v>
      </c>
      <c r="G9" s="14" t="s">
        <v>40</v>
      </c>
      <c r="H9" s="15">
        <v>5004131.0</v>
      </c>
      <c r="I9" s="13">
        <v>1.17731E7</v>
      </c>
      <c r="J9" s="16" t="s">
        <v>53</v>
      </c>
      <c r="K9" s="17">
        <v>945934.0</v>
      </c>
      <c r="L9" s="1">
        <f t="shared" si="1"/>
        <v>5.29014815</v>
      </c>
      <c r="M9" s="1">
        <v>2.58</v>
      </c>
      <c r="N9" s="1">
        <f t="shared" si="2"/>
        <v>13.64858223</v>
      </c>
      <c r="O9" s="6">
        <f t="shared" si="3"/>
        <v>2.593230623</v>
      </c>
      <c r="P9" s="1">
        <f t="shared" si="4"/>
        <v>216.1025519</v>
      </c>
      <c r="Q9" s="1">
        <v>51.719653902363795</v>
      </c>
      <c r="R9" s="1">
        <f t="shared" si="5"/>
        <v>195.764062</v>
      </c>
      <c r="S9" s="18">
        <f t="shared" si="6"/>
        <v>19549.03838</v>
      </c>
      <c r="T9" s="18">
        <f t="shared" si="7"/>
        <v>5.43028844</v>
      </c>
      <c r="U9" s="19">
        <f t="shared" si="8"/>
        <v>1982.05528</v>
      </c>
      <c r="V9" s="1">
        <v>0.614</v>
      </c>
      <c r="W9" s="1">
        <v>5.0</v>
      </c>
      <c r="X9" s="18">
        <v>0.602</v>
      </c>
      <c r="Y9" s="1">
        <v>2.0</v>
      </c>
      <c r="Z9" s="1">
        <v>0.399</v>
      </c>
      <c r="AA9">
        <v>0.40299999999999997</v>
      </c>
      <c r="AB9" s="20">
        <v>3.0</v>
      </c>
      <c r="AH9" s="1">
        <v>397.82608695652175</v>
      </c>
      <c r="AI9" s="1">
        <f t="shared" si="9"/>
        <v>4694.673913</v>
      </c>
      <c r="AJ9" s="1">
        <f t="shared" si="10"/>
        <v>10889.67391</v>
      </c>
      <c r="AK9" s="1">
        <f t="shared" si="11"/>
        <v>18502.17391</v>
      </c>
      <c r="AL9" s="1">
        <f t="shared" si="12"/>
        <v>248.7479377</v>
      </c>
      <c r="AM9" s="19">
        <f t="shared" si="13"/>
        <v>30.73813913</v>
      </c>
      <c r="AN9" s="1">
        <f t="shared" si="14"/>
        <v>72.72084139</v>
      </c>
      <c r="AO9" s="1">
        <f t="shared" si="15"/>
        <v>37.19060766</v>
      </c>
      <c r="AP9" s="1">
        <f t="shared" si="16"/>
        <v>-6.452468523</v>
      </c>
      <c r="AQ9" s="10" t="s">
        <v>53</v>
      </c>
      <c r="AR9" s="1">
        <f t="shared" si="17"/>
        <v>30.73813913</v>
      </c>
    </row>
    <row r="10">
      <c r="A10" s="10" t="s">
        <v>55</v>
      </c>
      <c r="B10" s="11">
        <v>10.32</v>
      </c>
      <c r="C10" s="12">
        <v>11.7</v>
      </c>
      <c r="D10" s="13">
        <v>57359.0</v>
      </c>
      <c r="E10" s="13">
        <v>2.44252035E8</v>
      </c>
      <c r="F10" s="14" t="s">
        <v>56</v>
      </c>
      <c r="G10" s="14" t="s">
        <v>40</v>
      </c>
      <c r="H10" s="15">
        <v>1.27181551E8</v>
      </c>
      <c r="I10" s="13">
        <v>2.38565391E8</v>
      </c>
      <c r="J10" s="16" t="s">
        <v>55</v>
      </c>
      <c r="K10" s="17">
        <v>2.0271272E7</v>
      </c>
      <c r="L10" s="1">
        <f t="shared" si="1"/>
        <v>6.273979798</v>
      </c>
      <c r="M10" s="1">
        <v>2.65</v>
      </c>
      <c r="N10" s="1">
        <f t="shared" si="2"/>
        <v>16.62604646</v>
      </c>
      <c r="O10" s="6">
        <f t="shared" si="3"/>
        <v>3.158948828</v>
      </c>
      <c r="P10" s="1">
        <f t="shared" si="4"/>
        <v>263.2457357</v>
      </c>
      <c r="Q10" s="1">
        <v>46.567796386928876</v>
      </c>
      <c r="R10" s="1">
        <f t="shared" si="5"/>
        <v>176.2637661</v>
      </c>
      <c r="S10" s="18">
        <f t="shared" si="6"/>
        <v>17601.73494</v>
      </c>
      <c r="T10" s="18">
        <f t="shared" si="7"/>
        <v>4.889370816</v>
      </c>
      <c r="U10" s="19">
        <f t="shared" si="8"/>
        <v>1784.620348</v>
      </c>
      <c r="V10" s="1">
        <v>0.793</v>
      </c>
      <c r="W10" s="1">
        <v>5.0</v>
      </c>
      <c r="X10" s="18">
        <v>0.832</v>
      </c>
      <c r="Y10" s="1">
        <v>2.0</v>
      </c>
      <c r="Z10" s="1">
        <v>0.418</v>
      </c>
      <c r="AA10">
        <v>0.466</v>
      </c>
      <c r="AB10" s="20">
        <v>3.0</v>
      </c>
      <c r="AH10" s="1">
        <v>704.3478260869565</v>
      </c>
      <c r="AI10" s="1">
        <f t="shared" si="9"/>
        <v>4388.152174</v>
      </c>
      <c r="AJ10" s="1">
        <f t="shared" si="10"/>
        <v>10583.15217</v>
      </c>
      <c r="AK10" s="1">
        <f t="shared" si="11"/>
        <v>18195.65217</v>
      </c>
      <c r="AL10" s="1">
        <f t="shared" si="12"/>
        <v>208.8005807</v>
      </c>
      <c r="AM10" s="19">
        <f t="shared" si="13"/>
        <v>26.50188654</v>
      </c>
      <c r="AN10" s="1">
        <f t="shared" si="14"/>
        <v>60.92001652</v>
      </c>
      <c r="AO10" s="1">
        <f t="shared" si="15"/>
        <v>43.57184284</v>
      </c>
      <c r="AP10" s="1">
        <f t="shared" si="16"/>
        <v>-17.0699563</v>
      </c>
      <c r="AQ10" s="10" t="s">
        <v>55</v>
      </c>
      <c r="AR10" s="1">
        <f t="shared" si="17"/>
        <v>26.50188654</v>
      </c>
    </row>
    <row r="11">
      <c r="A11" s="10" t="s">
        <v>57</v>
      </c>
      <c r="B11" s="11">
        <v>9.62</v>
      </c>
      <c r="C11" s="12">
        <v>11.76</v>
      </c>
      <c r="D11" s="13">
        <v>36989.0</v>
      </c>
      <c r="E11" s="13">
        <v>1.29239371E8</v>
      </c>
      <c r="F11" s="14" t="s">
        <v>58</v>
      </c>
      <c r="G11" s="14" t="s">
        <v>40</v>
      </c>
      <c r="H11" s="15">
        <v>5.9331491E7</v>
      </c>
      <c r="I11" s="13">
        <v>1.39866074E8</v>
      </c>
      <c r="J11" s="16" t="s">
        <v>57</v>
      </c>
      <c r="K11" s="17">
        <v>1.021486E7</v>
      </c>
      <c r="L11" s="1">
        <f t="shared" si="1"/>
        <v>5.808350873</v>
      </c>
      <c r="M11" s="1">
        <v>2.71</v>
      </c>
      <c r="N11" s="1">
        <f t="shared" si="2"/>
        <v>15.74063087</v>
      </c>
      <c r="O11" s="6">
        <f t="shared" si="3"/>
        <v>2.990719865</v>
      </c>
      <c r="P11" s="1">
        <f t="shared" si="4"/>
        <v>249.2266554</v>
      </c>
      <c r="Q11" s="1">
        <v>51.58401341435553</v>
      </c>
      <c r="R11" s="1">
        <f t="shared" si="5"/>
        <v>195.2506492</v>
      </c>
      <c r="S11" s="18">
        <f t="shared" si="6"/>
        <v>19497.76888</v>
      </c>
      <c r="T11" s="18">
        <f t="shared" si="7"/>
        <v>5.41604691</v>
      </c>
      <c r="U11" s="19">
        <f t="shared" si="8"/>
        <v>1976.857122</v>
      </c>
      <c r="V11" s="1">
        <v>0.699</v>
      </c>
      <c r="W11" s="1">
        <v>5.0</v>
      </c>
      <c r="X11" s="18">
        <v>0.695</v>
      </c>
      <c r="Y11" s="1">
        <v>2.0</v>
      </c>
      <c r="Z11" s="1">
        <v>0.413</v>
      </c>
      <c r="AA11">
        <v>0.444</v>
      </c>
      <c r="AB11" s="20">
        <v>3.0</v>
      </c>
      <c r="AH11" s="1">
        <v>456.52173913043475</v>
      </c>
      <c r="AI11" s="1">
        <f t="shared" si="9"/>
        <v>4635.978261</v>
      </c>
      <c r="AJ11" s="1">
        <f t="shared" si="10"/>
        <v>10830.97826</v>
      </c>
      <c r="AK11" s="1">
        <f t="shared" si="11"/>
        <v>18443.47826</v>
      </c>
      <c r="AL11" s="1">
        <f t="shared" si="12"/>
        <v>232.4783976</v>
      </c>
      <c r="AM11" s="19">
        <f t="shared" si="13"/>
        <v>28.52867566</v>
      </c>
      <c r="AN11" s="1">
        <f t="shared" si="14"/>
        <v>67.03479353</v>
      </c>
      <c r="AO11" s="1">
        <f t="shared" si="15"/>
        <v>39.66707972</v>
      </c>
      <c r="AP11" s="1">
        <f t="shared" si="16"/>
        <v>-11.13840406</v>
      </c>
      <c r="AQ11" s="10" t="s">
        <v>57</v>
      </c>
      <c r="AR11" s="1">
        <f t="shared" si="17"/>
        <v>28.52867566</v>
      </c>
    </row>
    <row r="12">
      <c r="A12" s="10" t="s">
        <v>59</v>
      </c>
      <c r="B12" s="11">
        <v>29.18</v>
      </c>
      <c r="C12" s="12">
        <v>32.06</v>
      </c>
      <c r="D12" s="13">
        <v>2811.0</v>
      </c>
      <c r="E12" s="13">
        <v>9796773.0</v>
      </c>
      <c r="F12" s="14" t="s">
        <v>60</v>
      </c>
      <c r="G12" s="14" t="s">
        <v>40</v>
      </c>
      <c r="H12" s="15">
        <v>2759774.0</v>
      </c>
      <c r="I12" s="13">
        <v>9337161.0</v>
      </c>
      <c r="J12" s="16" t="s">
        <v>59</v>
      </c>
      <c r="K12" s="17">
        <v>1431603.0</v>
      </c>
      <c r="L12" s="1">
        <f t="shared" si="1"/>
        <v>1.92775092</v>
      </c>
      <c r="M12" s="1">
        <v>3.02</v>
      </c>
      <c r="N12" s="1">
        <f t="shared" si="2"/>
        <v>5.821807778</v>
      </c>
      <c r="O12" s="6">
        <f t="shared" si="3"/>
        <v>1.106143478</v>
      </c>
      <c r="P12" s="1">
        <f t="shared" si="4"/>
        <v>92.17862315</v>
      </c>
      <c r="Q12" s="1">
        <v>48.70247426367278</v>
      </c>
      <c r="R12" s="1">
        <f t="shared" si="5"/>
        <v>184.3437353</v>
      </c>
      <c r="S12" s="18">
        <f t="shared" si="6"/>
        <v>18408.60228</v>
      </c>
      <c r="T12" s="18">
        <f t="shared" si="7"/>
        <v>5.113500633</v>
      </c>
      <c r="U12" s="19">
        <f t="shared" si="8"/>
        <v>1866.427731</v>
      </c>
      <c r="V12" s="1">
        <v>0.858</v>
      </c>
      <c r="W12" s="1">
        <v>5.0</v>
      </c>
      <c r="X12" s="18">
        <v>0.912</v>
      </c>
      <c r="Y12" s="1">
        <v>2.0</v>
      </c>
      <c r="Z12" s="1">
        <v>0.426</v>
      </c>
      <c r="AA12">
        <v>0.48</v>
      </c>
      <c r="AB12" s="20">
        <v>3.0</v>
      </c>
      <c r="AH12" s="1">
        <v>417.39130434782606</v>
      </c>
      <c r="AI12" s="1">
        <f t="shared" si="9"/>
        <v>4675.108696</v>
      </c>
      <c r="AJ12" s="1">
        <f t="shared" si="10"/>
        <v>10870.1087</v>
      </c>
      <c r="AK12" s="1">
        <f t="shared" si="11"/>
        <v>18482.6087</v>
      </c>
      <c r="AL12" s="1">
        <f t="shared" si="12"/>
        <v>598.3767306</v>
      </c>
      <c r="AM12" s="19">
        <f t="shared" si="13"/>
        <v>9.10604366</v>
      </c>
      <c r="AN12" s="1">
        <f t="shared" si="14"/>
        <v>19.91885417</v>
      </c>
      <c r="AO12" s="1">
        <f t="shared" si="15"/>
        <v>15.44395675</v>
      </c>
      <c r="AP12" s="1">
        <f t="shared" si="16"/>
        <v>-6.337913091</v>
      </c>
      <c r="AQ12" s="10" t="s">
        <v>59</v>
      </c>
      <c r="AR12" s="1">
        <f t="shared" si="17"/>
        <v>9.10604366</v>
      </c>
    </row>
    <row r="13">
      <c r="A13" s="10" t="s">
        <v>61</v>
      </c>
      <c r="B13" s="11">
        <v>8.17</v>
      </c>
      <c r="C13" s="12">
        <v>9.89</v>
      </c>
      <c r="D13" s="13">
        <v>5210.0</v>
      </c>
      <c r="E13" s="13">
        <v>1.817212E7</v>
      </c>
      <c r="F13" s="14" t="s">
        <v>62</v>
      </c>
      <c r="G13" s="14" t="s">
        <v>40</v>
      </c>
      <c r="H13" s="15">
        <v>8696843.0</v>
      </c>
      <c r="I13" s="13">
        <v>2.3753508E7</v>
      </c>
      <c r="J13" s="16" t="s">
        <v>61</v>
      </c>
      <c r="K13" s="17">
        <v>1654930.0</v>
      </c>
      <c r="L13" s="1">
        <f t="shared" si="1"/>
        <v>5.255112301</v>
      </c>
      <c r="M13" s="1">
        <v>2.68</v>
      </c>
      <c r="N13" s="1">
        <f t="shared" si="2"/>
        <v>14.08370097</v>
      </c>
      <c r="O13" s="6">
        <f t="shared" si="3"/>
        <v>2.675903184</v>
      </c>
      <c r="P13" s="1">
        <f t="shared" si="4"/>
        <v>222.991932</v>
      </c>
      <c r="Q13" s="1">
        <v>55.30371242448577</v>
      </c>
      <c r="R13" s="1">
        <f t="shared" si="5"/>
        <v>209.3300819</v>
      </c>
      <c r="S13" s="18">
        <f t="shared" si="6"/>
        <v>20903.74384</v>
      </c>
      <c r="T13" s="18">
        <f t="shared" si="7"/>
        <v>5.806595512</v>
      </c>
      <c r="U13" s="19">
        <f t="shared" si="8"/>
        <v>2119.407362</v>
      </c>
      <c r="V13" s="1">
        <v>0.639</v>
      </c>
      <c r="W13" s="1">
        <v>5.0</v>
      </c>
      <c r="X13" s="18">
        <v>0.613</v>
      </c>
      <c r="Y13" s="1">
        <v>2.0</v>
      </c>
      <c r="Z13" s="1">
        <v>0.403</v>
      </c>
      <c r="AA13">
        <v>0.425</v>
      </c>
      <c r="AB13" s="20">
        <v>3.0</v>
      </c>
      <c r="AH13" s="1">
        <v>430.4347826086956</v>
      </c>
      <c r="AI13" s="1">
        <f t="shared" si="9"/>
        <v>4662.065217</v>
      </c>
      <c r="AJ13" s="1">
        <f t="shared" si="10"/>
        <v>10857.06522</v>
      </c>
      <c r="AK13" s="1">
        <f t="shared" si="11"/>
        <v>18469.56522</v>
      </c>
      <c r="AL13" s="1">
        <f t="shared" si="12"/>
        <v>209.6093881</v>
      </c>
      <c r="AM13" s="19">
        <f t="shared" si="13"/>
        <v>34.80701306</v>
      </c>
      <c r="AN13" s="1">
        <f t="shared" si="14"/>
        <v>84.49699066</v>
      </c>
      <c r="AO13" s="1">
        <f t="shared" si="15"/>
        <v>44.05710399</v>
      </c>
      <c r="AP13" s="1">
        <f t="shared" si="16"/>
        <v>-9.250090927</v>
      </c>
      <c r="AQ13" s="10" t="s">
        <v>61</v>
      </c>
      <c r="AR13" s="1">
        <f t="shared" si="17"/>
        <v>34.80701306</v>
      </c>
    </row>
    <row r="14">
      <c r="A14" s="10" t="s">
        <v>63</v>
      </c>
      <c r="B14" s="11">
        <v>9.6</v>
      </c>
      <c r="C14" s="12">
        <v>13.03</v>
      </c>
      <c r="D14" s="13">
        <v>45631.0</v>
      </c>
      <c r="E14" s="13">
        <v>1.88003357E8</v>
      </c>
      <c r="F14" s="14" t="s">
        <v>64</v>
      </c>
      <c r="G14" s="14" t="s">
        <v>40</v>
      </c>
      <c r="H14" s="15">
        <v>4.5220258E7</v>
      </c>
      <c r="I14" s="13">
        <v>1.42654808E8</v>
      </c>
      <c r="J14" s="16" t="s">
        <v>63</v>
      </c>
      <c r="K14" s="17">
        <v>1.2859995E7</v>
      </c>
      <c r="L14" s="1">
        <f t="shared" si="1"/>
        <v>3.516351134</v>
      </c>
      <c r="M14" s="1">
        <v>2.59</v>
      </c>
      <c r="N14" s="1">
        <f t="shared" si="2"/>
        <v>9.107349437</v>
      </c>
      <c r="O14" s="6">
        <f t="shared" si="3"/>
        <v>1.730396393</v>
      </c>
      <c r="P14" s="1">
        <f t="shared" si="4"/>
        <v>144.1996994</v>
      </c>
      <c r="Q14" s="1">
        <v>52.40128789144961</v>
      </c>
      <c r="R14" s="1">
        <f t="shared" si="5"/>
        <v>198.3441148</v>
      </c>
      <c r="S14" s="18">
        <f t="shared" si="6"/>
        <v>19806.68297</v>
      </c>
      <c r="T14" s="18">
        <f t="shared" si="7"/>
        <v>5.501856381</v>
      </c>
      <c r="U14" s="19">
        <f t="shared" si="8"/>
        <v>2008.177579</v>
      </c>
      <c r="V14" s="1">
        <v>0.562</v>
      </c>
      <c r="W14" s="1">
        <v>5.0</v>
      </c>
      <c r="X14" s="18">
        <v>0.545</v>
      </c>
      <c r="Y14" s="1">
        <v>2.0</v>
      </c>
      <c r="Z14" s="1">
        <v>0.39</v>
      </c>
      <c r="AA14">
        <v>0.401</v>
      </c>
      <c r="AB14" s="20">
        <v>3.0</v>
      </c>
      <c r="AH14" s="1">
        <v>652.1739130434783</v>
      </c>
      <c r="AI14" s="1">
        <f t="shared" si="9"/>
        <v>4440.326087</v>
      </c>
      <c r="AJ14" s="1">
        <f t="shared" si="10"/>
        <v>10635.32609</v>
      </c>
      <c r="AK14" s="1">
        <f t="shared" si="11"/>
        <v>18247.82609</v>
      </c>
      <c r="AL14" s="1">
        <f t="shared" si="12"/>
        <v>261.6655386</v>
      </c>
      <c r="AM14" s="19">
        <f t="shared" si="13"/>
        <v>30.19479042</v>
      </c>
      <c r="AN14" s="1">
        <f t="shared" si="14"/>
        <v>74.5774927</v>
      </c>
      <c r="AO14" s="1">
        <f t="shared" si="15"/>
        <v>34.86860782</v>
      </c>
      <c r="AP14" s="1">
        <f t="shared" si="16"/>
        <v>-4.673817395</v>
      </c>
      <c r="AQ14" s="10" t="s">
        <v>63</v>
      </c>
      <c r="AR14" s="1">
        <f t="shared" si="17"/>
        <v>30.19479042</v>
      </c>
    </row>
    <row r="15">
      <c r="A15" s="10" t="s">
        <v>65</v>
      </c>
      <c r="B15" s="11">
        <v>9.75</v>
      </c>
      <c r="C15" s="12">
        <v>12.58</v>
      </c>
      <c r="D15" s="13">
        <v>26696.0</v>
      </c>
      <c r="E15" s="13">
        <v>1.13459711E8</v>
      </c>
      <c r="F15" s="14" t="s">
        <v>66</v>
      </c>
      <c r="G15" s="14" t="s">
        <v>40</v>
      </c>
      <c r="H15" s="15">
        <v>3.3249234E7</v>
      </c>
      <c r="I15" s="13">
        <v>1.04194376E8</v>
      </c>
      <c r="J15" s="16" t="s">
        <v>65</v>
      </c>
      <c r="K15" s="17">
        <v>6619680.0</v>
      </c>
      <c r="L15" s="1">
        <f t="shared" si="1"/>
        <v>5.022785694</v>
      </c>
      <c r="M15" s="1">
        <v>2.53</v>
      </c>
      <c r="N15" s="1">
        <f t="shared" si="2"/>
        <v>12.7076478</v>
      </c>
      <c r="O15" s="6">
        <f t="shared" si="3"/>
        <v>2.414453083</v>
      </c>
      <c r="P15" s="1">
        <f t="shared" si="4"/>
        <v>201.2044236</v>
      </c>
      <c r="Q15" s="1">
        <v>51.9028594628149</v>
      </c>
      <c r="R15" s="1">
        <f t="shared" si="5"/>
        <v>196.4575134</v>
      </c>
      <c r="S15" s="18">
        <f t="shared" si="6"/>
        <v>19618.28657</v>
      </c>
      <c r="T15" s="18">
        <f t="shared" si="7"/>
        <v>5.449524049</v>
      </c>
      <c r="U15" s="19">
        <f t="shared" si="8"/>
        <v>1989.076278</v>
      </c>
      <c r="V15" s="1">
        <v>0.602</v>
      </c>
      <c r="W15" s="1">
        <v>5.0</v>
      </c>
      <c r="X15" s="18">
        <v>0.588</v>
      </c>
      <c r="Y15" s="1">
        <v>2.0</v>
      </c>
      <c r="Z15" s="1">
        <v>0.397</v>
      </c>
      <c r="AA15">
        <v>0.392</v>
      </c>
      <c r="AB15" s="20">
        <v>3.0</v>
      </c>
      <c r="AH15" s="1">
        <v>606.5217391304348</v>
      </c>
      <c r="AI15" s="1">
        <f t="shared" si="9"/>
        <v>4485.978261</v>
      </c>
      <c r="AJ15" s="1">
        <f t="shared" si="10"/>
        <v>10680.97826</v>
      </c>
      <c r="AK15" s="1">
        <f t="shared" si="11"/>
        <v>18293.47826</v>
      </c>
      <c r="AL15" s="1">
        <f t="shared" si="12"/>
        <v>250.2257957</v>
      </c>
      <c r="AM15" s="19">
        <f t="shared" si="13"/>
        <v>29.78026749</v>
      </c>
      <c r="AN15" s="1">
        <f t="shared" si="14"/>
        <v>72.59415026</v>
      </c>
      <c r="AO15" s="1">
        <f t="shared" si="15"/>
        <v>36.55394162</v>
      </c>
      <c r="AP15" s="1">
        <f t="shared" si="16"/>
        <v>-6.773674131</v>
      </c>
      <c r="AQ15" s="10" t="s">
        <v>65</v>
      </c>
      <c r="AR15" s="1">
        <f t="shared" si="17"/>
        <v>29.78026749</v>
      </c>
    </row>
    <row r="16">
      <c r="A16" s="10" t="s">
        <v>67</v>
      </c>
      <c r="B16" s="11">
        <v>8.92</v>
      </c>
      <c r="C16" s="12">
        <v>12.46</v>
      </c>
      <c r="D16" s="13">
        <v>18842.0</v>
      </c>
      <c r="E16" s="13">
        <v>6.3380569E7</v>
      </c>
      <c r="F16" s="14" t="s">
        <v>68</v>
      </c>
      <c r="G16" s="14" t="s">
        <v>40</v>
      </c>
      <c r="H16" s="15">
        <v>1.4494821E7</v>
      </c>
      <c r="I16" s="13">
        <v>5.1210655E7</v>
      </c>
      <c r="J16" s="16" t="s">
        <v>67</v>
      </c>
      <c r="K16" s="17">
        <v>3123899.0</v>
      </c>
      <c r="L16" s="1">
        <f t="shared" si="1"/>
        <v>4.639977477</v>
      </c>
      <c r="M16" s="1">
        <v>2.41</v>
      </c>
      <c r="N16" s="1">
        <f t="shared" si="2"/>
        <v>11.18234572</v>
      </c>
      <c r="O16" s="6">
        <f t="shared" si="3"/>
        <v>2.124645687</v>
      </c>
      <c r="P16" s="1">
        <f t="shared" si="4"/>
        <v>177.0538072</v>
      </c>
      <c r="Q16" s="1">
        <v>51.12556984706395</v>
      </c>
      <c r="R16" s="1">
        <f t="shared" si="5"/>
        <v>193.5153944</v>
      </c>
      <c r="S16" s="18">
        <f t="shared" si="6"/>
        <v>19324.48599</v>
      </c>
      <c r="T16" s="18">
        <f t="shared" si="7"/>
        <v>5.367912775</v>
      </c>
      <c r="U16" s="19">
        <f t="shared" si="8"/>
        <v>1959.288163</v>
      </c>
      <c r="V16" s="1">
        <v>0.626</v>
      </c>
      <c r="W16" s="1">
        <v>5.0</v>
      </c>
      <c r="X16" s="18">
        <v>0.602</v>
      </c>
      <c r="Y16" s="1">
        <v>2.0</v>
      </c>
      <c r="Z16" s="1">
        <v>0.401</v>
      </c>
      <c r="AA16">
        <v>0.426</v>
      </c>
      <c r="AB16" s="20">
        <v>3.0</v>
      </c>
      <c r="AH16" s="1">
        <v>541.304347826087</v>
      </c>
      <c r="AI16" s="1">
        <f t="shared" si="9"/>
        <v>4551.195652</v>
      </c>
      <c r="AJ16" s="1">
        <f t="shared" si="10"/>
        <v>10746.19565</v>
      </c>
      <c r="AK16" s="1">
        <f t="shared" si="11"/>
        <v>18358.69565</v>
      </c>
      <c r="AL16" s="1">
        <f t="shared" si="12"/>
        <v>244.1273051</v>
      </c>
      <c r="AM16" s="19">
        <f t="shared" si="13"/>
        <v>29.7806941</v>
      </c>
      <c r="AN16" s="1">
        <f t="shared" si="14"/>
        <v>73.12096177</v>
      </c>
      <c r="AO16" s="1">
        <f t="shared" si="15"/>
        <v>37.60066012</v>
      </c>
      <c r="AP16" s="1">
        <f t="shared" si="16"/>
        <v>-7.819966025</v>
      </c>
      <c r="AQ16" s="10" t="s">
        <v>67</v>
      </c>
      <c r="AR16" s="1">
        <f t="shared" si="17"/>
        <v>29.7806941</v>
      </c>
    </row>
    <row r="17">
      <c r="A17" s="10" t="s">
        <v>69</v>
      </c>
      <c r="B17" s="11">
        <v>10.72</v>
      </c>
      <c r="C17" s="12">
        <v>12.71</v>
      </c>
      <c r="D17" s="13">
        <v>15631.0</v>
      </c>
      <c r="E17" s="13">
        <v>5.1710213E7</v>
      </c>
      <c r="F17" s="14" t="s">
        <v>70</v>
      </c>
      <c r="G17" s="14" t="s">
        <v>40</v>
      </c>
      <c r="H17" s="15">
        <v>1.3630661E7</v>
      </c>
      <c r="I17" s="13">
        <v>4.2036979E7</v>
      </c>
      <c r="J17" s="16" t="s">
        <v>69</v>
      </c>
      <c r="K17" s="17">
        <v>2911641.0</v>
      </c>
      <c r="L17" s="1">
        <f t="shared" si="1"/>
        <v>4.681436001</v>
      </c>
      <c r="M17" s="1">
        <v>2.52</v>
      </c>
      <c r="N17" s="1">
        <f t="shared" si="2"/>
        <v>11.79721872</v>
      </c>
      <c r="O17" s="6">
        <f t="shared" si="3"/>
        <v>2.241471557</v>
      </c>
      <c r="P17" s="1">
        <f t="shared" si="4"/>
        <v>186.7892964</v>
      </c>
      <c r="Q17" s="1">
        <v>50.77395578569015</v>
      </c>
      <c r="R17" s="1">
        <f t="shared" si="5"/>
        <v>192.1845</v>
      </c>
      <c r="S17" s="18">
        <f t="shared" si="6"/>
        <v>19191.58261</v>
      </c>
      <c r="T17" s="18">
        <f t="shared" si="7"/>
        <v>5.33099517</v>
      </c>
      <c r="U17" s="19">
        <f t="shared" si="8"/>
        <v>1945.813237</v>
      </c>
      <c r="V17" s="1">
        <v>0.667</v>
      </c>
      <c r="W17" s="1">
        <v>5.0</v>
      </c>
      <c r="X17" s="18">
        <v>0.65</v>
      </c>
      <c r="Y17" s="1">
        <v>2.0</v>
      </c>
      <c r="Z17" s="1">
        <v>0.407</v>
      </c>
      <c r="AA17">
        <v>0.405</v>
      </c>
      <c r="AB17" s="21">
        <v>3.0</v>
      </c>
      <c r="AH17" s="1">
        <v>313.04347826086956</v>
      </c>
      <c r="AI17" s="1">
        <f t="shared" si="9"/>
        <v>4779.456522</v>
      </c>
      <c r="AJ17" s="1">
        <f t="shared" si="10"/>
        <v>10974.45652</v>
      </c>
      <c r="AK17" s="1">
        <f t="shared" si="11"/>
        <v>18586.95652</v>
      </c>
      <c r="AL17" s="1">
        <f t="shared" si="12"/>
        <v>247.3128624</v>
      </c>
      <c r="AM17" s="19">
        <f t="shared" si="13"/>
        <v>28.97383465</v>
      </c>
      <c r="AN17" s="1">
        <f t="shared" si="14"/>
        <v>68.26890886</v>
      </c>
      <c r="AO17" s="1">
        <f t="shared" si="15"/>
        <v>37.57782013</v>
      </c>
      <c r="AP17" s="1">
        <f t="shared" si="16"/>
        <v>-8.603985488</v>
      </c>
      <c r="AQ17" s="10" t="s">
        <v>69</v>
      </c>
      <c r="AR17" s="1">
        <f t="shared" si="17"/>
        <v>28.97383465</v>
      </c>
    </row>
    <row r="18">
      <c r="A18" s="10" t="s">
        <v>71</v>
      </c>
      <c r="B18" s="11">
        <v>8.52</v>
      </c>
      <c r="C18" s="12">
        <v>10.8</v>
      </c>
      <c r="D18" s="13">
        <v>20120.0</v>
      </c>
      <c r="E18" s="13">
        <v>7.8804497E7</v>
      </c>
      <c r="F18" s="14" t="s">
        <v>72</v>
      </c>
      <c r="G18" s="14" t="s">
        <v>40</v>
      </c>
      <c r="H18" s="15">
        <v>2.6573076E7</v>
      </c>
      <c r="I18" s="13">
        <v>7.6610636E7</v>
      </c>
      <c r="J18" s="16" t="s">
        <v>71</v>
      </c>
      <c r="K18" s="17">
        <v>4425092.0</v>
      </c>
      <c r="L18" s="1">
        <f t="shared" si="1"/>
        <v>6.005090064</v>
      </c>
      <c r="M18" s="1">
        <v>2.49</v>
      </c>
      <c r="N18" s="1">
        <f t="shared" si="2"/>
        <v>14.95267426</v>
      </c>
      <c r="O18" s="6">
        <f t="shared" si="3"/>
        <v>2.841008109</v>
      </c>
      <c r="P18" s="1">
        <f t="shared" si="4"/>
        <v>236.7506758</v>
      </c>
      <c r="Q18" s="1">
        <v>50.430507136904254</v>
      </c>
      <c r="R18" s="1">
        <f t="shared" si="5"/>
        <v>190.8845126</v>
      </c>
      <c r="S18" s="18">
        <f t="shared" si="6"/>
        <v>19061.7656</v>
      </c>
      <c r="T18" s="18">
        <f t="shared" si="7"/>
        <v>5.294934889</v>
      </c>
      <c r="U18" s="19">
        <f t="shared" si="8"/>
        <v>1932.651235</v>
      </c>
      <c r="V18" s="1">
        <v>0.627</v>
      </c>
      <c r="W18" s="1">
        <v>5.0</v>
      </c>
      <c r="X18" s="18">
        <v>0.621</v>
      </c>
      <c r="Y18" s="1">
        <v>2.0</v>
      </c>
      <c r="Z18" s="1">
        <v>0.399</v>
      </c>
      <c r="AA18">
        <v>0.39399999999999996</v>
      </c>
      <c r="AB18" s="20">
        <v>3.0</v>
      </c>
      <c r="AH18" s="1">
        <v>476.0869565217391</v>
      </c>
      <c r="AI18" s="1">
        <f t="shared" si="9"/>
        <v>4616.413043</v>
      </c>
      <c r="AJ18" s="1">
        <f t="shared" si="10"/>
        <v>10811.41304</v>
      </c>
      <c r="AK18" s="1">
        <f t="shared" si="11"/>
        <v>18423.91304</v>
      </c>
      <c r="AL18" s="1">
        <f t="shared" si="12"/>
        <v>208.7263333</v>
      </c>
      <c r="AM18" s="19">
        <f t="shared" si="13"/>
        <v>35.27441943</v>
      </c>
      <c r="AN18" s="1">
        <f t="shared" si="14"/>
        <v>83.40913464</v>
      </c>
      <c r="AO18" s="1">
        <f t="shared" si="15"/>
        <v>44.13413667</v>
      </c>
      <c r="AP18" s="1">
        <f t="shared" si="16"/>
        <v>-8.859717235</v>
      </c>
      <c r="AQ18" s="10" t="s">
        <v>71</v>
      </c>
      <c r="AR18" s="1">
        <f t="shared" si="17"/>
        <v>35.27441943</v>
      </c>
    </row>
    <row r="19">
      <c r="A19" s="10" t="s">
        <v>73</v>
      </c>
      <c r="B19" s="11">
        <v>7.71</v>
      </c>
      <c r="C19" s="12">
        <v>9.8</v>
      </c>
      <c r="D19" s="13">
        <v>23162.0</v>
      </c>
      <c r="E19" s="13">
        <v>1.02128485E8</v>
      </c>
      <c r="F19" s="14" t="s">
        <v>74</v>
      </c>
      <c r="G19" s="14" t="s">
        <v>40</v>
      </c>
      <c r="H19" s="15">
        <v>3.0986024E7</v>
      </c>
      <c r="I19" s="13">
        <v>9.4186072E7</v>
      </c>
      <c r="J19" s="16" t="s">
        <v>73</v>
      </c>
      <c r="K19" s="17">
        <v>4670724.0</v>
      </c>
      <c r="L19" s="1">
        <f t="shared" si="1"/>
        <v>6.634094414</v>
      </c>
      <c r="M19" s="1">
        <v>2.61</v>
      </c>
      <c r="N19" s="1">
        <f t="shared" si="2"/>
        <v>17.31498642</v>
      </c>
      <c r="O19" s="6">
        <f t="shared" si="3"/>
        <v>3.28984742</v>
      </c>
      <c r="P19" s="1">
        <f t="shared" si="4"/>
        <v>274.1539517</v>
      </c>
      <c r="Q19" s="1">
        <v>48.99350384247504</v>
      </c>
      <c r="R19" s="1">
        <f t="shared" si="5"/>
        <v>185.4453114</v>
      </c>
      <c r="S19" s="18">
        <f t="shared" si="6"/>
        <v>18518.60588</v>
      </c>
      <c r="T19" s="18">
        <f t="shared" si="7"/>
        <v>5.14405719</v>
      </c>
      <c r="U19" s="19">
        <f t="shared" si="8"/>
        <v>1877.580874</v>
      </c>
      <c r="V19" s="1">
        <v>0.72</v>
      </c>
      <c r="W19" s="1">
        <v>5.0</v>
      </c>
      <c r="X19" s="18">
        <v>0.744</v>
      </c>
      <c r="Y19" s="1">
        <v>2.0</v>
      </c>
      <c r="Z19" s="1">
        <v>0.409</v>
      </c>
      <c r="AA19">
        <v>0.40700000000000003</v>
      </c>
      <c r="AB19" s="20">
        <v>3.0</v>
      </c>
      <c r="AH19" s="1">
        <v>365.2173913043478</v>
      </c>
      <c r="AI19" s="1">
        <f t="shared" si="9"/>
        <v>4727.282609</v>
      </c>
      <c r="AJ19" s="1">
        <f t="shared" si="10"/>
        <v>10922.28261</v>
      </c>
      <c r="AK19" s="1">
        <f t="shared" si="11"/>
        <v>18534.78261</v>
      </c>
      <c r="AL19" s="1">
        <f t="shared" si="12"/>
        <v>184.0029257</v>
      </c>
      <c r="AM19" s="19">
        <f t="shared" si="13"/>
        <v>35.68242334</v>
      </c>
      <c r="AN19" s="1">
        <f t="shared" si="14"/>
        <v>79.78398888</v>
      </c>
      <c r="AO19" s="1">
        <f t="shared" si="15"/>
        <v>50.36545625</v>
      </c>
      <c r="AP19" s="1">
        <f t="shared" si="16"/>
        <v>-14.68303292</v>
      </c>
      <c r="AQ19" s="10" t="s">
        <v>73</v>
      </c>
      <c r="AR19" s="1">
        <f t="shared" si="17"/>
        <v>35.68242334</v>
      </c>
    </row>
    <row r="20">
      <c r="A20" s="10" t="s">
        <v>75</v>
      </c>
      <c r="B20" s="11">
        <v>13.44</v>
      </c>
      <c r="C20" s="12">
        <v>17.89</v>
      </c>
      <c r="D20" s="13">
        <v>4864.0</v>
      </c>
      <c r="E20" s="13">
        <v>1.12807E7</v>
      </c>
      <c r="F20" s="14" t="s">
        <v>76</v>
      </c>
      <c r="G20" s="14" t="s">
        <v>40</v>
      </c>
      <c r="H20" s="15">
        <v>4793809.0</v>
      </c>
      <c r="I20" s="13">
        <v>1.2354819E7</v>
      </c>
      <c r="J20" s="16" t="s">
        <v>75</v>
      </c>
      <c r="K20" s="17">
        <v>1329328.0</v>
      </c>
      <c r="L20" s="1">
        <f t="shared" si="1"/>
        <v>3.606189744</v>
      </c>
      <c r="M20" s="1">
        <v>2.33</v>
      </c>
      <c r="N20" s="1">
        <f t="shared" si="2"/>
        <v>8.402422103</v>
      </c>
      <c r="O20" s="6">
        <f t="shared" si="3"/>
        <v>1.5964602</v>
      </c>
      <c r="P20" s="1">
        <f t="shared" si="4"/>
        <v>133.03835</v>
      </c>
      <c r="Q20" s="1">
        <v>51.11937562902511</v>
      </c>
      <c r="R20" s="1">
        <f t="shared" si="5"/>
        <v>193.4919487</v>
      </c>
      <c r="S20" s="18">
        <f t="shared" si="6"/>
        <v>19322.14469</v>
      </c>
      <c r="T20" s="18">
        <f t="shared" si="7"/>
        <v>5.367262415</v>
      </c>
      <c r="U20" s="19">
        <f t="shared" si="8"/>
        <v>1959.050782</v>
      </c>
      <c r="V20" s="1">
        <v>0.594</v>
      </c>
      <c r="W20" s="1">
        <v>5.0</v>
      </c>
      <c r="X20" s="18">
        <v>0.565</v>
      </c>
      <c r="Y20" s="1">
        <v>2.0</v>
      </c>
      <c r="Z20" s="1">
        <v>0.396</v>
      </c>
      <c r="AA20">
        <v>0.39299999999999996</v>
      </c>
      <c r="AB20" s="20">
        <v>3.0</v>
      </c>
      <c r="AH20" s="1">
        <v>365.2173913043478</v>
      </c>
      <c r="AI20" s="1">
        <f t="shared" si="9"/>
        <v>4727.282609</v>
      </c>
      <c r="AJ20" s="1">
        <f t="shared" si="10"/>
        <v>10922.28261</v>
      </c>
      <c r="AK20" s="1">
        <f t="shared" si="11"/>
        <v>18534.78261</v>
      </c>
      <c r="AL20" s="1">
        <f t="shared" si="12"/>
        <v>350.4741848</v>
      </c>
      <c r="AM20" s="19">
        <f t="shared" si="13"/>
        <v>22.70748767</v>
      </c>
      <c r="AN20" s="1">
        <f t="shared" si="14"/>
        <v>55.15805295</v>
      </c>
      <c r="AO20" s="1">
        <f t="shared" si="15"/>
        <v>26.44243629</v>
      </c>
      <c r="AP20" s="1">
        <f t="shared" si="16"/>
        <v>-3.734948624</v>
      </c>
      <c r="AQ20" s="10" t="s">
        <v>75</v>
      </c>
      <c r="AR20" s="1">
        <f t="shared" si="17"/>
        <v>22.70748767</v>
      </c>
    </row>
    <row r="21" ht="15.75" customHeight="1">
      <c r="A21" s="10" t="s">
        <v>77</v>
      </c>
      <c r="B21" s="11">
        <v>11.57</v>
      </c>
      <c r="C21" s="12">
        <v>13.12</v>
      </c>
      <c r="D21" s="13">
        <v>14777.0</v>
      </c>
      <c r="E21" s="13">
        <v>4.3809648E7</v>
      </c>
      <c r="F21" s="14" t="s">
        <v>78</v>
      </c>
      <c r="G21" s="14" t="s">
        <v>40</v>
      </c>
      <c r="H21" s="15">
        <v>2.7533693E7</v>
      </c>
      <c r="I21" s="13">
        <v>6.2086455E7</v>
      </c>
      <c r="J21" s="16" t="s">
        <v>77</v>
      </c>
      <c r="K21" s="17">
        <v>6006401.0</v>
      </c>
      <c r="L21" s="1">
        <f t="shared" si="1"/>
        <v>4.584058407</v>
      </c>
      <c r="M21" s="1">
        <v>2.67</v>
      </c>
      <c r="N21" s="1">
        <f t="shared" si="2"/>
        <v>12.23943595</v>
      </c>
      <c r="O21" s="6">
        <f t="shared" si="3"/>
        <v>2.32549283</v>
      </c>
      <c r="P21" s="1">
        <f t="shared" si="4"/>
        <v>193.7910692</v>
      </c>
      <c r="Q21" s="1">
        <v>52.73154715548222</v>
      </c>
      <c r="R21" s="1">
        <f t="shared" si="5"/>
        <v>199.5941791</v>
      </c>
      <c r="S21" s="18">
        <f t="shared" si="6"/>
        <v>19931.51465</v>
      </c>
      <c r="T21" s="18">
        <f t="shared" si="7"/>
        <v>5.536531847</v>
      </c>
      <c r="U21" s="19">
        <f t="shared" si="8"/>
        <v>2020.834124</v>
      </c>
      <c r="V21" s="1">
        <v>0.612</v>
      </c>
      <c r="W21" s="1">
        <v>5.0</v>
      </c>
      <c r="X21" s="18">
        <v>0.6</v>
      </c>
      <c r="Y21" s="1">
        <v>2.0</v>
      </c>
      <c r="Z21" s="1">
        <v>0.399</v>
      </c>
      <c r="AA21">
        <v>0.395</v>
      </c>
      <c r="AB21" s="20">
        <v>3.0</v>
      </c>
      <c r="AH21" s="1">
        <v>704.3478260869565</v>
      </c>
      <c r="AI21" s="1">
        <f t="shared" si="9"/>
        <v>4388.152174</v>
      </c>
      <c r="AJ21" s="1">
        <f t="shared" si="10"/>
        <v>10583.15217</v>
      </c>
      <c r="AK21" s="1">
        <f t="shared" si="11"/>
        <v>18195.65217</v>
      </c>
      <c r="AL21" s="1">
        <f t="shared" si="12"/>
        <v>265.1334371</v>
      </c>
      <c r="AM21" s="19">
        <f t="shared" si="13"/>
        <v>27.04367797</v>
      </c>
      <c r="AN21" s="1">
        <f t="shared" si="14"/>
        <v>66.52720665</v>
      </c>
      <c r="AO21" s="1">
        <f t="shared" si="15"/>
        <v>34.31414079</v>
      </c>
      <c r="AP21" s="1">
        <f t="shared" si="16"/>
        <v>-7.270462819</v>
      </c>
      <c r="AQ21" s="10" t="s">
        <v>77</v>
      </c>
      <c r="AR21" s="1">
        <f t="shared" si="17"/>
        <v>27.04367797</v>
      </c>
    </row>
    <row r="22" ht="15.75" customHeight="1">
      <c r="A22" s="10" t="s">
        <v>79</v>
      </c>
      <c r="B22" s="11">
        <v>18.5</v>
      </c>
      <c r="C22" s="12">
        <v>21.92</v>
      </c>
      <c r="D22" s="13">
        <v>12875.0</v>
      </c>
      <c r="E22" s="13">
        <v>2.7172882E7</v>
      </c>
      <c r="F22" s="14" t="s">
        <v>80</v>
      </c>
      <c r="G22" s="14" t="s">
        <v>40</v>
      </c>
      <c r="H22" s="15">
        <v>1.9314571E7</v>
      </c>
      <c r="I22" s="13">
        <v>5.3285029E7</v>
      </c>
      <c r="J22" s="16" t="s">
        <v>79</v>
      </c>
      <c r="K22" s="17">
        <v>6794422.0</v>
      </c>
      <c r="L22" s="1">
        <f t="shared" si="1"/>
        <v>2.842709946</v>
      </c>
      <c r="M22" s="1">
        <v>2.53</v>
      </c>
      <c r="N22" s="1">
        <f t="shared" si="2"/>
        <v>7.192056165</v>
      </c>
      <c r="O22" s="6">
        <f t="shared" si="3"/>
        <v>1.366490671</v>
      </c>
      <c r="P22" s="1">
        <f t="shared" si="4"/>
        <v>113.8742226</v>
      </c>
      <c r="Q22" s="1">
        <v>52.45268872524566</v>
      </c>
      <c r="R22" s="1">
        <f t="shared" si="5"/>
        <v>198.5386721</v>
      </c>
      <c r="S22" s="18">
        <f t="shared" si="6"/>
        <v>19826.1115</v>
      </c>
      <c r="T22" s="18">
        <f t="shared" si="7"/>
        <v>5.507253195</v>
      </c>
      <c r="U22" s="19">
        <f t="shared" si="8"/>
        <v>2010.147416</v>
      </c>
      <c r="V22" s="1">
        <v>0.59</v>
      </c>
      <c r="W22" s="1">
        <v>5.0</v>
      </c>
      <c r="X22" s="18">
        <v>0.572</v>
      </c>
      <c r="Y22" s="1">
        <v>2.0</v>
      </c>
      <c r="Z22" s="1">
        <v>0.394</v>
      </c>
      <c r="AA22">
        <v>0.39</v>
      </c>
      <c r="AB22" s="20">
        <v>3.0</v>
      </c>
      <c r="AH22" s="1">
        <v>697.8260869565217</v>
      </c>
      <c r="AI22" s="1">
        <f t="shared" si="9"/>
        <v>4394.673913</v>
      </c>
      <c r="AJ22" s="1">
        <f t="shared" si="10"/>
        <v>10589.67391</v>
      </c>
      <c r="AK22" s="1">
        <f t="shared" si="11"/>
        <v>18202.17391</v>
      </c>
      <c r="AL22" s="1">
        <f t="shared" si="12"/>
        <v>440.6243136</v>
      </c>
      <c r="AM22" s="19">
        <f t="shared" si="13"/>
        <v>16.90465011</v>
      </c>
      <c r="AN22" s="1">
        <f t="shared" si="14"/>
        <v>42.01632856</v>
      </c>
      <c r="AO22" s="1">
        <f t="shared" si="15"/>
        <v>20.65498129</v>
      </c>
      <c r="AP22" s="1">
        <f t="shared" si="16"/>
        <v>-3.750331184</v>
      </c>
      <c r="AQ22" s="10" t="s">
        <v>79</v>
      </c>
      <c r="AR22" s="1">
        <f t="shared" si="17"/>
        <v>16.90465011</v>
      </c>
    </row>
    <row r="23" ht="15.75" customHeight="1">
      <c r="A23" s="10" t="s">
        <v>81</v>
      </c>
      <c r="B23" s="11">
        <v>11.4</v>
      </c>
      <c r="C23" s="12">
        <v>15.74</v>
      </c>
      <c r="D23" s="13">
        <v>29720.0</v>
      </c>
      <c r="E23" s="13">
        <v>1.15837095E8</v>
      </c>
      <c r="F23" s="14" t="s">
        <v>82</v>
      </c>
      <c r="G23" s="14" t="s">
        <v>40</v>
      </c>
      <c r="H23" s="15">
        <v>3.3495725E7</v>
      </c>
      <c r="I23" s="13">
        <v>1.04869496E8</v>
      </c>
      <c r="J23" s="16" t="s">
        <v>81</v>
      </c>
      <c r="K23" s="17">
        <v>9922576.0</v>
      </c>
      <c r="L23" s="1">
        <f t="shared" si="1"/>
        <v>3.375708586</v>
      </c>
      <c r="M23" s="1">
        <v>2.49</v>
      </c>
      <c r="N23" s="1">
        <f t="shared" si="2"/>
        <v>8.40551438</v>
      </c>
      <c r="O23" s="6">
        <f t="shared" si="3"/>
        <v>1.597047732</v>
      </c>
      <c r="P23" s="1">
        <f t="shared" si="4"/>
        <v>133.087311</v>
      </c>
      <c r="Q23" s="1">
        <v>52.2501039733121</v>
      </c>
      <c r="R23" s="1">
        <f t="shared" si="5"/>
        <v>197.7718685</v>
      </c>
      <c r="S23" s="18">
        <f t="shared" si="6"/>
        <v>19749.53835</v>
      </c>
      <c r="T23" s="18">
        <f t="shared" si="7"/>
        <v>5.485982874</v>
      </c>
      <c r="U23" s="19">
        <f t="shared" si="8"/>
        <v>2002.383749</v>
      </c>
      <c r="V23" s="1">
        <v>0.544</v>
      </c>
      <c r="W23" s="1">
        <v>5.0</v>
      </c>
      <c r="X23" s="18">
        <v>0.53</v>
      </c>
      <c r="Y23" s="1">
        <v>2.0</v>
      </c>
      <c r="Z23" s="1">
        <v>0.385</v>
      </c>
      <c r="AA23">
        <v>0.37799999999999995</v>
      </c>
      <c r="AB23" s="20">
        <v>3.0</v>
      </c>
      <c r="AH23" s="1">
        <v>528.2608695652174</v>
      </c>
      <c r="AI23" s="1">
        <f t="shared" si="9"/>
        <v>4564.23913</v>
      </c>
      <c r="AJ23" s="1">
        <f t="shared" si="10"/>
        <v>10759.23913</v>
      </c>
      <c r="AK23" s="1">
        <f t="shared" si="11"/>
        <v>18371.73913</v>
      </c>
      <c r="AL23" s="1">
        <f t="shared" si="12"/>
        <v>315.1752021</v>
      </c>
      <c r="AM23" s="6">
        <f t="shared" si="13"/>
        <v>26.62057612</v>
      </c>
      <c r="AN23" s="1">
        <f t="shared" si="14"/>
        <v>64.4100521</v>
      </c>
      <c r="AO23" s="19">
        <f t="shared" si="15"/>
        <v>29.14528016</v>
      </c>
      <c r="AP23" s="1">
        <f t="shared" si="16"/>
        <v>-2.524704036</v>
      </c>
      <c r="AQ23" s="10" t="s">
        <v>81</v>
      </c>
      <c r="AR23" s="1">
        <f t="shared" si="17"/>
        <v>26.62057612</v>
      </c>
    </row>
    <row r="24" ht="15.75" customHeight="1">
      <c r="A24" s="10" t="s">
        <v>83</v>
      </c>
      <c r="B24" s="11">
        <v>10.37</v>
      </c>
      <c r="C24" s="12">
        <v>13.04</v>
      </c>
      <c r="D24" s="13">
        <v>16954.0</v>
      </c>
      <c r="E24" s="13">
        <v>6.1517441E7</v>
      </c>
      <c r="F24" s="14" t="s">
        <v>84</v>
      </c>
      <c r="G24" s="14" t="s">
        <v>40</v>
      </c>
      <c r="H24" s="15">
        <v>2.2288152E7</v>
      </c>
      <c r="I24" s="13">
        <v>6.8708382E7</v>
      </c>
      <c r="J24" s="16" t="s">
        <v>83</v>
      </c>
      <c r="K24" s="17">
        <v>5489594.0</v>
      </c>
      <c r="L24" s="1">
        <f t="shared" si="1"/>
        <v>4.060072931</v>
      </c>
      <c r="M24" s="1">
        <v>2.49</v>
      </c>
      <c r="N24" s="1">
        <f t="shared" si="2"/>
        <v>10.1095816</v>
      </c>
      <c r="O24" s="6">
        <f t="shared" si="3"/>
        <v>1.920820504</v>
      </c>
      <c r="P24" s="1">
        <f t="shared" si="4"/>
        <v>160.0683753</v>
      </c>
      <c r="Q24" s="1">
        <v>52.470143628942864</v>
      </c>
      <c r="R24" s="1">
        <f t="shared" si="5"/>
        <v>198.6047406</v>
      </c>
      <c r="S24" s="18">
        <f t="shared" si="6"/>
        <v>19832.70912</v>
      </c>
      <c r="T24" s="18">
        <f t="shared" si="7"/>
        <v>5.509085867</v>
      </c>
      <c r="U24" s="19">
        <f t="shared" si="8"/>
        <v>2010.816342</v>
      </c>
      <c r="V24" s="1">
        <v>0.582</v>
      </c>
      <c r="W24" s="1">
        <v>5.0</v>
      </c>
      <c r="X24" s="18">
        <v>0.552</v>
      </c>
      <c r="Y24" s="1">
        <v>2.0</v>
      </c>
      <c r="Z24" s="1">
        <v>0.394</v>
      </c>
      <c r="AA24">
        <v>0.391</v>
      </c>
      <c r="AB24" s="20">
        <v>3.0</v>
      </c>
      <c r="AH24" s="1">
        <v>1108.695652173913</v>
      </c>
      <c r="AI24" s="1">
        <f t="shared" si="9"/>
        <v>3983.804348</v>
      </c>
      <c r="AJ24" s="1">
        <f t="shared" si="10"/>
        <v>10178.80435</v>
      </c>
      <c r="AK24" s="1">
        <f t="shared" si="11"/>
        <v>17791.30435</v>
      </c>
      <c r="AL24" s="1">
        <f t="shared" si="12"/>
        <v>262.2104509</v>
      </c>
      <c r="AM24" s="19">
        <f t="shared" si="13"/>
        <v>26.10507944</v>
      </c>
      <c r="AN24" s="1">
        <f t="shared" si="14"/>
        <v>70.32466815</v>
      </c>
      <c r="AO24" s="1">
        <f t="shared" si="15"/>
        <v>33.92562021</v>
      </c>
      <c r="AP24" s="1">
        <f t="shared" si="16"/>
        <v>-7.820540768</v>
      </c>
      <c r="AQ24" s="10" t="s">
        <v>83</v>
      </c>
      <c r="AR24" s="1">
        <f t="shared" si="17"/>
        <v>26.10507944</v>
      </c>
    </row>
    <row r="25" ht="15.75" customHeight="1">
      <c r="A25" s="10" t="s">
        <v>85</v>
      </c>
      <c r="B25" s="11">
        <v>9.24</v>
      </c>
      <c r="C25" s="12">
        <v>11.27</v>
      </c>
      <c r="D25" s="13">
        <v>14733.0</v>
      </c>
      <c r="E25" s="13">
        <v>6.3473771E7</v>
      </c>
      <c r="F25" s="14" t="s">
        <v>86</v>
      </c>
      <c r="G25" s="14" t="s">
        <v>40</v>
      </c>
      <c r="H25" s="15">
        <v>1.8717858E7</v>
      </c>
      <c r="I25" s="13">
        <v>5.0390068E7</v>
      </c>
      <c r="J25" s="16" t="s">
        <v>85</v>
      </c>
      <c r="K25" s="17">
        <v>2992333.0</v>
      </c>
      <c r="L25" s="1">
        <f t="shared" si="1"/>
        <v>6.255272391</v>
      </c>
      <c r="M25" s="1">
        <v>2.62</v>
      </c>
      <c r="N25" s="1">
        <f t="shared" si="2"/>
        <v>16.38881366</v>
      </c>
      <c r="O25" s="6">
        <f t="shared" si="3"/>
        <v>3.113874596</v>
      </c>
      <c r="P25" s="1">
        <f t="shared" si="4"/>
        <v>259.4895497</v>
      </c>
      <c r="Q25" s="1">
        <v>49.96563628279259</v>
      </c>
      <c r="R25" s="1">
        <f t="shared" si="5"/>
        <v>189.1249299</v>
      </c>
      <c r="S25" s="18">
        <f t="shared" si="6"/>
        <v>18886.05332</v>
      </c>
      <c r="T25" s="18">
        <f t="shared" si="7"/>
        <v>5.246125923</v>
      </c>
      <c r="U25" s="19">
        <f t="shared" si="8"/>
        <v>1914.835962</v>
      </c>
      <c r="V25" s="1">
        <v>0.718</v>
      </c>
      <c r="W25" s="1">
        <v>5.0</v>
      </c>
      <c r="X25" s="18">
        <v>0.726</v>
      </c>
      <c r="Y25" s="1">
        <v>2.0</v>
      </c>
      <c r="Z25" s="1">
        <v>0.412</v>
      </c>
      <c r="AA25">
        <v>0.41</v>
      </c>
      <c r="AB25" s="20">
        <v>3.0</v>
      </c>
      <c r="AH25" s="1">
        <v>352.17391304347825</v>
      </c>
      <c r="AI25" s="1">
        <f t="shared" si="9"/>
        <v>4740.326087</v>
      </c>
      <c r="AJ25" s="1">
        <f t="shared" si="10"/>
        <v>10935.32609</v>
      </c>
      <c r="AK25" s="1">
        <f t="shared" si="11"/>
        <v>18547.82609</v>
      </c>
      <c r="AL25" s="1">
        <f t="shared" si="12"/>
        <v>215.8020129</v>
      </c>
      <c r="AM25" s="19">
        <f t="shared" si="13"/>
        <v>30.59343785</v>
      </c>
      <c r="AN25" s="1">
        <f t="shared" si="14"/>
        <v>69.79746121</v>
      </c>
      <c r="AO25" s="1">
        <f t="shared" si="15"/>
        <v>42.97417303</v>
      </c>
      <c r="AP25" s="1">
        <f t="shared" si="16"/>
        <v>-12.38073518</v>
      </c>
      <c r="AQ25" s="10" t="s">
        <v>85</v>
      </c>
      <c r="AR25" s="1">
        <f t="shared" si="17"/>
        <v>30.59343785</v>
      </c>
    </row>
    <row r="26" ht="15.75" customHeight="1">
      <c r="A26" s="10" t="s">
        <v>87</v>
      </c>
      <c r="B26" s="11">
        <v>9.93</v>
      </c>
      <c r="C26" s="12">
        <v>11.14</v>
      </c>
      <c r="D26" s="13">
        <v>21078.0</v>
      </c>
      <c r="E26" s="13">
        <v>8.5095384E7</v>
      </c>
      <c r="F26" s="14" t="s">
        <v>88</v>
      </c>
      <c r="G26" s="14" t="s">
        <v>40</v>
      </c>
      <c r="H26" s="15">
        <v>3.5691426E7</v>
      </c>
      <c r="I26" s="13">
        <v>8.2055835E7</v>
      </c>
      <c r="J26" s="16" t="s">
        <v>87</v>
      </c>
      <c r="K26" s="17">
        <v>6083672.0</v>
      </c>
      <c r="L26" s="1">
        <f t="shared" si="1"/>
        <v>5.866757116</v>
      </c>
      <c r="M26" s="1">
        <v>2.47</v>
      </c>
      <c r="N26" s="1">
        <f t="shared" si="2"/>
        <v>14.49089008</v>
      </c>
      <c r="O26" s="6">
        <f t="shared" si="3"/>
        <v>2.753269115</v>
      </c>
      <c r="P26" s="1">
        <f t="shared" si="4"/>
        <v>229.4390929</v>
      </c>
      <c r="Q26" s="1">
        <v>50.65090643789879</v>
      </c>
      <c r="R26" s="1">
        <f t="shared" si="5"/>
        <v>191.718746</v>
      </c>
      <c r="S26" s="18">
        <f t="shared" si="6"/>
        <v>19145.07232</v>
      </c>
      <c r="T26" s="18">
        <f t="shared" si="7"/>
        <v>5.318075643</v>
      </c>
      <c r="U26" s="19">
        <f t="shared" si="8"/>
        <v>1941.09761</v>
      </c>
      <c r="V26" s="1">
        <v>0.645</v>
      </c>
      <c r="W26" s="1">
        <v>5.0</v>
      </c>
      <c r="X26" s="18">
        <v>0.635</v>
      </c>
      <c r="Y26" s="1">
        <v>2.0</v>
      </c>
      <c r="Z26" s="1">
        <v>0.403</v>
      </c>
      <c r="AA26">
        <v>0.39899999999999997</v>
      </c>
      <c r="AB26" s="20">
        <v>3.0</v>
      </c>
      <c r="AH26" s="1">
        <v>626.0869565217391</v>
      </c>
      <c r="AI26" s="1">
        <f t="shared" si="9"/>
        <v>4466.413043</v>
      </c>
      <c r="AJ26" s="1">
        <f t="shared" si="10"/>
        <v>10661.41304</v>
      </c>
      <c r="AK26" s="1">
        <f t="shared" si="11"/>
        <v>18273.91304</v>
      </c>
      <c r="AL26" s="1">
        <f t="shared" si="12"/>
        <v>216.2382737</v>
      </c>
      <c r="AM26" s="19">
        <f t="shared" si="13"/>
        <v>32.02333826</v>
      </c>
      <c r="AN26" s="1">
        <f t="shared" si="14"/>
        <v>77.6441032</v>
      </c>
      <c r="AO26" s="1">
        <f t="shared" si="15"/>
        <v>42.25411332</v>
      </c>
      <c r="AP26" s="1">
        <f t="shared" si="16"/>
        <v>-10.23077505</v>
      </c>
      <c r="AQ26" s="10" t="s">
        <v>87</v>
      </c>
      <c r="AR26" s="1">
        <f t="shared" si="17"/>
        <v>32.02333826</v>
      </c>
    </row>
    <row r="27" ht="15.75" customHeight="1">
      <c r="A27" s="10" t="s">
        <v>89</v>
      </c>
      <c r="B27" s="11">
        <v>8.84</v>
      </c>
      <c r="C27" s="12">
        <v>11.13</v>
      </c>
      <c r="D27" s="13">
        <v>6356.0</v>
      </c>
      <c r="E27" s="13">
        <v>2.8212831E7</v>
      </c>
      <c r="F27" s="14" t="s">
        <v>90</v>
      </c>
      <c r="G27" s="14" t="s">
        <v>40</v>
      </c>
      <c r="H27" s="15">
        <v>5308103.0</v>
      </c>
      <c r="I27" s="13">
        <v>1.4838845E7</v>
      </c>
      <c r="J27" s="16" t="s">
        <v>89</v>
      </c>
      <c r="K27" s="17">
        <v>1032949.0</v>
      </c>
      <c r="L27" s="1">
        <f t="shared" si="1"/>
        <v>5.138785168</v>
      </c>
      <c r="M27" s="1">
        <v>2.39</v>
      </c>
      <c r="N27" s="1">
        <f t="shared" si="2"/>
        <v>12.28169655</v>
      </c>
      <c r="O27" s="6">
        <f t="shared" si="3"/>
        <v>2.333522345</v>
      </c>
      <c r="P27" s="1">
        <f t="shared" si="4"/>
        <v>194.4601954</v>
      </c>
      <c r="Q27" s="1">
        <v>52.25232517485366</v>
      </c>
      <c r="R27" s="1">
        <f t="shared" si="5"/>
        <v>197.780276</v>
      </c>
      <c r="S27" s="18">
        <f t="shared" si="6"/>
        <v>19750.37792</v>
      </c>
      <c r="T27" s="18">
        <f t="shared" si="7"/>
        <v>5.486216089</v>
      </c>
      <c r="U27" s="19">
        <f t="shared" si="8"/>
        <v>2002.468872</v>
      </c>
      <c r="V27" s="1">
        <v>0.636</v>
      </c>
      <c r="W27" s="1">
        <v>5.0</v>
      </c>
      <c r="X27" s="18">
        <v>0.603</v>
      </c>
      <c r="Y27" s="1">
        <v>2.0</v>
      </c>
      <c r="Z27" s="1">
        <v>0.401</v>
      </c>
      <c r="AA27">
        <v>0.396</v>
      </c>
      <c r="AB27" s="20">
        <v>3.0</v>
      </c>
      <c r="AH27" s="1">
        <v>410.8695652173913</v>
      </c>
      <c r="AI27" s="1">
        <f t="shared" si="9"/>
        <v>4681.630435</v>
      </c>
      <c r="AJ27" s="1">
        <f t="shared" si="10"/>
        <v>10876.63043</v>
      </c>
      <c r="AK27" s="1">
        <f t="shared" si="11"/>
        <v>18489.13043</v>
      </c>
      <c r="AL27" s="1">
        <f t="shared" si="12"/>
        <v>222.8747855</v>
      </c>
      <c r="AM27" s="19">
        <f t="shared" si="13"/>
        <v>33.02775649</v>
      </c>
      <c r="AN27" s="1">
        <f t="shared" si="14"/>
        <v>80.93122648</v>
      </c>
      <c r="AO27" s="1">
        <f t="shared" si="15"/>
        <v>41.47873972</v>
      </c>
      <c r="AP27" s="1">
        <f t="shared" si="16"/>
        <v>-8.45098323</v>
      </c>
      <c r="AQ27" s="10" t="s">
        <v>89</v>
      </c>
      <c r="AR27" s="1">
        <f t="shared" si="17"/>
        <v>33.02775649</v>
      </c>
    </row>
    <row r="28" ht="15.75" customHeight="1">
      <c r="A28" s="10" t="s">
        <v>91</v>
      </c>
      <c r="B28" s="11">
        <v>9.02</v>
      </c>
      <c r="C28" s="12">
        <v>10.77</v>
      </c>
      <c r="D28" s="13">
        <v>8984.0</v>
      </c>
      <c r="E28" s="13">
        <v>3.6966216E7</v>
      </c>
      <c r="F28" s="14" t="s">
        <v>92</v>
      </c>
      <c r="G28" s="14" t="s">
        <v>40</v>
      </c>
      <c r="H28" s="15">
        <v>1.0307905E7</v>
      </c>
      <c r="I28" s="13">
        <v>3.0939492E7</v>
      </c>
      <c r="J28" s="16" t="s">
        <v>91</v>
      </c>
      <c r="K28" s="17">
        <v>1896190.0</v>
      </c>
      <c r="L28" s="1">
        <f t="shared" si="1"/>
        <v>5.436113997</v>
      </c>
      <c r="M28" s="1">
        <v>2.46</v>
      </c>
      <c r="N28" s="1">
        <f t="shared" si="2"/>
        <v>13.37284043</v>
      </c>
      <c r="O28" s="6">
        <f t="shared" si="3"/>
        <v>2.540839682</v>
      </c>
      <c r="P28" s="1">
        <f t="shared" si="4"/>
        <v>211.7366402</v>
      </c>
      <c r="Q28" s="1">
        <v>51.32954627624027</v>
      </c>
      <c r="R28" s="1">
        <f t="shared" si="5"/>
        <v>194.2874656</v>
      </c>
      <c r="S28" s="18">
        <f t="shared" si="6"/>
        <v>19401.58517</v>
      </c>
      <c r="T28" s="18">
        <f t="shared" si="7"/>
        <v>5.389329215</v>
      </c>
      <c r="U28" s="19">
        <f t="shared" si="8"/>
        <v>1967.105163</v>
      </c>
      <c r="V28" s="1">
        <v>0.644</v>
      </c>
      <c r="W28" s="1">
        <v>5.0</v>
      </c>
      <c r="X28" s="18">
        <v>0.62</v>
      </c>
      <c r="Y28" s="1">
        <v>2.0</v>
      </c>
      <c r="Z28" s="1">
        <v>0.405</v>
      </c>
      <c r="AA28">
        <v>0.40299999999999997</v>
      </c>
      <c r="AB28" s="20">
        <v>3.0</v>
      </c>
      <c r="AH28" s="1">
        <v>352.17391304347825</v>
      </c>
      <c r="AI28" s="1">
        <f t="shared" si="9"/>
        <v>4740.326087</v>
      </c>
      <c r="AJ28" s="1">
        <f t="shared" si="10"/>
        <v>10935.32609</v>
      </c>
      <c r="AK28" s="1">
        <f t="shared" si="11"/>
        <v>18547.82609</v>
      </c>
      <c r="AL28" s="1">
        <f t="shared" si="12"/>
        <v>211.8572261</v>
      </c>
      <c r="AM28" s="19">
        <f t="shared" si="13"/>
        <v>34.74394019</v>
      </c>
      <c r="AN28" s="1">
        <f t="shared" si="14"/>
        <v>83.2524009</v>
      </c>
      <c r="AO28" s="1">
        <f t="shared" si="15"/>
        <v>43.7743532</v>
      </c>
      <c r="AP28" s="1">
        <f t="shared" si="16"/>
        <v>-9.030413006</v>
      </c>
      <c r="AQ28" s="10" t="s">
        <v>91</v>
      </c>
      <c r="AR28" s="1">
        <f t="shared" si="17"/>
        <v>34.74394019</v>
      </c>
    </row>
    <row r="29" ht="15.75" customHeight="1">
      <c r="A29" s="10" t="s">
        <v>93</v>
      </c>
      <c r="B29" s="11">
        <v>8.67</v>
      </c>
      <c r="C29" s="12">
        <v>12.0</v>
      </c>
      <c r="D29" s="13">
        <v>11494.0</v>
      </c>
      <c r="E29" s="13">
        <v>3.9640241E7</v>
      </c>
      <c r="F29" s="14" t="s">
        <v>94</v>
      </c>
      <c r="G29" s="14" t="s">
        <v>40</v>
      </c>
      <c r="H29" s="15">
        <v>1.2867637E7</v>
      </c>
      <c r="I29" s="13">
        <v>3.7780263E7</v>
      </c>
      <c r="J29" s="16" t="s">
        <v>93</v>
      </c>
      <c r="K29" s="17">
        <v>2890845.0</v>
      </c>
      <c r="L29" s="1">
        <f t="shared" si="1"/>
        <v>4.451168084</v>
      </c>
      <c r="M29" s="1">
        <v>2.68</v>
      </c>
      <c r="N29" s="1">
        <f t="shared" si="2"/>
        <v>11.92913047</v>
      </c>
      <c r="O29" s="6">
        <f t="shared" si="3"/>
        <v>2.266534788</v>
      </c>
      <c r="P29" s="1">
        <f t="shared" si="4"/>
        <v>188.877899</v>
      </c>
      <c r="Q29" s="1">
        <v>48.86104397451625</v>
      </c>
      <c r="R29" s="1">
        <f t="shared" si="5"/>
        <v>184.9439375</v>
      </c>
      <c r="S29" s="18">
        <f t="shared" si="6"/>
        <v>18468.53859</v>
      </c>
      <c r="T29" s="18">
        <f t="shared" si="7"/>
        <v>5.130149609</v>
      </c>
      <c r="U29" s="19">
        <f t="shared" si="8"/>
        <v>1872.504607</v>
      </c>
      <c r="V29" s="1">
        <v>0.754</v>
      </c>
      <c r="W29" s="1">
        <v>5.0</v>
      </c>
      <c r="X29" s="18">
        <v>0.708</v>
      </c>
      <c r="Y29" s="1">
        <v>2.0</v>
      </c>
      <c r="Z29" s="1">
        <v>0.437</v>
      </c>
      <c r="AA29">
        <v>0.44</v>
      </c>
      <c r="AB29" s="20">
        <v>3.0</v>
      </c>
      <c r="AH29" s="1">
        <v>417.39130434782606</v>
      </c>
      <c r="AI29" s="1">
        <f t="shared" si="9"/>
        <v>4675.108696</v>
      </c>
      <c r="AJ29" s="1">
        <f t="shared" si="10"/>
        <v>10870.1087</v>
      </c>
      <c r="AK29" s="1">
        <f t="shared" si="11"/>
        <v>18482.6087</v>
      </c>
      <c r="AL29" s="1">
        <f t="shared" si="12"/>
        <v>224.7005529</v>
      </c>
      <c r="AM29" s="19">
        <f t="shared" si="13"/>
        <v>27.59409949</v>
      </c>
      <c r="AN29" s="1">
        <f t="shared" si="14"/>
        <v>68.32765061</v>
      </c>
      <c r="AO29" s="1">
        <f t="shared" si="15"/>
        <v>41.12719898</v>
      </c>
      <c r="AP29" s="1">
        <f t="shared" si="16"/>
        <v>-13.53309949</v>
      </c>
      <c r="AQ29" s="10" t="s">
        <v>93</v>
      </c>
      <c r="AR29" s="1">
        <f t="shared" si="17"/>
        <v>27.59409949</v>
      </c>
    </row>
    <row r="30" ht="15.75" customHeight="1">
      <c r="A30" s="10" t="s">
        <v>95</v>
      </c>
      <c r="B30" s="11">
        <v>17.01</v>
      </c>
      <c r="C30" s="12">
        <v>20.05</v>
      </c>
      <c r="D30" s="13">
        <v>4469.0</v>
      </c>
      <c r="E30" s="13">
        <v>1.7087156E7</v>
      </c>
      <c r="F30" s="14" t="s">
        <v>96</v>
      </c>
      <c r="G30" s="14" t="s">
        <v>40</v>
      </c>
      <c r="H30" s="15">
        <v>4506830.0</v>
      </c>
      <c r="I30" s="13">
        <v>1.1046284E7</v>
      </c>
      <c r="J30" s="16" t="s">
        <v>95</v>
      </c>
      <c r="K30" s="17">
        <v>1330608.0</v>
      </c>
      <c r="L30" s="1">
        <f t="shared" si="1"/>
        <v>3.387045621</v>
      </c>
      <c r="M30" s="1">
        <v>2.46</v>
      </c>
      <c r="N30" s="1">
        <f t="shared" si="2"/>
        <v>8.332132228</v>
      </c>
      <c r="O30" s="6">
        <f t="shared" si="3"/>
        <v>1.583105123</v>
      </c>
      <c r="P30" s="1">
        <f t="shared" si="4"/>
        <v>131.9254269</v>
      </c>
      <c r="Q30" s="1">
        <v>51.88942796368914</v>
      </c>
      <c r="R30" s="1">
        <f t="shared" si="5"/>
        <v>196.4066738</v>
      </c>
      <c r="S30" s="18">
        <f t="shared" si="6"/>
        <v>19613.20973</v>
      </c>
      <c r="T30" s="18">
        <f t="shared" si="7"/>
        <v>5.448113813</v>
      </c>
      <c r="U30" s="19">
        <f t="shared" si="8"/>
        <v>1988.561542</v>
      </c>
      <c r="V30" s="1">
        <v>0.591</v>
      </c>
      <c r="W30" s="1">
        <v>5.0</v>
      </c>
      <c r="X30" s="18">
        <v>0.562</v>
      </c>
      <c r="Y30" s="1">
        <v>2.0</v>
      </c>
      <c r="Z30" s="1">
        <v>0.396</v>
      </c>
      <c r="AA30">
        <v>0.39399999999999996</v>
      </c>
      <c r="AB30" s="20">
        <v>3.0</v>
      </c>
      <c r="AH30" s="1">
        <v>489.1304347826087</v>
      </c>
      <c r="AI30" s="1">
        <f t="shared" si="9"/>
        <v>4603.369565</v>
      </c>
      <c r="AJ30" s="1">
        <f t="shared" si="10"/>
        <v>10798.36957</v>
      </c>
      <c r="AK30" s="1">
        <f t="shared" si="11"/>
        <v>18410.86957</v>
      </c>
      <c r="AL30" s="1">
        <f t="shared" si="12"/>
        <v>398.7065891</v>
      </c>
      <c r="AM30" s="19">
        <f t="shared" si="13"/>
        <v>19.53596859</v>
      </c>
      <c r="AN30" s="1">
        <f t="shared" si="14"/>
        <v>48.19127962</v>
      </c>
      <c r="AO30" s="1">
        <f t="shared" si="15"/>
        <v>23.08824342</v>
      </c>
      <c r="AP30" s="1">
        <f t="shared" si="16"/>
        <v>-3.552274835</v>
      </c>
      <c r="AQ30" s="10" t="s">
        <v>95</v>
      </c>
      <c r="AR30" s="1">
        <f t="shared" si="17"/>
        <v>19.53596859</v>
      </c>
    </row>
    <row r="31" ht="15.75" customHeight="1">
      <c r="A31" s="10" t="s">
        <v>97</v>
      </c>
      <c r="B31" s="11">
        <v>13.23</v>
      </c>
      <c r="C31" s="12">
        <v>15.85</v>
      </c>
      <c r="D31" s="13">
        <v>17403.0</v>
      </c>
      <c r="E31" s="13">
        <v>7.50336E7</v>
      </c>
      <c r="F31" s="14" t="s">
        <v>98</v>
      </c>
      <c r="G31" s="14" t="s">
        <v>40</v>
      </c>
      <c r="H31" s="15">
        <v>2.8612555E7</v>
      </c>
      <c r="I31" s="13">
        <v>7.6016762E7</v>
      </c>
      <c r="J31" s="16" t="s">
        <v>97</v>
      </c>
      <c r="K31" s="17">
        <v>8958013.0</v>
      </c>
      <c r="L31" s="1">
        <f t="shared" si="1"/>
        <v>3.194073842</v>
      </c>
      <c r="M31" s="1">
        <v>2.71</v>
      </c>
      <c r="N31" s="1">
        <f t="shared" si="2"/>
        <v>8.655940112</v>
      </c>
      <c r="O31" s="6">
        <f t="shared" si="3"/>
        <v>1.644628621</v>
      </c>
      <c r="P31" s="1">
        <f t="shared" si="4"/>
        <v>137.0523851</v>
      </c>
      <c r="Q31" s="1">
        <v>53.11586024580128</v>
      </c>
      <c r="R31" s="1">
        <f t="shared" si="5"/>
        <v>201.0488426</v>
      </c>
      <c r="S31" s="18">
        <f t="shared" si="6"/>
        <v>20076.77763</v>
      </c>
      <c r="T31" s="18">
        <f t="shared" si="7"/>
        <v>5.576882676</v>
      </c>
      <c r="U31" s="19">
        <f t="shared" si="8"/>
        <v>2035.562177</v>
      </c>
      <c r="V31" s="1">
        <v>0.582</v>
      </c>
      <c r="W31" s="1">
        <v>5.0</v>
      </c>
      <c r="X31" s="18">
        <v>0.572</v>
      </c>
      <c r="Y31" s="1">
        <v>2.0</v>
      </c>
      <c r="Z31" s="1">
        <v>0.393</v>
      </c>
      <c r="AA31">
        <v>0.387</v>
      </c>
      <c r="AB31" s="20">
        <v>3.0</v>
      </c>
      <c r="AH31" s="1">
        <v>534.7826086956521</v>
      </c>
      <c r="AI31" s="1">
        <f t="shared" si="9"/>
        <v>4557.717391</v>
      </c>
      <c r="AJ31" s="1">
        <f t="shared" si="10"/>
        <v>10752.71739</v>
      </c>
      <c r="AK31" s="1">
        <f t="shared" si="11"/>
        <v>18365.21739</v>
      </c>
      <c r="AL31" s="1">
        <f t="shared" si="12"/>
        <v>322.636605</v>
      </c>
      <c r="AM31" s="19">
        <f t="shared" si="13"/>
        <v>24.27229092</v>
      </c>
      <c r="AN31" s="1">
        <f t="shared" si="14"/>
        <v>58.26510906</v>
      </c>
      <c r="AO31" s="1">
        <f t="shared" si="15"/>
        <v>28.46114964</v>
      </c>
      <c r="AP31" s="1">
        <f t="shared" si="16"/>
        <v>-4.188858723</v>
      </c>
      <c r="AQ31" s="10" t="s">
        <v>97</v>
      </c>
      <c r="AR31" s="1">
        <f t="shared" si="17"/>
        <v>24.27229092</v>
      </c>
    </row>
    <row r="32" ht="15.75" customHeight="1">
      <c r="A32" s="10" t="s">
        <v>99</v>
      </c>
      <c r="B32" s="11">
        <v>9.35</v>
      </c>
      <c r="C32" s="12">
        <v>12.51</v>
      </c>
      <c r="D32" s="13">
        <v>8431.0</v>
      </c>
      <c r="E32" s="13">
        <v>3.2673682E7</v>
      </c>
      <c r="F32" s="14" t="s">
        <v>100</v>
      </c>
      <c r="G32" s="14" t="s">
        <v>40</v>
      </c>
      <c r="H32" s="15">
        <v>6871561.0</v>
      </c>
      <c r="I32" s="13">
        <v>2.4048611E7</v>
      </c>
      <c r="J32" s="16" t="s">
        <v>99</v>
      </c>
      <c r="K32" s="17">
        <v>2085109.0</v>
      </c>
      <c r="L32" s="1">
        <f t="shared" si="1"/>
        <v>3.295540425</v>
      </c>
      <c r="M32" s="1">
        <v>2.64</v>
      </c>
      <c r="N32" s="1">
        <f t="shared" si="2"/>
        <v>8.700226722</v>
      </c>
      <c r="O32" s="6">
        <f t="shared" si="3"/>
        <v>1.653043077</v>
      </c>
      <c r="P32" s="1">
        <f t="shared" si="4"/>
        <v>137.7535898</v>
      </c>
      <c r="Q32" s="1">
        <v>51.774173159504436</v>
      </c>
      <c r="R32" s="1">
        <f t="shared" si="5"/>
        <v>195.9704228</v>
      </c>
      <c r="S32" s="18">
        <f t="shared" si="6"/>
        <v>19569.64562</v>
      </c>
      <c r="T32" s="18">
        <f t="shared" si="7"/>
        <v>5.436012672</v>
      </c>
      <c r="U32" s="19">
        <f t="shared" si="8"/>
        <v>1984.144625</v>
      </c>
      <c r="V32" s="1">
        <v>0.846</v>
      </c>
      <c r="W32" s="1">
        <v>5.0</v>
      </c>
      <c r="X32" s="18">
        <v>0.816</v>
      </c>
      <c r="Y32" s="1">
        <v>2.0</v>
      </c>
      <c r="Z32" s="1">
        <v>0.437</v>
      </c>
      <c r="AA32">
        <v>0.441</v>
      </c>
      <c r="AB32" s="20">
        <v>3.0</v>
      </c>
      <c r="AH32" s="1">
        <v>482.60869565217394</v>
      </c>
      <c r="AI32" s="1">
        <f t="shared" si="9"/>
        <v>4609.891304</v>
      </c>
      <c r="AJ32" s="1">
        <f t="shared" si="10"/>
        <v>10804.8913</v>
      </c>
      <c r="AK32" s="1">
        <f t="shared" si="11"/>
        <v>18417.3913</v>
      </c>
      <c r="AL32" s="1">
        <f t="shared" si="12"/>
        <v>248.2164926</v>
      </c>
      <c r="AM32" s="19">
        <f t="shared" si="13"/>
        <v>21.95278822</v>
      </c>
      <c r="AN32" s="1">
        <f t="shared" si="14"/>
        <v>53.34572342</v>
      </c>
      <c r="AO32" s="1">
        <f t="shared" si="15"/>
        <v>37.09945119</v>
      </c>
      <c r="AP32" s="1">
        <f t="shared" si="16"/>
        <v>-15.14666297</v>
      </c>
      <c r="AQ32" s="10" t="s">
        <v>99</v>
      </c>
      <c r="AR32" s="1">
        <f t="shared" si="17"/>
        <v>21.95278822</v>
      </c>
    </row>
    <row r="33" ht="15.75" customHeight="1">
      <c r="A33" s="10" t="s">
        <v>101</v>
      </c>
      <c r="B33" s="11">
        <v>14.83</v>
      </c>
      <c r="C33" s="12">
        <v>17.94</v>
      </c>
      <c r="D33" s="13">
        <v>41124.0</v>
      </c>
      <c r="E33" s="13">
        <v>1.32520501E8</v>
      </c>
      <c r="F33" s="14" t="s">
        <v>102</v>
      </c>
      <c r="G33" s="14" t="s">
        <v>40</v>
      </c>
      <c r="H33" s="15">
        <v>5.0141003E7</v>
      </c>
      <c r="I33" s="13">
        <v>1.49929851E8</v>
      </c>
      <c r="J33" s="16" t="s">
        <v>101</v>
      </c>
      <c r="K33" s="17">
        <v>1.9795791E7</v>
      </c>
      <c r="L33" s="1">
        <f t="shared" si="1"/>
        <v>2.532912325</v>
      </c>
      <c r="M33" s="1">
        <v>2.6</v>
      </c>
      <c r="N33" s="1">
        <f t="shared" si="2"/>
        <v>6.585572044</v>
      </c>
      <c r="O33" s="6">
        <f t="shared" si="3"/>
        <v>1.251258688</v>
      </c>
      <c r="P33" s="1">
        <f t="shared" si="4"/>
        <v>104.2715574</v>
      </c>
      <c r="Q33" s="1">
        <v>53.11213751919952</v>
      </c>
      <c r="R33" s="1">
        <f t="shared" si="5"/>
        <v>201.0347517</v>
      </c>
      <c r="S33" s="18">
        <f t="shared" si="6"/>
        <v>20075.37051</v>
      </c>
      <c r="T33" s="18">
        <f t="shared" si="7"/>
        <v>5.576491809</v>
      </c>
      <c r="U33" s="19">
        <f t="shared" si="8"/>
        <v>2035.41951</v>
      </c>
      <c r="V33" s="1">
        <v>0.548</v>
      </c>
      <c r="W33" s="1">
        <v>5.0</v>
      </c>
      <c r="X33" s="18">
        <v>0.528</v>
      </c>
      <c r="Y33" s="1">
        <v>2.0</v>
      </c>
      <c r="Z33" s="1">
        <v>0.388</v>
      </c>
      <c r="AA33">
        <v>0.382</v>
      </c>
      <c r="AB33" s="20">
        <v>3.0</v>
      </c>
      <c r="AH33" s="1">
        <v>854.3478260869565</v>
      </c>
      <c r="AI33" s="1">
        <f t="shared" si="9"/>
        <v>4238.152174</v>
      </c>
      <c r="AJ33" s="1">
        <f t="shared" si="10"/>
        <v>10433.15217</v>
      </c>
      <c r="AK33" s="1">
        <f t="shared" si="11"/>
        <v>18045.65217</v>
      </c>
      <c r="AL33" s="1">
        <f t="shared" si="12"/>
        <v>365.1542602</v>
      </c>
      <c r="AM33" s="19">
        <f t="shared" si="13"/>
        <v>21.17969082</v>
      </c>
      <c r="AN33" s="1">
        <f t="shared" si="14"/>
        <v>54.11345303</v>
      </c>
      <c r="AO33" s="1">
        <f t="shared" si="15"/>
        <v>24.70962843</v>
      </c>
      <c r="AP33" s="1">
        <f t="shared" si="16"/>
        <v>-3.529937606</v>
      </c>
      <c r="AQ33" s="10" t="s">
        <v>101</v>
      </c>
      <c r="AR33" s="1">
        <f t="shared" si="17"/>
        <v>21.17969082</v>
      </c>
    </row>
    <row r="34" ht="15.75" customHeight="1">
      <c r="A34" s="10" t="s">
        <v>103</v>
      </c>
      <c r="B34" s="11">
        <v>9.25</v>
      </c>
      <c r="C34" s="12">
        <v>11.42</v>
      </c>
      <c r="D34" s="13">
        <v>34178.0</v>
      </c>
      <c r="E34" s="13">
        <v>1.34249497E8</v>
      </c>
      <c r="F34" s="14" t="s">
        <v>104</v>
      </c>
      <c r="G34" s="14" t="s">
        <v>40</v>
      </c>
      <c r="H34" s="15">
        <v>5.9852793E7</v>
      </c>
      <c r="I34" s="13">
        <v>1.38287404E8</v>
      </c>
      <c r="J34" s="16" t="s">
        <v>103</v>
      </c>
      <c r="K34" s="17">
        <v>1.0042802E7</v>
      </c>
      <c r="L34" s="1">
        <f t="shared" si="1"/>
        <v>5.959770291</v>
      </c>
      <c r="M34" s="1">
        <v>2.52</v>
      </c>
      <c r="N34" s="1">
        <f t="shared" si="2"/>
        <v>15.01862113</v>
      </c>
      <c r="O34" s="6">
        <f t="shared" si="3"/>
        <v>2.853538015</v>
      </c>
      <c r="P34" s="1">
        <f t="shared" si="4"/>
        <v>237.7948346</v>
      </c>
      <c r="Q34" s="1">
        <v>50.27483693917498</v>
      </c>
      <c r="R34" s="1">
        <f t="shared" si="5"/>
        <v>190.2952853</v>
      </c>
      <c r="S34" s="18">
        <f t="shared" si="6"/>
        <v>19002.92525</v>
      </c>
      <c r="T34" s="18">
        <f t="shared" si="7"/>
        <v>5.278590347</v>
      </c>
      <c r="U34" s="19">
        <f t="shared" si="8"/>
        <v>1926.685477</v>
      </c>
      <c r="V34" s="1">
        <v>0.694</v>
      </c>
      <c r="W34" s="1">
        <v>5.0</v>
      </c>
      <c r="X34" s="18">
        <v>0.69</v>
      </c>
      <c r="Y34" s="1">
        <v>2.0</v>
      </c>
      <c r="Z34" s="1">
        <v>0.411</v>
      </c>
      <c r="AA34">
        <v>0.409</v>
      </c>
      <c r="AB34" s="20">
        <v>3.0</v>
      </c>
      <c r="AH34" s="1">
        <v>665.2173913043479</v>
      </c>
      <c r="AI34" s="1">
        <f t="shared" si="9"/>
        <v>4427.282609</v>
      </c>
      <c r="AJ34" s="1">
        <f t="shared" si="10"/>
        <v>10622.28261</v>
      </c>
      <c r="AK34" s="1">
        <f t="shared" si="11"/>
        <v>18234.78261</v>
      </c>
      <c r="AL34" s="1">
        <f t="shared" si="12"/>
        <v>220.0274814</v>
      </c>
      <c r="AM34" s="19">
        <f t="shared" si="13"/>
        <v>28.9935135</v>
      </c>
      <c r="AN34" s="1">
        <f t="shared" si="14"/>
        <v>69.96677132</v>
      </c>
      <c r="AO34" s="1">
        <f t="shared" si="15"/>
        <v>41.43751156</v>
      </c>
      <c r="AP34" s="1">
        <f t="shared" si="16"/>
        <v>-12.44399806</v>
      </c>
      <c r="AQ34" s="10" t="s">
        <v>103</v>
      </c>
      <c r="AR34" s="1">
        <f t="shared" si="17"/>
        <v>28.9935135</v>
      </c>
    </row>
    <row r="35" ht="15.75" customHeight="1">
      <c r="A35" s="10" t="s">
        <v>105</v>
      </c>
      <c r="B35" s="11">
        <v>8.91</v>
      </c>
      <c r="C35" s="12">
        <v>10.3</v>
      </c>
      <c r="D35" s="13">
        <v>8381.0</v>
      </c>
      <c r="E35" s="13">
        <v>4.2615321E7</v>
      </c>
      <c r="F35" s="14" t="s">
        <v>106</v>
      </c>
      <c r="G35" s="14" t="s">
        <v>40</v>
      </c>
      <c r="H35" s="15">
        <v>5125431.0</v>
      </c>
      <c r="I35" s="13">
        <v>2.0669506E7</v>
      </c>
      <c r="J35" s="16" t="s">
        <v>105</v>
      </c>
      <c r="K35" s="17">
        <v>756927.0</v>
      </c>
      <c r="L35" s="1">
        <f t="shared" si="1"/>
        <v>6.771367648</v>
      </c>
      <c r="M35" s="1">
        <v>2.31</v>
      </c>
      <c r="N35" s="1">
        <f t="shared" si="2"/>
        <v>15.64185927</v>
      </c>
      <c r="O35" s="6">
        <f t="shared" si="3"/>
        <v>2.971953261</v>
      </c>
      <c r="P35" s="1">
        <f t="shared" si="4"/>
        <v>247.6627717</v>
      </c>
      <c r="Q35" s="1">
        <v>51.10015927494745</v>
      </c>
      <c r="R35" s="1">
        <f t="shared" si="5"/>
        <v>193.4192129</v>
      </c>
      <c r="S35" s="18">
        <f t="shared" si="6"/>
        <v>19314.88128</v>
      </c>
      <c r="T35" s="18">
        <f t="shared" si="7"/>
        <v>5.3652448</v>
      </c>
      <c r="U35" s="19">
        <f t="shared" si="8"/>
        <v>1958.314352</v>
      </c>
      <c r="V35" s="1">
        <v>0.525</v>
      </c>
      <c r="W35" s="1">
        <v>5.0</v>
      </c>
      <c r="X35" s="18">
        <v>0.548</v>
      </c>
      <c r="Y35" s="1">
        <v>2.0</v>
      </c>
      <c r="Z35" s="1">
        <v>0.393</v>
      </c>
      <c r="AA35">
        <v>0.389</v>
      </c>
      <c r="AB35" s="21">
        <v>3.0</v>
      </c>
      <c r="AH35" s="1">
        <v>326.0869565217391</v>
      </c>
      <c r="AI35" s="1">
        <f t="shared" si="9"/>
        <v>4766.413043</v>
      </c>
      <c r="AJ35" s="1">
        <f t="shared" si="10"/>
        <v>10961.41304</v>
      </c>
      <c r="AK35" s="1">
        <f t="shared" si="11"/>
        <v>18573.91304</v>
      </c>
      <c r="AL35" s="1">
        <f t="shared" si="12"/>
        <v>201.7063783</v>
      </c>
      <c r="AM35" s="19">
        <f t="shared" si="13"/>
        <v>45.01038621</v>
      </c>
      <c r="AN35" s="1">
        <f t="shared" si="14"/>
        <v>99.16681227</v>
      </c>
      <c r="AO35" s="1">
        <f t="shared" si="15"/>
        <v>46.04195763</v>
      </c>
      <c r="AP35" s="1">
        <f t="shared" si="16"/>
        <v>-1.031571416</v>
      </c>
      <c r="AQ35" s="10" t="s">
        <v>105</v>
      </c>
      <c r="AR35" s="1">
        <f t="shared" si="17"/>
        <v>45.01038621</v>
      </c>
    </row>
    <row r="36" ht="15.75" customHeight="1">
      <c r="A36" s="10" t="s">
        <v>107</v>
      </c>
      <c r="B36" s="11">
        <v>9.94</v>
      </c>
      <c r="C36" s="12">
        <v>12.38</v>
      </c>
      <c r="D36" s="13">
        <v>29142.0</v>
      </c>
      <c r="E36" s="13">
        <v>1.2618461E8</v>
      </c>
      <c r="F36" s="14" t="s">
        <v>108</v>
      </c>
      <c r="G36" s="14" t="s">
        <v>40</v>
      </c>
      <c r="H36" s="15">
        <v>5.2226097E7</v>
      </c>
      <c r="I36" s="13">
        <v>1.52915167E8</v>
      </c>
      <c r="J36" s="16" t="s">
        <v>107</v>
      </c>
      <c r="K36" s="17">
        <v>1.1613423E7</v>
      </c>
      <c r="L36" s="1">
        <f t="shared" si="1"/>
        <v>4.497045961</v>
      </c>
      <c r="M36" s="1">
        <v>2.43</v>
      </c>
      <c r="N36" s="1">
        <f t="shared" si="2"/>
        <v>10.92782169</v>
      </c>
      <c r="O36" s="6">
        <f t="shared" si="3"/>
        <v>2.07628612</v>
      </c>
      <c r="P36" s="1">
        <f t="shared" si="4"/>
        <v>173.0238434</v>
      </c>
      <c r="Q36" s="1">
        <v>51.14184470828294</v>
      </c>
      <c r="R36" s="1">
        <f t="shared" si="5"/>
        <v>193.5769964</v>
      </c>
      <c r="S36" s="18">
        <f t="shared" si="6"/>
        <v>19330.63758</v>
      </c>
      <c r="T36" s="18">
        <f t="shared" si="7"/>
        <v>5.369621549</v>
      </c>
      <c r="U36" s="19">
        <f t="shared" si="8"/>
        <v>1959.911865</v>
      </c>
      <c r="V36" s="1">
        <v>0.539</v>
      </c>
      <c r="W36" s="1">
        <v>5.0</v>
      </c>
      <c r="X36" s="18">
        <v>0.53</v>
      </c>
      <c r="Y36" s="1">
        <v>2.0</v>
      </c>
      <c r="Z36" s="1">
        <v>0.382</v>
      </c>
      <c r="AA36">
        <v>0.375</v>
      </c>
      <c r="AB36" s="21">
        <v>3.0</v>
      </c>
      <c r="AH36" s="1">
        <v>528.2608695652174</v>
      </c>
      <c r="AI36" s="1">
        <f t="shared" si="9"/>
        <v>4564.23913</v>
      </c>
      <c r="AJ36" s="1">
        <f t="shared" si="10"/>
        <v>10759.23913</v>
      </c>
      <c r="AK36" s="1">
        <f t="shared" si="11"/>
        <v>18371.73913</v>
      </c>
      <c r="AL36" s="1">
        <f t="shared" si="12"/>
        <v>242.6370889</v>
      </c>
      <c r="AM36" s="6">
        <f t="shared" si="13"/>
        <v>34.8997598</v>
      </c>
      <c r="AN36" s="1">
        <f t="shared" si="14"/>
        <v>83.66590317</v>
      </c>
      <c r="AO36" s="19">
        <f t="shared" si="15"/>
        <v>37.85847253</v>
      </c>
      <c r="AP36" s="1">
        <f t="shared" si="16"/>
        <v>-2.958712722</v>
      </c>
      <c r="AQ36" s="10" t="s">
        <v>107</v>
      </c>
      <c r="AR36" s="1">
        <f t="shared" si="17"/>
        <v>34.8997598</v>
      </c>
    </row>
    <row r="37" ht="15.75" customHeight="1">
      <c r="A37" s="10" t="s">
        <v>109</v>
      </c>
      <c r="B37" s="11">
        <v>8.09</v>
      </c>
      <c r="C37" s="12">
        <v>10.21</v>
      </c>
      <c r="D37" s="13">
        <v>27401.0</v>
      </c>
      <c r="E37" s="13">
        <v>8.6223721E7</v>
      </c>
      <c r="F37" s="14" t="s">
        <v>110</v>
      </c>
      <c r="G37" s="14" t="s">
        <v>40</v>
      </c>
      <c r="H37" s="15">
        <v>2.3805972E7</v>
      </c>
      <c r="I37" s="13">
        <v>6.4575316E7</v>
      </c>
      <c r="J37" s="16" t="s">
        <v>109</v>
      </c>
      <c r="K37" s="17">
        <v>3911338.0</v>
      </c>
      <c r="L37" s="1">
        <f t="shared" si="1"/>
        <v>6.086401124</v>
      </c>
      <c r="M37" s="1">
        <v>2.58</v>
      </c>
      <c r="N37" s="1">
        <f t="shared" si="2"/>
        <v>15.7029149</v>
      </c>
      <c r="O37" s="6">
        <f t="shared" si="3"/>
        <v>2.983553831</v>
      </c>
      <c r="P37" s="1">
        <f t="shared" si="4"/>
        <v>248.6294859</v>
      </c>
      <c r="Q37" s="1">
        <v>50.61985830795923</v>
      </c>
      <c r="R37" s="1">
        <f t="shared" si="5"/>
        <v>191.6012257</v>
      </c>
      <c r="S37" s="18">
        <f t="shared" si="6"/>
        <v>19133.33672</v>
      </c>
      <c r="T37" s="18">
        <f t="shared" si="7"/>
        <v>5.314815755</v>
      </c>
      <c r="U37" s="19">
        <f t="shared" si="8"/>
        <v>1939.90775</v>
      </c>
      <c r="V37" s="1">
        <v>0.743</v>
      </c>
      <c r="W37" s="1">
        <v>5.0</v>
      </c>
      <c r="X37" s="18">
        <v>0.734</v>
      </c>
      <c r="Y37" s="1">
        <v>2.0</v>
      </c>
      <c r="Z37" s="1">
        <v>0.419</v>
      </c>
      <c r="AA37">
        <v>0.42</v>
      </c>
      <c r="AB37" s="20">
        <v>3.0</v>
      </c>
      <c r="AH37" s="1">
        <v>423.9130434782609</v>
      </c>
      <c r="AI37" s="1">
        <f t="shared" si="9"/>
        <v>4668.586957</v>
      </c>
      <c r="AJ37" s="1">
        <f t="shared" si="10"/>
        <v>10863.58696</v>
      </c>
      <c r="AK37" s="1">
        <f t="shared" si="11"/>
        <v>18476.08696</v>
      </c>
      <c r="AL37" s="1">
        <f t="shared" si="12"/>
        <v>198.0645813</v>
      </c>
      <c r="AM37" s="19">
        <f t="shared" si="13"/>
        <v>31.72413712</v>
      </c>
      <c r="AN37" s="1">
        <f t="shared" si="14"/>
        <v>74.72576414</v>
      </c>
      <c r="AO37" s="1">
        <f t="shared" si="15"/>
        <v>46.64157224</v>
      </c>
      <c r="AP37" s="1">
        <f t="shared" si="16"/>
        <v>-14.91743512</v>
      </c>
      <c r="AQ37" s="10" t="s">
        <v>109</v>
      </c>
      <c r="AR37" s="1">
        <f t="shared" si="17"/>
        <v>31.72413712</v>
      </c>
    </row>
    <row r="38" ht="15.75" customHeight="1">
      <c r="A38" s="10" t="s">
        <v>111</v>
      </c>
      <c r="B38" s="11">
        <v>8.85</v>
      </c>
      <c r="C38" s="12">
        <v>11.01</v>
      </c>
      <c r="D38" s="13">
        <v>16590.0</v>
      </c>
      <c r="E38" s="13">
        <v>6.411356E7</v>
      </c>
      <c r="F38" s="14" t="s">
        <v>112</v>
      </c>
      <c r="G38" s="14" t="s">
        <v>40</v>
      </c>
      <c r="H38" s="15">
        <v>1.9286182E7</v>
      </c>
      <c r="I38" s="13">
        <v>4.9325904E7</v>
      </c>
      <c r="J38" s="16" t="s">
        <v>111</v>
      </c>
      <c r="K38" s="17">
        <v>4028977.0</v>
      </c>
      <c r="L38" s="1">
        <f t="shared" si="1"/>
        <v>4.78686823</v>
      </c>
      <c r="M38" s="1">
        <v>2.51</v>
      </c>
      <c r="N38" s="1">
        <f t="shared" si="2"/>
        <v>12.01503926</v>
      </c>
      <c r="O38" s="6">
        <f t="shared" si="3"/>
        <v>2.282857459</v>
      </c>
      <c r="P38" s="1">
        <f t="shared" si="4"/>
        <v>190.2381216</v>
      </c>
      <c r="Q38" s="1">
        <v>52.07839239375912</v>
      </c>
      <c r="R38" s="1">
        <f t="shared" si="5"/>
        <v>197.121923</v>
      </c>
      <c r="S38" s="18">
        <f t="shared" si="6"/>
        <v>19684.63466</v>
      </c>
      <c r="T38" s="18">
        <f t="shared" si="7"/>
        <v>5.467954072</v>
      </c>
      <c r="U38" s="19">
        <f t="shared" si="8"/>
        <v>1995.803236</v>
      </c>
      <c r="V38" s="1">
        <v>0.504</v>
      </c>
      <c r="W38" s="1">
        <v>5.0</v>
      </c>
      <c r="X38" s="18">
        <v>0.509</v>
      </c>
      <c r="Y38" s="1">
        <v>2.0</v>
      </c>
      <c r="Z38" s="1">
        <v>0.368</v>
      </c>
      <c r="AA38">
        <v>0.35600000000000004</v>
      </c>
      <c r="AB38" s="20">
        <v>3.0</v>
      </c>
      <c r="AH38" s="1">
        <v>886.9565217391305</v>
      </c>
      <c r="AI38" s="1">
        <f t="shared" si="9"/>
        <v>4205.543478</v>
      </c>
      <c r="AJ38" s="1">
        <f t="shared" si="10"/>
        <v>10400.54348</v>
      </c>
      <c r="AK38" s="1">
        <f t="shared" si="11"/>
        <v>18013.04348</v>
      </c>
      <c r="AL38" s="1">
        <f t="shared" si="12"/>
        <v>219.7379363</v>
      </c>
      <c r="AM38" s="19">
        <f t="shared" si="13"/>
        <v>37.97401777</v>
      </c>
      <c r="AN38" s="1">
        <f t="shared" si="14"/>
        <v>92.98934958</v>
      </c>
      <c r="AO38" s="1">
        <f t="shared" si="15"/>
        <v>40.9875595</v>
      </c>
      <c r="AP38" s="1">
        <f t="shared" si="16"/>
        <v>-3.013541731</v>
      </c>
      <c r="AQ38" s="10" t="s">
        <v>111</v>
      </c>
      <c r="AR38" s="1">
        <f t="shared" si="17"/>
        <v>37.97401777</v>
      </c>
    </row>
    <row r="39" ht="15.75" customHeight="1">
      <c r="A39" s="10" t="s">
        <v>113</v>
      </c>
      <c r="B39" s="11">
        <v>10.1</v>
      </c>
      <c r="C39" s="12">
        <v>13.8</v>
      </c>
      <c r="D39" s="13">
        <v>48558.0</v>
      </c>
      <c r="E39" s="13">
        <v>2.1538583E8</v>
      </c>
      <c r="F39" s="14" t="s">
        <v>114</v>
      </c>
      <c r="G39" s="14" t="s">
        <v>40</v>
      </c>
      <c r="H39" s="15">
        <v>5.4396182E7</v>
      </c>
      <c r="I39" s="13">
        <v>1.48976731E8</v>
      </c>
      <c r="J39" s="16" t="s">
        <v>113</v>
      </c>
      <c r="K39" s="17">
        <v>1.2802503E7</v>
      </c>
      <c r="L39" s="1">
        <f t="shared" si="1"/>
        <v>4.248870865</v>
      </c>
      <c r="M39" s="1">
        <v>2.46</v>
      </c>
      <c r="N39" s="1">
        <f t="shared" si="2"/>
        <v>10.45222233</v>
      </c>
      <c r="O39" s="6">
        <f t="shared" si="3"/>
        <v>1.985922242</v>
      </c>
      <c r="P39" s="1">
        <f t="shared" si="4"/>
        <v>165.4935202</v>
      </c>
      <c r="Q39" s="1">
        <v>51.35411839519948</v>
      </c>
      <c r="R39" s="1">
        <f t="shared" si="5"/>
        <v>194.3804735</v>
      </c>
      <c r="S39" s="18">
        <f t="shared" si="6"/>
        <v>19410.87296</v>
      </c>
      <c r="T39" s="18">
        <f t="shared" si="7"/>
        <v>5.391909157</v>
      </c>
      <c r="U39" s="19">
        <f t="shared" si="8"/>
        <v>1968.046842</v>
      </c>
      <c r="V39" s="1">
        <v>0.6</v>
      </c>
      <c r="W39" s="1">
        <v>5.0</v>
      </c>
      <c r="X39" s="18">
        <v>0.54</v>
      </c>
      <c r="Y39" s="1">
        <v>2.0</v>
      </c>
      <c r="Z39" s="1">
        <v>0.386</v>
      </c>
      <c r="AA39">
        <v>0.379</v>
      </c>
      <c r="AB39" s="20">
        <v>3.0</v>
      </c>
      <c r="AH39" s="1">
        <v>573.9130434782609</v>
      </c>
      <c r="AI39" s="1">
        <f t="shared" si="9"/>
        <v>4518.586957</v>
      </c>
      <c r="AJ39" s="1">
        <f t="shared" si="10"/>
        <v>10713.58696</v>
      </c>
      <c r="AK39" s="1">
        <f t="shared" si="11"/>
        <v>18326.08696</v>
      </c>
      <c r="AL39" s="1">
        <f t="shared" si="12"/>
        <v>271.5904642</v>
      </c>
      <c r="AM39" s="19">
        <f t="shared" si="13"/>
        <v>27.7291704</v>
      </c>
      <c r="AN39" s="1">
        <f t="shared" si="14"/>
        <v>73.05107675</v>
      </c>
      <c r="AO39" s="1">
        <f t="shared" si="15"/>
        <v>33.73845803</v>
      </c>
      <c r="AP39" s="1">
        <f t="shared" si="16"/>
        <v>-6.009287631</v>
      </c>
      <c r="AQ39" s="10" t="s">
        <v>113</v>
      </c>
      <c r="AR39" s="1">
        <f t="shared" si="17"/>
        <v>27.7291704</v>
      </c>
    </row>
    <row r="40" ht="15.75" customHeight="1">
      <c r="A40" s="10" t="s">
        <v>115</v>
      </c>
      <c r="B40" s="11">
        <v>18.1</v>
      </c>
      <c r="C40" s="12">
        <v>21.73</v>
      </c>
      <c r="D40" s="13">
        <v>1958.0</v>
      </c>
      <c r="E40" s="13">
        <v>8375257.0</v>
      </c>
      <c r="F40" s="14" t="s">
        <v>116</v>
      </c>
      <c r="G40" s="14" t="s">
        <v>40</v>
      </c>
      <c r="H40" s="15">
        <v>2983012.0</v>
      </c>
      <c r="I40" s="13">
        <v>7583339.0</v>
      </c>
      <c r="J40" s="16" t="s">
        <v>115</v>
      </c>
      <c r="K40" s="17">
        <v>1056298.0</v>
      </c>
      <c r="L40" s="1">
        <f t="shared" si="1"/>
        <v>2.824025038</v>
      </c>
      <c r="M40" s="1">
        <v>2.47</v>
      </c>
      <c r="N40" s="1">
        <f t="shared" si="2"/>
        <v>6.975341845</v>
      </c>
      <c r="O40" s="6">
        <f t="shared" si="3"/>
        <v>1.325314951</v>
      </c>
      <c r="P40" s="1">
        <f t="shared" si="4"/>
        <v>110.4429125</v>
      </c>
      <c r="Q40" s="1">
        <v>51.578330507203376</v>
      </c>
      <c r="R40" s="1">
        <f t="shared" si="5"/>
        <v>195.2291388</v>
      </c>
      <c r="S40" s="18">
        <f t="shared" si="6"/>
        <v>19495.62085</v>
      </c>
      <c r="T40" s="18">
        <f t="shared" si="7"/>
        <v>5.415450235</v>
      </c>
      <c r="U40" s="19">
        <f t="shared" si="8"/>
        <v>1976.639336</v>
      </c>
      <c r="V40" s="1">
        <v>0.583</v>
      </c>
      <c r="W40" s="1">
        <v>5.0</v>
      </c>
      <c r="X40" s="18">
        <v>0.566</v>
      </c>
      <c r="Y40" s="1">
        <v>2.0</v>
      </c>
      <c r="Z40" s="1">
        <v>0.393</v>
      </c>
      <c r="AA40">
        <v>0.389</v>
      </c>
      <c r="AB40" s="20">
        <v>3.0</v>
      </c>
      <c r="AH40" s="1">
        <v>417.39130434782606</v>
      </c>
      <c r="AI40" s="1">
        <f t="shared" si="9"/>
        <v>4675.108696</v>
      </c>
      <c r="AJ40" s="1">
        <f t="shared" si="10"/>
        <v>10870.1087</v>
      </c>
      <c r="AK40" s="1">
        <f t="shared" si="11"/>
        <v>18482.6087</v>
      </c>
      <c r="AL40" s="1">
        <f t="shared" si="12"/>
        <v>429.5237277</v>
      </c>
      <c r="AM40" s="19">
        <f t="shared" si="13"/>
        <v>18.66964233</v>
      </c>
      <c r="AN40" s="1">
        <f t="shared" si="14"/>
        <v>44.71263821</v>
      </c>
      <c r="AO40" s="1">
        <f t="shared" si="15"/>
        <v>21.51523595</v>
      </c>
      <c r="AP40" s="1">
        <f t="shared" si="16"/>
        <v>-2.845593625</v>
      </c>
      <c r="AQ40" s="10" t="s">
        <v>115</v>
      </c>
      <c r="AR40" s="1">
        <f t="shared" si="17"/>
        <v>18.66964233</v>
      </c>
    </row>
    <row r="41" ht="15.75" customHeight="1">
      <c r="A41" s="10" t="s">
        <v>117</v>
      </c>
      <c r="B41" s="11">
        <v>9.67</v>
      </c>
      <c r="C41" s="12">
        <v>12.99</v>
      </c>
      <c r="D41" s="13">
        <v>23662.0</v>
      </c>
      <c r="E41" s="13">
        <v>9.9364088E7</v>
      </c>
      <c r="F41" s="14" t="s">
        <v>118</v>
      </c>
      <c r="G41" s="14" t="s">
        <v>40</v>
      </c>
      <c r="H41" s="15">
        <v>3.1159957E7</v>
      </c>
      <c r="I41" s="13">
        <v>8.1641138E7</v>
      </c>
      <c r="J41" s="16" t="s">
        <v>117</v>
      </c>
      <c r="K41" s="17">
        <v>4896146.0</v>
      </c>
      <c r="L41" s="1">
        <f t="shared" si="1"/>
        <v>6.364180521</v>
      </c>
      <c r="M41" s="1">
        <v>2.54</v>
      </c>
      <c r="N41" s="1">
        <f t="shared" ref="N41:N49" si="18">M40*L41</f>
        <v>15.71952589</v>
      </c>
      <c r="O41" s="6">
        <f t="shared" si="3"/>
        <v>2.986709918</v>
      </c>
      <c r="P41" s="1">
        <f t="shared" si="4"/>
        <v>248.8924932</v>
      </c>
      <c r="Q41" s="1">
        <v>49.75426943336979</v>
      </c>
      <c r="R41" s="1">
        <f t="shared" si="5"/>
        <v>188.3248852</v>
      </c>
      <c r="S41" s="18">
        <f t="shared" si="6"/>
        <v>18806.1607</v>
      </c>
      <c r="T41" s="18">
        <f t="shared" si="7"/>
        <v>5.223933529</v>
      </c>
      <c r="U41" s="19">
        <f t="shared" si="8"/>
        <v>1906.735738</v>
      </c>
      <c r="V41" s="1">
        <v>0.709</v>
      </c>
      <c r="W41" s="1">
        <v>5.0</v>
      </c>
      <c r="X41" s="18">
        <v>0.713</v>
      </c>
      <c r="Y41" s="1">
        <v>2.0</v>
      </c>
      <c r="Z41" s="1">
        <v>0.411</v>
      </c>
      <c r="AA41">
        <v>0.41</v>
      </c>
      <c r="AB41" s="20">
        <v>3.0</v>
      </c>
      <c r="AH41" s="1">
        <v>521.7391304347826</v>
      </c>
      <c r="AI41" s="1">
        <f t="shared" si="9"/>
        <v>4570.76087</v>
      </c>
      <c r="AJ41" s="1">
        <f t="shared" si="10"/>
        <v>10765.76087</v>
      </c>
      <c r="AK41" s="1">
        <f t="shared" si="11"/>
        <v>18378.26087</v>
      </c>
      <c r="AL41" s="1">
        <f t="shared" si="12"/>
        <v>247.6849724</v>
      </c>
      <c r="AM41" s="19">
        <f t="shared" si="13"/>
        <v>26.02810846</v>
      </c>
      <c r="AN41" s="1">
        <f t="shared" si="14"/>
        <v>60.96148552</v>
      </c>
      <c r="AO41" s="1">
        <f t="shared" si="15"/>
        <v>37.10007251</v>
      </c>
      <c r="AP41" s="1">
        <f t="shared" si="16"/>
        <v>-11.07196405</v>
      </c>
      <c r="AQ41" s="10" t="s">
        <v>117</v>
      </c>
      <c r="AR41" s="1">
        <f t="shared" si="17"/>
        <v>26.02810846</v>
      </c>
    </row>
    <row r="42" ht="15.75" customHeight="1">
      <c r="A42" s="10" t="s">
        <v>119</v>
      </c>
      <c r="B42" s="11">
        <v>9.97</v>
      </c>
      <c r="C42" s="12">
        <v>11.55</v>
      </c>
      <c r="D42" s="13">
        <v>4169.0</v>
      </c>
      <c r="E42" s="13">
        <v>1.2616396E7</v>
      </c>
      <c r="F42" s="14" t="s">
        <v>120</v>
      </c>
      <c r="G42" s="14" t="s">
        <v>40</v>
      </c>
      <c r="H42" s="15">
        <v>5057032.0</v>
      </c>
      <c r="I42" s="13">
        <v>1.2856938E7</v>
      </c>
      <c r="J42" s="16" t="s">
        <v>119</v>
      </c>
      <c r="K42" s="17">
        <v>858469.0</v>
      </c>
      <c r="L42" s="1">
        <f t="shared" si="1"/>
        <v>5.890756684</v>
      </c>
      <c r="M42" s="1">
        <v>2.43</v>
      </c>
      <c r="N42" s="1">
        <f t="shared" si="18"/>
        <v>14.96252198</v>
      </c>
      <c r="O42" s="6">
        <f t="shared" si="3"/>
        <v>2.842879176</v>
      </c>
      <c r="P42" s="1">
        <f t="shared" si="4"/>
        <v>236.906598</v>
      </c>
      <c r="Q42" s="1">
        <v>51.52168640141096</v>
      </c>
      <c r="R42" s="1">
        <f t="shared" si="5"/>
        <v>195.0147352</v>
      </c>
      <c r="S42" s="18">
        <f t="shared" si="6"/>
        <v>19474.21046</v>
      </c>
      <c r="T42" s="18">
        <f t="shared" si="7"/>
        <v>5.409502906</v>
      </c>
      <c r="U42" s="19">
        <f t="shared" si="8"/>
        <v>1974.468561</v>
      </c>
      <c r="V42" s="1">
        <v>0.614</v>
      </c>
      <c r="W42" s="1">
        <v>5.0</v>
      </c>
      <c r="X42" s="18">
        <v>0.582</v>
      </c>
      <c r="Y42" s="1">
        <v>2.0</v>
      </c>
      <c r="Z42" s="1">
        <v>0.4</v>
      </c>
      <c r="AA42">
        <v>0.397</v>
      </c>
      <c r="AB42" s="20">
        <v>3.0</v>
      </c>
      <c r="AH42" s="1">
        <v>345.6521739130435</v>
      </c>
      <c r="AI42" s="1">
        <f t="shared" si="9"/>
        <v>4746.847826</v>
      </c>
      <c r="AJ42" s="1">
        <f t="shared" si="10"/>
        <v>10941.84783</v>
      </c>
      <c r="AK42" s="1">
        <f t="shared" si="11"/>
        <v>18554.34783</v>
      </c>
      <c r="AL42" s="1">
        <f t="shared" si="12"/>
        <v>228.0511187</v>
      </c>
      <c r="AM42" s="19">
        <f t="shared" si="13"/>
        <v>33.90039286</v>
      </c>
      <c r="AN42" s="1">
        <f t="shared" si="14"/>
        <v>82.43952462</v>
      </c>
      <c r="AO42" s="1">
        <f t="shared" si="15"/>
        <v>40.68023856</v>
      </c>
      <c r="AP42" s="1">
        <f t="shared" si="16"/>
        <v>-6.779845692</v>
      </c>
      <c r="AQ42" s="10" t="s">
        <v>119</v>
      </c>
      <c r="AR42" s="1">
        <f t="shared" si="17"/>
        <v>33.90039286</v>
      </c>
    </row>
    <row r="43" ht="15.75" customHeight="1">
      <c r="A43" s="10" t="s">
        <v>121</v>
      </c>
      <c r="B43" s="11">
        <v>9.58</v>
      </c>
      <c r="C43" s="12">
        <v>10.87</v>
      </c>
      <c r="D43" s="13">
        <v>21349.0</v>
      </c>
      <c r="E43" s="13">
        <v>8.1554917E7</v>
      </c>
      <c r="F43" s="14" t="s">
        <v>122</v>
      </c>
      <c r="G43" s="14" t="s">
        <v>40</v>
      </c>
      <c r="H43" s="15">
        <v>4.2573183E7</v>
      </c>
      <c r="I43" s="13">
        <v>1.02911183E8</v>
      </c>
      <c r="J43" s="16" t="s">
        <v>121</v>
      </c>
      <c r="K43" s="17">
        <v>6600299.0</v>
      </c>
      <c r="L43" s="1">
        <f t="shared" si="1"/>
        <v>6.45019006</v>
      </c>
      <c r="M43" s="1">
        <v>2.53</v>
      </c>
      <c r="N43" s="1">
        <f t="shared" si="18"/>
        <v>15.67396184</v>
      </c>
      <c r="O43" s="6">
        <f t="shared" si="3"/>
        <v>2.978052751</v>
      </c>
      <c r="P43" s="1">
        <f t="shared" si="4"/>
        <v>248.1710625</v>
      </c>
      <c r="Q43" s="1">
        <v>50.575011114941375</v>
      </c>
      <c r="R43" s="1">
        <f t="shared" si="5"/>
        <v>191.4314746</v>
      </c>
      <c r="S43" s="18">
        <f t="shared" si="6"/>
        <v>19116.38534</v>
      </c>
      <c r="T43" s="18">
        <f t="shared" si="7"/>
        <v>5.310107038</v>
      </c>
      <c r="U43" s="19">
        <f t="shared" si="8"/>
        <v>1938.189069</v>
      </c>
      <c r="V43" s="1">
        <v>0.672</v>
      </c>
      <c r="W43" s="1">
        <v>5.0</v>
      </c>
      <c r="X43" s="18">
        <v>0.668</v>
      </c>
      <c r="Y43" s="1">
        <v>2.0</v>
      </c>
      <c r="Z43" s="1">
        <v>0.407</v>
      </c>
      <c r="AA43">
        <v>0.40399999999999997</v>
      </c>
      <c r="AB43" s="20">
        <v>3.0</v>
      </c>
      <c r="AH43" s="1">
        <v>332.60869565217394</v>
      </c>
      <c r="AI43" s="1">
        <f t="shared" si="9"/>
        <v>4759.891304</v>
      </c>
      <c r="AJ43" s="1">
        <f t="shared" si="10"/>
        <v>10954.8913</v>
      </c>
      <c r="AK43" s="1">
        <f t="shared" si="11"/>
        <v>18567.3913</v>
      </c>
      <c r="AL43" s="1">
        <f t="shared" si="12"/>
        <v>210.6811518</v>
      </c>
      <c r="AM43" s="19">
        <f t="shared" si="13"/>
        <v>33.62033824</v>
      </c>
      <c r="AN43" s="1">
        <f t="shared" si="14"/>
        <v>77.84055546</v>
      </c>
      <c r="AO43" s="1">
        <f t="shared" si="15"/>
        <v>44.06514571</v>
      </c>
      <c r="AP43" s="1">
        <f t="shared" si="16"/>
        <v>-10.44480747</v>
      </c>
      <c r="AQ43" s="10" t="s">
        <v>121</v>
      </c>
      <c r="AR43" s="1">
        <f t="shared" si="17"/>
        <v>33.62033824</v>
      </c>
    </row>
    <row r="44" ht="15.75" customHeight="1">
      <c r="A44" s="10" t="s">
        <v>123</v>
      </c>
      <c r="B44" s="11">
        <v>8.48</v>
      </c>
      <c r="C44" s="12">
        <v>11.76</v>
      </c>
      <c r="D44" s="13">
        <v>122159.0</v>
      </c>
      <c r="E44" s="13">
        <v>4.77352425E8</v>
      </c>
      <c r="F44" s="14" t="s">
        <v>124</v>
      </c>
      <c r="G44" s="14" t="s">
        <v>40</v>
      </c>
      <c r="H44" s="15">
        <v>1.55481342E8</v>
      </c>
      <c r="I44" s="13">
        <v>4.24418628E8</v>
      </c>
      <c r="J44" s="16" t="s">
        <v>123</v>
      </c>
      <c r="K44" s="17">
        <v>2.7469114E7</v>
      </c>
      <c r="L44" s="1">
        <f t="shared" si="1"/>
        <v>5.660224134</v>
      </c>
      <c r="M44" s="1">
        <v>2.86</v>
      </c>
      <c r="N44" s="1">
        <f t="shared" si="18"/>
        <v>14.32036706</v>
      </c>
      <c r="O44" s="6">
        <f t="shared" si="3"/>
        <v>2.720869741</v>
      </c>
      <c r="P44" s="1">
        <f t="shared" si="4"/>
        <v>226.7391451</v>
      </c>
      <c r="Q44" s="1">
        <v>50.625678085074824</v>
      </c>
      <c r="R44" s="1">
        <f t="shared" si="5"/>
        <v>191.6232541</v>
      </c>
      <c r="S44" s="18">
        <f t="shared" si="6"/>
        <v>19135.53648</v>
      </c>
      <c r="T44" s="18">
        <f t="shared" si="7"/>
        <v>5.3154268</v>
      </c>
      <c r="U44" s="19">
        <f t="shared" si="8"/>
        <v>1940.130782</v>
      </c>
      <c r="V44" s="1">
        <v>0.762</v>
      </c>
      <c r="W44" s="1">
        <v>5.0</v>
      </c>
      <c r="X44" s="18">
        <v>0.777</v>
      </c>
      <c r="Y44" s="1">
        <v>2.0</v>
      </c>
      <c r="Z44" s="1">
        <v>0.418</v>
      </c>
      <c r="AA44">
        <v>0.418</v>
      </c>
      <c r="AB44" s="20">
        <v>3.0</v>
      </c>
      <c r="AH44" s="1">
        <v>965.2173913043478</v>
      </c>
      <c r="AI44" s="1">
        <f t="shared" si="9"/>
        <v>4127.282609</v>
      </c>
      <c r="AJ44" s="1">
        <f t="shared" si="10"/>
        <v>10322.28261</v>
      </c>
      <c r="AK44" s="1">
        <f t="shared" si="11"/>
        <v>17934.78261</v>
      </c>
      <c r="AL44" s="1">
        <f t="shared" si="12"/>
        <v>228.15938</v>
      </c>
      <c r="AM44" s="19">
        <f t="shared" si="13"/>
        <v>23.73946395</v>
      </c>
      <c r="AN44" s="1">
        <f t="shared" si="14"/>
        <v>58.22592524</v>
      </c>
      <c r="AO44" s="1">
        <f t="shared" si="15"/>
        <v>39.30318931</v>
      </c>
      <c r="AP44" s="1">
        <f t="shared" si="16"/>
        <v>-15.56372536</v>
      </c>
      <c r="AQ44" s="10" t="s">
        <v>123</v>
      </c>
      <c r="AR44" s="1">
        <f t="shared" si="17"/>
        <v>23.73946395</v>
      </c>
    </row>
    <row r="45" ht="15.75" customHeight="1">
      <c r="A45" s="10" t="s">
        <v>125</v>
      </c>
      <c r="B45" s="11">
        <v>8.21</v>
      </c>
      <c r="C45" s="12">
        <v>10.4</v>
      </c>
      <c r="D45" s="13">
        <v>9003.0</v>
      </c>
      <c r="E45" s="13">
        <v>3.9375424E7</v>
      </c>
      <c r="F45" s="14" t="s">
        <v>126</v>
      </c>
      <c r="G45" s="14" t="s">
        <v>40</v>
      </c>
      <c r="H45" s="15">
        <v>9739525.0</v>
      </c>
      <c r="I45" s="13">
        <v>3.1242408E7</v>
      </c>
      <c r="J45" s="16" t="s">
        <v>125</v>
      </c>
      <c r="K45" s="17">
        <v>2995919.0</v>
      </c>
      <c r="L45" s="1">
        <f t="shared" si="1"/>
        <v>3.250930683</v>
      </c>
      <c r="M45" s="1">
        <v>3.13</v>
      </c>
      <c r="N45" s="1">
        <f t="shared" si="18"/>
        <v>9.297661753</v>
      </c>
      <c r="O45" s="6">
        <f t="shared" si="3"/>
        <v>1.766555733</v>
      </c>
      <c r="P45" s="1">
        <f t="shared" si="4"/>
        <v>147.2129777</v>
      </c>
      <c r="Q45" s="1">
        <v>57.30443342730812</v>
      </c>
      <c r="R45" s="1">
        <f t="shared" si="5"/>
        <v>216.903011</v>
      </c>
      <c r="S45" s="18">
        <f t="shared" si="6"/>
        <v>21659.97806</v>
      </c>
      <c r="T45" s="18">
        <f t="shared" si="7"/>
        <v>6.016660571</v>
      </c>
      <c r="U45" s="19">
        <f t="shared" si="8"/>
        <v>2196.081108</v>
      </c>
      <c r="V45" s="1">
        <v>0.647</v>
      </c>
      <c r="W45" s="1">
        <v>5.0</v>
      </c>
      <c r="X45" s="18">
        <v>0.618</v>
      </c>
      <c r="Y45" s="1">
        <v>2.0</v>
      </c>
      <c r="Z45" s="1">
        <v>0.41</v>
      </c>
      <c r="AA45">
        <v>0.401</v>
      </c>
      <c r="AB45" s="20">
        <v>3.0</v>
      </c>
      <c r="AH45" s="1">
        <v>410.8695652173913</v>
      </c>
      <c r="AI45" s="1">
        <f t="shared" si="9"/>
        <v>4681.630435</v>
      </c>
      <c r="AJ45" s="1">
        <f t="shared" si="10"/>
        <v>10876.63043</v>
      </c>
      <c r="AK45" s="1">
        <f t="shared" si="11"/>
        <v>18489.13043</v>
      </c>
      <c r="AL45" s="1">
        <f t="shared" si="12"/>
        <v>228.3924353</v>
      </c>
      <c r="AM45" s="19">
        <f t="shared" si="13"/>
        <v>31.68189365</v>
      </c>
      <c r="AN45" s="1">
        <f t="shared" si="14"/>
        <v>77.05914428</v>
      </c>
      <c r="AO45" s="1">
        <f t="shared" si="15"/>
        <v>40.47666993</v>
      </c>
      <c r="AP45" s="1">
        <f t="shared" si="16"/>
        <v>-8.79477628</v>
      </c>
      <c r="AQ45" s="10" t="s">
        <v>125</v>
      </c>
      <c r="AR45" s="1">
        <f t="shared" si="17"/>
        <v>31.68189365</v>
      </c>
    </row>
    <row r="46" ht="15.75" customHeight="1">
      <c r="A46" s="10" t="s">
        <v>127</v>
      </c>
      <c r="B46" s="11">
        <v>15.13</v>
      </c>
      <c r="C46" s="12">
        <v>17.71</v>
      </c>
      <c r="D46" s="11">
        <v>765.0</v>
      </c>
      <c r="E46" s="13">
        <v>2178915.0</v>
      </c>
      <c r="F46" s="14" t="s">
        <v>128</v>
      </c>
      <c r="G46" s="14" t="s">
        <v>40</v>
      </c>
      <c r="H46" s="15">
        <v>2081545.0</v>
      </c>
      <c r="I46" s="13">
        <v>5530948.0</v>
      </c>
      <c r="J46" s="16" t="s">
        <v>127</v>
      </c>
      <c r="K46" s="17">
        <v>626042.0</v>
      </c>
      <c r="L46" s="1">
        <f t="shared" si="1"/>
        <v>3.324928679</v>
      </c>
      <c r="M46" s="1">
        <v>2.31</v>
      </c>
      <c r="N46" s="1">
        <f t="shared" si="18"/>
        <v>10.40702676</v>
      </c>
      <c r="O46" s="6">
        <f t="shared" si="3"/>
        <v>1.977335085</v>
      </c>
      <c r="P46" s="1">
        <f t="shared" si="4"/>
        <v>164.7779238</v>
      </c>
      <c r="Q46" s="1">
        <v>51.15700081802464</v>
      </c>
      <c r="R46" s="1">
        <f t="shared" si="5"/>
        <v>193.6343638</v>
      </c>
      <c r="S46" s="18">
        <f t="shared" si="6"/>
        <v>19336.3663</v>
      </c>
      <c r="T46" s="18">
        <f t="shared" si="7"/>
        <v>5.37121286</v>
      </c>
      <c r="U46" s="19">
        <f t="shared" si="8"/>
        <v>1960.492694</v>
      </c>
      <c r="V46" s="1">
        <v>0.551</v>
      </c>
      <c r="W46" s="1">
        <v>5.0</v>
      </c>
      <c r="X46" s="18">
        <v>0.528</v>
      </c>
      <c r="Y46" s="1">
        <v>2.0</v>
      </c>
      <c r="Z46" s="1">
        <v>0.386</v>
      </c>
      <c r="AA46">
        <v>0.381</v>
      </c>
      <c r="AB46" s="20">
        <v>3.0</v>
      </c>
      <c r="AH46" s="1">
        <v>495.6521739130435</v>
      </c>
      <c r="AI46" s="1">
        <f t="shared" si="9"/>
        <v>4596.847826</v>
      </c>
      <c r="AJ46" s="1">
        <f t="shared" si="10"/>
        <v>10791.84783</v>
      </c>
      <c r="AK46" s="1">
        <f t="shared" si="11"/>
        <v>18404.34783</v>
      </c>
      <c r="AL46" s="1">
        <f t="shared" si="12"/>
        <v>347.2032561</v>
      </c>
      <c r="AM46" s="6">
        <f t="shared" si="13"/>
        <v>24.02839369</v>
      </c>
      <c r="AN46" s="1">
        <f t="shared" si="14"/>
        <v>58.86784001</v>
      </c>
      <c r="AO46" s="19">
        <f t="shared" si="15"/>
        <v>26.50370857</v>
      </c>
      <c r="AP46" s="1">
        <f t="shared" si="16"/>
        <v>-2.475314881</v>
      </c>
      <c r="AQ46" s="10" t="s">
        <v>127</v>
      </c>
      <c r="AR46" s="1">
        <f t="shared" si="17"/>
        <v>24.02839369</v>
      </c>
    </row>
    <row r="47" ht="15.75" customHeight="1">
      <c r="A47" s="10" t="s">
        <v>129</v>
      </c>
      <c r="B47" s="11">
        <v>9.48</v>
      </c>
      <c r="C47" s="12">
        <v>12.07</v>
      </c>
      <c r="D47" s="13">
        <v>29635.0</v>
      </c>
      <c r="E47" s="13">
        <v>9.5509121E7</v>
      </c>
      <c r="F47" s="14" t="s">
        <v>130</v>
      </c>
      <c r="G47" s="14" t="s">
        <v>40</v>
      </c>
      <c r="H47" s="15">
        <v>4.6666163E7</v>
      </c>
      <c r="I47" s="13">
        <v>1.18166348E8</v>
      </c>
      <c r="J47" s="16" t="s">
        <v>129</v>
      </c>
      <c r="K47" s="17">
        <v>8382993.0</v>
      </c>
      <c r="L47" s="1">
        <f t="shared" si="1"/>
        <v>5.566766309</v>
      </c>
      <c r="M47" s="1">
        <v>2.61</v>
      </c>
      <c r="N47" s="1">
        <f t="shared" si="18"/>
        <v>12.85923017</v>
      </c>
      <c r="O47" s="6">
        <f t="shared" si="3"/>
        <v>2.443253733</v>
      </c>
      <c r="P47" s="1">
        <f t="shared" si="4"/>
        <v>203.6044777</v>
      </c>
      <c r="Q47" s="1">
        <v>52.16940208218267</v>
      </c>
      <c r="R47" s="1">
        <f t="shared" si="5"/>
        <v>197.4664038</v>
      </c>
      <c r="S47" s="18">
        <f t="shared" si="6"/>
        <v>19719.03458</v>
      </c>
      <c r="T47" s="18">
        <f t="shared" si="7"/>
        <v>5.477509605</v>
      </c>
      <c r="U47" s="19">
        <f t="shared" si="8"/>
        <v>1999.291006</v>
      </c>
      <c r="V47" s="1">
        <v>0.644</v>
      </c>
      <c r="W47" s="1">
        <v>5.0</v>
      </c>
      <c r="X47" s="18">
        <v>0.636</v>
      </c>
      <c r="Y47" s="1">
        <v>2.0</v>
      </c>
      <c r="Z47" s="1">
        <v>0.404</v>
      </c>
      <c r="AA47">
        <v>0.4</v>
      </c>
      <c r="AB47" s="20">
        <v>3.0</v>
      </c>
      <c r="AH47" s="1">
        <v>489.1304347826087</v>
      </c>
      <c r="AI47" s="1">
        <f t="shared" si="9"/>
        <v>4603.369565</v>
      </c>
      <c r="AJ47" s="1">
        <f t="shared" si="10"/>
        <v>10798.36957</v>
      </c>
      <c r="AK47" s="1">
        <f t="shared" si="11"/>
        <v>18410.86957</v>
      </c>
      <c r="AL47" s="1">
        <f t="shared" si="12"/>
        <v>241.3144244</v>
      </c>
      <c r="AM47" s="19">
        <f t="shared" si="13"/>
        <v>29.62147582</v>
      </c>
      <c r="AN47" s="1">
        <f t="shared" si="14"/>
        <v>70.35869712</v>
      </c>
      <c r="AO47" s="1">
        <f t="shared" si="15"/>
        <v>38.14705567</v>
      </c>
      <c r="AP47" s="1">
        <f t="shared" si="16"/>
        <v>-8.525579856</v>
      </c>
      <c r="AQ47" s="10" t="s">
        <v>129</v>
      </c>
      <c r="AR47" s="1">
        <f t="shared" si="17"/>
        <v>29.62147582</v>
      </c>
    </row>
    <row r="48" ht="15.75" customHeight="1">
      <c r="A48" s="10" t="s">
        <v>131</v>
      </c>
      <c r="B48" s="11">
        <v>8.0</v>
      </c>
      <c r="C48" s="12">
        <v>9.71</v>
      </c>
      <c r="D48" s="13">
        <v>30983.0</v>
      </c>
      <c r="E48" s="13">
        <v>1.16756729E8</v>
      </c>
      <c r="F48" s="14" t="s">
        <v>132</v>
      </c>
      <c r="G48" s="14" t="s">
        <v>40</v>
      </c>
      <c r="H48" s="15">
        <v>3.6512424E7</v>
      </c>
      <c r="I48" s="13">
        <v>9.0005791E7</v>
      </c>
      <c r="J48" s="16" t="s">
        <v>131</v>
      </c>
      <c r="K48" s="17">
        <v>7170351.0</v>
      </c>
      <c r="L48" s="1">
        <f t="shared" si="1"/>
        <v>5.092139004</v>
      </c>
      <c r="M48" s="1">
        <v>2.55</v>
      </c>
      <c r="N48" s="1">
        <f t="shared" si="18"/>
        <v>13.2904828</v>
      </c>
      <c r="O48" s="6">
        <f t="shared" si="3"/>
        <v>2.525191732</v>
      </c>
      <c r="P48" s="1">
        <f t="shared" si="4"/>
        <v>210.4326443</v>
      </c>
      <c r="Q48" s="1">
        <v>52.531935357590896</v>
      </c>
      <c r="R48" s="1">
        <f t="shared" si="5"/>
        <v>198.8386285</v>
      </c>
      <c r="S48" s="18">
        <f t="shared" si="6"/>
        <v>19856.06521</v>
      </c>
      <c r="T48" s="18">
        <f t="shared" si="7"/>
        <v>5.51557367</v>
      </c>
      <c r="U48" s="19">
        <f t="shared" si="8"/>
        <v>2013.18439</v>
      </c>
      <c r="V48" s="1">
        <v>0.464</v>
      </c>
      <c r="W48" s="1">
        <v>5.0</v>
      </c>
      <c r="X48" s="18">
        <v>0.47</v>
      </c>
      <c r="Y48" s="1">
        <v>2.0</v>
      </c>
      <c r="Z48" s="1">
        <v>0.358</v>
      </c>
      <c r="AA48">
        <v>0.345</v>
      </c>
      <c r="AB48" s="20">
        <v>3.0</v>
      </c>
      <c r="AH48" s="1">
        <v>750.0</v>
      </c>
      <c r="AI48" s="1">
        <f t="shared" si="9"/>
        <v>4342.5</v>
      </c>
      <c r="AJ48" s="1">
        <f t="shared" si="10"/>
        <v>10537.5</v>
      </c>
      <c r="AK48" s="1">
        <f t="shared" si="11"/>
        <v>18150</v>
      </c>
      <c r="AL48" s="1">
        <f t="shared" si="12"/>
        <v>195.4802042</v>
      </c>
      <c r="AM48" s="6">
        <f t="shared" si="13"/>
        <v>47.87613275</v>
      </c>
      <c r="AN48" s="1">
        <f t="shared" si="14"/>
        <v>114.6930087</v>
      </c>
      <c r="AO48" s="19">
        <f t="shared" si="15"/>
        <v>46.42413812</v>
      </c>
      <c r="AP48" s="1">
        <f t="shared" si="16"/>
        <v>1.45199463</v>
      </c>
      <c r="AQ48" s="10" t="s">
        <v>131</v>
      </c>
      <c r="AR48" s="1">
        <f t="shared" si="17"/>
        <v>46.42413812</v>
      </c>
    </row>
    <row r="49" ht="15.75" customHeight="1">
      <c r="A49" s="10" t="s">
        <v>133</v>
      </c>
      <c r="B49" s="11">
        <v>8.72</v>
      </c>
      <c r="C49" s="12">
        <v>11.25</v>
      </c>
      <c r="D49" s="13">
        <v>14851.0</v>
      </c>
      <c r="E49" s="13">
        <v>6.7249025E7</v>
      </c>
      <c r="F49" s="14" t="s">
        <v>134</v>
      </c>
      <c r="G49" s="14" t="s">
        <v>40</v>
      </c>
      <c r="H49" s="15">
        <v>1.1153219E7</v>
      </c>
      <c r="I49" s="13">
        <v>3.3646813E7</v>
      </c>
      <c r="J49" s="16" t="s">
        <v>133</v>
      </c>
      <c r="K49" s="17">
        <v>1844128.0</v>
      </c>
      <c r="L49" s="1">
        <f t="shared" si="1"/>
        <v>6.04796359</v>
      </c>
      <c r="M49" s="1">
        <v>2.42</v>
      </c>
      <c r="N49" s="1">
        <f t="shared" si="18"/>
        <v>15.42230716</v>
      </c>
      <c r="O49" s="6">
        <f t="shared" si="3"/>
        <v>2.93023836</v>
      </c>
      <c r="P49" s="1">
        <f t="shared" si="4"/>
        <v>244.18653</v>
      </c>
      <c r="Q49" s="1">
        <v>50.479069068302714</v>
      </c>
      <c r="R49" s="1">
        <f t="shared" si="5"/>
        <v>191.0683243</v>
      </c>
      <c r="S49" s="18">
        <f t="shared" si="6"/>
        <v>19080.12108</v>
      </c>
      <c r="T49" s="18">
        <f t="shared" si="7"/>
        <v>5.300033634</v>
      </c>
      <c r="U49" s="19">
        <f t="shared" si="8"/>
        <v>1934.512276</v>
      </c>
      <c r="V49" s="1">
        <v>0.593</v>
      </c>
      <c r="W49" s="1">
        <v>5.0</v>
      </c>
      <c r="X49" s="18">
        <v>0.588</v>
      </c>
      <c r="Y49" s="1">
        <v>2.0</v>
      </c>
      <c r="Z49" s="1">
        <v>0.393</v>
      </c>
      <c r="AA49">
        <v>0.38799999999999996</v>
      </c>
      <c r="AB49" s="20">
        <v>3.0</v>
      </c>
      <c r="AH49" s="1">
        <v>300.0</v>
      </c>
      <c r="AI49" s="1">
        <f t="shared" si="9"/>
        <v>4792.5</v>
      </c>
      <c r="AJ49" s="1">
        <f t="shared" si="10"/>
        <v>10987.5</v>
      </c>
      <c r="AK49" s="1">
        <f t="shared" si="11"/>
        <v>18600</v>
      </c>
      <c r="AL49" s="1">
        <f t="shared" si="12"/>
        <v>217.6326311</v>
      </c>
      <c r="AM49" s="19">
        <f t="shared" si="13"/>
        <v>37.13499892</v>
      </c>
      <c r="AN49" s="1">
        <f t="shared" si="14"/>
        <v>85.86131775</v>
      </c>
      <c r="AO49" s="1">
        <f t="shared" si="15"/>
        <v>42.73256245</v>
      </c>
      <c r="AP49" s="1">
        <f t="shared" si="16"/>
        <v>-5.597563531</v>
      </c>
      <c r="AQ49" s="10" t="s">
        <v>133</v>
      </c>
      <c r="AR49" s="1">
        <f t="shared" si="17"/>
        <v>37.13499892</v>
      </c>
    </row>
    <row r="50" ht="15.75" customHeight="1">
      <c r="A50" s="10" t="s">
        <v>135</v>
      </c>
      <c r="B50" s="11">
        <v>10.58</v>
      </c>
      <c r="C50" s="12">
        <v>14.18</v>
      </c>
      <c r="D50" s="13">
        <v>15516.0</v>
      </c>
      <c r="E50" s="13">
        <v>6.5936803E7</v>
      </c>
      <c r="F50" s="14" t="s">
        <v>136</v>
      </c>
      <c r="G50" s="14" t="s">
        <v>40</v>
      </c>
      <c r="H50" s="15">
        <v>2.199536E7</v>
      </c>
      <c r="I50" s="13">
        <v>7.0959549E7</v>
      </c>
      <c r="J50" s="16" t="s">
        <v>135</v>
      </c>
      <c r="K50" s="17">
        <v>5771337.0</v>
      </c>
      <c r="L50" s="1">
        <f t="shared" si="1"/>
        <v>3.811137697</v>
      </c>
      <c r="M50" s="1">
        <v>2.4</v>
      </c>
      <c r="N50" s="1">
        <f>M50*L50</f>
        <v>9.146730472</v>
      </c>
      <c r="O50" s="6">
        <f t="shared" si="3"/>
        <v>1.73787879</v>
      </c>
      <c r="P50" s="1">
        <f t="shared" si="4"/>
        <v>144.8232325</v>
      </c>
      <c r="Q50" s="1">
        <v>51.649182442257484</v>
      </c>
      <c r="R50" s="1">
        <f t="shared" si="5"/>
        <v>195.4973205</v>
      </c>
      <c r="S50" s="18">
        <f t="shared" si="6"/>
        <v>19522.40152</v>
      </c>
      <c r="T50" s="18">
        <f t="shared" si="7"/>
        <v>5.422889311</v>
      </c>
      <c r="U50" s="19">
        <f t="shared" si="8"/>
        <v>1979.354599</v>
      </c>
      <c r="V50" s="1">
        <v>0.587</v>
      </c>
      <c r="W50" s="1">
        <v>5.0</v>
      </c>
      <c r="X50" s="18">
        <v>0.559</v>
      </c>
      <c r="Y50" s="1">
        <v>2.0</v>
      </c>
      <c r="Z50" s="1">
        <v>0.395</v>
      </c>
      <c r="AA50">
        <v>0.392</v>
      </c>
      <c r="AB50" s="20">
        <v>3.0</v>
      </c>
      <c r="AH50" s="1">
        <v>560.8695652173913</v>
      </c>
      <c r="AI50" s="1">
        <f t="shared" si="9"/>
        <v>4531.630435</v>
      </c>
      <c r="AJ50" s="1">
        <f t="shared" si="10"/>
        <v>10726.63043</v>
      </c>
      <c r="AK50" s="1">
        <f t="shared" si="11"/>
        <v>18339.13043</v>
      </c>
      <c r="AL50" s="1">
        <f t="shared" si="12"/>
        <v>280.6724821</v>
      </c>
      <c r="AM50" s="19">
        <f t="shared" si="13"/>
        <v>27.50531027</v>
      </c>
      <c r="AN50" s="1">
        <f t="shared" si="14"/>
        <v>68.36781101</v>
      </c>
      <c r="AO50" s="1">
        <f t="shared" si="15"/>
        <v>32.669983</v>
      </c>
      <c r="AP50" s="1">
        <f t="shared" si="16"/>
        <v>-5.164672724</v>
      </c>
      <c r="AQ50" s="10" t="s">
        <v>135</v>
      </c>
      <c r="AR50" s="1">
        <f t="shared" si="17"/>
        <v>27.50531027</v>
      </c>
    </row>
    <row r="51" ht="15.75" customHeight="1">
      <c r="A51" s="10" t="s">
        <v>137</v>
      </c>
      <c r="B51" s="11">
        <v>8.09</v>
      </c>
      <c r="C51" s="12">
        <v>11.18</v>
      </c>
      <c r="D51" s="13">
        <v>8673.0</v>
      </c>
      <c r="E51" s="13">
        <v>4.6112136E7</v>
      </c>
      <c r="F51" s="14" t="s">
        <v>138</v>
      </c>
      <c r="G51" s="14" t="s">
        <v>40</v>
      </c>
      <c r="H51" s="15">
        <v>2849378.0</v>
      </c>
      <c r="I51" s="13">
        <v>1.6864678E7</v>
      </c>
      <c r="J51" s="16" t="s">
        <v>137</v>
      </c>
      <c r="K51" s="17">
        <v>586107.0</v>
      </c>
      <c r="L51" s="1">
        <f t="shared" si="1"/>
        <v>4.861532109</v>
      </c>
      <c r="M51" s="1">
        <v>2.46</v>
      </c>
      <c r="N51" s="1">
        <f>M49*L51</f>
        <v>11.7649077</v>
      </c>
      <c r="O51" s="6">
        <f t="shared" si="3"/>
        <v>2.235332464</v>
      </c>
      <c r="P51" s="1">
        <f t="shared" si="4"/>
        <v>186.2777053</v>
      </c>
      <c r="Q51" s="1">
        <v>52.04471459067818</v>
      </c>
      <c r="R51" s="1">
        <f t="shared" si="5"/>
        <v>196.9944492</v>
      </c>
      <c r="S51" s="18">
        <f t="shared" si="6"/>
        <v>19671.9051</v>
      </c>
      <c r="T51" s="18">
        <f t="shared" si="7"/>
        <v>5.464418082</v>
      </c>
      <c r="U51" s="19">
        <f t="shared" si="8"/>
        <v>1994.5126</v>
      </c>
      <c r="V51" s="1">
        <v>0.674</v>
      </c>
      <c r="X51" s="18">
        <v>0.633</v>
      </c>
      <c r="Y51" s="1">
        <v>2.0</v>
      </c>
      <c r="Z51" s="1">
        <v>0.415</v>
      </c>
      <c r="AA51">
        <v>0.413</v>
      </c>
      <c r="AB51" s="20">
        <v>3.0</v>
      </c>
      <c r="AH51" s="1">
        <v>365.2173913043478</v>
      </c>
      <c r="AI51" s="1">
        <f t="shared" si="9"/>
        <v>4727.282609</v>
      </c>
      <c r="AJ51" s="1">
        <f t="shared" si="10"/>
        <v>10922.28261</v>
      </c>
      <c r="AK51" s="1">
        <f t="shared" si="11"/>
        <v>18534.78261</v>
      </c>
      <c r="AL51" s="1">
        <f t="shared" si="12"/>
        <v>222.9865087</v>
      </c>
      <c r="AM51" s="19">
        <f t="shared" si="13"/>
        <v>31.45379717</v>
      </c>
      <c r="AN51" s="1">
        <f t="shared" si="14"/>
        <v>77.38042518</v>
      </c>
      <c r="AO51" s="1">
        <f t="shared" si="15"/>
        <v>41.56032291</v>
      </c>
      <c r="AP51" s="1">
        <f t="shared" si="16"/>
        <v>-10.10652573</v>
      </c>
      <c r="AQ51" s="10" t="s">
        <v>137</v>
      </c>
      <c r="AR51" s="1">
        <f t="shared" si="17"/>
        <v>31.45379717</v>
      </c>
    </row>
    <row r="52" ht="15.75" customHeight="1">
      <c r="M52" s="1" t="s">
        <v>139</v>
      </c>
      <c r="N52" s="1" t="s">
        <v>140</v>
      </c>
      <c r="O52" s="19"/>
      <c r="AK52" s="1"/>
      <c r="AL52" s="1"/>
      <c r="AM52" s="19"/>
      <c r="AO52" s="1"/>
      <c r="AP52" s="1"/>
    </row>
    <row r="53" ht="15.75" customHeight="1">
      <c r="O53" s="19"/>
      <c r="V53" s="19"/>
      <c r="X53" s="1"/>
      <c r="Y53" s="6"/>
      <c r="Z53" s="1"/>
      <c r="AA53" s="6"/>
      <c r="AB53" s="6"/>
      <c r="AC53" s="1"/>
      <c r="AD53" s="6"/>
      <c r="AE53" s="1"/>
      <c r="AF53" s="6"/>
      <c r="AG53" s="1"/>
      <c r="AH53" s="6"/>
      <c r="AI53" s="1"/>
      <c r="AJ53" s="6"/>
      <c r="AK53" s="1"/>
      <c r="AL53" s="1"/>
      <c r="AM53" s="1"/>
      <c r="AN53" s="19"/>
      <c r="AO53" s="1"/>
      <c r="AP53" s="6"/>
      <c r="AQ53" s="1"/>
      <c r="AR53" s="6"/>
      <c r="AS53" s="1"/>
      <c r="AT53" s="6"/>
      <c r="AU53" s="1"/>
      <c r="AV53" s="6"/>
    </row>
    <row r="54" ht="15.75" customHeight="1">
      <c r="O54" s="19"/>
      <c r="V54" s="19"/>
      <c r="W54" s="6"/>
      <c r="X54" s="1"/>
      <c r="Y54" s="6"/>
      <c r="Z54" s="1"/>
      <c r="AA54" s="6"/>
      <c r="AB54" s="6"/>
      <c r="AC54" s="1"/>
      <c r="AD54" s="6"/>
      <c r="AE54" s="1"/>
      <c r="AF54" s="6"/>
      <c r="AG54" s="1"/>
      <c r="AH54" s="6"/>
      <c r="AI54" s="1"/>
      <c r="AJ54" s="6"/>
      <c r="AK54" s="1"/>
      <c r="AL54" s="1"/>
      <c r="AM54" s="1"/>
      <c r="AN54" s="19"/>
      <c r="AO54" s="1"/>
      <c r="AP54" s="6"/>
      <c r="AQ54" s="1"/>
    </row>
    <row r="55" ht="15.75" customHeight="1">
      <c r="O55" s="19"/>
      <c r="V55" s="19"/>
      <c r="AL55" s="1"/>
      <c r="AN55" s="19"/>
      <c r="AQ55" s="1"/>
    </row>
    <row r="56" ht="15.75" customHeight="1">
      <c r="O56" s="19"/>
      <c r="V56" s="19"/>
      <c r="AL56" s="1"/>
      <c r="AN56" s="19"/>
      <c r="AQ56" s="1"/>
    </row>
    <row r="57" ht="15.75" customHeight="1">
      <c r="O57" s="19"/>
      <c r="V57" s="19"/>
      <c r="AL57" s="1"/>
      <c r="AN57" s="19"/>
      <c r="AQ57" s="1"/>
    </row>
    <row r="58" ht="15.75" customHeight="1">
      <c r="O58" s="19"/>
      <c r="V58" s="19"/>
      <c r="AL58" s="1"/>
      <c r="AN58" s="19"/>
      <c r="AQ58" s="1"/>
    </row>
    <row r="59" ht="15.75" customHeight="1">
      <c r="O59" s="19"/>
      <c r="V59" s="19"/>
      <c r="AL59" s="1"/>
      <c r="AN59" s="19"/>
      <c r="AQ59" s="1"/>
    </row>
    <row r="60" ht="15.75" customHeight="1">
      <c r="O60" s="19"/>
      <c r="V60" s="19"/>
      <c r="AL60" s="1"/>
      <c r="AN60" s="19"/>
      <c r="AQ60" s="1"/>
    </row>
    <row r="61" ht="15.75" customHeight="1">
      <c r="O61" s="19"/>
      <c r="V61" s="19"/>
      <c r="AL61" s="1"/>
      <c r="AN61" s="19"/>
      <c r="AQ61" s="1"/>
    </row>
    <row r="62" ht="15.75" customHeight="1">
      <c r="O62" s="19"/>
      <c r="V62" s="19"/>
      <c r="AL62" s="1"/>
      <c r="AN62" s="19"/>
      <c r="AQ62" s="1"/>
    </row>
    <row r="63" ht="15.75" customHeight="1">
      <c r="O63" s="19"/>
      <c r="V63" s="19"/>
      <c r="AL63" s="1"/>
      <c r="AN63" s="19"/>
      <c r="AQ63" s="1"/>
    </row>
    <row r="64" ht="15.75" customHeight="1">
      <c r="O64" s="19"/>
      <c r="V64" s="19"/>
      <c r="AL64" s="1"/>
      <c r="AN64" s="19"/>
      <c r="AQ64" s="1"/>
    </row>
    <row r="65" ht="15.75" customHeight="1">
      <c r="O65" s="19"/>
      <c r="V65" s="19"/>
      <c r="AL65" s="1"/>
      <c r="AN65" s="19"/>
      <c r="AQ65" s="1"/>
    </row>
    <row r="66" ht="15.75" customHeight="1">
      <c r="O66" s="19"/>
      <c r="V66" s="19"/>
      <c r="AL66" s="1"/>
      <c r="AN66" s="19"/>
      <c r="AQ66" s="1"/>
    </row>
    <row r="67" ht="15.75" customHeight="1">
      <c r="O67" s="19"/>
      <c r="V67" s="19"/>
      <c r="AL67" s="1"/>
      <c r="AN67" s="19"/>
      <c r="AQ67" s="1"/>
    </row>
    <row r="68" ht="15.75" customHeight="1">
      <c r="O68" s="19"/>
      <c r="V68" s="19"/>
      <c r="AL68" s="1"/>
      <c r="AN68" s="19"/>
      <c r="AQ68" s="1"/>
    </row>
    <row r="69" ht="15.75" customHeight="1">
      <c r="O69" s="19"/>
      <c r="V69" s="19"/>
      <c r="AL69" s="1"/>
      <c r="AN69" s="19"/>
      <c r="AQ69" s="1"/>
    </row>
    <row r="70" ht="15.75" customHeight="1">
      <c r="O70" s="19"/>
      <c r="V70" s="19"/>
      <c r="AL70" s="1"/>
      <c r="AN70" s="19"/>
      <c r="AQ70" s="1"/>
    </row>
    <row r="71" ht="15.75" customHeight="1">
      <c r="O71" s="19"/>
      <c r="V71" s="19"/>
      <c r="AL71" s="1"/>
      <c r="AN71" s="19"/>
      <c r="AQ71" s="1"/>
    </row>
    <row r="72" ht="15.75" customHeight="1">
      <c r="O72" s="19"/>
      <c r="V72" s="19"/>
      <c r="AL72" s="1"/>
      <c r="AN72" s="19"/>
      <c r="AQ72" s="1"/>
    </row>
    <row r="73" ht="15.75" customHeight="1">
      <c r="O73" s="19"/>
      <c r="V73" s="19"/>
      <c r="AL73" s="1"/>
      <c r="AN73" s="19"/>
      <c r="AQ73" s="1"/>
    </row>
    <row r="74" ht="15.75" customHeight="1">
      <c r="O74" s="19"/>
      <c r="V74" s="19"/>
      <c r="AL74" s="1"/>
      <c r="AN74" s="19"/>
      <c r="AQ74" s="1"/>
    </row>
    <row r="75" ht="15.75" customHeight="1">
      <c r="O75" s="19"/>
      <c r="V75" s="19"/>
      <c r="AL75" s="1"/>
      <c r="AN75" s="19"/>
      <c r="AQ75" s="1"/>
    </row>
    <row r="76" ht="15.75" customHeight="1">
      <c r="O76" s="19"/>
      <c r="V76" s="19"/>
      <c r="AL76" s="1"/>
      <c r="AN76" s="19"/>
      <c r="AQ76" s="1"/>
    </row>
    <row r="77" ht="15.75" customHeight="1">
      <c r="O77" s="19"/>
      <c r="V77" s="19"/>
      <c r="AL77" s="1"/>
      <c r="AN77" s="19"/>
      <c r="AQ77" s="1"/>
    </row>
    <row r="78" ht="15.75" customHeight="1">
      <c r="O78" s="19"/>
      <c r="V78" s="19"/>
      <c r="AL78" s="1"/>
      <c r="AN78" s="19"/>
      <c r="AQ78" s="1"/>
    </row>
    <row r="79" ht="15.75" customHeight="1">
      <c r="O79" s="19"/>
      <c r="V79" s="19"/>
      <c r="AL79" s="1"/>
      <c r="AN79" s="19"/>
      <c r="AQ79" s="1"/>
    </row>
    <row r="80" ht="15.75" customHeight="1">
      <c r="O80" s="19"/>
      <c r="V80" s="19"/>
      <c r="AL80" s="1"/>
      <c r="AN80" s="19"/>
      <c r="AQ80" s="1"/>
    </row>
    <row r="81" ht="15.75" customHeight="1">
      <c r="O81" s="19"/>
      <c r="V81" s="19"/>
      <c r="AL81" s="1"/>
      <c r="AN81" s="19"/>
      <c r="AQ81" s="1"/>
    </row>
    <row r="82" ht="15.75" customHeight="1">
      <c r="O82" s="19"/>
      <c r="V82" s="19"/>
      <c r="AL82" s="1"/>
      <c r="AN82" s="19"/>
      <c r="AQ82" s="1"/>
    </row>
    <row r="83" ht="15.75" customHeight="1">
      <c r="O83" s="19"/>
      <c r="V83" s="19"/>
      <c r="AL83" s="1"/>
      <c r="AN83" s="19"/>
      <c r="AQ83" s="1"/>
    </row>
    <row r="84" ht="15.75" customHeight="1">
      <c r="O84" s="19"/>
      <c r="V84" s="19"/>
      <c r="AL84" s="1"/>
      <c r="AN84" s="19"/>
      <c r="AQ84" s="1"/>
    </row>
    <row r="85" ht="15.75" customHeight="1">
      <c r="O85" s="19"/>
      <c r="V85" s="19"/>
      <c r="AL85" s="1"/>
      <c r="AN85" s="19"/>
      <c r="AQ85" s="1"/>
    </row>
    <row r="86" ht="15.75" customHeight="1">
      <c r="O86" s="19"/>
      <c r="V86" s="19"/>
      <c r="AL86" s="1"/>
      <c r="AN86" s="19"/>
      <c r="AQ86" s="1"/>
    </row>
    <row r="87" ht="15.75" customHeight="1">
      <c r="O87" s="19"/>
      <c r="V87" s="19"/>
      <c r="AL87" s="1"/>
      <c r="AN87" s="19"/>
      <c r="AQ87" s="1"/>
    </row>
    <row r="88" ht="15.75" customHeight="1">
      <c r="O88" s="19"/>
      <c r="V88" s="19"/>
      <c r="AL88" s="1"/>
      <c r="AN88" s="19"/>
      <c r="AQ88" s="1"/>
    </row>
    <row r="89" ht="15.75" customHeight="1">
      <c r="O89" s="19"/>
      <c r="V89" s="19"/>
      <c r="AL89" s="1"/>
      <c r="AN89" s="19"/>
      <c r="AQ89" s="1"/>
    </row>
    <row r="90" ht="15.75" customHeight="1">
      <c r="O90" s="19"/>
      <c r="V90" s="19"/>
      <c r="AL90" s="1"/>
      <c r="AN90" s="19"/>
      <c r="AQ90" s="1"/>
    </row>
    <row r="91" ht="15.75" customHeight="1">
      <c r="O91" s="19"/>
      <c r="V91" s="19"/>
      <c r="AL91" s="1"/>
      <c r="AN91" s="19"/>
      <c r="AQ91" s="1"/>
    </row>
    <row r="92" ht="15.75" customHeight="1">
      <c r="O92" s="19"/>
      <c r="V92" s="19"/>
      <c r="AL92" s="1"/>
      <c r="AN92" s="19"/>
      <c r="AQ92" s="1"/>
    </row>
    <row r="93" ht="15.75" customHeight="1">
      <c r="O93" s="19"/>
      <c r="V93" s="19"/>
      <c r="AL93" s="1"/>
      <c r="AN93" s="19"/>
      <c r="AQ93" s="1"/>
    </row>
    <row r="94" ht="15.75" customHeight="1">
      <c r="O94" s="19"/>
      <c r="V94" s="19"/>
      <c r="AL94" s="1"/>
      <c r="AN94" s="19"/>
      <c r="AQ94" s="1"/>
    </row>
    <row r="95" ht="15.75" customHeight="1">
      <c r="O95" s="19"/>
      <c r="V95" s="19"/>
      <c r="AL95" s="1"/>
      <c r="AN95" s="19"/>
      <c r="AQ95" s="1"/>
    </row>
    <row r="96" ht="15.75" customHeight="1">
      <c r="O96" s="19"/>
      <c r="V96" s="19"/>
      <c r="AL96" s="1"/>
      <c r="AN96" s="19"/>
      <c r="AQ96" s="1"/>
    </row>
    <row r="97" ht="15.75" customHeight="1">
      <c r="O97" s="19"/>
      <c r="V97" s="19"/>
      <c r="AL97" s="1"/>
      <c r="AN97" s="19"/>
      <c r="AQ97" s="1"/>
    </row>
    <row r="98" ht="15.75" customHeight="1">
      <c r="O98" s="19"/>
      <c r="V98" s="19"/>
      <c r="AL98" s="1"/>
      <c r="AN98" s="19"/>
      <c r="AQ98" s="1"/>
    </row>
    <row r="99" ht="15.75" customHeight="1">
      <c r="O99" s="19"/>
      <c r="V99" s="19"/>
      <c r="AL99" s="1"/>
      <c r="AN99" s="19"/>
      <c r="AQ99" s="1"/>
    </row>
    <row r="100" ht="15.75" customHeight="1">
      <c r="O100" s="19"/>
      <c r="V100" s="19"/>
      <c r="AL100" s="1"/>
      <c r="AN100" s="19"/>
      <c r="AQ100" s="1"/>
    </row>
    <row r="101" ht="15.75" customHeight="1">
      <c r="O101" s="19"/>
      <c r="V101" s="19"/>
      <c r="AL101" s="1"/>
      <c r="AN101" s="19"/>
      <c r="AQ101" s="1"/>
    </row>
    <row r="102" ht="15.75" customHeight="1">
      <c r="O102" s="19"/>
      <c r="V102" s="19"/>
      <c r="AL102" s="1"/>
      <c r="AN102" s="19"/>
      <c r="AQ102" s="1"/>
    </row>
    <row r="103" ht="15.75" customHeight="1">
      <c r="O103" s="19"/>
      <c r="V103" s="19"/>
      <c r="AL103" s="1"/>
      <c r="AN103" s="19"/>
      <c r="AQ103" s="1"/>
    </row>
    <row r="104" ht="15.75" customHeight="1">
      <c r="O104" s="19"/>
      <c r="V104" s="19"/>
      <c r="AL104" s="1"/>
      <c r="AN104" s="19"/>
      <c r="AQ104" s="1"/>
    </row>
    <row r="105" ht="15.75" customHeight="1">
      <c r="O105" s="19"/>
      <c r="V105" s="19"/>
      <c r="AL105" s="1"/>
      <c r="AN105" s="19"/>
      <c r="AQ105" s="1"/>
    </row>
    <row r="106" ht="15.75" customHeight="1">
      <c r="O106" s="19"/>
      <c r="V106" s="19"/>
      <c r="AL106" s="1"/>
      <c r="AN106" s="19"/>
      <c r="AQ106" s="1"/>
    </row>
    <row r="107" ht="15.75" customHeight="1">
      <c r="O107" s="19"/>
      <c r="V107" s="19"/>
      <c r="AL107" s="1"/>
      <c r="AN107" s="19"/>
      <c r="AQ107" s="1"/>
    </row>
    <row r="108" ht="15.75" customHeight="1">
      <c r="O108" s="19"/>
      <c r="V108" s="19"/>
      <c r="AL108" s="1"/>
      <c r="AN108" s="19"/>
      <c r="AQ108" s="1"/>
    </row>
    <row r="109" ht="15.75" customHeight="1">
      <c r="O109" s="19"/>
      <c r="V109" s="19"/>
      <c r="AL109" s="1"/>
      <c r="AN109" s="19"/>
      <c r="AQ109" s="1"/>
    </row>
    <row r="110" ht="15.75" customHeight="1">
      <c r="O110" s="19"/>
      <c r="V110" s="19"/>
      <c r="AL110" s="1"/>
      <c r="AN110" s="19"/>
      <c r="AQ110" s="1"/>
    </row>
    <row r="111" ht="15.75" customHeight="1">
      <c r="O111" s="19"/>
      <c r="V111" s="19"/>
      <c r="AL111" s="1"/>
      <c r="AN111" s="19"/>
      <c r="AQ111" s="1"/>
    </row>
    <row r="112" ht="15.75" customHeight="1">
      <c r="O112" s="19"/>
      <c r="V112" s="19"/>
      <c r="AL112" s="1"/>
      <c r="AN112" s="19"/>
      <c r="AQ112" s="1"/>
    </row>
    <row r="113" ht="15.75" customHeight="1">
      <c r="O113" s="19"/>
      <c r="V113" s="19"/>
      <c r="AL113" s="1"/>
      <c r="AN113" s="19"/>
      <c r="AQ113" s="1"/>
    </row>
    <row r="114" ht="15.75" customHeight="1">
      <c r="O114" s="19"/>
      <c r="V114" s="19"/>
      <c r="AL114" s="1"/>
      <c r="AN114" s="19"/>
      <c r="AQ114" s="1"/>
    </row>
    <row r="115" ht="15.75" customHeight="1">
      <c r="O115" s="19"/>
      <c r="V115" s="19"/>
      <c r="AL115" s="1"/>
      <c r="AN115" s="19"/>
      <c r="AQ115" s="1"/>
    </row>
    <row r="116" ht="15.75" customHeight="1">
      <c r="O116" s="19"/>
      <c r="V116" s="19"/>
      <c r="AL116" s="1"/>
      <c r="AN116" s="19"/>
      <c r="AQ116" s="1"/>
    </row>
    <row r="117" ht="15.75" customHeight="1">
      <c r="O117" s="19"/>
      <c r="V117" s="19"/>
      <c r="AL117" s="1"/>
      <c r="AN117" s="19"/>
      <c r="AQ117" s="1"/>
    </row>
    <row r="118" ht="15.75" customHeight="1">
      <c r="O118" s="19"/>
      <c r="V118" s="19"/>
      <c r="AL118" s="1"/>
      <c r="AN118" s="19"/>
      <c r="AQ118" s="1"/>
    </row>
    <row r="119" ht="15.75" customHeight="1">
      <c r="O119" s="19"/>
      <c r="V119" s="19"/>
      <c r="AL119" s="1"/>
      <c r="AN119" s="19"/>
      <c r="AQ119" s="1"/>
    </row>
    <row r="120" ht="15.75" customHeight="1">
      <c r="O120" s="19"/>
      <c r="V120" s="19"/>
      <c r="AL120" s="1"/>
      <c r="AN120" s="19"/>
      <c r="AQ120" s="1"/>
    </row>
    <row r="121" ht="15.75" customHeight="1">
      <c r="O121" s="19"/>
      <c r="V121" s="19"/>
      <c r="AL121" s="1"/>
      <c r="AN121" s="19"/>
      <c r="AQ121" s="1"/>
    </row>
    <row r="122" ht="15.75" customHeight="1">
      <c r="O122" s="19"/>
      <c r="V122" s="19"/>
      <c r="AL122" s="1"/>
      <c r="AN122" s="19"/>
      <c r="AQ122" s="1"/>
    </row>
    <row r="123" ht="15.75" customHeight="1">
      <c r="O123" s="19"/>
      <c r="V123" s="19"/>
      <c r="AL123" s="1"/>
      <c r="AN123" s="19"/>
      <c r="AQ123" s="1"/>
    </row>
    <row r="124" ht="15.75" customHeight="1">
      <c r="O124" s="19"/>
      <c r="V124" s="19"/>
      <c r="AL124" s="1"/>
      <c r="AN124" s="19"/>
      <c r="AQ124" s="1"/>
    </row>
    <row r="125" ht="15.75" customHeight="1">
      <c r="O125" s="19"/>
      <c r="V125" s="19"/>
      <c r="AL125" s="1"/>
      <c r="AN125" s="19"/>
      <c r="AQ125" s="1"/>
    </row>
    <row r="126" ht="15.75" customHeight="1">
      <c r="O126" s="19"/>
      <c r="V126" s="19"/>
      <c r="AL126" s="1"/>
      <c r="AN126" s="19"/>
      <c r="AQ126" s="1"/>
    </row>
    <row r="127" ht="15.75" customHeight="1">
      <c r="O127" s="19"/>
      <c r="V127" s="19"/>
      <c r="AL127" s="1"/>
      <c r="AN127" s="19"/>
      <c r="AQ127" s="1"/>
    </row>
    <row r="128" ht="15.75" customHeight="1">
      <c r="O128" s="19"/>
      <c r="V128" s="19"/>
      <c r="AL128" s="1"/>
      <c r="AN128" s="19"/>
      <c r="AQ128" s="1"/>
    </row>
    <row r="129" ht="15.75" customHeight="1">
      <c r="O129" s="19"/>
      <c r="V129" s="19"/>
      <c r="AL129" s="1"/>
      <c r="AN129" s="19"/>
      <c r="AQ129" s="1"/>
    </row>
    <row r="130" ht="15.75" customHeight="1">
      <c r="O130" s="19"/>
      <c r="V130" s="19"/>
      <c r="AL130" s="1"/>
      <c r="AN130" s="19"/>
      <c r="AQ130" s="1"/>
    </row>
    <row r="131" ht="15.75" customHeight="1">
      <c r="O131" s="19"/>
      <c r="V131" s="19"/>
      <c r="AL131" s="1"/>
      <c r="AN131" s="19"/>
      <c r="AQ131" s="1"/>
    </row>
    <row r="132" ht="15.75" customHeight="1">
      <c r="O132" s="19"/>
      <c r="V132" s="19"/>
      <c r="AL132" s="1"/>
      <c r="AN132" s="19"/>
      <c r="AQ132" s="1"/>
    </row>
    <row r="133" ht="15.75" customHeight="1">
      <c r="O133" s="19"/>
      <c r="V133" s="19"/>
      <c r="AL133" s="1"/>
      <c r="AN133" s="19"/>
      <c r="AQ133" s="1"/>
    </row>
    <row r="134" ht="15.75" customHeight="1">
      <c r="O134" s="19"/>
      <c r="V134" s="19"/>
      <c r="AL134" s="1"/>
      <c r="AN134" s="19"/>
      <c r="AQ134" s="1"/>
    </row>
    <row r="135" ht="15.75" customHeight="1">
      <c r="O135" s="19"/>
      <c r="V135" s="19"/>
      <c r="AL135" s="1"/>
      <c r="AN135" s="19"/>
      <c r="AQ135" s="1"/>
    </row>
    <row r="136" ht="15.75" customHeight="1">
      <c r="O136" s="19"/>
      <c r="V136" s="19"/>
      <c r="AL136" s="1"/>
      <c r="AN136" s="19"/>
      <c r="AQ136" s="1"/>
    </row>
    <row r="137" ht="15.75" customHeight="1">
      <c r="O137" s="19"/>
      <c r="V137" s="19"/>
      <c r="AL137" s="1"/>
      <c r="AN137" s="19"/>
      <c r="AQ137" s="1"/>
    </row>
    <row r="138" ht="15.75" customHeight="1">
      <c r="O138" s="19"/>
      <c r="V138" s="19"/>
      <c r="AL138" s="1"/>
      <c r="AN138" s="19"/>
      <c r="AQ138" s="1"/>
    </row>
    <row r="139" ht="15.75" customHeight="1">
      <c r="O139" s="19"/>
      <c r="V139" s="19"/>
      <c r="AL139" s="1"/>
      <c r="AN139" s="19"/>
      <c r="AQ139" s="1"/>
    </row>
    <row r="140" ht="15.75" customHeight="1">
      <c r="O140" s="19"/>
      <c r="V140" s="19"/>
      <c r="AL140" s="1"/>
      <c r="AN140" s="19"/>
      <c r="AQ140" s="1"/>
    </row>
    <row r="141" ht="15.75" customHeight="1">
      <c r="O141" s="19"/>
      <c r="V141" s="19"/>
      <c r="AL141" s="1"/>
      <c r="AN141" s="19"/>
      <c r="AQ141" s="1"/>
    </row>
    <row r="142" ht="15.75" customHeight="1">
      <c r="O142" s="19"/>
      <c r="V142" s="19"/>
      <c r="AL142" s="1"/>
      <c r="AN142" s="19"/>
      <c r="AQ142" s="1"/>
    </row>
    <row r="143" ht="15.75" customHeight="1">
      <c r="O143" s="19"/>
      <c r="V143" s="19"/>
      <c r="AL143" s="1"/>
      <c r="AN143" s="19"/>
      <c r="AQ143" s="1"/>
    </row>
    <row r="144" ht="15.75" customHeight="1">
      <c r="O144" s="19"/>
      <c r="V144" s="19"/>
      <c r="AL144" s="1"/>
      <c r="AN144" s="19"/>
      <c r="AQ144" s="1"/>
    </row>
    <row r="145" ht="15.75" customHeight="1">
      <c r="O145" s="19"/>
      <c r="V145" s="19"/>
      <c r="AL145" s="1"/>
      <c r="AN145" s="19"/>
      <c r="AQ145" s="1"/>
    </row>
    <row r="146" ht="15.75" customHeight="1">
      <c r="O146" s="19"/>
      <c r="V146" s="19"/>
      <c r="AL146" s="1"/>
      <c r="AN146" s="19"/>
      <c r="AQ146" s="1"/>
    </row>
    <row r="147" ht="15.75" customHeight="1">
      <c r="O147" s="19"/>
      <c r="V147" s="19"/>
      <c r="AL147" s="1"/>
      <c r="AN147" s="19"/>
      <c r="AQ147" s="1"/>
    </row>
    <row r="148" ht="15.75" customHeight="1">
      <c r="O148" s="19"/>
      <c r="V148" s="19"/>
      <c r="AL148" s="1"/>
      <c r="AN148" s="19"/>
      <c r="AQ148" s="1"/>
    </row>
    <row r="149" ht="15.75" customHeight="1">
      <c r="O149" s="19"/>
      <c r="V149" s="19"/>
      <c r="AL149" s="1"/>
      <c r="AN149" s="19"/>
      <c r="AQ149" s="1"/>
    </row>
    <row r="150" ht="15.75" customHeight="1">
      <c r="O150" s="19"/>
      <c r="V150" s="19"/>
      <c r="AL150" s="1"/>
      <c r="AN150" s="19"/>
      <c r="AQ150" s="1"/>
    </row>
    <row r="151" ht="15.75" customHeight="1">
      <c r="O151" s="19"/>
      <c r="V151" s="19"/>
      <c r="AL151" s="1"/>
      <c r="AN151" s="19"/>
      <c r="AQ151" s="1"/>
    </row>
    <row r="152" ht="15.75" customHeight="1">
      <c r="O152" s="19"/>
      <c r="V152" s="19"/>
      <c r="AL152" s="1"/>
      <c r="AN152" s="19"/>
      <c r="AQ152" s="1"/>
    </row>
    <row r="153" ht="15.75" customHeight="1">
      <c r="O153" s="19"/>
      <c r="V153" s="19"/>
      <c r="AL153" s="1"/>
      <c r="AN153" s="19"/>
      <c r="AQ153" s="1"/>
    </row>
    <row r="154" ht="15.75" customHeight="1">
      <c r="O154" s="19"/>
      <c r="V154" s="19"/>
      <c r="AL154" s="1"/>
      <c r="AN154" s="19"/>
      <c r="AQ154" s="1"/>
    </row>
    <row r="155" ht="15.75" customHeight="1">
      <c r="O155" s="19"/>
      <c r="V155" s="19"/>
      <c r="AL155" s="1"/>
      <c r="AN155" s="19"/>
      <c r="AQ155" s="1"/>
    </row>
    <row r="156" ht="15.75" customHeight="1">
      <c r="O156" s="19"/>
      <c r="V156" s="19"/>
      <c r="AL156" s="1"/>
      <c r="AN156" s="19"/>
      <c r="AQ156" s="1"/>
    </row>
    <row r="157" ht="15.75" customHeight="1">
      <c r="O157" s="19"/>
      <c r="V157" s="19"/>
      <c r="AL157" s="1"/>
      <c r="AN157" s="19"/>
      <c r="AQ157" s="1"/>
    </row>
    <row r="158" ht="15.75" customHeight="1">
      <c r="O158" s="19"/>
      <c r="V158" s="19"/>
      <c r="AL158" s="1"/>
      <c r="AN158" s="19"/>
      <c r="AQ158" s="1"/>
    </row>
    <row r="159" ht="15.75" customHeight="1">
      <c r="O159" s="19"/>
      <c r="V159" s="19"/>
      <c r="AL159" s="1"/>
      <c r="AN159" s="19"/>
      <c r="AQ159" s="1"/>
    </row>
    <row r="160" ht="15.75" customHeight="1">
      <c r="O160" s="19"/>
      <c r="V160" s="19"/>
      <c r="AL160" s="1"/>
      <c r="AN160" s="19"/>
      <c r="AQ160" s="1"/>
    </row>
    <row r="161" ht="15.75" customHeight="1">
      <c r="O161" s="19"/>
      <c r="V161" s="19"/>
      <c r="AL161" s="1"/>
      <c r="AN161" s="19"/>
      <c r="AQ161" s="1"/>
    </row>
    <row r="162" ht="15.75" customHeight="1">
      <c r="O162" s="19"/>
      <c r="V162" s="19"/>
      <c r="AL162" s="1"/>
      <c r="AN162" s="19"/>
      <c r="AQ162" s="1"/>
    </row>
    <row r="163" ht="15.75" customHeight="1">
      <c r="O163" s="19"/>
      <c r="V163" s="19"/>
      <c r="AL163" s="1"/>
      <c r="AN163" s="19"/>
      <c r="AQ163" s="1"/>
    </row>
    <row r="164" ht="15.75" customHeight="1">
      <c r="O164" s="19"/>
      <c r="V164" s="19"/>
      <c r="AL164" s="1"/>
      <c r="AN164" s="19"/>
      <c r="AQ164" s="1"/>
    </row>
    <row r="165" ht="15.75" customHeight="1">
      <c r="O165" s="19"/>
      <c r="V165" s="19"/>
      <c r="AL165" s="1"/>
      <c r="AN165" s="19"/>
      <c r="AQ165" s="1"/>
    </row>
    <row r="166" ht="15.75" customHeight="1">
      <c r="O166" s="19"/>
      <c r="V166" s="19"/>
      <c r="AL166" s="1"/>
      <c r="AN166" s="19"/>
      <c r="AQ166" s="1"/>
    </row>
    <row r="167" ht="15.75" customHeight="1">
      <c r="O167" s="19"/>
      <c r="V167" s="19"/>
      <c r="AL167" s="1"/>
      <c r="AN167" s="19"/>
      <c r="AQ167" s="1"/>
    </row>
    <row r="168" ht="15.75" customHeight="1">
      <c r="O168" s="19"/>
      <c r="V168" s="19"/>
      <c r="AL168" s="1"/>
      <c r="AN168" s="19"/>
      <c r="AQ168" s="1"/>
    </row>
    <row r="169" ht="15.75" customHeight="1">
      <c r="O169" s="19"/>
      <c r="V169" s="19"/>
      <c r="AL169" s="1"/>
      <c r="AN169" s="19"/>
      <c r="AQ169" s="1"/>
    </row>
    <row r="170" ht="15.75" customHeight="1">
      <c r="O170" s="19"/>
      <c r="V170" s="19"/>
      <c r="AL170" s="1"/>
      <c r="AN170" s="19"/>
      <c r="AQ170" s="1"/>
    </row>
    <row r="171" ht="15.75" customHeight="1">
      <c r="O171" s="19"/>
      <c r="V171" s="19"/>
      <c r="AL171" s="1"/>
      <c r="AN171" s="19"/>
      <c r="AQ171" s="1"/>
    </row>
    <row r="172" ht="15.75" customHeight="1">
      <c r="O172" s="19"/>
      <c r="V172" s="19"/>
      <c r="AL172" s="1"/>
      <c r="AN172" s="19"/>
      <c r="AQ172" s="1"/>
    </row>
    <row r="173" ht="15.75" customHeight="1">
      <c r="O173" s="19"/>
      <c r="V173" s="19"/>
      <c r="AL173" s="1"/>
      <c r="AN173" s="19"/>
      <c r="AQ173" s="1"/>
    </row>
    <row r="174" ht="15.75" customHeight="1">
      <c r="O174" s="19"/>
      <c r="V174" s="19"/>
      <c r="AL174" s="1"/>
      <c r="AN174" s="19"/>
      <c r="AQ174" s="1"/>
    </row>
    <row r="175" ht="15.75" customHeight="1">
      <c r="O175" s="19"/>
      <c r="V175" s="19"/>
      <c r="AL175" s="1"/>
      <c r="AN175" s="19"/>
      <c r="AQ175" s="1"/>
    </row>
    <row r="176" ht="15.75" customHeight="1">
      <c r="O176" s="19"/>
      <c r="V176" s="19"/>
      <c r="AL176" s="1"/>
      <c r="AN176" s="19"/>
      <c r="AQ176" s="1"/>
    </row>
    <row r="177" ht="15.75" customHeight="1">
      <c r="O177" s="19"/>
      <c r="V177" s="19"/>
      <c r="AL177" s="1"/>
      <c r="AN177" s="19"/>
      <c r="AQ177" s="1"/>
    </row>
    <row r="178" ht="15.75" customHeight="1">
      <c r="O178" s="19"/>
      <c r="V178" s="19"/>
      <c r="AL178" s="1"/>
      <c r="AN178" s="19"/>
      <c r="AQ178" s="1"/>
    </row>
    <row r="179" ht="15.75" customHeight="1">
      <c r="O179" s="19"/>
      <c r="V179" s="19"/>
      <c r="AL179" s="1"/>
      <c r="AN179" s="19"/>
      <c r="AQ179" s="1"/>
    </row>
    <row r="180" ht="15.75" customHeight="1">
      <c r="O180" s="19"/>
      <c r="V180" s="19"/>
      <c r="AL180" s="1"/>
      <c r="AN180" s="19"/>
      <c r="AQ180" s="1"/>
    </row>
    <row r="181" ht="15.75" customHeight="1">
      <c r="O181" s="19"/>
      <c r="V181" s="19"/>
      <c r="AL181" s="1"/>
      <c r="AN181" s="19"/>
      <c r="AQ181" s="1"/>
    </row>
    <row r="182" ht="15.75" customHeight="1">
      <c r="O182" s="19"/>
      <c r="V182" s="19"/>
      <c r="AL182" s="1"/>
      <c r="AN182" s="19"/>
      <c r="AQ182" s="1"/>
    </row>
    <row r="183" ht="15.75" customHeight="1">
      <c r="O183" s="19"/>
      <c r="V183" s="19"/>
      <c r="AL183" s="1"/>
      <c r="AN183" s="19"/>
      <c r="AQ183" s="1"/>
    </row>
    <row r="184" ht="15.75" customHeight="1">
      <c r="O184" s="19"/>
      <c r="V184" s="19"/>
      <c r="AL184" s="1"/>
      <c r="AN184" s="19"/>
      <c r="AQ184" s="1"/>
    </row>
    <row r="185" ht="15.75" customHeight="1">
      <c r="O185" s="19"/>
      <c r="V185" s="19"/>
      <c r="AL185" s="1"/>
      <c r="AN185" s="19"/>
      <c r="AQ185" s="1"/>
    </row>
    <row r="186" ht="15.75" customHeight="1">
      <c r="O186" s="19"/>
      <c r="V186" s="19"/>
      <c r="AL186" s="1"/>
      <c r="AN186" s="19"/>
      <c r="AQ186" s="1"/>
    </row>
    <row r="187" ht="15.75" customHeight="1">
      <c r="O187" s="19"/>
      <c r="V187" s="19"/>
      <c r="AL187" s="1"/>
      <c r="AN187" s="19"/>
      <c r="AQ187" s="1"/>
    </row>
    <row r="188" ht="15.75" customHeight="1">
      <c r="O188" s="19"/>
      <c r="V188" s="19"/>
      <c r="AL188" s="1"/>
      <c r="AN188" s="19"/>
      <c r="AQ188" s="1"/>
    </row>
    <row r="189" ht="15.75" customHeight="1">
      <c r="O189" s="19"/>
      <c r="V189" s="19"/>
      <c r="AL189" s="1"/>
      <c r="AN189" s="19"/>
      <c r="AQ189" s="1"/>
    </row>
    <row r="190" ht="15.75" customHeight="1">
      <c r="O190" s="19"/>
      <c r="V190" s="19"/>
      <c r="AL190" s="1"/>
      <c r="AN190" s="19"/>
      <c r="AQ190" s="1"/>
    </row>
    <row r="191" ht="15.75" customHeight="1">
      <c r="O191" s="19"/>
      <c r="V191" s="19"/>
      <c r="AL191" s="1"/>
      <c r="AN191" s="19"/>
      <c r="AQ191" s="1"/>
    </row>
    <row r="192" ht="15.75" customHeight="1">
      <c r="O192" s="19"/>
      <c r="V192" s="19"/>
      <c r="AL192" s="1"/>
      <c r="AN192" s="19"/>
      <c r="AQ192" s="1"/>
    </row>
    <row r="193" ht="15.75" customHeight="1">
      <c r="O193" s="19"/>
      <c r="V193" s="19"/>
      <c r="AL193" s="1"/>
      <c r="AN193" s="19"/>
      <c r="AQ193" s="1"/>
    </row>
    <row r="194" ht="15.75" customHeight="1">
      <c r="O194" s="19"/>
      <c r="V194" s="19"/>
      <c r="AL194" s="1"/>
      <c r="AN194" s="19"/>
      <c r="AQ194" s="1"/>
    </row>
    <row r="195" ht="15.75" customHeight="1">
      <c r="O195" s="19"/>
      <c r="V195" s="19"/>
      <c r="AL195" s="1"/>
      <c r="AN195" s="19"/>
      <c r="AQ195" s="1"/>
    </row>
    <row r="196" ht="15.75" customHeight="1">
      <c r="O196" s="19"/>
      <c r="V196" s="19"/>
      <c r="AL196" s="1"/>
      <c r="AN196" s="19"/>
      <c r="AQ196" s="1"/>
    </row>
    <row r="197" ht="15.75" customHeight="1">
      <c r="O197" s="19"/>
      <c r="V197" s="19"/>
      <c r="AL197" s="1"/>
      <c r="AN197" s="19"/>
      <c r="AQ197" s="1"/>
    </row>
    <row r="198" ht="15.75" customHeight="1">
      <c r="O198" s="19"/>
      <c r="V198" s="19"/>
      <c r="AL198" s="1"/>
      <c r="AN198" s="19"/>
      <c r="AQ198" s="1"/>
    </row>
    <row r="199" ht="15.75" customHeight="1">
      <c r="O199" s="19"/>
      <c r="V199" s="19"/>
      <c r="AL199" s="1"/>
      <c r="AN199" s="19"/>
      <c r="AQ199" s="1"/>
    </row>
    <row r="200" ht="15.75" customHeight="1">
      <c r="O200" s="19"/>
      <c r="V200" s="19"/>
      <c r="AL200" s="1"/>
      <c r="AN200" s="19"/>
      <c r="AQ200" s="1"/>
    </row>
    <row r="201" ht="15.75" customHeight="1">
      <c r="O201" s="19"/>
      <c r="V201" s="19"/>
      <c r="AL201" s="1"/>
      <c r="AN201" s="19"/>
      <c r="AQ201" s="1"/>
    </row>
    <row r="202" ht="15.75" customHeight="1">
      <c r="O202" s="19"/>
      <c r="V202" s="19"/>
      <c r="AL202" s="1"/>
      <c r="AN202" s="19"/>
      <c r="AQ202" s="1"/>
    </row>
    <row r="203" ht="15.75" customHeight="1">
      <c r="O203" s="19"/>
      <c r="V203" s="19"/>
      <c r="AL203" s="1"/>
      <c r="AN203" s="19"/>
      <c r="AQ203" s="1"/>
    </row>
    <row r="204" ht="15.75" customHeight="1">
      <c r="O204" s="19"/>
      <c r="V204" s="19"/>
      <c r="AL204" s="1"/>
      <c r="AN204" s="19"/>
      <c r="AQ204" s="1"/>
    </row>
    <row r="205" ht="15.75" customHeight="1">
      <c r="O205" s="19"/>
      <c r="V205" s="19"/>
      <c r="AL205" s="1"/>
      <c r="AN205" s="19"/>
      <c r="AQ205" s="1"/>
    </row>
    <row r="206" ht="15.75" customHeight="1">
      <c r="O206" s="19"/>
      <c r="V206" s="19"/>
      <c r="AL206" s="1"/>
      <c r="AN206" s="19"/>
      <c r="AQ206" s="1"/>
    </row>
    <row r="207" ht="15.75" customHeight="1">
      <c r="O207" s="19"/>
      <c r="V207" s="19"/>
      <c r="AL207" s="1"/>
      <c r="AN207" s="19"/>
      <c r="AQ207" s="1"/>
    </row>
    <row r="208" ht="15.75" customHeight="1">
      <c r="O208" s="19"/>
      <c r="V208" s="19"/>
      <c r="AL208" s="1"/>
      <c r="AN208" s="19"/>
      <c r="AQ208" s="1"/>
    </row>
    <row r="209" ht="15.75" customHeight="1">
      <c r="O209" s="19"/>
      <c r="V209" s="19"/>
      <c r="AL209" s="1"/>
      <c r="AN209" s="19"/>
      <c r="AQ209" s="1"/>
    </row>
    <row r="210" ht="15.75" customHeight="1">
      <c r="O210" s="19"/>
      <c r="V210" s="19"/>
      <c r="AL210" s="1"/>
      <c r="AN210" s="19"/>
      <c r="AQ210" s="1"/>
    </row>
    <row r="211" ht="15.75" customHeight="1">
      <c r="O211" s="19"/>
      <c r="V211" s="19"/>
      <c r="AL211" s="1"/>
      <c r="AN211" s="19"/>
      <c r="AQ211" s="1"/>
    </row>
    <row r="212" ht="15.75" customHeight="1">
      <c r="O212" s="19"/>
      <c r="V212" s="19"/>
      <c r="AL212" s="1"/>
      <c r="AN212" s="19"/>
      <c r="AQ212" s="1"/>
    </row>
    <row r="213" ht="15.75" customHeight="1">
      <c r="O213" s="19"/>
      <c r="V213" s="19"/>
      <c r="AL213" s="1"/>
      <c r="AN213" s="19"/>
      <c r="AQ213" s="1"/>
    </row>
    <row r="214" ht="15.75" customHeight="1">
      <c r="O214" s="19"/>
      <c r="V214" s="19"/>
      <c r="AL214" s="1"/>
      <c r="AN214" s="19"/>
      <c r="AQ214" s="1"/>
    </row>
    <row r="215" ht="15.75" customHeight="1">
      <c r="O215" s="19"/>
      <c r="V215" s="19"/>
      <c r="AL215" s="1"/>
      <c r="AN215" s="19"/>
      <c r="AQ215" s="1"/>
    </row>
    <row r="216" ht="15.75" customHeight="1">
      <c r="O216" s="19"/>
      <c r="V216" s="19"/>
      <c r="AL216" s="1"/>
      <c r="AN216" s="19"/>
      <c r="AQ216" s="1"/>
    </row>
    <row r="217" ht="15.75" customHeight="1">
      <c r="O217" s="19"/>
      <c r="V217" s="19"/>
      <c r="AL217" s="1"/>
      <c r="AN217" s="19"/>
      <c r="AQ217" s="1"/>
    </row>
    <row r="218" ht="15.75" customHeight="1">
      <c r="O218" s="19"/>
      <c r="V218" s="19"/>
      <c r="AL218" s="1"/>
      <c r="AN218" s="19"/>
      <c r="AQ218" s="1"/>
    </row>
    <row r="219" ht="15.75" customHeight="1">
      <c r="O219" s="19"/>
      <c r="V219" s="19"/>
      <c r="AL219" s="1"/>
      <c r="AN219" s="19"/>
      <c r="AQ219" s="1"/>
    </row>
    <row r="220" ht="15.75" customHeight="1">
      <c r="O220" s="19"/>
      <c r="V220" s="19"/>
      <c r="AL220" s="1"/>
      <c r="AN220" s="19"/>
      <c r="AQ220" s="1"/>
    </row>
    <row r="221" ht="15.75" customHeight="1">
      <c r="O221" s="19"/>
      <c r="V221" s="19"/>
      <c r="AL221" s="1"/>
      <c r="AN221" s="19"/>
      <c r="AQ221" s="1"/>
    </row>
    <row r="222" ht="15.75" customHeight="1">
      <c r="O222" s="19"/>
      <c r="V222" s="19"/>
      <c r="AL222" s="1"/>
      <c r="AN222" s="19"/>
      <c r="AQ222" s="1"/>
    </row>
    <row r="223" ht="15.75" customHeight="1">
      <c r="O223" s="19"/>
      <c r="V223" s="19"/>
      <c r="AL223" s="1"/>
      <c r="AN223" s="19"/>
      <c r="AQ223" s="1"/>
    </row>
    <row r="224" ht="15.75" customHeight="1">
      <c r="O224" s="19"/>
      <c r="V224" s="19"/>
      <c r="AL224" s="1"/>
      <c r="AN224" s="19"/>
      <c r="AQ224" s="1"/>
    </row>
    <row r="225" ht="15.75" customHeight="1">
      <c r="O225" s="19"/>
      <c r="V225" s="19"/>
      <c r="AL225" s="1"/>
      <c r="AN225" s="19"/>
      <c r="AQ225" s="1"/>
    </row>
    <row r="226" ht="15.75" customHeight="1">
      <c r="O226" s="19"/>
      <c r="V226" s="19"/>
      <c r="AL226" s="1"/>
      <c r="AN226" s="19"/>
      <c r="AQ226" s="1"/>
    </row>
    <row r="227" ht="15.75" customHeight="1">
      <c r="O227" s="19"/>
      <c r="V227" s="19"/>
      <c r="AL227" s="1"/>
      <c r="AN227" s="19"/>
      <c r="AQ227" s="1"/>
    </row>
    <row r="228" ht="15.75" customHeight="1">
      <c r="O228" s="19"/>
      <c r="V228" s="19"/>
      <c r="AL228" s="1"/>
      <c r="AN228" s="19"/>
      <c r="AQ228" s="1"/>
    </row>
    <row r="229" ht="15.75" customHeight="1">
      <c r="O229" s="19"/>
      <c r="V229" s="19"/>
      <c r="AL229" s="1"/>
      <c r="AN229" s="19"/>
      <c r="AQ229" s="1"/>
    </row>
    <row r="230" ht="15.75" customHeight="1">
      <c r="O230" s="19"/>
      <c r="V230" s="19"/>
      <c r="AL230" s="1"/>
      <c r="AN230" s="19"/>
      <c r="AQ230" s="1"/>
    </row>
    <row r="231" ht="15.75" customHeight="1">
      <c r="O231" s="19"/>
      <c r="V231" s="19"/>
      <c r="AL231" s="1"/>
      <c r="AN231" s="19"/>
      <c r="AQ231" s="1"/>
    </row>
    <row r="232" ht="15.75" customHeight="1">
      <c r="O232" s="19"/>
      <c r="V232" s="19"/>
      <c r="AL232" s="1"/>
      <c r="AN232" s="19"/>
      <c r="AQ232" s="1"/>
    </row>
    <row r="233" ht="15.75" customHeight="1">
      <c r="O233" s="19"/>
      <c r="V233" s="19"/>
      <c r="AL233" s="1"/>
      <c r="AN233" s="19"/>
      <c r="AQ233" s="1"/>
    </row>
    <row r="234" ht="15.75" customHeight="1">
      <c r="O234" s="19"/>
      <c r="V234" s="19"/>
      <c r="AL234" s="1"/>
      <c r="AN234" s="19"/>
      <c r="AQ234" s="1"/>
    </row>
    <row r="235" ht="15.75" customHeight="1">
      <c r="O235" s="19"/>
      <c r="V235" s="19"/>
      <c r="AL235" s="1"/>
      <c r="AN235" s="19"/>
      <c r="AQ235" s="1"/>
    </row>
    <row r="236" ht="15.75" customHeight="1">
      <c r="O236" s="19"/>
      <c r="V236" s="19"/>
      <c r="AL236" s="1"/>
      <c r="AN236" s="19"/>
      <c r="AQ236" s="1"/>
    </row>
    <row r="237" ht="15.75" customHeight="1">
      <c r="O237" s="19"/>
      <c r="V237" s="19"/>
      <c r="AL237" s="1"/>
      <c r="AN237" s="19"/>
      <c r="AQ237" s="1"/>
    </row>
    <row r="238" ht="15.75" customHeight="1">
      <c r="O238" s="19"/>
      <c r="V238" s="19"/>
      <c r="AL238" s="1"/>
      <c r="AN238" s="19"/>
      <c r="AQ238" s="1"/>
    </row>
    <row r="239" ht="15.75" customHeight="1">
      <c r="O239" s="19"/>
      <c r="V239" s="19"/>
      <c r="AL239" s="1"/>
      <c r="AN239" s="19"/>
      <c r="AQ239" s="1"/>
    </row>
    <row r="240" ht="15.75" customHeight="1">
      <c r="O240" s="19"/>
      <c r="V240" s="19"/>
      <c r="AL240" s="1"/>
      <c r="AN240" s="19"/>
      <c r="AQ240" s="1"/>
    </row>
    <row r="241" ht="15.75" customHeight="1">
      <c r="O241" s="19"/>
      <c r="V241" s="19"/>
      <c r="AL241" s="1"/>
      <c r="AN241" s="19"/>
      <c r="AQ241" s="1"/>
    </row>
    <row r="242" ht="15.75" customHeight="1">
      <c r="O242" s="19"/>
      <c r="V242" s="19"/>
      <c r="AL242" s="1"/>
      <c r="AN242" s="19"/>
      <c r="AQ242" s="1"/>
    </row>
    <row r="243" ht="15.75" customHeight="1">
      <c r="O243" s="19"/>
      <c r="V243" s="19"/>
      <c r="AL243" s="1"/>
      <c r="AN243" s="19"/>
      <c r="AQ243" s="1"/>
    </row>
    <row r="244" ht="15.75" customHeight="1">
      <c r="O244" s="19"/>
      <c r="V244" s="19"/>
      <c r="AL244" s="1"/>
      <c r="AN244" s="19"/>
      <c r="AQ244" s="1"/>
    </row>
    <row r="245" ht="15.75" customHeight="1">
      <c r="O245" s="19"/>
      <c r="V245" s="19"/>
      <c r="AL245" s="1"/>
      <c r="AN245" s="19"/>
      <c r="AQ245" s="1"/>
    </row>
    <row r="246" ht="15.75" customHeight="1">
      <c r="O246" s="19"/>
      <c r="V246" s="19"/>
      <c r="AL246" s="1"/>
      <c r="AN246" s="19"/>
      <c r="AQ246" s="1"/>
    </row>
    <row r="247" ht="15.75" customHeight="1">
      <c r="O247" s="19"/>
      <c r="V247" s="19"/>
      <c r="AL247" s="1"/>
      <c r="AN247" s="19"/>
      <c r="AQ247" s="1"/>
    </row>
    <row r="248" ht="15.75" customHeight="1">
      <c r="O248" s="19"/>
      <c r="V248" s="19"/>
      <c r="AL248" s="1"/>
      <c r="AN248" s="19"/>
      <c r="AQ248" s="1"/>
    </row>
    <row r="249" ht="15.75" customHeight="1">
      <c r="O249" s="19"/>
      <c r="V249" s="19"/>
      <c r="AL249" s="1"/>
      <c r="AN249" s="19"/>
      <c r="AQ249" s="1"/>
    </row>
    <row r="250" ht="15.75" customHeight="1">
      <c r="O250" s="19"/>
      <c r="V250" s="19"/>
      <c r="AL250" s="1"/>
      <c r="AN250" s="19"/>
      <c r="AQ250" s="1"/>
    </row>
    <row r="251" ht="15.75" customHeight="1">
      <c r="O251" s="19"/>
      <c r="V251" s="19"/>
      <c r="AL251" s="1"/>
      <c r="AN251" s="19"/>
      <c r="AQ251" s="1"/>
    </row>
    <row r="252" ht="15.75" customHeight="1">
      <c r="O252" s="19"/>
      <c r="V252" s="19"/>
      <c r="AL252" s="1"/>
      <c r="AN252" s="19"/>
      <c r="AQ252" s="1"/>
    </row>
    <row r="253" ht="15.75" customHeight="1">
      <c r="O253" s="19"/>
      <c r="V253" s="19"/>
      <c r="AL253" s="1"/>
      <c r="AN253" s="19"/>
      <c r="AQ253" s="1"/>
    </row>
    <row r="254" ht="15.75" customHeight="1">
      <c r="O254" s="19"/>
      <c r="V254" s="19"/>
      <c r="AL254" s="1"/>
      <c r="AN254" s="19"/>
      <c r="AQ254" s="1"/>
    </row>
    <row r="255" ht="15.75" customHeight="1">
      <c r="O255" s="19"/>
      <c r="V255" s="19"/>
      <c r="AL255" s="1"/>
      <c r="AN255" s="19"/>
      <c r="AQ255" s="1"/>
    </row>
    <row r="256" ht="15.75" customHeight="1">
      <c r="O256" s="19"/>
      <c r="V256" s="19"/>
      <c r="AL256" s="1"/>
      <c r="AN256" s="19"/>
      <c r="AQ256" s="1"/>
    </row>
    <row r="257" ht="15.75" customHeight="1">
      <c r="O257" s="19"/>
      <c r="V257" s="19"/>
      <c r="AL257" s="1"/>
      <c r="AN257" s="19"/>
      <c r="AQ257" s="1"/>
    </row>
    <row r="258" ht="15.75" customHeight="1">
      <c r="O258" s="19"/>
      <c r="V258" s="19"/>
      <c r="AL258" s="1"/>
      <c r="AN258" s="19"/>
      <c r="AQ258" s="1"/>
    </row>
    <row r="259" ht="15.75" customHeight="1">
      <c r="O259" s="19"/>
      <c r="V259" s="19"/>
      <c r="AL259" s="1"/>
      <c r="AN259" s="19"/>
      <c r="AQ259" s="1"/>
    </row>
    <row r="260" ht="15.75" customHeight="1">
      <c r="O260" s="19"/>
      <c r="V260" s="19"/>
      <c r="AL260" s="1"/>
      <c r="AN260" s="19"/>
      <c r="AQ260" s="1"/>
    </row>
    <row r="261" ht="15.75" customHeight="1">
      <c r="O261" s="19"/>
      <c r="V261" s="19"/>
      <c r="AL261" s="1"/>
      <c r="AN261" s="19"/>
      <c r="AQ261" s="1"/>
    </row>
    <row r="262" ht="15.75" customHeight="1">
      <c r="O262" s="19"/>
      <c r="V262" s="19"/>
      <c r="AL262" s="1"/>
      <c r="AN262" s="19"/>
      <c r="AQ262" s="1"/>
    </row>
    <row r="263" ht="15.75" customHeight="1">
      <c r="O263" s="19"/>
      <c r="V263" s="19"/>
      <c r="AL263" s="1"/>
      <c r="AN263" s="19"/>
      <c r="AQ263" s="1"/>
    </row>
    <row r="264" ht="15.75" customHeight="1">
      <c r="O264" s="19"/>
      <c r="V264" s="19"/>
      <c r="AL264" s="1"/>
      <c r="AN264" s="19"/>
      <c r="AQ264" s="1"/>
    </row>
    <row r="265" ht="15.75" customHeight="1">
      <c r="O265" s="19"/>
      <c r="V265" s="19"/>
      <c r="AL265" s="1"/>
      <c r="AN265" s="19"/>
      <c r="AQ265" s="1"/>
    </row>
    <row r="266" ht="15.75" customHeight="1">
      <c r="O266" s="19"/>
      <c r="V266" s="19"/>
      <c r="AL266" s="1"/>
      <c r="AN266" s="19"/>
      <c r="AQ266" s="1"/>
    </row>
    <row r="267" ht="15.75" customHeight="1">
      <c r="O267" s="19"/>
      <c r="V267" s="19"/>
      <c r="AL267" s="1"/>
      <c r="AN267" s="19"/>
      <c r="AQ267" s="1"/>
    </row>
    <row r="268" ht="15.75" customHeight="1">
      <c r="O268" s="19"/>
      <c r="V268" s="19"/>
      <c r="AL268" s="1"/>
      <c r="AN268" s="19"/>
      <c r="AQ268" s="1"/>
    </row>
    <row r="269" ht="15.75" customHeight="1">
      <c r="O269" s="19"/>
      <c r="V269" s="19"/>
      <c r="AL269" s="1"/>
      <c r="AN269" s="19"/>
      <c r="AQ269" s="1"/>
    </row>
    <row r="270" ht="15.75" customHeight="1">
      <c r="O270" s="19"/>
      <c r="V270" s="19"/>
      <c r="AL270" s="1"/>
      <c r="AN270" s="19"/>
      <c r="AQ270" s="1"/>
    </row>
    <row r="271" ht="15.75" customHeight="1">
      <c r="O271" s="19"/>
      <c r="V271" s="19"/>
      <c r="AL271" s="1"/>
      <c r="AN271" s="19"/>
      <c r="AQ271" s="1"/>
    </row>
    <row r="272" ht="15.75" customHeight="1">
      <c r="O272" s="19"/>
      <c r="V272" s="19"/>
      <c r="AL272" s="1"/>
      <c r="AN272" s="19"/>
      <c r="AQ272" s="1"/>
    </row>
    <row r="273" ht="15.75" customHeight="1">
      <c r="O273" s="19"/>
      <c r="V273" s="19"/>
      <c r="AL273" s="1"/>
      <c r="AN273" s="19"/>
      <c r="AQ273" s="1"/>
    </row>
    <row r="274" ht="15.75" customHeight="1">
      <c r="O274" s="19"/>
      <c r="V274" s="19"/>
      <c r="AL274" s="1"/>
      <c r="AN274" s="19"/>
      <c r="AQ274" s="1"/>
    </row>
    <row r="275" ht="15.75" customHeight="1">
      <c r="O275" s="19"/>
      <c r="V275" s="19"/>
      <c r="AL275" s="1"/>
      <c r="AN275" s="19"/>
      <c r="AQ275" s="1"/>
    </row>
    <row r="276" ht="15.75" customHeight="1">
      <c r="O276" s="19"/>
      <c r="V276" s="19"/>
      <c r="AL276" s="1"/>
      <c r="AN276" s="19"/>
      <c r="AQ276" s="1"/>
    </row>
    <row r="277" ht="15.75" customHeight="1">
      <c r="O277" s="19"/>
      <c r="V277" s="19"/>
      <c r="AL277" s="1"/>
      <c r="AN277" s="19"/>
      <c r="AQ277" s="1"/>
    </row>
    <row r="278" ht="15.75" customHeight="1">
      <c r="O278" s="19"/>
      <c r="V278" s="19"/>
      <c r="AL278" s="1"/>
      <c r="AN278" s="19"/>
      <c r="AQ278" s="1"/>
    </row>
    <row r="279" ht="15.75" customHeight="1">
      <c r="O279" s="19"/>
      <c r="V279" s="19"/>
      <c r="AL279" s="1"/>
      <c r="AN279" s="19"/>
      <c r="AQ279" s="1"/>
    </row>
    <row r="280" ht="15.75" customHeight="1">
      <c r="O280" s="19"/>
      <c r="V280" s="19"/>
      <c r="AL280" s="1"/>
      <c r="AN280" s="19"/>
      <c r="AQ280" s="1"/>
    </row>
    <row r="281" ht="15.75" customHeight="1">
      <c r="O281" s="19"/>
      <c r="V281" s="19"/>
      <c r="AL281" s="1"/>
      <c r="AN281" s="19"/>
      <c r="AQ281" s="1"/>
    </row>
    <row r="282" ht="15.75" customHeight="1">
      <c r="O282" s="19"/>
      <c r="V282" s="19"/>
      <c r="AL282" s="1"/>
      <c r="AN282" s="19"/>
      <c r="AQ282" s="1"/>
    </row>
    <row r="283" ht="15.75" customHeight="1">
      <c r="O283" s="19"/>
      <c r="V283" s="19"/>
      <c r="AL283" s="1"/>
      <c r="AN283" s="19"/>
      <c r="AQ283" s="1"/>
    </row>
    <row r="284" ht="15.75" customHeight="1">
      <c r="O284" s="19"/>
      <c r="V284" s="19"/>
      <c r="AL284" s="1"/>
      <c r="AN284" s="19"/>
      <c r="AQ284" s="1"/>
    </row>
    <row r="285" ht="15.75" customHeight="1">
      <c r="O285" s="19"/>
      <c r="V285" s="19"/>
      <c r="AL285" s="1"/>
      <c r="AN285" s="19"/>
      <c r="AQ285" s="1"/>
    </row>
    <row r="286" ht="15.75" customHeight="1">
      <c r="O286" s="19"/>
      <c r="V286" s="19"/>
      <c r="AL286" s="1"/>
      <c r="AN286" s="19"/>
      <c r="AQ286" s="1"/>
    </row>
    <row r="287" ht="15.75" customHeight="1">
      <c r="O287" s="19"/>
      <c r="V287" s="19"/>
      <c r="AL287" s="1"/>
      <c r="AN287" s="19"/>
      <c r="AQ287" s="1"/>
    </row>
    <row r="288" ht="15.75" customHeight="1">
      <c r="O288" s="19"/>
      <c r="V288" s="19"/>
      <c r="AL288" s="1"/>
      <c r="AN288" s="19"/>
      <c r="AQ288" s="1"/>
    </row>
    <row r="289" ht="15.75" customHeight="1">
      <c r="O289" s="19"/>
      <c r="V289" s="19"/>
      <c r="AL289" s="1"/>
      <c r="AN289" s="19"/>
      <c r="AQ289" s="1"/>
    </row>
    <row r="290" ht="15.75" customHeight="1">
      <c r="O290" s="19"/>
      <c r="V290" s="19"/>
      <c r="AL290" s="1"/>
      <c r="AN290" s="19"/>
      <c r="AQ290" s="1"/>
    </row>
    <row r="291" ht="15.75" customHeight="1">
      <c r="O291" s="19"/>
      <c r="V291" s="19"/>
      <c r="AL291" s="1"/>
      <c r="AN291" s="19"/>
      <c r="AQ291" s="1"/>
    </row>
    <row r="292" ht="15.75" customHeight="1">
      <c r="O292" s="19"/>
      <c r="V292" s="19"/>
      <c r="AL292" s="1"/>
      <c r="AN292" s="19"/>
      <c r="AQ292" s="1"/>
    </row>
    <row r="293" ht="15.75" customHeight="1">
      <c r="O293" s="19"/>
      <c r="V293" s="19"/>
      <c r="AL293" s="1"/>
      <c r="AN293" s="19"/>
      <c r="AQ293" s="1"/>
    </row>
    <row r="294" ht="15.75" customHeight="1">
      <c r="O294" s="19"/>
      <c r="V294" s="19"/>
      <c r="AL294" s="1"/>
      <c r="AN294" s="19"/>
      <c r="AQ294" s="1"/>
    </row>
    <row r="295" ht="15.75" customHeight="1">
      <c r="O295" s="19"/>
      <c r="V295" s="19"/>
      <c r="AL295" s="1"/>
      <c r="AN295" s="19"/>
      <c r="AQ295" s="1"/>
    </row>
    <row r="296" ht="15.75" customHeight="1">
      <c r="O296" s="19"/>
      <c r="V296" s="19"/>
      <c r="AL296" s="1"/>
      <c r="AN296" s="19"/>
      <c r="AQ296" s="1"/>
    </row>
    <row r="297" ht="15.75" customHeight="1">
      <c r="O297" s="19"/>
      <c r="V297" s="19"/>
      <c r="AL297" s="1"/>
      <c r="AN297" s="19"/>
      <c r="AQ297" s="1"/>
    </row>
    <row r="298" ht="15.75" customHeight="1">
      <c r="O298" s="19"/>
      <c r="V298" s="19"/>
      <c r="AL298" s="1"/>
      <c r="AN298" s="19"/>
      <c r="AQ298" s="1"/>
    </row>
    <row r="299" ht="15.75" customHeight="1">
      <c r="O299" s="19"/>
      <c r="V299" s="19"/>
      <c r="AL299" s="1"/>
      <c r="AN299" s="19"/>
      <c r="AQ299" s="1"/>
    </row>
    <row r="300" ht="15.75" customHeight="1">
      <c r="O300" s="19"/>
      <c r="V300" s="19"/>
      <c r="AL300" s="1"/>
      <c r="AN300" s="19"/>
      <c r="AQ300" s="1"/>
    </row>
    <row r="301" ht="15.75" customHeight="1">
      <c r="O301" s="19"/>
      <c r="V301" s="19"/>
      <c r="AL301" s="1"/>
      <c r="AN301" s="19"/>
      <c r="AQ301" s="1"/>
    </row>
    <row r="302" ht="15.75" customHeight="1">
      <c r="O302" s="19"/>
      <c r="V302" s="19"/>
      <c r="AL302" s="1"/>
      <c r="AN302" s="19"/>
      <c r="AQ302" s="1"/>
    </row>
    <row r="303" ht="15.75" customHeight="1">
      <c r="O303" s="19"/>
      <c r="V303" s="19"/>
      <c r="AL303" s="1"/>
      <c r="AN303" s="19"/>
      <c r="AQ303" s="1"/>
    </row>
    <row r="304" ht="15.75" customHeight="1">
      <c r="O304" s="19"/>
      <c r="V304" s="19"/>
      <c r="AL304" s="1"/>
      <c r="AN304" s="19"/>
      <c r="AQ304" s="1"/>
    </row>
    <row r="305" ht="15.75" customHeight="1">
      <c r="O305" s="19"/>
      <c r="V305" s="19"/>
      <c r="AL305" s="1"/>
      <c r="AN305" s="19"/>
      <c r="AQ305" s="1"/>
    </row>
    <row r="306" ht="15.75" customHeight="1">
      <c r="O306" s="19"/>
      <c r="V306" s="19"/>
      <c r="AL306" s="1"/>
      <c r="AN306" s="19"/>
      <c r="AQ306" s="1"/>
    </row>
    <row r="307" ht="15.75" customHeight="1">
      <c r="O307" s="19"/>
      <c r="V307" s="19"/>
      <c r="AL307" s="1"/>
      <c r="AN307" s="19"/>
      <c r="AQ307" s="1"/>
    </row>
    <row r="308" ht="15.75" customHeight="1">
      <c r="O308" s="19"/>
      <c r="V308" s="19"/>
      <c r="AL308" s="1"/>
      <c r="AN308" s="19"/>
      <c r="AQ308" s="1"/>
    </row>
    <row r="309" ht="15.75" customHeight="1">
      <c r="O309" s="19"/>
      <c r="V309" s="19"/>
      <c r="AL309" s="1"/>
      <c r="AN309" s="19"/>
      <c r="AQ309" s="1"/>
    </row>
    <row r="310" ht="15.75" customHeight="1">
      <c r="O310" s="19"/>
      <c r="V310" s="19"/>
      <c r="AL310" s="1"/>
      <c r="AN310" s="19"/>
      <c r="AQ310" s="1"/>
    </row>
    <row r="311" ht="15.75" customHeight="1">
      <c r="O311" s="19"/>
      <c r="V311" s="19"/>
      <c r="AL311" s="1"/>
      <c r="AN311" s="19"/>
      <c r="AQ311" s="1"/>
    </row>
    <row r="312" ht="15.75" customHeight="1">
      <c r="O312" s="19"/>
      <c r="V312" s="19"/>
      <c r="AL312" s="1"/>
      <c r="AN312" s="19"/>
      <c r="AQ312" s="1"/>
    </row>
    <row r="313" ht="15.75" customHeight="1">
      <c r="O313" s="19"/>
      <c r="V313" s="19"/>
      <c r="AL313" s="1"/>
      <c r="AN313" s="19"/>
      <c r="AQ313" s="1"/>
    </row>
    <row r="314" ht="15.75" customHeight="1">
      <c r="O314" s="19"/>
      <c r="V314" s="19"/>
      <c r="AL314" s="1"/>
      <c r="AN314" s="19"/>
      <c r="AQ314" s="1"/>
    </row>
    <row r="315" ht="15.75" customHeight="1">
      <c r="O315" s="19"/>
      <c r="V315" s="19"/>
      <c r="AL315" s="1"/>
      <c r="AN315" s="19"/>
      <c r="AQ315" s="1"/>
    </row>
    <row r="316" ht="15.75" customHeight="1">
      <c r="O316" s="19"/>
      <c r="V316" s="19"/>
      <c r="AL316" s="1"/>
      <c r="AN316" s="19"/>
      <c r="AQ316" s="1"/>
    </row>
    <row r="317" ht="15.75" customHeight="1">
      <c r="O317" s="19"/>
      <c r="V317" s="19"/>
      <c r="AL317" s="1"/>
      <c r="AN317" s="19"/>
      <c r="AQ317" s="1"/>
    </row>
    <row r="318" ht="15.75" customHeight="1">
      <c r="O318" s="19"/>
      <c r="V318" s="19"/>
      <c r="AL318" s="1"/>
      <c r="AN318" s="19"/>
      <c r="AQ318" s="1"/>
    </row>
    <row r="319" ht="15.75" customHeight="1">
      <c r="O319" s="19"/>
      <c r="V319" s="19"/>
      <c r="AL319" s="1"/>
      <c r="AN319" s="19"/>
      <c r="AQ319" s="1"/>
    </row>
    <row r="320" ht="15.75" customHeight="1">
      <c r="O320" s="19"/>
      <c r="V320" s="19"/>
      <c r="AL320" s="1"/>
      <c r="AN320" s="19"/>
      <c r="AQ320" s="1"/>
    </row>
    <row r="321" ht="15.75" customHeight="1">
      <c r="O321" s="19"/>
      <c r="V321" s="19"/>
      <c r="AL321" s="1"/>
      <c r="AN321" s="19"/>
      <c r="AQ321" s="1"/>
    </row>
    <row r="322" ht="15.75" customHeight="1">
      <c r="O322" s="19"/>
      <c r="V322" s="19"/>
      <c r="AL322" s="1"/>
      <c r="AN322" s="19"/>
      <c r="AQ322" s="1"/>
    </row>
    <row r="323" ht="15.75" customHeight="1">
      <c r="O323" s="19"/>
      <c r="V323" s="19"/>
      <c r="AL323" s="1"/>
      <c r="AN323" s="19"/>
      <c r="AQ323" s="1"/>
    </row>
    <row r="324" ht="15.75" customHeight="1">
      <c r="O324" s="19"/>
      <c r="V324" s="19"/>
      <c r="AL324" s="1"/>
      <c r="AN324" s="19"/>
      <c r="AQ324" s="1"/>
    </row>
    <row r="325" ht="15.75" customHeight="1">
      <c r="O325" s="19"/>
      <c r="V325" s="19"/>
      <c r="AL325" s="1"/>
      <c r="AN325" s="19"/>
      <c r="AQ325" s="1"/>
    </row>
    <row r="326" ht="15.75" customHeight="1">
      <c r="O326" s="19"/>
      <c r="V326" s="19"/>
      <c r="AL326" s="1"/>
      <c r="AN326" s="19"/>
      <c r="AQ326" s="1"/>
    </row>
    <row r="327" ht="15.75" customHeight="1">
      <c r="O327" s="19"/>
      <c r="V327" s="19"/>
      <c r="AL327" s="1"/>
      <c r="AN327" s="19"/>
      <c r="AQ327" s="1"/>
    </row>
    <row r="328" ht="15.75" customHeight="1">
      <c r="O328" s="19"/>
      <c r="V328" s="19"/>
      <c r="AL328" s="1"/>
      <c r="AN328" s="19"/>
      <c r="AQ328" s="1"/>
    </row>
    <row r="329" ht="15.75" customHeight="1">
      <c r="O329" s="19"/>
      <c r="V329" s="19"/>
      <c r="AL329" s="1"/>
      <c r="AN329" s="19"/>
      <c r="AQ329" s="1"/>
    </row>
    <row r="330" ht="15.75" customHeight="1">
      <c r="O330" s="19"/>
      <c r="V330" s="19"/>
      <c r="AL330" s="1"/>
      <c r="AN330" s="19"/>
      <c r="AQ330" s="1"/>
    </row>
    <row r="331" ht="15.75" customHeight="1">
      <c r="O331" s="19"/>
      <c r="V331" s="19"/>
      <c r="AL331" s="1"/>
      <c r="AN331" s="19"/>
      <c r="AQ331" s="1"/>
    </row>
    <row r="332" ht="15.75" customHeight="1">
      <c r="O332" s="19"/>
      <c r="V332" s="19"/>
      <c r="AL332" s="1"/>
      <c r="AN332" s="19"/>
      <c r="AQ332" s="1"/>
    </row>
    <row r="333" ht="15.75" customHeight="1">
      <c r="O333" s="19"/>
      <c r="V333" s="19"/>
      <c r="AL333" s="1"/>
      <c r="AN333" s="19"/>
      <c r="AQ333" s="1"/>
    </row>
    <row r="334" ht="15.75" customHeight="1">
      <c r="O334" s="19"/>
      <c r="V334" s="19"/>
      <c r="AL334" s="1"/>
      <c r="AN334" s="19"/>
      <c r="AQ334" s="1"/>
    </row>
    <row r="335" ht="15.75" customHeight="1">
      <c r="O335" s="19"/>
      <c r="V335" s="19"/>
      <c r="AL335" s="1"/>
      <c r="AN335" s="19"/>
      <c r="AQ335" s="1"/>
    </row>
    <row r="336" ht="15.75" customHeight="1">
      <c r="O336" s="19"/>
      <c r="V336" s="19"/>
      <c r="AL336" s="1"/>
      <c r="AN336" s="19"/>
      <c r="AQ336" s="1"/>
    </row>
    <row r="337" ht="15.75" customHeight="1">
      <c r="O337" s="19"/>
      <c r="V337" s="19"/>
      <c r="AL337" s="1"/>
      <c r="AN337" s="19"/>
      <c r="AQ337" s="1"/>
    </row>
    <row r="338" ht="15.75" customHeight="1">
      <c r="O338" s="19"/>
      <c r="V338" s="19"/>
      <c r="AL338" s="1"/>
      <c r="AN338" s="19"/>
      <c r="AQ338" s="1"/>
    </row>
    <row r="339" ht="15.75" customHeight="1">
      <c r="O339" s="19"/>
      <c r="V339" s="19"/>
      <c r="AL339" s="1"/>
      <c r="AN339" s="19"/>
      <c r="AQ339" s="1"/>
    </row>
    <row r="340" ht="15.75" customHeight="1">
      <c r="O340" s="19"/>
      <c r="V340" s="19"/>
      <c r="AL340" s="1"/>
      <c r="AN340" s="19"/>
      <c r="AQ340" s="1"/>
    </row>
    <row r="341" ht="15.75" customHeight="1">
      <c r="O341" s="19"/>
      <c r="V341" s="19"/>
      <c r="AL341" s="1"/>
      <c r="AN341" s="19"/>
      <c r="AQ341" s="1"/>
    </row>
    <row r="342" ht="15.75" customHeight="1">
      <c r="O342" s="19"/>
      <c r="V342" s="19"/>
      <c r="AL342" s="1"/>
      <c r="AN342" s="19"/>
      <c r="AQ342" s="1"/>
    </row>
    <row r="343" ht="15.75" customHeight="1">
      <c r="O343" s="19"/>
      <c r="V343" s="19"/>
      <c r="AL343" s="1"/>
      <c r="AN343" s="19"/>
      <c r="AQ343" s="1"/>
    </row>
    <row r="344" ht="15.75" customHeight="1">
      <c r="O344" s="19"/>
      <c r="V344" s="19"/>
      <c r="AL344" s="1"/>
      <c r="AN344" s="19"/>
      <c r="AQ344" s="1"/>
    </row>
    <row r="345" ht="15.75" customHeight="1">
      <c r="O345" s="19"/>
      <c r="V345" s="19"/>
      <c r="AL345" s="1"/>
      <c r="AN345" s="19"/>
      <c r="AQ345" s="1"/>
    </row>
    <row r="346" ht="15.75" customHeight="1">
      <c r="O346" s="19"/>
      <c r="V346" s="19"/>
      <c r="AL346" s="1"/>
      <c r="AN346" s="19"/>
      <c r="AQ346" s="1"/>
    </row>
    <row r="347" ht="15.75" customHeight="1">
      <c r="O347" s="19"/>
      <c r="V347" s="19"/>
      <c r="AL347" s="1"/>
      <c r="AN347" s="19"/>
      <c r="AQ347" s="1"/>
    </row>
    <row r="348" ht="15.75" customHeight="1">
      <c r="O348" s="19"/>
      <c r="V348" s="19"/>
      <c r="AL348" s="1"/>
      <c r="AN348" s="19"/>
      <c r="AQ348" s="1"/>
    </row>
    <row r="349" ht="15.75" customHeight="1">
      <c r="O349" s="19"/>
      <c r="V349" s="19"/>
      <c r="AL349" s="1"/>
      <c r="AN349" s="19"/>
      <c r="AQ349" s="1"/>
    </row>
    <row r="350" ht="15.75" customHeight="1">
      <c r="O350" s="19"/>
      <c r="V350" s="19"/>
      <c r="AL350" s="1"/>
      <c r="AN350" s="19"/>
      <c r="AQ350" s="1"/>
    </row>
    <row r="351" ht="15.75" customHeight="1">
      <c r="O351" s="19"/>
      <c r="V351" s="19"/>
      <c r="AL351" s="1"/>
      <c r="AN351" s="19"/>
      <c r="AQ351" s="1"/>
    </row>
    <row r="352" ht="15.75" customHeight="1">
      <c r="O352" s="19"/>
      <c r="V352" s="19"/>
      <c r="AL352" s="1"/>
      <c r="AN352" s="19"/>
      <c r="AQ352" s="1"/>
    </row>
    <row r="353" ht="15.75" customHeight="1">
      <c r="O353" s="19"/>
      <c r="V353" s="19"/>
      <c r="AL353" s="1"/>
      <c r="AN353" s="19"/>
      <c r="AQ353" s="1"/>
    </row>
    <row r="354" ht="15.75" customHeight="1">
      <c r="O354" s="19"/>
      <c r="V354" s="19"/>
      <c r="AL354" s="1"/>
      <c r="AN354" s="19"/>
      <c r="AQ354" s="1"/>
    </row>
    <row r="355" ht="15.75" customHeight="1">
      <c r="O355" s="19"/>
      <c r="V355" s="19"/>
      <c r="AL355" s="1"/>
      <c r="AN355" s="19"/>
      <c r="AQ355" s="1"/>
    </row>
    <row r="356" ht="15.75" customHeight="1">
      <c r="O356" s="19"/>
      <c r="V356" s="19"/>
      <c r="AL356" s="1"/>
      <c r="AN356" s="19"/>
      <c r="AQ356" s="1"/>
    </row>
    <row r="357" ht="15.75" customHeight="1">
      <c r="O357" s="19"/>
      <c r="V357" s="19"/>
      <c r="AL357" s="1"/>
      <c r="AN357" s="19"/>
      <c r="AQ357" s="1"/>
    </row>
    <row r="358" ht="15.75" customHeight="1">
      <c r="O358" s="19"/>
      <c r="V358" s="19"/>
      <c r="AL358" s="1"/>
      <c r="AN358" s="19"/>
      <c r="AQ358" s="1"/>
    </row>
    <row r="359" ht="15.75" customHeight="1">
      <c r="O359" s="19"/>
      <c r="V359" s="19"/>
      <c r="AL359" s="1"/>
      <c r="AN359" s="19"/>
      <c r="AQ359" s="1"/>
    </row>
    <row r="360" ht="15.75" customHeight="1">
      <c r="O360" s="19"/>
      <c r="V360" s="19"/>
      <c r="AL360" s="1"/>
      <c r="AN360" s="19"/>
      <c r="AQ360" s="1"/>
    </row>
    <row r="361" ht="15.75" customHeight="1">
      <c r="O361" s="19"/>
      <c r="V361" s="19"/>
      <c r="AL361" s="1"/>
      <c r="AN361" s="19"/>
      <c r="AQ361" s="1"/>
    </row>
    <row r="362" ht="15.75" customHeight="1">
      <c r="O362" s="19"/>
      <c r="V362" s="19"/>
      <c r="AL362" s="1"/>
      <c r="AN362" s="19"/>
      <c r="AQ362" s="1"/>
    </row>
    <row r="363" ht="15.75" customHeight="1">
      <c r="O363" s="19"/>
      <c r="V363" s="19"/>
      <c r="AL363" s="1"/>
      <c r="AN363" s="19"/>
      <c r="AQ363" s="1"/>
    </row>
    <row r="364" ht="15.75" customHeight="1">
      <c r="O364" s="19"/>
      <c r="V364" s="19"/>
      <c r="AL364" s="1"/>
      <c r="AN364" s="19"/>
      <c r="AQ364" s="1"/>
    </row>
    <row r="365" ht="15.75" customHeight="1">
      <c r="O365" s="19"/>
      <c r="V365" s="19"/>
      <c r="AL365" s="1"/>
      <c r="AN365" s="19"/>
      <c r="AQ365" s="1"/>
    </row>
    <row r="366" ht="15.75" customHeight="1">
      <c r="O366" s="19"/>
      <c r="V366" s="19"/>
      <c r="AL366" s="1"/>
      <c r="AN366" s="19"/>
      <c r="AQ366" s="1"/>
    </row>
    <row r="367" ht="15.75" customHeight="1">
      <c r="O367" s="19"/>
      <c r="V367" s="19"/>
      <c r="AL367" s="1"/>
      <c r="AN367" s="19"/>
      <c r="AQ367" s="1"/>
    </row>
    <row r="368" ht="15.75" customHeight="1">
      <c r="O368" s="19"/>
      <c r="V368" s="19"/>
      <c r="AL368" s="1"/>
      <c r="AN368" s="19"/>
      <c r="AQ368" s="1"/>
    </row>
    <row r="369" ht="15.75" customHeight="1">
      <c r="O369" s="19"/>
      <c r="V369" s="19"/>
      <c r="AL369" s="1"/>
      <c r="AN369" s="19"/>
      <c r="AQ369" s="1"/>
    </row>
    <row r="370" ht="15.75" customHeight="1">
      <c r="O370" s="19"/>
      <c r="V370" s="19"/>
      <c r="AL370" s="1"/>
      <c r="AN370" s="19"/>
      <c r="AQ370" s="1"/>
    </row>
    <row r="371" ht="15.75" customHeight="1">
      <c r="O371" s="19"/>
      <c r="V371" s="19"/>
      <c r="AL371" s="1"/>
      <c r="AN371" s="19"/>
      <c r="AQ371" s="1"/>
    </row>
    <row r="372" ht="15.75" customHeight="1">
      <c r="O372" s="19"/>
      <c r="V372" s="19"/>
      <c r="AL372" s="1"/>
      <c r="AN372" s="19"/>
      <c r="AQ372" s="1"/>
    </row>
    <row r="373" ht="15.75" customHeight="1">
      <c r="O373" s="19"/>
      <c r="V373" s="19"/>
      <c r="AL373" s="1"/>
      <c r="AN373" s="19"/>
      <c r="AQ373" s="1"/>
    </row>
    <row r="374" ht="15.75" customHeight="1">
      <c r="O374" s="19"/>
      <c r="V374" s="19"/>
      <c r="AL374" s="1"/>
      <c r="AN374" s="19"/>
      <c r="AQ374" s="1"/>
    </row>
    <row r="375" ht="15.75" customHeight="1">
      <c r="O375" s="19"/>
      <c r="V375" s="19"/>
      <c r="AL375" s="1"/>
      <c r="AN375" s="19"/>
      <c r="AQ375" s="1"/>
    </row>
    <row r="376" ht="15.75" customHeight="1">
      <c r="O376" s="19"/>
      <c r="V376" s="19"/>
      <c r="AL376" s="1"/>
      <c r="AN376" s="19"/>
      <c r="AQ376" s="1"/>
    </row>
    <row r="377" ht="15.75" customHeight="1">
      <c r="O377" s="19"/>
      <c r="V377" s="19"/>
      <c r="AL377" s="1"/>
      <c r="AN377" s="19"/>
      <c r="AQ377" s="1"/>
    </row>
    <row r="378" ht="15.75" customHeight="1">
      <c r="O378" s="19"/>
      <c r="V378" s="19"/>
      <c r="AL378" s="1"/>
      <c r="AN378" s="19"/>
      <c r="AQ378" s="1"/>
    </row>
    <row r="379" ht="15.75" customHeight="1">
      <c r="O379" s="19"/>
      <c r="V379" s="19"/>
      <c r="AL379" s="1"/>
      <c r="AN379" s="19"/>
      <c r="AQ379" s="1"/>
    </row>
    <row r="380" ht="15.75" customHeight="1">
      <c r="O380" s="19"/>
      <c r="V380" s="19"/>
      <c r="AL380" s="1"/>
      <c r="AN380" s="19"/>
      <c r="AQ380" s="1"/>
    </row>
    <row r="381" ht="15.75" customHeight="1">
      <c r="O381" s="19"/>
      <c r="V381" s="19"/>
      <c r="AL381" s="1"/>
      <c r="AN381" s="19"/>
      <c r="AQ381" s="1"/>
    </row>
    <row r="382" ht="15.75" customHeight="1">
      <c r="O382" s="19"/>
      <c r="V382" s="19"/>
      <c r="AL382" s="1"/>
      <c r="AN382" s="19"/>
      <c r="AQ382" s="1"/>
    </row>
    <row r="383" ht="15.75" customHeight="1">
      <c r="O383" s="19"/>
      <c r="V383" s="19"/>
      <c r="AL383" s="1"/>
      <c r="AN383" s="19"/>
      <c r="AQ383" s="1"/>
    </row>
    <row r="384" ht="15.75" customHeight="1">
      <c r="O384" s="19"/>
      <c r="V384" s="19"/>
      <c r="AL384" s="1"/>
      <c r="AN384" s="19"/>
      <c r="AQ384" s="1"/>
    </row>
    <row r="385" ht="15.75" customHeight="1">
      <c r="O385" s="19"/>
      <c r="V385" s="19"/>
      <c r="AL385" s="1"/>
      <c r="AN385" s="19"/>
      <c r="AQ385" s="1"/>
    </row>
    <row r="386" ht="15.75" customHeight="1">
      <c r="O386" s="19"/>
      <c r="V386" s="19"/>
      <c r="AL386" s="1"/>
      <c r="AN386" s="19"/>
      <c r="AQ386" s="1"/>
    </row>
    <row r="387" ht="15.75" customHeight="1">
      <c r="O387" s="19"/>
      <c r="V387" s="19"/>
      <c r="AL387" s="1"/>
      <c r="AN387" s="19"/>
      <c r="AQ387" s="1"/>
    </row>
    <row r="388" ht="15.75" customHeight="1">
      <c r="O388" s="19"/>
      <c r="V388" s="19"/>
      <c r="AL388" s="1"/>
      <c r="AN388" s="19"/>
      <c r="AQ388" s="1"/>
    </row>
    <row r="389" ht="15.75" customHeight="1">
      <c r="O389" s="19"/>
      <c r="V389" s="19"/>
      <c r="AL389" s="1"/>
      <c r="AN389" s="19"/>
      <c r="AQ389" s="1"/>
    </row>
    <row r="390" ht="15.75" customHeight="1">
      <c r="O390" s="19"/>
      <c r="V390" s="19"/>
      <c r="AL390" s="1"/>
      <c r="AN390" s="19"/>
      <c r="AQ390" s="1"/>
    </row>
    <row r="391" ht="15.75" customHeight="1">
      <c r="O391" s="19"/>
      <c r="V391" s="19"/>
      <c r="AL391" s="1"/>
      <c r="AN391" s="19"/>
      <c r="AQ391" s="1"/>
    </row>
    <row r="392" ht="15.75" customHeight="1">
      <c r="O392" s="19"/>
      <c r="V392" s="19"/>
      <c r="AL392" s="1"/>
      <c r="AN392" s="19"/>
      <c r="AQ392" s="1"/>
    </row>
    <row r="393" ht="15.75" customHeight="1">
      <c r="O393" s="19"/>
      <c r="V393" s="19"/>
      <c r="AL393" s="1"/>
      <c r="AN393" s="19"/>
      <c r="AQ393" s="1"/>
    </row>
    <row r="394" ht="15.75" customHeight="1">
      <c r="O394" s="19"/>
      <c r="V394" s="19"/>
      <c r="AL394" s="1"/>
      <c r="AN394" s="19"/>
      <c r="AQ394" s="1"/>
    </row>
    <row r="395" ht="15.75" customHeight="1">
      <c r="O395" s="19"/>
      <c r="V395" s="19"/>
      <c r="AL395" s="1"/>
      <c r="AN395" s="19"/>
      <c r="AQ395" s="1"/>
    </row>
    <row r="396" ht="15.75" customHeight="1">
      <c r="O396" s="19"/>
      <c r="V396" s="19"/>
      <c r="AL396" s="1"/>
      <c r="AN396" s="19"/>
      <c r="AQ396" s="1"/>
    </row>
    <row r="397" ht="15.75" customHeight="1">
      <c r="O397" s="19"/>
      <c r="V397" s="19"/>
      <c r="AL397" s="1"/>
      <c r="AN397" s="19"/>
      <c r="AQ397" s="1"/>
    </row>
    <row r="398" ht="15.75" customHeight="1">
      <c r="O398" s="19"/>
      <c r="V398" s="19"/>
      <c r="AL398" s="1"/>
      <c r="AN398" s="19"/>
      <c r="AQ398" s="1"/>
    </row>
    <row r="399" ht="15.75" customHeight="1">
      <c r="O399" s="19"/>
      <c r="V399" s="19"/>
      <c r="AL399" s="1"/>
      <c r="AN399" s="19"/>
      <c r="AQ399" s="1"/>
    </row>
    <row r="400" ht="15.75" customHeight="1">
      <c r="O400" s="19"/>
      <c r="V400" s="19"/>
      <c r="AL400" s="1"/>
      <c r="AN400" s="19"/>
      <c r="AQ400" s="1"/>
    </row>
    <row r="401" ht="15.75" customHeight="1">
      <c r="O401" s="19"/>
      <c r="V401" s="19"/>
      <c r="AL401" s="1"/>
      <c r="AN401" s="19"/>
      <c r="AQ401" s="1"/>
    </row>
    <row r="402" ht="15.75" customHeight="1">
      <c r="O402" s="19"/>
      <c r="V402" s="19"/>
      <c r="AL402" s="1"/>
      <c r="AN402" s="19"/>
      <c r="AQ402" s="1"/>
    </row>
    <row r="403" ht="15.75" customHeight="1">
      <c r="O403" s="19"/>
      <c r="V403" s="19"/>
      <c r="AL403" s="1"/>
      <c r="AN403" s="19"/>
      <c r="AQ403" s="1"/>
    </row>
    <row r="404" ht="15.75" customHeight="1">
      <c r="O404" s="19"/>
      <c r="V404" s="19"/>
      <c r="AL404" s="1"/>
      <c r="AN404" s="19"/>
      <c r="AQ404" s="1"/>
    </row>
    <row r="405" ht="15.75" customHeight="1">
      <c r="O405" s="19"/>
      <c r="V405" s="19"/>
      <c r="AL405" s="1"/>
      <c r="AN405" s="19"/>
      <c r="AQ405" s="1"/>
    </row>
    <row r="406" ht="15.75" customHeight="1">
      <c r="O406" s="19"/>
      <c r="V406" s="19"/>
      <c r="AL406" s="1"/>
      <c r="AN406" s="19"/>
      <c r="AQ406" s="1"/>
    </row>
    <row r="407" ht="15.75" customHeight="1">
      <c r="O407" s="19"/>
      <c r="V407" s="19"/>
      <c r="AL407" s="1"/>
      <c r="AN407" s="19"/>
      <c r="AQ407" s="1"/>
    </row>
    <row r="408" ht="15.75" customHeight="1">
      <c r="O408" s="19"/>
      <c r="V408" s="19"/>
      <c r="AL408" s="1"/>
      <c r="AN408" s="19"/>
      <c r="AQ408" s="1"/>
    </row>
    <row r="409" ht="15.75" customHeight="1">
      <c r="O409" s="19"/>
      <c r="V409" s="19"/>
      <c r="AL409" s="1"/>
      <c r="AN409" s="19"/>
      <c r="AQ409" s="1"/>
    </row>
    <row r="410" ht="15.75" customHeight="1">
      <c r="O410" s="19"/>
      <c r="V410" s="19"/>
      <c r="AL410" s="1"/>
      <c r="AN410" s="19"/>
      <c r="AQ410" s="1"/>
    </row>
    <row r="411" ht="15.75" customHeight="1">
      <c r="O411" s="19"/>
      <c r="V411" s="19"/>
      <c r="AL411" s="1"/>
      <c r="AN411" s="19"/>
      <c r="AQ411" s="1"/>
    </row>
    <row r="412" ht="15.75" customHeight="1">
      <c r="O412" s="19"/>
      <c r="V412" s="19"/>
      <c r="AL412" s="1"/>
      <c r="AN412" s="19"/>
      <c r="AQ412" s="1"/>
    </row>
    <row r="413" ht="15.75" customHeight="1">
      <c r="O413" s="19"/>
      <c r="V413" s="19"/>
      <c r="AL413" s="1"/>
      <c r="AN413" s="19"/>
      <c r="AQ413" s="1"/>
    </row>
    <row r="414" ht="15.75" customHeight="1">
      <c r="O414" s="19"/>
      <c r="V414" s="19"/>
      <c r="AL414" s="1"/>
      <c r="AN414" s="19"/>
      <c r="AQ414" s="1"/>
    </row>
    <row r="415" ht="15.75" customHeight="1">
      <c r="O415" s="19"/>
      <c r="V415" s="19"/>
      <c r="AL415" s="1"/>
      <c r="AN415" s="19"/>
      <c r="AQ415" s="1"/>
    </row>
    <row r="416" ht="15.75" customHeight="1">
      <c r="O416" s="19"/>
      <c r="V416" s="19"/>
      <c r="AL416" s="1"/>
      <c r="AN416" s="19"/>
      <c r="AQ416" s="1"/>
    </row>
    <row r="417" ht="15.75" customHeight="1">
      <c r="O417" s="19"/>
      <c r="V417" s="19"/>
      <c r="AL417" s="1"/>
      <c r="AN417" s="19"/>
      <c r="AQ417" s="1"/>
    </row>
    <row r="418" ht="15.75" customHeight="1">
      <c r="O418" s="19"/>
      <c r="V418" s="19"/>
      <c r="AL418" s="1"/>
      <c r="AN418" s="19"/>
      <c r="AQ418" s="1"/>
    </row>
    <row r="419" ht="15.75" customHeight="1">
      <c r="O419" s="19"/>
      <c r="V419" s="19"/>
      <c r="AL419" s="1"/>
      <c r="AN419" s="19"/>
      <c r="AQ419" s="1"/>
    </row>
    <row r="420" ht="15.75" customHeight="1">
      <c r="O420" s="19"/>
      <c r="V420" s="19"/>
      <c r="AL420" s="1"/>
      <c r="AN420" s="19"/>
      <c r="AQ420" s="1"/>
    </row>
    <row r="421" ht="15.75" customHeight="1">
      <c r="O421" s="19"/>
      <c r="V421" s="19"/>
      <c r="AL421" s="1"/>
      <c r="AN421" s="19"/>
      <c r="AQ421" s="1"/>
    </row>
    <row r="422" ht="15.75" customHeight="1">
      <c r="O422" s="19"/>
      <c r="V422" s="19"/>
      <c r="AL422" s="1"/>
      <c r="AN422" s="19"/>
      <c r="AQ422" s="1"/>
    </row>
    <row r="423" ht="15.75" customHeight="1">
      <c r="O423" s="19"/>
      <c r="V423" s="19"/>
      <c r="AL423" s="1"/>
      <c r="AN423" s="19"/>
      <c r="AQ423" s="1"/>
    </row>
    <row r="424" ht="15.75" customHeight="1">
      <c r="O424" s="19"/>
      <c r="V424" s="19"/>
      <c r="AL424" s="1"/>
      <c r="AN424" s="19"/>
      <c r="AQ424" s="1"/>
    </row>
    <row r="425" ht="15.75" customHeight="1">
      <c r="O425" s="19"/>
      <c r="V425" s="19"/>
      <c r="AL425" s="1"/>
      <c r="AN425" s="19"/>
      <c r="AQ425" s="1"/>
    </row>
    <row r="426" ht="15.75" customHeight="1">
      <c r="O426" s="19"/>
      <c r="V426" s="19"/>
      <c r="AL426" s="1"/>
      <c r="AN426" s="19"/>
      <c r="AQ426" s="1"/>
    </row>
    <row r="427" ht="15.75" customHeight="1">
      <c r="O427" s="19"/>
      <c r="V427" s="19"/>
      <c r="AL427" s="1"/>
      <c r="AN427" s="19"/>
      <c r="AQ427" s="1"/>
    </row>
    <row r="428" ht="15.75" customHeight="1">
      <c r="O428" s="19"/>
      <c r="V428" s="19"/>
      <c r="AL428" s="1"/>
      <c r="AN428" s="19"/>
      <c r="AQ428" s="1"/>
    </row>
    <row r="429" ht="15.75" customHeight="1">
      <c r="O429" s="19"/>
      <c r="V429" s="19"/>
      <c r="AL429" s="1"/>
      <c r="AN429" s="19"/>
      <c r="AQ429" s="1"/>
    </row>
    <row r="430" ht="15.75" customHeight="1">
      <c r="O430" s="19"/>
      <c r="V430" s="19"/>
      <c r="AL430" s="1"/>
      <c r="AN430" s="19"/>
      <c r="AQ430" s="1"/>
    </row>
    <row r="431" ht="15.75" customHeight="1">
      <c r="O431" s="19"/>
      <c r="V431" s="19"/>
      <c r="AL431" s="1"/>
      <c r="AN431" s="19"/>
      <c r="AQ431" s="1"/>
    </row>
    <row r="432" ht="15.75" customHeight="1">
      <c r="O432" s="19"/>
      <c r="V432" s="19"/>
      <c r="AL432" s="1"/>
      <c r="AN432" s="19"/>
      <c r="AQ432" s="1"/>
    </row>
    <row r="433" ht="15.75" customHeight="1">
      <c r="O433" s="19"/>
      <c r="V433" s="19"/>
      <c r="AL433" s="1"/>
      <c r="AN433" s="19"/>
      <c r="AQ433" s="1"/>
    </row>
    <row r="434" ht="15.75" customHeight="1">
      <c r="O434" s="19"/>
      <c r="V434" s="19"/>
      <c r="AL434" s="1"/>
      <c r="AN434" s="19"/>
      <c r="AQ434" s="1"/>
    </row>
    <row r="435" ht="15.75" customHeight="1">
      <c r="O435" s="19"/>
      <c r="V435" s="19"/>
      <c r="AL435" s="1"/>
      <c r="AN435" s="19"/>
      <c r="AQ435" s="1"/>
    </row>
    <row r="436" ht="15.75" customHeight="1">
      <c r="O436" s="19"/>
      <c r="V436" s="19"/>
      <c r="AL436" s="1"/>
      <c r="AN436" s="19"/>
      <c r="AQ436" s="1"/>
    </row>
    <row r="437" ht="15.75" customHeight="1">
      <c r="O437" s="19"/>
      <c r="V437" s="19"/>
      <c r="AL437" s="1"/>
      <c r="AN437" s="19"/>
      <c r="AQ437" s="1"/>
    </row>
    <row r="438" ht="15.75" customHeight="1">
      <c r="O438" s="19"/>
      <c r="V438" s="19"/>
      <c r="AL438" s="1"/>
      <c r="AN438" s="19"/>
      <c r="AQ438" s="1"/>
    </row>
    <row r="439" ht="15.75" customHeight="1">
      <c r="O439" s="19"/>
      <c r="V439" s="19"/>
      <c r="AL439" s="1"/>
      <c r="AN439" s="19"/>
      <c r="AQ439" s="1"/>
    </row>
    <row r="440" ht="15.75" customHeight="1">
      <c r="O440" s="19"/>
      <c r="V440" s="19"/>
      <c r="AL440" s="1"/>
      <c r="AN440" s="19"/>
      <c r="AQ440" s="1"/>
    </row>
    <row r="441" ht="15.75" customHeight="1">
      <c r="O441" s="19"/>
      <c r="V441" s="19"/>
      <c r="AL441" s="1"/>
      <c r="AN441" s="19"/>
      <c r="AQ441" s="1"/>
    </row>
    <row r="442" ht="15.75" customHeight="1">
      <c r="O442" s="19"/>
      <c r="V442" s="19"/>
      <c r="AL442" s="1"/>
      <c r="AN442" s="19"/>
      <c r="AQ442" s="1"/>
    </row>
    <row r="443" ht="15.75" customHeight="1">
      <c r="O443" s="19"/>
      <c r="V443" s="19"/>
      <c r="AL443" s="1"/>
      <c r="AN443" s="19"/>
      <c r="AQ443" s="1"/>
    </row>
    <row r="444" ht="15.75" customHeight="1">
      <c r="O444" s="19"/>
      <c r="V444" s="19"/>
      <c r="AL444" s="1"/>
      <c r="AN444" s="19"/>
      <c r="AQ444" s="1"/>
    </row>
    <row r="445" ht="15.75" customHeight="1">
      <c r="O445" s="19"/>
      <c r="V445" s="19"/>
      <c r="AL445" s="1"/>
      <c r="AN445" s="19"/>
      <c r="AQ445" s="1"/>
    </row>
    <row r="446" ht="15.75" customHeight="1">
      <c r="O446" s="19"/>
      <c r="V446" s="19"/>
      <c r="AL446" s="1"/>
      <c r="AN446" s="19"/>
      <c r="AQ446" s="1"/>
    </row>
    <row r="447" ht="15.75" customHeight="1">
      <c r="O447" s="19"/>
      <c r="V447" s="19"/>
      <c r="AL447" s="1"/>
      <c r="AN447" s="19"/>
      <c r="AQ447" s="1"/>
    </row>
    <row r="448" ht="15.75" customHeight="1">
      <c r="O448" s="19"/>
      <c r="V448" s="19"/>
      <c r="AL448" s="1"/>
      <c r="AN448" s="19"/>
      <c r="AQ448" s="1"/>
    </row>
    <row r="449" ht="15.75" customHeight="1">
      <c r="O449" s="19"/>
      <c r="V449" s="19"/>
      <c r="AL449" s="1"/>
      <c r="AN449" s="19"/>
      <c r="AQ449" s="1"/>
    </row>
    <row r="450" ht="15.75" customHeight="1">
      <c r="O450" s="19"/>
      <c r="V450" s="19"/>
      <c r="AL450" s="1"/>
      <c r="AN450" s="19"/>
      <c r="AQ450" s="1"/>
    </row>
    <row r="451" ht="15.75" customHeight="1">
      <c r="O451" s="19"/>
      <c r="V451" s="19"/>
      <c r="AL451" s="1"/>
      <c r="AN451" s="19"/>
      <c r="AQ451" s="1"/>
    </row>
    <row r="452" ht="15.75" customHeight="1">
      <c r="O452" s="19"/>
      <c r="V452" s="19"/>
      <c r="AL452" s="1"/>
      <c r="AN452" s="19"/>
      <c r="AQ452" s="1"/>
    </row>
    <row r="453" ht="15.75" customHeight="1">
      <c r="O453" s="19"/>
      <c r="V453" s="19"/>
      <c r="AL453" s="1"/>
      <c r="AN453" s="19"/>
      <c r="AQ453" s="1"/>
    </row>
    <row r="454" ht="15.75" customHeight="1">
      <c r="O454" s="19"/>
      <c r="V454" s="19"/>
      <c r="AL454" s="1"/>
      <c r="AN454" s="19"/>
      <c r="AQ454" s="1"/>
    </row>
    <row r="455" ht="15.75" customHeight="1">
      <c r="O455" s="19"/>
      <c r="V455" s="19"/>
      <c r="AL455" s="1"/>
      <c r="AN455" s="19"/>
      <c r="AQ455" s="1"/>
    </row>
    <row r="456" ht="15.75" customHeight="1">
      <c r="O456" s="19"/>
      <c r="V456" s="19"/>
      <c r="AL456" s="1"/>
      <c r="AN456" s="19"/>
      <c r="AQ456" s="1"/>
    </row>
    <row r="457" ht="15.75" customHeight="1">
      <c r="O457" s="19"/>
      <c r="V457" s="19"/>
      <c r="AL457" s="1"/>
      <c r="AN457" s="19"/>
      <c r="AQ457" s="1"/>
    </row>
    <row r="458" ht="15.75" customHeight="1">
      <c r="O458" s="19"/>
      <c r="V458" s="19"/>
      <c r="AL458" s="1"/>
      <c r="AN458" s="19"/>
      <c r="AQ458" s="1"/>
    </row>
    <row r="459" ht="15.75" customHeight="1">
      <c r="O459" s="19"/>
      <c r="V459" s="19"/>
      <c r="AL459" s="1"/>
      <c r="AN459" s="19"/>
      <c r="AQ459" s="1"/>
    </row>
    <row r="460" ht="15.75" customHeight="1">
      <c r="O460" s="19"/>
      <c r="V460" s="19"/>
      <c r="AL460" s="1"/>
      <c r="AN460" s="19"/>
      <c r="AQ460" s="1"/>
    </row>
    <row r="461" ht="15.75" customHeight="1">
      <c r="O461" s="19"/>
      <c r="V461" s="19"/>
      <c r="AL461" s="1"/>
      <c r="AN461" s="19"/>
      <c r="AQ461" s="1"/>
    </row>
    <row r="462" ht="15.75" customHeight="1">
      <c r="O462" s="19"/>
      <c r="V462" s="19"/>
      <c r="AL462" s="1"/>
      <c r="AN462" s="19"/>
      <c r="AQ462" s="1"/>
    </row>
    <row r="463" ht="15.75" customHeight="1">
      <c r="O463" s="19"/>
      <c r="V463" s="19"/>
      <c r="AL463" s="1"/>
      <c r="AN463" s="19"/>
      <c r="AQ463" s="1"/>
    </row>
    <row r="464" ht="15.75" customHeight="1">
      <c r="O464" s="19"/>
      <c r="V464" s="19"/>
      <c r="AL464" s="1"/>
      <c r="AN464" s="19"/>
      <c r="AQ464" s="1"/>
    </row>
    <row r="465" ht="15.75" customHeight="1">
      <c r="O465" s="19"/>
      <c r="V465" s="19"/>
      <c r="AL465" s="1"/>
      <c r="AN465" s="19"/>
      <c r="AQ465" s="1"/>
    </row>
    <row r="466" ht="15.75" customHeight="1">
      <c r="O466" s="19"/>
      <c r="V466" s="19"/>
      <c r="AL466" s="1"/>
      <c r="AN466" s="19"/>
      <c r="AQ466" s="1"/>
    </row>
    <row r="467" ht="15.75" customHeight="1">
      <c r="O467" s="19"/>
      <c r="V467" s="19"/>
      <c r="AL467" s="1"/>
      <c r="AN467" s="19"/>
      <c r="AQ467" s="1"/>
    </row>
    <row r="468" ht="15.75" customHeight="1">
      <c r="O468" s="19"/>
      <c r="V468" s="19"/>
      <c r="AL468" s="1"/>
      <c r="AN468" s="19"/>
      <c r="AQ468" s="1"/>
    </row>
    <row r="469" ht="15.75" customHeight="1">
      <c r="O469" s="19"/>
      <c r="V469" s="19"/>
      <c r="AL469" s="1"/>
      <c r="AN469" s="19"/>
      <c r="AQ469" s="1"/>
    </row>
    <row r="470" ht="15.75" customHeight="1">
      <c r="O470" s="19"/>
      <c r="V470" s="19"/>
      <c r="AL470" s="1"/>
      <c r="AN470" s="19"/>
      <c r="AQ470" s="1"/>
    </row>
    <row r="471" ht="15.75" customHeight="1">
      <c r="O471" s="19"/>
      <c r="V471" s="19"/>
      <c r="AL471" s="1"/>
      <c r="AN471" s="19"/>
      <c r="AQ471" s="1"/>
    </row>
    <row r="472" ht="15.75" customHeight="1">
      <c r="O472" s="19"/>
      <c r="V472" s="19"/>
      <c r="AL472" s="1"/>
      <c r="AN472" s="19"/>
      <c r="AQ472" s="1"/>
    </row>
    <row r="473" ht="15.75" customHeight="1">
      <c r="O473" s="19"/>
      <c r="V473" s="19"/>
      <c r="AL473" s="1"/>
      <c r="AN473" s="19"/>
      <c r="AQ473" s="1"/>
    </row>
    <row r="474" ht="15.75" customHeight="1">
      <c r="O474" s="19"/>
      <c r="V474" s="19"/>
      <c r="AL474" s="1"/>
      <c r="AN474" s="19"/>
      <c r="AQ474" s="1"/>
    </row>
    <row r="475" ht="15.75" customHeight="1">
      <c r="O475" s="19"/>
      <c r="V475" s="19"/>
      <c r="AL475" s="1"/>
      <c r="AN475" s="19"/>
      <c r="AQ475" s="1"/>
    </row>
    <row r="476" ht="15.75" customHeight="1">
      <c r="O476" s="19"/>
      <c r="V476" s="19"/>
      <c r="AL476" s="1"/>
      <c r="AN476" s="19"/>
      <c r="AQ476" s="1"/>
    </row>
    <row r="477" ht="15.75" customHeight="1">
      <c r="O477" s="19"/>
      <c r="V477" s="19"/>
      <c r="AL477" s="1"/>
      <c r="AN477" s="19"/>
      <c r="AQ477" s="1"/>
    </row>
    <row r="478" ht="15.75" customHeight="1">
      <c r="O478" s="19"/>
      <c r="V478" s="19"/>
      <c r="AL478" s="1"/>
      <c r="AN478" s="19"/>
      <c r="AQ478" s="1"/>
    </row>
    <row r="479" ht="15.75" customHeight="1">
      <c r="O479" s="19"/>
      <c r="V479" s="19"/>
      <c r="AL479" s="1"/>
      <c r="AN479" s="19"/>
      <c r="AQ479" s="1"/>
    </row>
    <row r="480" ht="15.75" customHeight="1">
      <c r="O480" s="19"/>
      <c r="V480" s="19"/>
      <c r="AL480" s="1"/>
      <c r="AN480" s="19"/>
      <c r="AQ480" s="1"/>
    </row>
    <row r="481" ht="15.75" customHeight="1">
      <c r="O481" s="19"/>
      <c r="V481" s="19"/>
      <c r="AL481" s="1"/>
      <c r="AN481" s="19"/>
      <c r="AQ481" s="1"/>
    </row>
    <row r="482" ht="15.75" customHeight="1">
      <c r="O482" s="19"/>
      <c r="V482" s="19"/>
      <c r="AL482" s="1"/>
      <c r="AN482" s="19"/>
      <c r="AQ482" s="1"/>
    </row>
    <row r="483" ht="15.75" customHeight="1">
      <c r="O483" s="19"/>
      <c r="V483" s="19"/>
      <c r="AL483" s="1"/>
      <c r="AN483" s="19"/>
      <c r="AQ483" s="1"/>
    </row>
    <row r="484" ht="15.75" customHeight="1">
      <c r="O484" s="19"/>
      <c r="V484" s="19"/>
      <c r="AL484" s="1"/>
      <c r="AN484" s="19"/>
      <c r="AQ484" s="1"/>
    </row>
    <row r="485" ht="15.75" customHeight="1">
      <c r="O485" s="19"/>
      <c r="V485" s="19"/>
      <c r="AL485" s="1"/>
      <c r="AN485" s="19"/>
      <c r="AQ485" s="1"/>
    </row>
    <row r="486" ht="15.75" customHeight="1">
      <c r="O486" s="19"/>
      <c r="V486" s="19"/>
      <c r="AL486" s="1"/>
      <c r="AN486" s="19"/>
      <c r="AQ486" s="1"/>
    </row>
    <row r="487" ht="15.75" customHeight="1">
      <c r="O487" s="19"/>
      <c r="V487" s="19"/>
      <c r="AL487" s="1"/>
      <c r="AN487" s="19"/>
      <c r="AQ487" s="1"/>
    </row>
    <row r="488" ht="15.75" customHeight="1">
      <c r="O488" s="19"/>
      <c r="V488" s="19"/>
      <c r="AL488" s="1"/>
      <c r="AN488" s="19"/>
      <c r="AQ488" s="1"/>
    </row>
    <row r="489" ht="15.75" customHeight="1">
      <c r="O489" s="19"/>
      <c r="V489" s="19"/>
      <c r="AL489" s="1"/>
      <c r="AN489" s="19"/>
      <c r="AQ489" s="1"/>
    </row>
    <row r="490" ht="15.75" customHeight="1">
      <c r="O490" s="19"/>
      <c r="V490" s="19"/>
      <c r="AL490" s="1"/>
      <c r="AN490" s="19"/>
      <c r="AQ490" s="1"/>
    </row>
    <row r="491" ht="15.75" customHeight="1">
      <c r="O491" s="19"/>
      <c r="V491" s="19"/>
      <c r="AL491" s="1"/>
      <c r="AN491" s="19"/>
      <c r="AQ491" s="1"/>
    </row>
    <row r="492" ht="15.75" customHeight="1">
      <c r="O492" s="19"/>
      <c r="V492" s="19"/>
      <c r="AL492" s="1"/>
      <c r="AN492" s="19"/>
      <c r="AQ492" s="1"/>
    </row>
    <row r="493" ht="15.75" customHeight="1">
      <c r="O493" s="19"/>
      <c r="V493" s="19"/>
      <c r="AL493" s="1"/>
      <c r="AN493" s="19"/>
      <c r="AQ493" s="1"/>
    </row>
    <row r="494" ht="15.75" customHeight="1">
      <c r="O494" s="19"/>
      <c r="V494" s="19"/>
      <c r="AL494" s="1"/>
      <c r="AN494" s="19"/>
      <c r="AQ494" s="1"/>
    </row>
    <row r="495" ht="15.75" customHeight="1">
      <c r="O495" s="19"/>
      <c r="V495" s="19"/>
      <c r="AL495" s="1"/>
      <c r="AN495" s="19"/>
      <c r="AQ495" s="1"/>
    </row>
    <row r="496" ht="15.75" customHeight="1">
      <c r="O496" s="19"/>
      <c r="V496" s="19"/>
      <c r="AL496" s="1"/>
      <c r="AN496" s="19"/>
      <c r="AQ496" s="1"/>
    </row>
    <row r="497" ht="15.75" customHeight="1">
      <c r="O497" s="19"/>
      <c r="V497" s="19"/>
      <c r="AL497" s="1"/>
      <c r="AN497" s="19"/>
      <c r="AQ497" s="1"/>
    </row>
    <row r="498" ht="15.75" customHeight="1">
      <c r="O498" s="19"/>
      <c r="V498" s="19"/>
      <c r="AL498" s="1"/>
      <c r="AN498" s="19"/>
      <c r="AQ498" s="1"/>
    </row>
    <row r="499" ht="15.75" customHeight="1">
      <c r="O499" s="19"/>
      <c r="V499" s="19"/>
      <c r="AL499" s="1"/>
      <c r="AN499" s="19"/>
      <c r="AQ499" s="1"/>
    </row>
    <row r="500" ht="15.75" customHeight="1">
      <c r="O500" s="19"/>
      <c r="V500" s="19"/>
      <c r="AL500" s="1"/>
      <c r="AN500" s="19"/>
      <c r="AQ500" s="1"/>
    </row>
    <row r="501" ht="15.75" customHeight="1">
      <c r="O501" s="19"/>
      <c r="V501" s="19"/>
      <c r="AL501" s="1"/>
      <c r="AN501" s="19"/>
      <c r="AQ501" s="1"/>
    </row>
    <row r="502" ht="15.75" customHeight="1">
      <c r="O502" s="19"/>
      <c r="V502" s="19"/>
      <c r="AL502" s="1"/>
      <c r="AN502" s="19"/>
      <c r="AQ502" s="1"/>
    </row>
    <row r="503" ht="15.75" customHeight="1">
      <c r="O503" s="19"/>
      <c r="V503" s="19"/>
      <c r="AL503" s="1"/>
      <c r="AN503" s="19"/>
      <c r="AQ503" s="1"/>
    </row>
    <row r="504" ht="15.75" customHeight="1">
      <c r="O504" s="19"/>
      <c r="V504" s="19"/>
      <c r="AL504" s="1"/>
      <c r="AN504" s="19"/>
      <c r="AQ504" s="1"/>
    </row>
    <row r="505" ht="15.75" customHeight="1">
      <c r="O505" s="19"/>
      <c r="V505" s="19"/>
      <c r="AL505" s="1"/>
      <c r="AN505" s="19"/>
      <c r="AQ505" s="1"/>
    </row>
    <row r="506" ht="15.75" customHeight="1">
      <c r="O506" s="19"/>
      <c r="V506" s="19"/>
      <c r="AL506" s="1"/>
      <c r="AN506" s="19"/>
      <c r="AQ506" s="1"/>
    </row>
    <row r="507" ht="15.75" customHeight="1">
      <c r="O507" s="19"/>
      <c r="V507" s="19"/>
      <c r="AL507" s="1"/>
      <c r="AN507" s="19"/>
      <c r="AQ507" s="1"/>
    </row>
    <row r="508" ht="15.75" customHeight="1">
      <c r="O508" s="19"/>
      <c r="V508" s="19"/>
      <c r="AL508" s="1"/>
      <c r="AN508" s="19"/>
      <c r="AQ508" s="1"/>
    </row>
    <row r="509" ht="15.75" customHeight="1">
      <c r="O509" s="19"/>
      <c r="V509" s="19"/>
      <c r="AL509" s="1"/>
      <c r="AN509" s="19"/>
      <c r="AQ509" s="1"/>
    </row>
    <row r="510" ht="15.75" customHeight="1">
      <c r="O510" s="19"/>
      <c r="V510" s="19"/>
      <c r="AL510" s="1"/>
      <c r="AN510" s="19"/>
      <c r="AQ510" s="1"/>
    </row>
    <row r="511" ht="15.75" customHeight="1">
      <c r="O511" s="19"/>
      <c r="V511" s="19"/>
      <c r="AL511" s="1"/>
      <c r="AN511" s="19"/>
      <c r="AQ511" s="1"/>
    </row>
    <row r="512" ht="15.75" customHeight="1">
      <c r="O512" s="19"/>
      <c r="V512" s="19"/>
      <c r="AL512" s="1"/>
      <c r="AN512" s="19"/>
      <c r="AQ512" s="1"/>
    </row>
    <row r="513" ht="15.75" customHeight="1">
      <c r="O513" s="19"/>
      <c r="V513" s="19"/>
      <c r="AL513" s="1"/>
      <c r="AN513" s="19"/>
      <c r="AQ513" s="1"/>
    </row>
    <row r="514" ht="15.75" customHeight="1">
      <c r="O514" s="19"/>
      <c r="V514" s="19"/>
      <c r="AL514" s="1"/>
      <c r="AN514" s="19"/>
      <c r="AQ514" s="1"/>
    </row>
    <row r="515" ht="15.75" customHeight="1">
      <c r="O515" s="19"/>
      <c r="V515" s="19"/>
      <c r="AL515" s="1"/>
      <c r="AN515" s="19"/>
      <c r="AQ515" s="1"/>
    </row>
    <row r="516" ht="15.75" customHeight="1">
      <c r="O516" s="19"/>
      <c r="V516" s="19"/>
      <c r="AL516" s="1"/>
      <c r="AN516" s="19"/>
      <c r="AQ516" s="1"/>
    </row>
    <row r="517" ht="15.75" customHeight="1">
      <c r="O517" s="19"/>
      <c r="V517" s="19"/>
      <c r="AL517" s="1"/>
      <c r="AN517" s="19"/>
      <c r="AQ517" s="1"/>
    </row>
    <row r="518" ht="15.75" customHeight="1">
      <c r="O518" s="19"/>
      <c r="V518" s="19"/>
      <c r="AL518" s="1"/>
      <c r="AN518" s="19"/>
      <c r="AQ518" s="1"/>
    </row>
    <row r="519" ht="15.75" customHeight="1">
      <c r="O519" s="19"/>
      <c r="V519" s="19"/>
      <c r="AL519" s="1"/>
      <c r="AN519" s="19"/>
      <c r="AQ519" s="1"/>
    </row>
    <row r="520" ht="15.75" customHeight="1">
      <c r="O520" s="19"/>
      <c r="V520" s="19"/>
      <c r="AL520" s="1"/>
      <c r="AN520" s="19"/>
      <c r="AQ520" s="1"/>
    </row>
    <row r="521" ht="15.75" customHeight="1">
      <c r="O521" s="19"/>
      <c r="V521" s="19"/>
      <c r="AL521" s="1"/>
      <c r="AN521" s="19"/>
      <c r="AQ521" s="1"/>
    </row>
    <row r="522" ht="15.75" customHeight="1">
      <c r="O522" s="19"/>
      <c r="V522" s="19"/>
      <c r="AL522" s="1"/>
      <c r="AN522" s="19"/>
      <c r="AQ522" s="1"/>
    </row>
    <row r="523" ht="15.75" customHeight="1">
      <c r="O523" s="19"/>
      <c r="V523" s="19"/>
      <c r="AL523" s="1"/>
      <c r="AN523" s="19"/>
      <c r="AQ523" s="1"/>
    </row>
    <row r="524" ht="15.75" customHeight="1">
      <c r="O524" s="19"/>
      <c r="V524" s="19"/>
      <c r="AL524" s="1"/>
      <c r="AN524" s="19"/>
      <c r="AQ524" s="1"/>
    </row>
    <row r="525" ht="15.75" customHeight="1">
      <c r="O525" s="19"/>
      <c r="V525" s="19"/>
      <c r="AL525" s="1"/>
      <c r="AN525" s="19"/>
      <c r="AQ525" s="1"/>
    </row>
    <row r="526" ht="15.75" customHeight="1">
      <c r="O526" s="19"/>
      <c r="V526" s="19"/>
      <c r="AL526" s="1"/>
      <c r="AN526" s="19"/>
      <c r="AQ526" s="1"/>
    </row>
    <row r="527" ht="15.75" customHeight="1">
      <c r="O527" s="19"/>
      <c r="V527" s="19"/>
      <c r="AL527" s="1"/>
      <c r="AN527" s="19"/>
      <c r="AQ527" s="1"/>
    </row>
    <row r="528" ht="15.75" customHeight="1">
      <c r="O528" s="19"/>
      <c r="V528" s="19"/>
      <c r="AL528" s="1"/>
      <c r="AN528" s="19"/>
      <c r="AQ528" s="1"/>
    </row>
    <row r="529" ht="15.75" customHeight="1">
      <c r="O529" s="19"/>
      <c r="V529" s="19"/>
      <c r="AL529" s="1"/>
      <c r="AN529" s="19"/>
      <c r="AQ529" s="1"/>
    </row>
    <row r="530" ht="15.75" customHeight="1">
      <c r="O530" s="19"/>
      <c r="V530" s="19"/>
      <c r="AL530" s="1"/>
      <c r="AN530" s="19"/>
      <c r="AQ530" s="1"/>
    </row>
    <row r="531" ht="15.75" customHeight="1">
      <c r="O531" s="19"/>
      <c r="V531" s="19"/>
      <c r="AL531" s="1"/>
      <c r="AN531" s="19"/>
      <c r="AQ531" s="1"/>
    </row>
    <row r="532" ht="15.75" customHeight="1">
      <c r="O532" s="19"/>
      <c r="V532" s="19"/>
      <c r="AL532" s="1"/>
      <c r="AN532" s="19"/>
      <c r="AQ532" s="1"/>
    </row>
    <row r="533" ht="15.75" customHeight="1">
      <c r="O533" s="19"/>
      <c r="V533" s="19"/>
      <c r="AL533" s="1"/>
      <c r="AN533" s="19"/>
      <c r="AQ533" s="1"/>
    </row>
    <row r="534" ht="15.75" customHeight="1">
      <c r="O534" s="19"/>
      <c r="V534" s="19"/>
      <c r="AL534" s="1"/>
      <c r="AN534" s="19"/>
      <c r="AQ534" s="1"/>
    </row>
    <row r="535" ht="15.75" customHeight="1">
      <c r="O535" s="19"/>
      <c r="V535" s="19"/>
      <c r="AL535" s="1"/>
      <c r="AN535" s="19"/>
      <c r="AQ535" s="1"/>
    </row>
    <row r="536" ht="15.75" customHeight="1">
      <c r="O536" s="19"/>
      <c r="V536" s="19"/>
      <c r="AL536" s="1"/>
      <c r="AN536" s="19"/>
      <c r="AQ536" s="1"/>
    </row>
    <row r="537" ht="15.75" customHeight="1">
      <c r="O537" s="19"/>
      <c r="V537" s="19"/>
      <c r="AL537" s="1"/>
      <c r="AN537" s="19"/>
      <c r="AQ537" s="1"/>
    </row>
    <row r="538" ht="15.75" customHeight="1">
      <c r="O538" s="19"/>
      <c r="V538" s="19"/>
      <c r="AL538" s="1"/>
      <c r="AN538" s="19"/>
      <c r="AQ538" s="1"/>
    </row>
    <row r="539" ht="15.75" customHeight="1">
      <c r="O539" s="19"/>
      <c r="V539" s="19"/>
      <c r="AL539" s="1"/>
      <c r="AN539" s="19"/>
      <c r="AQ539" s="1"/>
    </row>
    <row r="540" ht="15.75" customHeight="1">
      <c r="O540" s="19"/>
      <c r="V540" s="19"/>
      <c r="AL540" s="1"/>
      <c r="AN540" s="19"/>
      <c r="AQ540" s="1"/>
    </row>
    <row r="541" ht="15.75" customHeight="1">
      <c r="O541" s="19"/>
      <c r="V541" s="19"/>
      <c r="AL541" s="1"/>
      <c r="AN541" s="19"/>
      <c r="AQ541" s="1"/>
    </row>
    <row r="542" ht="15.75" customHeight="1">
      <c r="O542" s="19"/>
      <c r="V542" s="19"/>
      <c r="AL542" s="1"/>
      <c r="AN542" s="19"/>
      <c r="AQ542" s="1"/>
    </row>
    <row r="543" ht="15.75" customHeight="1">
      <c r="O543" s="19"/>
      <c r="V543" s="19"/>
      <c r="AL543" s="1"/>
      <c r="AN543" s="19"/>
      <c r="AQ543" s="1"/>
    </row>
    <row r="544" ht="15.75" customHeight="1">
      <c r="O544" s="19"/>
      <c r="V544" s="19"/>
      <c r="AL544" s="1"/>
      <c r="AN544" s="19"/>
      <c r="AQ544" s="1"/>
    </row>
    <row r="545" ht="15.75" customHeight="1">
      <c r="O545" s="19"/>
      <c r="V545" s="19"/>
      <c r="AL545" s="1"/>
      <c r="AN545" s="19"/>
      <c r="AQ545" s="1"/>
    </row>
    <row r="546" ht="15.75" customHeight="1">
      <c r="O546" s="19"/>
      <c r="V546" s="19"/>
      <c r="AL546" s="1"/>
      <c r="AN546" s="19"/>
      <c r="AQ546" s="1"/>
    </row>
    <row r="547" ht="15.75" customHeight="1">
      <c r="O547" s="19"/>
      <c r="V547" s="19"/>
      <c r="AL547" s="1"/>
      <c r="AN547" s="19"/>
      <c r="AQ547" s="1"/>
    </row>
    <row r="548" ht="15.75" customHeight="1">
      <c r="O548" s="19"/>
      <c r="V548" s="19"/>
      <c r="AL548" s="1"/>
      <c r="AN548" s="19"/>
      <c r="AQ548" s="1"/>
    </row>
    <row r="549" ht="15.75" customHeight="1">
      <c r="O549" s="19"/>
      <c r="V549" s="19"/>
      <c r="AL549" s="1"/>
      <c r="AN549" s="19"/>
      <c r="AQ549" s="1"/>
    </row>
    <row r="550" ht="15.75" customHeight="1">
      <c r="O550" s="19"/>
      <c r="V550" s="19"/>
      <c r="AL550" s="1"/>
      <c r="AN550" s="19"/>
      <c r="AQ550" s="1"/>
    </row>
    <row r="551" ht="15.75" customHeight="1">
      <c r="O551" s="19"/>
      <c r="V551" s="19"/>
      <c r="AL551" s="1"/>
      <c r="AN551" s="19"/>
      <c r="AQ551" s="1"/>
    </row>
    <row r="552" ht="15.75" customHeight="1">
      <c r="O552" s="19"/>
      <c r="V552" s="19"/>
      <c r="AL552" s="1"/>
      <c r="AN552" s="19"/>
      <c r="AQ552" s="1"/>
    </row>
    <row r="553" ht="15.75" customHeight="1">
      <c r="O553" s="19"/>
      <c r="V553" s="19"/>
      <c r="AL553" s="1"/>
      <c r="AN553" s="19"/>
      <c r="AQ553" s="1"/>
    </row>
    <row r="554" ht="15.75" customHeight="1">
      <c r="O554" s="19"/>
      <c r="V554" s="19"/>
      <c r="AL554" s="1"/>
      <c r="AN554" s="19"/>
      <c r="AQ554" s="1"/>
    </row>
    <row r="555" ht="15.75" customHeight="1">
      <c r="O555" s="19"/>
      <c r="V555" s="19"/>
      <c r="AL555" s="1"/>
      <c r="AN555" s="19"/>
      <c r="AQ555" s="1"/>
    </row>
    <row r="556" ht="15.75" customHeight="1">
      <c r="O556" s="19"/>
      <c r="V556" s="19"/>
      <c r="AL556" s="1"/>
      <c r="AN556" s="19"/>
      <c r="AQ556" s="1"/>
    </row>
    <row r="557" ht="15.75" customHeight="1">
      <c r="O557" s="19"/>
      <c r="V557" s="19"/>
      <c r="AL557" s="1"/>
      <c r="AN557" s="19"/>
      <c r="AQ557" s="1"/>
    </row>
    <row r="558" ht="15.75" customHeight="1">
      <c r="O558" s="19"/>
      <c r="V558" s="19"/>
      <c r="AL558" s="1"/>
      <c r="AN558" s="19"/>
      <c r="AQ558" s="1"/>
    </row>
    <row r="559" ht="15.75" customHeight="1">
      <c r="O559" s="19"/>
      <c r="V559" s="19"/>
      <c r="AL559" s="1"/>
      <c r="AN559" s="19"/>
      <c r="AQ559" s="1"/>
    </row>
    <row r="560" ht="15.75" customHeight="1">
      <c r="O560" s="19"/>
      <c r="V560" s="19"/>
      <c r="AL560" s="1"/>
      <c r="AN560" s="19"/>
      <c r="AQ560" s="1"/>
    </row>
    <row r="561" ht="15.75" customHeight="1">
      <c r="O561" s="19"/>
      <c r="V561" s="19"/>
      <c r="AL561" s="1"/>
      <c r="AN561" s="19"/>
      <c r="AQ561" s="1"/>
    </row>
    <row r="562" ht="15.75" customHeight="1">
      <c r="O562" s="19"/>
      <c r="V562" s="19"/>
      <c r="AL562" s="1"/>
      <c r="AN562" s="19"/>
      <c r="AQ562" s="1"/>
    </row>
    <row r="563" ht="15.75" customHeight="1">
      <c r="O563" s="19"/>
      <c r="V563" s="19"/>
      <c r="AL563" s="1"/>
      <c r="AN563" s="19"/>
      <c r="AQ563" s="1"/>
    </row>
    <row r="564" ht="15.75" customHeight="1">
      <c r="O564" s="19"/>
      <c r="V564" s="19"/>
      <c r="AL564" s="1"/>
      <c r="AN564" s="19"/>
      <c r="AQ564" s="1"/>
    </row>
    <row r="565" ht="15.75" customHeight="1">
      <c r="O565" s="19"/>
      <c r="V565" s="19"/>
      <c r="AL565" s="1"/>
      <c r="AN565" s="19"/>
      <c r="AQ565" s="1"/>
    </row>
    <row r="566" ht="15.75" customHeight="1">
      <c r="O566" s="19"/>
      <c r="V566" s="19"/>
      <c r="AL566" s="1"/>
      <c r="AN566" s="19"/>
      <c r="AQ566" s="1"/>
    </row>
    <row r="567" ht="15.75" customHeight="1">
      <c r="O567" s="19"/>
      <c r="V567" s="19"/>
      <c r="AL567" s="1"/>
      <c r="AN567" s="19"/>
      <c r="AQ567" s="1"/>
    </row>
    <row r="568" ht="15.75" customHeight="1">
      <c r="O568" s="19"/>
      <c r="V568" s="19"/>
      <c r="AL568" s="1"/>
      <c r="AN568" s="19"/>
      <c r="AQ568" s="1"/>
    </row>
    <row r="569" ht="15.75" customHeight="1">
      <c r="O569" s="19"/>
      <c r="V569" s="19"/>
      <c r="AL569" s="1"/>
      <c r="AN569" s="19"/>
      <c r="AQ569" s="1"/>
    </row>
    <row r="570" ht="15.75" customHeight="1">
      <c r="O570" s="19"/>
      <c r="V570" s="19"/>
      <c r="AL570" s="1"/>
      <c r="AN570" s="19"/>
      <c r="AQ570" s="1"/>
    </row>
    <row r="571" ht="15.75" customHeight="1">
      <c r="O571" s="19"/>
      <c r="V571" s="19"/>
      <c r="AL571" s="1"/>
      <c r="AN571" s="19"/>
      <c r="AQ571" s="1"/>
    </row>
    <row r="572" ht="15.75" customHeight="1">
      <c r="O572" s="19"/>
      <c r="V572" s="19"/>
      <c r="AL572" s="1"/>
      <c r="AN572" s="19"/>
      <c r="AQ572" s="1"/>
    </row>
    <row r="573" ht="15.75" customHeight="1">
      <c r="O573" s="19"/>
      <c r="V573" s="19"/>
      <c r="AL573" s="1"/>
      <c r="AN573" s="19"/>
      <c r="AQ573" s="1"/>
    </row>
    <row r="574" ht="15.75" customHeight="1">
      <c r="O574" s="19"/>
      <c r="V574" s="19"/>
      <c r="AL574" s="1"/>
      <c r="AN574" s="19"/>
      <c r="AQ574" s="1"/>
    </row>
    <row r="575" ht="15.75" customHeight="1">
      <c r="O575" s="19"/>
      <c r="V575" s="19"/>
      <c r="AL575" s="1"/>
      <c r="AN575" s="19"/>
      <c r="AQ575" s="1"/>
    </row>
    <row r="576" ht="15.75" customHeight="1">
      <c r="O576" s="19"/>
      <c r="V576" s="19"/>
      <c r="AL576" s="1"/>
      <c r="AN576" s="19"/>
      <c r="AQ576" s="1"/>
    </row>
    <row r="577" ht="15.75" customHeight="1">
      <c r="O577" s="19"/>
      <c r="V577" s="19"/>
      <c r="AL577" s="1"/>
      <c r="AN577" s="19"/>
      <c r="AQ577" s="1"/>
    </row>
    <row r="578" ht="15.75" customHeight="1">
      <c r="O578" s="19"/>
      <c r="V578" s="19"/>
      <c r="AL578" s="1"/>
      <c r="AN578" s="19"/>
      <c r="AQ578" s="1"/>
    </row>
    <row r="579" ht="15.75" customHeight="1">
      <c r="O579" s="19"/>
      <c r="V579" s="19"/>
      <c r="AL579" s="1"/>
      <c r="AN579" s="19"/>
      <c r="AQ579" s="1"/>
    </row>
    <row r="580" ht="15.75" customHeight="1">
      <c r="O580" s="19"/>
      <c r="V580" s="19"/>
      <c r="AL580" s="1"/>
      <c r="AN580" s="19"/>
      <c r="AQ580" s="1"/>
    </row>
    <row r="581" ht="15.75" customHeight="1">
      <c r="O581" s="19"/>
      <c r="V581" s="19"/>
      <c r="AL581" s="1"/>
      <c r="AN581" s="19"/>
      <c r="AQ581" s="1"/>
    </row>
    <row r="582" ht="15.75" customHeight="1">
      <c r="O582" s="19"/>
      <c r="V582" s="19"/>
      <c r="AL582" s="1"/>
      <c r="AN582" s="19"/>
      <c r="AQ582" s="1"/>
    </row>
    <row r="583" ht="15.75" customHeight="1">
      <c r="O583" s="19"/>
      <c r="V583" s="19"/>
      <c r="AL583" s="1"/>
      <c r="AN583" s="19"/>
      <c r="AQ583" s="1"/>
    </row>
    <row r="584" ht="15.75" customHeight="1">
      <c r="O584" s="19"/>
      <c r="V584" s="19"/>
      <c r="AL584" s="1"/>
      <c r="AN584" s="19"/>
      <c r="AQ584" s="1"/>
    </row>
    <row r="585" ht="15.75" customHeight="1">
      <c r="O585" s="19"/>
      <c r="V585" s="19"/>
      <c r="AL585" s="1"/>
      <c r="AN585" s="19"/>
      <c r="AQ585" s="1"/>
    </row>
    <row r="586" ht="15.75" customHeight="1">
      <c r="O586" s="19"/>
      <c r="V586" s="19"/>
      <c r="AL586" s="1"/>
      <c r="AN586" s="19"/>
      <c r="AQ586" s="1"/>
    </row>
    <row r="587" ht="15.75" customHeight="1">
      <c r="O587" s="19"/>
      <c r="V587" s="19"/>
      <c r="AL587" s="1"/>
      <c r="AN587" s="19"/>
      <c r="AQ587" s="1"/>
    </row>
    <row r="588" ht="15.75" customHeight="1">
      <c r="O588" s="19"/>
      <c r="V588" s="19"/>
      <c r="AL588" s="1"/>
      <c r="AN588" s="19"/>
      <c r="AQ588" s="1"/>
    </row>
    <row r="589" ht="15.75" customHeight="1">
      <c r="O589" s="19"/>
      <c r="V589" s="19"/>
      <c r="AL589" s="1"/>
      <c r="AN589" s="19"/>
      <c r="AQ589" s="1"/>
    </row>
    <row r="590" ht="15.75" customHeight="1">
      <c r="O590" s="19"/>
      <c r="V590" s="19"/>
      <c r="AL590" s="1"/>
      <c r="AN590" s="19"/>
      <c r="AQ590" s="1"/>
    </row>
    <row r="591" ht="15.75" customHeight="1">
      <c r="O591" s="19"/>
      <c r="V591" s="19"/>
      <c r="AL591" s="1"/>
      <c r="AN591" s="19"/>
      <c r="AQ591" s="1"/>
    </row>
    <row r="592" ht="15.75" customHeight="1">
      <c r="O592" s="19"/>
      <c r="V592" s="19"/>
      <c r="AL592" s="1"/>
      <c r="AN592" s="19"/>
      <c r="AQ592" s="1"/>
    </row>
    <row r="593" ht="15.75" customHeight="1">
      <c r="O593" s="19"/>
      <c r="V593" s="19"/>
      <c r="AL593" s="1"/>
      <c r="AN593" s="19"/>
      <c r="AQ593" s="1"/>
    </row>
    <row r="594" ht="15.75" customHeight="1">
      <c r="O594" s="19"/>
      <c r="V594" s="19"/>
      <c r="AL594" s="1"/>
      <c r="AN594" s="19"/>
      <c r="AQ594" s="1"/>
    </row>
    <row r="595" ht="15.75" customHeight="1">
      <c r="O595" s="19"/>
      <c r="V595" s="19"/>
      <c r="AL595" s="1"/>
      <c r="AN595" s="19"/>
      <c r="AQ595" s="1"/>
    </row>
    <row r="596" ht="15.75" customHeight="1">
      <c r="O596" s="19"/>
      <c r="V596" s="19"/>
      <c r="AL596" s="1"/>
      <c r="AN596" s="19"/>
      <c r="AQ596" s="1"/>
    </row>
    <row r="597" ht="15.75" customHeight="1">
      <c r="O597" s="19"/>
      <c r="V597" s="19"/>
      <c r="AL597" s="1"/>
      <c r="AN597" s="19"/>
      <c r="AQ597" s="1"/>
    </row>
    <row r="598" ht="15.75" customHeight="1">
      <c r="O598" s="19"/>
      <c r="V598" s="19"/>
      <c r="AL598" s="1"/>
      <c r="AN598" s="19"/>
      <c r="AQ598" s="1"/>
    </row>
    <row r="599" ht="15.75" customHeight="1">
      <c r="O599" s="19"/>
      <c r="V599" s="19"/>
      <c r="AL599" s="1"/>
      <c r="AN599" s="19"/>
      <c r="AQ599" s="1"/>
    </row>
    <row r="600" ht="15.75" customHeight="1">
      <c r="O600" s="19"/>
      <c r="V600" s="19"/>
      <c r="AL600" s="1"/>
      <c r="AN600" s="19"/>
      <c r="AQ600" s="1"/>
    </row>
    <row r="601" ht="15.75" customHeight="1">
      <c r="O601" s="19"/>
      <c r="V601" s="19"/>
      <c r="AL601" s="1"/>
      <c r="AN601" s="19"/>
      <c r="AQ601" s="1"/>
    </row>
    <row r="602" ht="15.75" customHeight="1">
      <c r="O602" s="19"/>
      <c r="V602" s="19"/>
      <c r="AL602" s="1"/>
      <c r="AN602" s="19"/>
      <c r="AQ602" s="1"/>
    </row>
    <row r="603" ht="15.75" customHeight="1">
      <c r="O603" s="19"/>
      <c r="V603" s="19"/>
      <c r="AL603" s="1"/>
      <c r="AN603" s="19"/>
      <c r="AQ603" s="1"/>
    </row>
    <row r="604" ht="15.75" customHeight="1">
      <c r="O604" s="19"/>
      <c r="V604" s="19"/>
      <c r="AL604" s="1"/>
      <c r="AN604" s="19"/>
      <c r="AQ604" s="1"/>
    </row>
    <row r="605" ht="15.75" customHeight="1">
      <c r="O605" s="19"/>
      <c r="V605" s="19"/>
      <c r="AL605" s="1"/>
      <c r="AN605" s="19"/>
      <c r="AQ605" s="1"/>
    </row>
    <row r="606" ht="15.75" customHeight="1">
      <c r="O606" s="19"/>
      <c r="V606" s="19"/>
      <c r="AL606" s="1"/>
      <c r="AN606" s="19"/>
      <c r="AQ606" s="1"/>
    </row>
    <row r="607" ht="15.75" customHeight="1">
      <c r="O607" s="19"/>
      <c r="V607" s="19"/>
      <c r="AL607" s="1"/>
      <c r="AN607" s="19"/>
      <c r="AQ607" s="1"/>
    </row>
    <row r="608" ht="15.75" customHeight="1">
      <c r="O608" s="19"/>
      <c r="V608" s="19"/>
      <c r="AL608" s="1"/>
      <c r="AN608" s="19"/>
      <c r="AQ608" s="1"/>
    </row>
    <row r="609" ht="15.75" customHeight="1">
      <c r="O609" s="19"/>
      <c r="V609" s="19"/>
      <c r="AL609" s="1"/>
      <c r="AN609" s="19"/>
      <c r="AQ609" s="1"/>
    </row>
    <row r="610" ht="15.75" customHeight="1">
      <c r="O610" s="19"/>
      <c r="V610" s="19"/>
      <c r="AL610" s="1"/>
      <c r="AN610" s="19"/>
      <c r="AQ610" s="1"/>
    </row>
    <row r="611" ht="15.75" customHeight="1">
      <c r="O611" s="19"/>
      <c r="V611" s="19"/>
      <c r="AL611" s="1"/>
      <c r="AN611" s="19"/>
      <c r="AQ611" s="1"/>
    </row>
    <row r="612" ht="15.75" customHeight="1">
      <c r="O612" s="19"/>
      <c r="V612" s="19"/>
      <c r="AL612" s="1"/>
      <c r="AN612" s="19"/>
      <c r="AQ612" s="1"/>
    </row>
    <row r="613" ht="15.75" customHeight="1">
      <c r="O613" s="19"/>
      <c r="V613" s="19"/>
      <c r="AL613" s="1"/>
      <c r="AN613" s="19"/>
      <c r="AQ613" s="1"/>
    </row>
    <row r="614" ht="15.75" customHeight="1">
      <c r="O614" s="19"/>
      <c r="V614" s="19"/>
      <c r="AL614" s="1"/>
      <c r="AN614" s="19"/>
      <c r="AQ614" s="1"/>
    </row>
    <row r="615" ht="15.75" customHeight="1">
      <c r="O615" s="19"/>
      <c r="V615" s="19"/>
      <c r="AL615" s="1"/>
      <c r="AN615" s="19"/>
      <c r="AQ615" s="1"/>
    </row>
    <row r="616" ht="15.75" customHeight="1">
      <c r="O616" s="19"/>
      <c r="V616" s="19"/>
      <c r="AL616" s="1"/>
      <c r="AN616" s="19"/>
      <c r="AQ616" s="1"/>
    </row>
    <row r="617" ht="15.75" customHeight="1">
      <c r="O617" s="19"/>
      <c r="V617" s="19"/>
      <c r="AL617" s="1"/>
      <c r="AN617" s="19"/>
      <c r="AQ617" s="1"/>
    </row>
    <row r="618" ht="15.75" customHeight="1">
      <c r="O618" s="19"/>
      <c r="V618" s="19"/>
      <c r="AL618" s="1"/>
      <c r="AN618" s="19"/>
      <c r="AQ618" s="1"/>
    </row>
    <row r="619" ht="15.75" customHeight="1">
      <c r="O619" s="19"/>
      <c r="V619" s="19"/>
      <c r="AL619" s="1"/>
      <c r="AN619" s="19"/>
      <c r="AQ619" s="1"/>
    </row>
    <row r="620" ht="15.75" customHeight="1">
      <c r="O620" s="19"/>
      <c r="V620" s="19"/>
      <c r="AL620" s="1"/>
      <c r="AN620" s="19"/>
      <c r="AQ620" s="1"/>
    </row>
    <row r="621" ht="15.75" customHeight="1">
      <c r="O621" s="19"/>
      <c r="V621" s="19"/>
      <c r="AL621" s="1"/>
      <c r="AN621" s="19"/>
      <c r="AQ621" s="1"/>
    </row>
    <row r="622" ht="15.75" customHeight="1">
      <c r="O622" s="19"/>
      <c r="V622" s="19"/>
      <c r="AL622" s="1"/>
      <c r="AN622" s="19"/>
      <c r="AQ622" s="1"/>
    </row>
    <row r="623" ht="15.75" customHeight="1">
      <c r="O623" s="19"/>
      <c r="V623" s="19"/>
      <c r="AL623" s="1"/>
      <c r="AN623" s="19"/>
      <c r="AQ623" s="1"/>
    </row>
    <row r="624" ht="15.75" customHeight="1">
      <c r="O624" s="19"/>
      <c r="V624" s="19"/>
      <c r="AL624" s="1"/>
      <c r="AN624" s="19"/>
      <c r="AQ624" s="1"/>
    </row>
    <row r="625" ht="15.75" customHeight="1">
      <c r="O625" s="19"/>
      <c r="V625" s="19"/>
      <c r="AL625" s="1"/>
      <c r="AN625" s="19"/>
      <c r="AQ625" s="1"/>
    </row>
    <row r="626" ht="15.75" customHeight="1">
      <c r="O626" s="19"/>
      <c r="V626" s="19"/>
      <c r="AL626" s="1"/>
      <c r="AN626" s="19"/>
      <c r="AQ626" s="1"/>
    </row>
    <row r="627" ht="15.75" customHeight="1">
      <c r="O627" s="19"/>
      <c r="V627" s="19"/>
      <c r="AL627" s="1"/>
      <c r="AN627" s="19"/>
      <c r="AQ627" s="1"/>
    </row>
    <row r="628" ht="15.75" customHeight="1">
      <c r="O628" s="19"/>
      <c r="V628" s="19"/>
      <c r="AL628" s="1"/>
      <c r="AN628" s="19"/>
      <c r="AQ628" s="1"/>
    </row>
    <row r="629" ht="15.75" customHeight="1">
      <c r="O629" s="19"/>
      <c r="V629" s="19"/>
      <c r="AL629" s="1"/>
      <c r="AN629" s="19"/>
      <c r="AQ629" s="1"/>
    </row>
    <row r="630" ht="15.75" customHeight="1">
      <c r="O630" s="19"/>
      <c r="V630" s="19"/>
      <c r="AL630" s="1"/>
      <c r="AN630" s="19"/>
      <c r="AQ630" s="1"/>
    </row>
    <row r="631" ht="15.75" customHeight="1">
      <c r="O631" s="19"/>
      <c r="V631" s="19"/>
      <c r="AL631" s="1"/>
      <c r="AN631" s="19"/>
      <c r="AQ631" s="1"/>
    </row>
    <row r="632" ht="15.75" customHeight="1">
      <c r="O632" s="19"/>
      <c r="V632" s="19"/>
      <c r="AL632" s="1"/>
      <c r="AN632" s="19"/>
      <c r="AQ632" s="1"/>
    </row>
    <row r="633" ht="15.75" customHeight="1">
      <c r="O633" s="19"/>
      <c r="V633" s="19"/>
      <c r="AL633" s="1"/>
      <c r="AN633" s="19"/>
      <c r="AQ633" s="1"/>
    </row>
    <row r="634" ht="15.75" customHeight="1">
      <c r="O634" s="19"/>
      <c r="V634" s="19"/>
      <c r="AL634" s="1"/>
      <c r="AN634" s="19"/>
      <c r="AQ634" s="1"/>
    </row>
    <row r="635" ht="15.75" customHeight="1">
      <c r="O635" s="19"/>
      <c r="V635" s="19"/>
      <c r="AL635" s="1"/>
      <c r="AN635" s="19"/>
      <c r="AQ635" s="1"/>
    </row>
    <row r="636" ht="15.75" customHeight="1">
      <c r="O636" s="19"/>
      <c r="V636" s="19"/>
      <c r="AL636" s="1"/>
      <c r="AN636" s="19"/>
      <c r="AQ636" s="1"/>
    </row>
    <row r="637" ht="15.75" customHeight="1">
      <c r="O637" s="19"/>
      <c r="V637" s="19"/>
      <c r="AL637" s="1"/>
      <c r="AN637" s="19"/>
      <c r="AQ637" s="1"/>
    </row>
    <row r="638" ht="15.75" customHeight="1">
      <c r="O638" s="19"/>
      <c r="V638" s="19"/>
      <c r="AL638" s="1"/>
      <c r="AN638" s="19"/>
      <c r="AQ638" s="1"/>
    </row>
    <row r="639" ht="15.75" customHeight="1">
      <c r="O639" s="19"/>
      <c r="V639" s="19"/>
      <c r="AL639" s="1"/>
      <c r="AN639" s="19"/>
      <c r="AQ639" s="1"/>
    </row>
    <row r="640" ht="15.75" customHeight="1">
      <c r="O640" s="19"/>
      <c r="V640" s="19"/>
      <c r="AL640" s="1"/>
      <c r="AN640" s="19"/>
      <c r="AQ640" s="1"/>
    </row>
    <row r="641" ht="15.75" customHeight="1">
      <c r="O641" s="19"/>
      <c r="V641" s="19"/>
      <c r="AL641" s="1"/>
      <c r="AN641" s="19"/>
      <c r="AQ641" s="1"/>
    </row>
    <row r="642" ht="15.75" customHeight="1">
      <c r="O642" s="19"/>
      <c r="V642" s="19"/>
      <c r="AL642" s="1"/>
      <c r="AN642" s="19"/>
      <c r="AQ642" s="1"/>
    </row>
    <row r="643" ht="15.75" customHeight="1">
      <c r="O643" s="19"/>
      <c r="V643" s="19"/>
      <c r="AL643" s="1"/>
      <c r="AN643" s="19"/>
      <c r="AQ643" s="1"/>
    </row>
    <row r="644" ht="15.75" customHeight="1">
      <c r="O644" s="19"/>
      <c r="V644" s="19"/>
      <c r="AL644" s="1"/>
      <c r="AN644" s="19"/>
      <c r="AQ644" s="1"/>
    </row>
    <row r="645" ht="15.75" customHeight="1">
      <c r="O645" s="19"/>
      <c r="V645" s="19"/>
      <c r="AL645" s="1"/>
      <c r="AN645" s="19"/>
      <c r="AQ645" s="1"/>
    </row>
    <row r="646" ht="15.75" customHeight="1">
      <c r="O646" s="19"/>
      <c r="V646" s="19"/>
      <c r="AL646" s="1"/>
      <c r="AN646" s="19"/>
      <c r="AQ646" s="1"/>
    </row>
    <row r="647" ht="15.75" customHeight="1">
      <c r="O647" s="19"/>
      <c r="V647" s="19"/>
      <c r="AL647" s="1"/>
      <c r="AN647" s="19"/>
      <c r="AQ647" s="1"/>
    </row>
    <row r="648" ht="15.75" customHeight="1">
      <c r="O648" s="19"/>
      <c r="V648" s="19"/>
      <c r="AL648" s="1"/>
      <c r="AN648" s="19"/>
      <c r="AQ648" s="1"/>
    </row>
    <row r="649" ht="15.75" customHeight="1">
      <c r="O649" s="19"/>
      <c r="V649" s="19"/>
      <c r="AL649" s="1"/>
      <c r="AN649" s="19"/>
      <c r="AQ649" s="1"/>
    </row>
    <row r="650" ht="15.75" customHeight="1">
      <c r="O650" s="19"/>
      <c r="V650" s="19"/>
      <c r="AL650" s="1"/>
      <c r="AN650" s="19"/>
      <c r="AQ650" s="1"/>
    </row>
    <row r="651" ht="15.75" customHeight="1">
      <c r="O651" s="19"/>
      <c r="V651" s="19"/>
      <c r="AL651" s="1"/>
      <c r="AN651" s="19"/>
      <c r="AQ651" s="1"/>
    </row>
    <row r="652" ht="15.75" customHeight="1">
      <c r="O652" s="19"/>
      <c r="V652" s="19"/>
      <c r="AL652" s="1"/>
      <c r="AN652" s="19"/>
      <c r="AQ652" s="1"/>
    </row>
    <row r="653" ht="15.75" customHeight="1">
      <c r="O653" s="19"/>
      <c r="V653" s="19"/>
      <c r="AL653" s="1"/>
      <c r="AN653" s="19"/>
      <c r="AQ653" s="1"/>
    </row>
    <row r="654" ht="15.75" customHeight="1">
      <c r="O654" s="19"/>
      <c r="V654" s="19"/>
      <c r="AL654" s="1"/>
      <c r="AN654" s="19"/>
      <c r="AQ654" s="1"/>
    </row>
    <row r="655" ht="15.75" customHeight="1">
      <c r="O655" s="19"/>
      <c r="V655" s="19"/>
      <c r="AL655" s="1"/>
      <c r="AN655" s="19"/>
      <c r="AQ655" s="1"/>
    </row>
    <row r="656" ht="15.75" customHeight="1">
      <c r="O656" s="19"/>
      <c r="V656" s="19"/>
      <c r="AL656" s="1"/>
      <c r="AN656" s="19"/>
      <c r="AQ656" s="1"/>
    </row>
    <row r="657" ht="15.75" customHeight="1">
      <c r="O657" s="19"/>
      <c r="V657" s="19"/>
      <c r="AL657" s="1"/>
      <c r="AN657" s="19"/>
      <c r="AQ657" s="1"/>
    </row>
    <row r="658" ht="15.75" customHeight="1">
      <c r="O658" s="19"/>
      <c r="V658" s="19"/>
      <c r="AL658" s="1"/>
      <c r="AN658" s="19"/>
      <c r="AQ658" s="1"/>
    </row>
    <row r="659" ht="15.75" customHeight="1">
      <c r="O659" s="19"/>
      <c r="V659" s="19"/>
      <c r="AL659" s="1"/>
      <c r="AN659" s="19"/>
      <c r="AQ659" s="1"/>
    </row>
    <row r="660" ht="15.75" customHeight="1">
      <c r="O660" s="19"/>
      <c r="V660" s="19"/>
      <c r="AL660" s="1"/>
      <c r="AN660" s="19"/>
      <c r="AQ660" s="1"/>
    </row>
    <row r="661" ht="15.75" customHeight="1">
      <c r="O661" s="19"/>
      <c r="V661" s="19"/>
      <c r="AL661" s="1"/>
      <c r="AN661" s="19"/>
      <c r="AQ661" s="1"/>
    </row>
    <row r="662" ht="15.75" customHeight="1">
      <c r="O662" s="19"/>
      <c r="V662" s="19"/>
      <c r="AL662" s="1"/>
      <c r="AN662" s="19"/>
      <c r="AQ662" s="1"/>
    </row>
    <row r="663" ht="15.75" customHeight="1">
      <c r="O663" s="19"/>
      <c r="V663" s="19"/>
      <c r="AL663" s="1"/>
      <c r="AN663" s="19"/>
      <c r="AQ663" s="1"/>
    </row>
    <row r="664" ht="15.75" customHeight="1">
      <c r="O664" s="19"/>
      <c r="V664" s="19"/>
      <c r="AL664" s="1"/>
      <c r="AN664" s="19"/>
      <c r="AQ664" s="1"/>
    </row>
    <row r="665" ht="15.75" customHeight="1">
      <c r="O665" s="19"/>
      <c r="V665" s="19"/>
      <c r="AL665" s="1"/>
      <c r="AN665" s="19"/>
      <c r="AQ665" s="1"/>
    </row>
    <row r="666" ht="15.75" customHeight="1">
      <c r="O666" s="19"/>
      <c r="V666" s="19"/>
      <c r="AL666" s="1"/>
      <c r="AN666" s="19"/>
      <c r="AQ666" s="1"/>
    </row>
    <row r="667" ht="15.75" customHeight="1">
      <c r="O667" s="19"/>
      <c r="V667" s="19"/>
      <c r="AL667" s="1"/>
      <c r="AN667" s="19"/>
      <c r="AQ667" s="1"/>
    </row>
    <row r="668" ht="15.75" customHeight="1">
      <c r="O668" s="19"/>
      <c r="V668" s="19"/>
      <c r="AL668" s="1"/>
      <c r="AN668" s="19"/>
      <c r="AQ668" s="1"/>
    </row>
    <row r="669" ht="15.75" customHeight="1">
      <c r="O669" s="19"/>
      <c r="V669" s="19"/>
      <c r="AL669" s="1"/>
      <c r="AN669" s="19"/>
      <c r="AQ669" s="1"/>
    </row>
    <row r="670" ht="15.75" customHeight="1">
      <c r="O670" s="19"/>
      <c r="V670" s="19"/>
      <c r="AL670" s="1"/>
      <c r="AN670" s="19"/>
      <c r="AQ670" s="1"/>
    </row>
    <row r="671" ht="15.75" customHeight="1">
      <c r="O671" s="19"/>
      <c r="V671" s="19"/>
      <c r="AL671" s="1"/>
      <c r="AN671" s="19"/>
      <c r="AQ671" s="1"/>
    </row>
    <row r="672" ht="15.75" customHeight="1">
      <c r="O672" s="19"/>
      <c r="V672" s="19"/>
      <c r="AL672" s="1"/>
      <c r="AN672" s="19"/>
      <c r="AQ672" s="1"/>
    </row>
    <row r="673" ht="15.75" customHeight="1">
      <c r="O673" s="19"/>
      <c r="V673" s="19"/>
      <c r="AL673" s="1"/>
      <c r="AN673" s="19"/>
      <c r="AQ673" s="1"/>
    </row>
    <row r="674" ht="15.75" customHeight="1">
      <c r="O674" s="19"/>
      <c r="V674" s="19"/>
      <c r="AL674" s="1"/>
      <c r="AN674" s="19"/>
      <c r="AQ674" s="1"/>
    </row>
    <row r="675" ht="15.75" customHeight="1">
      <c r="O675" s="19"/>
      <c r="V675" s="19"/>
      <c r="AL675" s="1"/>
      <c r="AN675" s="19"/>
      <c r="AQ675" s="1"/>
    </row>
    <row r="676" ht="15.75" customHeight="1">
      <c r="O676" s="19"/>
      <c r="V676" s="19"/>
      <c r="AL676" s="1"/>
      <c r="AN676" s="19"/>
      <c r="AQ676" s="1"/>
    </row>
    <row r="677" ht="15.75" customHeight="1">
      <c r="O677" s="19"/>
      <c r="V677" s="19"/>
      <c r="AL677" s="1"/>
      <c r="AN677" s="19"/>
      <c r="AQ677" s="1"/>
    </row>
    <row r="678" ht="15.75" customHeight="1">
      <c r="O678" s="19"/>
      <c r="V678" s="19"/>
      <c r="AL678" s="1"/>
      <c r="AN678" s="19"/>
      <c r="AQ678" s="1"/>
    </row>
    <row r="679" ht="15.75" customHeight="1">
      <c r="O679" s="19"/>
      <c r="V679" s="19"/>
      <c r="AL679" s="1"/>
      <c r="AN679" s="19"/>
      <c r="AQ679" s="1"/>
    </row>
    <row r="680" ht="15.75" customHeight="1">
      <c r="O680" s="19"/>
      <c r="V680" s="19"/>
      <c r="AL680" s="1"/>
      <c r="AN680" s="19"/>
      <c r="AQ680" s="1"/>
    </row>
    <row r="681" ht="15.75" customHeight="1">
      <c r="O681" s="19"/>
      <c r="V681" s="19"/>
      <c r="AL681" s="1"/>
      <c r="AN681" s="19"/>
      <c r="AQ681" s="1"/>
    </row>
    <row r="682" ht="15.75" customHeight="1">
      <c r="O682" s="19"/>
      <c r="V682" s="19"/>
      <c r="AL682" s="1"/>
      <c r="AN682" s="19"/>
      <c r="AQ682" s="1"/>
    </row>
    <row r="683" ht="15.75" customHeight="1">
      <c r="O683" s="19"/>
      <c r="V683" s="19"/>
      <c r="AL683" s="1"/>
      <c r="AN683" s="19"/>
      <c r="AQ683" s="1"/>
    </row>
    <row r="684" ht="15.75" customHeight="1">
      <c r="O684" s="19"/>
      <c r="V684" s="19"/>
      <c r="AL684" s="1"/>
      <c r="AN684" s="19"/>
      <c r="AQ684" s="1"/>
    </row>
    <row r="685" ht="15.75" customHeight="1">
      <c r="O685" s="19"/>
      <c r="V685" s="19"/>
      <c r="AL685" s="1"/>
      <c r="AN685" s="19"/>
      <c r="AQ685" s="1"/>
    </row>
    <row r="686" ht="15.75" customHeight="1">
      <c r="O686" s="19"/>
      <c r="V686" s="19"/>
      <c r="AL686" s="1"/>
      <c r="AN686" s="19"/>
      <c r="AQ686" s="1"/>
    </row>
    <row r="687" ht="15.75" customHeight="1">
      <c r="O687" s="19"/>
      <c r="V687" s="19"/>
      <c r="AL687" s="1"/>
      <c r="AN687" s="19"/>
      <c r="AQ687" s="1"/>
    </row>
    <row r="688" ht="15.75" customHeight="1">
      <c r="O688" s="19"/>
      <c r="V688" s="19"/>
      <c r="AL688" s="1"/>
      <c r="AN688" s="19"/>
      <c r="AQ688" s="1"/>
    </row>
    <row r="689" ht="15.75" customHeight="1">
      <c r="O689" s="19"/>
      <c r="V689" s="19"/>
      <c r="AL689" s="1"/>
      <c r="AN689" s="19"/>
      <c r="AQ689" s="1"/>
    </row>
    <row r="690" ht="15.75" customHeight="1">
      <c r="O690" s="19"/>
      <c r="V690" s="19"/>
      <c r="AL690" s="1"/>
      <c r="AN690" s="19"/>
      <c r="AQ690" s="1"/>
    </row>
    <row r="691" ht="15.75" customHeight="1">
      <c r="O691" s="19"/>
      <c r="V691" s="19"/>
      <c r="AL691" s="1"/>
      <c r="AN691" s="19"/>
      <c r="AQ691" s="1"/>
    </row>
    <row r="692" ht="15.75" customHeight="1">
      <c r="O692" s="19"/>
      <c r="V692" s="19"/>
      <c r="AL692" s="1"/>
      <c r="AN692" s="19"/>
      <c r="AQ692" s="1"/>
    </row>
    <row r="693" ht="15.75" customHeight="1">
      <c r="O693" s="19"/>
      <c r="V693" s="19"/>
      <c r="AL693" s="1"/>
      <c r="AN693" s="19"/>
      <c r="AQ693" s="1"/>
    </row>
    <row r="694" ht="15.75" customHeight="1">
      <c r="O694" s="19"/>
      <c r="V694" s="19"/>
      <c r="AL694" s="1"/>
      <c r="AN694" s="19"/>
      <c r="AQ694" s="1"/>
    </row>
    <row r="695" ht="15.75" customHeight="1">
      <c r="O695" s="19"/>
      <c r="V695" s="19"/>
      <c r="AL695" s="1"/>
      <c r="AN695" s="19"/>
      <c r="AQ695" s="1"/>
    </row>
    <row r="696" ht="15.75" customHeight="1">
      <c r="O696" s="19"/>
      <c r="V696" s="19"/>
      <c r="AL696" s="1"/>
      <c r="AN696" s="19"/>
      <c r="AQ696" s="1"/>
    </row>
    <row r="697" ht="15.75" customHeight="1">
      <c r="O697" s="19"/>
      <c r="V697" s="19"/>
      <c r="AL697" s="1"/>
      <c r="AN697" s="19"/>
      <c r="AQ697" s="1"/>
    </row>
    <row r="698" ht="15.75" customHeight="1">
      <c r="O698" s="19"/>
      <c r="V698" s="19"/>
      <c r="AL698" s="1"/>
      <c r="AN698" s="19"/>
      <c r="AQ698" s="1"/>
    </row>
    <row r="699" ht="15.75" customHeight="1">
      <c r="O699" s="19"/>
      <c r="V699" s="19"/>
      <c r="AL699" s="1"/>
      <c r="AN699" s="19"/>
      <c r="AQ699" s="1"/>
    </row>
    <row r="700" ht="15.75" customHeight="1">
      <c r="O700" s="19"/>
      <c r="V700" s="19"/>
      <c r="AL700" s="1"/>
      <c r="AN700" s="19"/>
      <c r="AQ700" s="1"/>
    </row>
    <row r="701" ht="15.75" customHeight="1">
      <c r="O701" s="19"/>
      <c r="V701" s="19"/>
      <c r="AL701" s="1"/>
      <c r="AN701" s="19"/>
      <c r="AQ701" s="1"/>
    </row>
    <row r="702" ht="15.75" customHeight="1">
      <c r="O702" s="19"/>
      <c r="V702" s="19"/>
      <c r="AL702" s="1"/>
      <c r="AN702" s="19"/>
      <c r="AQ702" s="1"/>
    </row>
    <row r="703" ht="15.75" customHeight="1">
      <c r="O703" s="19"/>
      <c r="V703" s="19"/>
      <c r="AL703" s="1"/>
      <c r="AN703" s="19"/>
      <c r="AQ703" s="1"/>
    </row>
    <row r="704" ht="15.75" customHeight="1">
      <c r="O704" s="19"/>
      <c r="V704" s="19"/>
      <c r="AL704" s="1"/>
      <c r="AN704" s="19"/>
      <c r="AQ704" s="1"/>
    </row>
    <row r="705" ht="15.75" customHeight="1">
      <c r="O705" s="19"/>
      <c r="V705" s="19"/>
      <c r="AL705" s="1"/>
      <c r="AN705" s="19"/>
      <c r="AQ705" s="1"/>
    </row>
    <row r="706" ht="15.75" customHeight="1">
      <c r="O706" s="19"/>
      <c r="V706" s="19"/>
      <c r="AL706" s="1"/>
      <c r="AN706" s="19"/>
      <c r="AQ706" s="1"/>
    </row>
    <row r="707" ht="15.75" customHeight="1">
      <c r="O707" s="19"/>
      <c r="V707" s="19"/>
      <c r="AL707" s="1"/>
      <c r="AN707" s="19"/>
      <c r="AQ707" s="1"/>
    </row>
    <row r="708" ht="15.75" customHeight="1">
      <c r="O708" s="19"/>
      <c r="V708" s="19"/>
      <c r="AL708" s="1"/>
      <c r="AN708" s="19"/>
      <c r="AQ708" s="1"/>
    </row>
    <row r="709" ht="15.75" customHeight="1">
      <c r="O709" s="19"/>
      <c r="V709" s="19"/>
      <c r="AL709" s="1"/>
      <c r="AN709" s="19"/>
      <c r="AQ709" s="1"/>
    </row>
    <row r="710" ht="15.75" customHeight="1">
      <c r="O710" s="19"/>
      <c r="V710" s="19"/>
      <c r="AL710" s="1"/>
      <c r="AN710" s="19"/>
      <c r="AQ710" s="1"/>
    </row>
    <row r="711" ht="15.75" customHeight="1">
      <c r="O711" s="19"/>
      <c r="V711" s="19"/>
      <c r="AL711" s="1"/>
      <c r="AN711" s="19"/>
      <c r="AQ711" s="1"/>
    </row>
    <row r="712" ht="15.75" customHeight="1">
      <c r="O712" s="19"/>
      <c r="V712" s="19"/>
      <c r="AL712" s="1"/>
      <c r="AN712" s="19"/>
      <c r="AQ712" s="1"/>
    </row>
    <row r="713" ht="15.75" customHeight="1">
      <c r="O713" s="19"/>
      <c r="V713" s="19"/>
      <c r="AL713" s="1"/>
      <c r="AN713" s="19"/>
      <c r="AQ713" s="1"/>
    </row>
    <row r="714" ht="15.75" customHeight="1">
      <c r="O714" s="19"/>
      <c r="V714" s="19"/>
      <c r="AL714" s="1"/>
      <c r="AN714" s="19"/>
      <c r="AQ714" s="1"/>
    </row>
    <row r="715" ht="15.75" customHeight="1">
      <c r="O715" s="19"/>
      <c r="V715" s="19"/>
      <c r="AL715" s="1"/>
      <c r="AN715" s="19"/>
      <c r="AQ715" s="1"/>
    </row>
    <row r="716" ht="15.75" customHeight="1">
      <c r="O716" s="19"/>
      <c r="V716" s="19"/>
      <c r="AL716" s="1"/>
      <c r="AN716" s="19"/>
      <c r="AQ716" s="1"/>
    </row>
    <row r="717" ht="15.75" customHeight="1">
      <c r="O717" s="19"/>
      <c r="V717" s="19"/>
      <c r="AL717" s="1"/>
      <c r="AN717" s="19"/>
      <c r="AQ717" s="1"/>
    </row>
    <row r="718" ht="15.75" customHeight="1">
      <c r="O718" s="19"/>
      <c r="V718" s="19"/>
      <c r="AL718" s="1"/>
      <c r="AN718" s="19"/>
      <c r="AQ718" s="1"/>
    </row>
    <row r="719" ht="15.75" customHeight="1">
      <c r="O719" s="19"/>
      <c r="V719" s="19"/>
      <c r="AL719" s="1"/>
      <c r="AN719" s="19"/>
      <c r="AQ719" s="1"/>
    </row>
    <row r="720" ht="15.75" customHeight="1">
      <c r="O720" s="19"/>
      <c r="V720" s="19"/>
      <c r="AL720" s="1"/>
      <c r="AN720" s="19"/>
      <c r="AQ720" s="1"/>
    </row>
    <row r="721" ht="15.75" customHeight="1">
      <c r="O721" s="19"/>
      <c r="V721" s="19"/>
      <c r="AL721" s="1"/>
      <c r="AN721" s="19"/>
      <c r="AQ721" s="1"/>
    </row>
    <row r="722" ht="15.75" customHeight="1">
      <c r="O722" s="19"/>
      <c r="V722" s="19"/>
      <c r="AL722" s="1"/>
      <c r="AN722" s="19"/>
      <c r="AQ722" s="1"/>
    </row>
    <row r="723" ht="15.75" customHeight="1">
      <c r="O723" s="19"/>
      <c r="V723" s="19"/>
      <c r="AL723" s="1"/>
      <c r="AN723" s="19"/>
      <c r="AQ723" s="1"/>
    </row>
    <row r="724" ht="15.75" customHeight="1">
      <c r="O724" s="19"/>
      <c r="V724" s="19"/>
      <c r="AL724" s="1"/>
      <c r="AN724" s="19"/>
      <c r="AQ724" s="1"/>
    </row>
    <row r="725" ht="15.75" customHeight="1">
      <c r="O725" s="19"/>
      <c r="V725" s="19"/>
      <c r="AL725" s="1"/>
      <c r="AN725" s="19"/>
      <c r="AQ725" s="1"/>
    </row>
    <row r="726" ht="15.75" customHeight="1">
      <c r="O726" s="19"/>
      <c r="V726" s="19"/>
      <c r="AL726" s="1"/>
      <c r="AN726" s="19"/>
      <c r="AQ726" s="1"/>
    </row>
    <row r="727" ht="15.75" customHeight="1">
      <c r="O727" s="19"/>
      <c r="V727" s="19"/>
      <c r="AL727" s="1"/>
      <c r="AN727" s="19"/>
      <c r="AQ727" s="1"/>
    </row>
    <row r="728" ht="15.75" customHeight="1">
      <c r="O728" s="19"/>
      <c r="V728" s="19"/>
      <c r="AL728" s="1"/>
      <c r="AN728" s="19"/>
      <c r="AQ728" s="1"/>
    </row>
    <row r="729" ht="15.75" customHeight="1">
      <c r="O729" s="19"/>
      <c r="V729" s="19"/>
      <c r="AL729" s="1"/>
      <c r="AN729" s="19"/>
      <c r="AQ729" s="1"/>
    </row>
    <row r="730" ht="15.75" customHeight="1">
      <c r="O730" s="19"/>
      <c r="V730" s="19"/>
      <c r="AL730" s="1"/>
      <c r="AN730" s="19"/>
      <c r="AQ730" s="1"/>
    </row>
    <row r="731" ht="15.75" customHeight="1">
      <c r="O731" s="19"/>
      <c r="V731" s="19"/>
      <c r="AL731" s="1"/>
      <c r="AN731" s="19"/>
      <c r="AQ731" s="1"/>
    </row>
    <row r="732" ht="15.75" customHeight="1">
      <c r="O732" s="19"/>
      <c r="V732" s="19"/>
      <c r="AL732" s="1"/>
      <c r="AN732" s="19"/>
      <c r="AQ732" s="1"/>
    </row>
    <row r="733" ht="15.75" customHeight="1">
      <c r="O733" s="19"/>
      <c r="V733" s="19"/>
      <c r="AL733" s="1"/>
      <c r="AN733" s="19"/>
      <c r="AQ733" s="1"/>
    </row>
    <row r="734" ht="15.75" customHeight="1">
      <c r="O734" s="19"/>
      <c r="V734" s="19"/>
      <c r="AL734" s="1"/>
      <c r="AN734" s="19"/>
      <c r="AQ734" s="1"/>
    </row>
    <row r="735" ht="15.75" customHeight="1">
      <c r="O735" s="19"/>
      <c r="V735" s="19"/>
      <c r="AL735" s="1"/>
      <c r="AN735" s="19"/>
      <c r="AQ735" s="1"/>
    </row>
    <row r="736" ht="15.75" customHeight="1">
      <c r="O736" s="19"/>
      <c r="V736" s="19"/>
      <c r="AL736" s="1"/>
      <c r="AN736" s="19"/>
      <c r="AQ736" s="1"/>
    </row>
    <row r="737" ht="15.75" customHeight="1">
      <c r="O737" s="19"/>
      <c r="V737" s="19"/>
      <c r="AL737" s="1"/>
      <c r="AN737" s="19"/>
      <c r="AQ737" s="1"/>
    </row>
    <row r="738" ht="15.75" customHeight="1">
      <c r="O738" s="19"/>
      <c r="V738" s="19"/>
      <c r="AL738" s="1"/>
      <c r="AN738" s="19"/>
      <c r="AQ738" s="1"/>
    </row>
    <row r="739" ht="15.75" customHeight="1">
      <c r="O739" s="19"/>
      <c r="V739" s="19"/>
      <c r="AL739" s="1"/>
      <c r="AN739" s="19"/>
      <c r="AQ739" s="1"/>
    </row>
    <row r="740" ht="15.75" customHeight="1">
      <c r="O740" s="19"/>
      <c r="V740" s="19"/>
      <c r="AL740" s="1"/>
      <c r="AN740" s="19"/>
      <c r="AQ740" s="1"/>
    </row>
    <row r="741" ht="15.75" customHeight="1">
      <c r="O741" s="19"/>
      <c r="V741" s="19"/>
      <c r="AL741" s="1"/>
      <c r="AN741" s="19"/>
      <c r="AQ741" s="1"/>
    </row>
    <row r="742" ht="15.75" customHeight="1">
      <c r="O742" s="19"/>
      <c r="V742" s="19"/>
      <c r="AL742" s="1"/>
      <c r="AN742" s="19"/>
      <c r="AQ742" s="1"/>
    </row>
    <row r="743" ht="15.75" customHeight="1">
      <c r="O743" s="19"/>
      <c r="V743" s="19"/>
      <c r="AL743" s="1"/>
      <c r="AN743" s="19"/>
      <c r="AQ743" s="1"/>
    </row>
    <row r="744" ht="15.75" customHeight="1">
      <c r="O744" s="19"/>
      <c r="V744" s="19"/>
      <c r="AL744" s="1"/>
      <c r="AN744" s="19"/>
      <c r="AQ744" s="1"/>
    </row>
    <row r="745" ht="15.75" customHeight="1">
      <c r="O745" s="19"/>
      <c r="V745" s="19"/>
      <c r="AL745" s="1"/>
      <c r="AN745" s="19"/>
      <c r="AQ745" s="1"/>
    </row>
    <row r="746" ht="15.75" customHeight="1">
      <c r="O746" s="19"/>
      <c r="V746" s="19"/>
      <c r="AL746" s="1"/>
      <c r="AN746" s="19"/>
      <c r="AQ746" s="1"/>
    </row>
    <row r="747" ht="15.75" customHeight="1">
      <c r="O747" s="19"/>
      <c r="V747" s="19"/>
      <c r="AL747" s="1"/>
      <c r="AN747" s="19"/>
      <c r="AQ747" s="1"/>
    </row>
    <row r="748" ht="15.75" customHeight="1">
      <c r="O748" s="19"/>
      <c r="V748" s="19"/>
      <c r="AL748" s="1"/>
      <c r="AN748" s="19"/>
      <c r="AQ748" s="1"/>
    </row>
    <row r="749" ht="15.75" customHeight="1">
      <c r="O749" s="19"/>
      <c r="V749" s="19"/>
      <c r="AL749" s="1"/>
      <c r="AN749" s="19"/>
      <c r="AQ749" s="1"/>
    </row>
    <row r="750" ht="15.75" customHeight="1">
      <c r="O750" s="19"/>
      <c r="V750" s="19"/>
      <c r="AL750" s="1"/>
      <c r="AN750" s="19"/>
      <c r="AQ750" s="1"/>
    </row>
    <row r="751" ht="15.75" customHeight="1">
      <c r="O751" s="19"/>
      <c r="V751" s="19"/>
      <c r="AL751" s="1"/>
      <c r="AN751" s="19"/>
      <c r="AQ751" s="1"/>
    </row>
    <row r="752" ht="15.75" customHeight="1">
      <c r="O752" s="19"/>
      <c r="V752" s="19"/>
      <c r="AL752" s="1"/>
      <c r="AN752" s="19"/>
      <c r="AQ752" s="1"/>
    </row>
    <row r="753" ht="15.75" customHeight="1">
      <c r="O753" s="19"/>
      <c r="V753" s="19"/>
      <c r="AL753" s="1"/>
      <c r="AN753" s="19"/>
      <c r="AQ753" s="1"/>
    </row>
    <row r="754" ht="15.75" customHeight="1">
      <c r="O754" s="19"/>
      <c r="V754" s="19"/>
      <c r="AL754" s="1"/>
      <c r="AN754" s="19"/>
      <c r="AQ754" s="1"/>
    </row>
    <row r="755" ht="15.75" customHeight="1">
      <c r="O755" s="19"/>
      <c r="V755" s="19"/>
      <c r="AL755" s="1"/>
      <c r="AN755" s="19"/>
      <c r="AQ755" s="1"/>
    </row>
    <row r="756" ht="15.75" customHeight="1">
      <c r="O756" s="19"/>
      <c r="V756" s="19"/>
      <c r="AL756" s="1"/>
      <c r="AN756" s="19"/>
      <c r="AQ756" s="1"/>
    </row>
    <row r="757" ht="15.75" customHeight="1">
      <c r="O757" s="19"/>
      <c r="V757" s="19"/>
      <c r="AL757" s="1"/>
      <c r="AN757" s="19"/>
      <c r="AQ757" s="1"/>
    </row>
    <row r="758" ht="15.75" customHeight="1">
      <c r="O758" s="19"/>
      <c r="V758" s="19"/>
      <c r="AL758" s="1"/>
      <c r="AN758" s="19"/>
      <c r="AQ758" s="1"/>
    </row>
    <row r="759" ht="15.75" customHeight="1">
      <c r="O759" s="19"/>
      <c r="V759" s="19"/>
      <c r="AL759" s="1"/>
      <c r="AN759" s="19"/>
      <c r="AQ759" s="1"/>
    </row>
    <row r="760" ht="15.75" customHeight="1">
      <c r="O760" s="19"/>
      <c r="V760" s="19"/>
      <c r="AL760" s="1"/>
      <c r="AN760" s="19"/>
      <c r="AQ760" s="1"/>
    </row>
    <row r="761" ht="15.75" customHeight="1">
      <c r="O761" s="19"/>
      <c r="V761" s="19"/>
      <c r="AL761" s="1"/>
      <c r="AN761" s="19"/>
      <c r="AQ761" s="1"/>
    </row>
    <row r="762" ht="15.75" customHeight="1">
      <c r="O762" s="19"/>
      <c r="V762" s="19"/>
      <c r="AL762" s="1"/>
      <c r="AN762" s="19"/>
      <c r="AQ762" s="1"/>
    </row>
    <row r="763" ht="15.75" customHeight="1">
      <c r="O763" s="19"/>
      <c r="V763" s="19"/>
      <c r="AL763" s="1"/>
      <c r="AN763" s="19"/>
      <c r="AQ763" s="1"/>
    </row>
    <row r="764" ht="15.75" customHeight="1">
      <c r="O764" s="19"/>
      <c r="V764" s="19"/>
      <c r="AL764" s="1"/>
      <c r="AN764" s="19"/>
      <c r="AQ764" s="1"/>
    </row>
    <row r="765" ht="15.75" customHeight="1">
      <c r="O765" s="19"/>
      <c r="V765" s="19"/>
      <c r="AL765" s="1"/>
      <c r="AN765" s="19"/>
      <c r="AQ765" s="1"/>
    </row>
    <row r="766" ht="15.75" customHeight="1">
      <c r="O766" s="19"/>
      <c r="V766" s="19"/>
      <c r="AL766" s="1"/>
      <c r="AN766" s="19"/>
      <c r="AQ766" s="1"/>
    </row>
    <row r="767" ht="15.75" customHeight="1">
      <c r="O767" s="19"/>
      <c r="V767" s="19"/>
      <c r="AL767" s="1"/>
      <c r="AN767" s="19"/>
      <c r="AQ767" s="1"/>
    </row>
    <row r="768" ht="15.75" customHeight="1">
      <c r="O768" s="19"/>
      <c r="V768" s="19"/>
      <c r="AL768" s="1"/>
      <c r="AN768" s="19"/>
      <c r="AQ768" s="1"/>
    </row>
    <row r="769" ht="15.75" customHeight="1">
      <c r="O769" s="19"/>
      <c r="V769" s="19"/>
      <c r="AL769" s="1"/>
      <c r="AN769" s="19"/>
      <c r="AQ769" s="1"/>
    </row>
    <row r="770" ht="15.75" customHeight="1">
      <c r="O770" s="19"/>
      <c r="V770" s="19"/>
      <c r="AL770" s="1"/>
      <c r="AN770" s="19"/>
      <c r="AQ770" s="1"/>
    </row>
    <row r="771" ht="15.75" customHeight="1">
      <c r="O771" s="19"/>
      <c r="V771" s="19"/>
      <c r="AL771" s="1"/>
      <c r="AN771" s="19"/>
      <c r="AQ771" s="1"/>
    </row>
    <row r="772" ht="15.75" customHeight="1">
      <c r="O772" s="19"/>
      <c r="V772" s="19"/>
      <c r="AL772" s="1"/>
      <c r="AN772" s="19"/>
      <c r="AQ772" s="1"/>
    </row>
    <row r="773" ht="15.75" customHeight="1">
      <c r="O773" s="19"/>
      <c r="V773" s="19"/>
      <c r="AL773" s="1"/>
      <c r="AN773" s="19"/>
      <c r="AQ773" s="1"/>
    </row>
    <row r="774" ht="15.75" customHeight="1">
      <c r="O774" s="19"/>
      <c r="V774" s="19"/>
      <c r="AL774" s="1"/>
      <c r="AN774" s="19"/>
      <c r="AQ774" s="1"/>
    </row>
    <row r="775" ht="15.75" customHeight="1">
      <c r="O775" s="19"/>
      <c r="V775" s="19"/>
      <c r="AL775" s="1"/>
      <c r="AN775" s="19"/>
      <c r="AQ775" s="1"/>
    </row>
    <row r="776" ht="15.75" customHeight="1">
      <c r="O776" s="19"/>
      <c r="V776" s="19"/>
      <c r="AL776" s="1"/>
      <c r="AN776" s="19"/>
      <c r="AQ776" s="1"/>
    </row>
    <row r="777" ht="15.75" customHeight="1">
      <c r="O777" s="19"/>
      <c r="V777" s="19"/>
      <c r="AL777" s="1"/>
      <c r="AN777" s="19"/>
      <c r="AQ777" s="1"/>
    </row>
    <row r="778" ht="15.75" customHeight="1">
      <c r="O778" s="19"/>
      <c r="V778" s="19"/>
      <c r="AL778" s="1"/>
      <c r="AN778" s="19"/>
      <c r="AQ778" s="1"/>
    </row>
    <row r="779" ht="15.75" customHeight="1">
      <c r="O779" s="19"/>
      <c r="V779" s="19"/>
      <c r="AL779" s="1"/>
      <c r="AN779" s="19"/>
      <c r="AQ779" s="1"/>
    </row>
    <row r="780" ht="15.75" customHeight="1">
      <c r="O780" s="19"/>
      <c r="V780" s="19"/>
      <c r="AL780" s="1"/>
      <c r="AN780" s="19"/>
      <c r="AQ780" s="1"/>
    </row>
    <row r="781" ht="15.75" customHeight="1">
      <c r="O781" s="19"/>
      <c r="V781" s="19"/>
      <c r="AL781" s="1"/>
      <c r="AN781" s="19"/>
      <c r="AQ781" s="1"/>
    </row>
    <row r="782" ht="15.75" customHeight="1">
      <c r="O782" s="19"/>
      <c r="V782" s="19"/>
      <c r="AL782" s="1"/>
      <c r="AN782" s="19"/>
      <c r="AQ782" s="1"/>
    </row>
    <row r="783" ht="15.75" customHeight="1">
      <c r="O783" s="19"/>
      <c r="V783" s="19"/>
      <c r="AL783" s="1"/>
      <c r="AN783" s="19"/>
      <c r="AQ783" s="1"/>
    </row>
    <row r="784" ht="15.75" customHeight="1">
      <c r="O784" s="19"/>
      <c r="V784" s="19"/>
      <c r="AL784" s="1"/>
      <c r="AN784" s="19"/>
      <c r="AQ784" s="1"/>
    </row>
    <row r="785" ht="15.75" customHeight="1">
      <c r="O785" s="19"/>
      <c r="V785" s="19"/>
      <c r="AL785" s="1"/>
      <c r="AN785" s="19"/>
      <c r="AQ785" s="1"/>
    </row>
    <row r="786" ht="15.75" customHeight="1">
      <c r="O786" s="19"/>
      <c r="V786" s="19"/>
      <c r="AL786" s="1"/>
      <c r="AN786" s="19"/>
      <c r="AQ786" s="1"/>
    </row>
    <row r="787" ht="15.75" customHeight="1">
      <c r="O787" s="19"/>
      <c r="V787" s="19"/>
      <c r="AL787" s="1"/>
      <c r="AN787" s="19"/>
      <c r="AQ787" s="1"/>
    </row>
    <row r="788" ht="15.75" customHeight="1">
      <c r="O788" s="19"/>
      <c r="V788" s="19"/>
      <c r="AL788" s="1"/>
      <c r="AN788" s="19"/>
      <c r="AQ788" s="1"/>
    </row>
    <row r="789" ht="15.75" customHeight="1">
      <c r="O789" s="19"/>
      <c r="V789" s="19"/>
      <c r="AL789" s="1"/>
      <c r="AN789" s="19"/>
      <c r="AQ789" s="1"/>
    </row>
    <row r="790" ht="15.75" customHeight="1">
      <c r="O790" s="19"/>
      <c r="V790" s="19"/>
      <c r="AL790" s="1"/>
      <c r="AN790" s="19"/>
      <c r="AQ790" s="1"/>
    </row>
    <row r="791" ht="15.75" customHeight="1">
      <c r="O791" s="19"/>
      <c r="V791" s="19"/>
      <c r="AL791" s="1"/>
      <c r="AN791" s="19"/>
      <c r="AQ791" s="1"/>
    </row>
    <row r="792" ht="15.75" customHeight="1">
      <c r="O792" s="19"/>
      <c r="V792" s="19"/>
      <c r="AL792" s="1"/>
      <c r="AN792" s="19"/>
      <c r="AQ792" s="1"/>
    </row>
    <row r="793" ht="15.75" customHeight="1">
      <c r="O793" s="19"/>
      <c r="V793" s="19"/>
      <c r="AL793" s="1"/>
      <c r="AN793" s="19"/>
      <c r="AQ793" s="1"/>
    </row>
    <row r="794" ht="15.75" customHeight="1">
      <c r="O794" s="19"/>
      <c r="V794" s="19"/>
      <c r="AL794" s="1"/>
      <c r="AN794" s="19"/>
      <c r="AQ794" s="1"/>
    </row>
    <row r="795" ht="15.75" customHeight="1">
      <c r="O795" s="19"/>
      <c r="V795" s="19"/>
      <c r="AL795" s="1"/>
      <c r="AN795" s="19"/>
      <c r="AQ795" s="1"/>
    </row>
    <row r="796" ht="15.75" customHeight="1">
      <c r="O796" s="19"/>
      <c r="V796" s="19"/>
      <c r="AL796" s="1"/>
      <c r="AN796" s="19"/>
      <c r="AQ796" s="1"/>
    </row>
    <row r="797" ht="15.75" customHeight="1">
      <c r="O797" s="19"/>
      <c r="V797" s="19"/>
      <c r="AL797" s="1"/>
      <c r="AN797" s="19"/>
      <c r="AQ797" s="1"/>
    </row>
    <row r="798" ht="15.75" customHeight="1">
      <c r="O798" s="19"/>
      <c r="V798" s="19"/>
      <c r="AL798" s="1"/>
      <c r="AN798" s="19"/>
      <c r="AQ798" s="1"/>
    </row>
    <row r="799" ht="15.75" customHeight="1">
      <c r="O799" s="19"/>
      <c r="V799" s="19"/>
      <c r="AL799" s="1"/>
      <c r="AN799" s="19"/>
      <c r="AQ799" s="1"/>
    </row>
    <row r="800" ht="15.75" customHeight="1">
      <c r="O800" s="19"/>
      <c r="V800" s="19"/>
      <c r="AL800" s="1"/>
      <c r="AN800" s="19"/>
      <c r="AQ800" s="1"/>
    </row>
    <row r="801" ht="15.75" customHeight="1">
      <c r="O801" s="19"/>
      <c r="V801" s="19"/>
      <c r="AL801" s="1"/>
      <c r="AN801" s="19"/>
      <c r="AQ801" s="1"/>
    </row>
    <row r="802" ht="15.75" customHeight="1">
      <c r="O802" s="19"/>
      <c r="V802" s="19"/>
      <c r="AL802" s="1"/>
      <c r="AN802" s="19"/>
      <c r="AQ802" s="1"/>
    </row>
    <row r="803" ht="15.75" customHeight="1">
      <c r="O803" s="19"/>
      <c r="V803" s="19"/>
      <c r="AL803" s="1"/>
      <c r="AN803" s="19"/>
      <c r="AQ803" s="1"/>
    </row>
    <row r="804" ht="15.75" customHeight="1">
      <c r="O804" s="19"/>
      <c r="V804" s="19"/>
      <c r="AL804" s="1"/>
      <c r="AN804" s="19"/>
      <c r="AQ804" s="1"/>
    </row>
    <row r="805" ht="15.75" customHeight="1">
      <c r="O805" s="19"/>
      <c r="V805" s="19"/>
      <c r="AL805" s="1"/>
      <c r="AN805" s="19"/>
      <c r="AQ805" s="1"/>
    </row>
    <row r="806" ht="15.75" customHeight="1">
      <c r="O806" s="19"/>
      <c r="V806" s="19"/>
      <c r="AL806" s="1"/>
      <c r="AN806" s="19"/>
      <c r="AQ806" s="1"/>
    </row>
    <row r="807" ht="15.75" customHeight="1">
      <c r="O807" s="19"/>
      <c r="V807" s="19"/>
      <c r="AL807" s="1"/>
      <c r="AN807" s="19"/>
      <c r="AQ807" s="1"/>
    </row>
    <row r="808" ht="15.75" customHeight="1">
      <c r="O808" s="19"/>
      <c r="V808" s="19"/>
      <c r="AL808" s="1"/>
      <c r="AN808" s="19"/>
      <c r="AQ808" s="1"/>
    </row>
    <row r="809" ht="15.75" customHeight="1">
      <c r="O809" s="19"/>
      <c r="V809" s="19"/>
      <c r="AL809" s="1"/>
      <c r="AN809" s="19"/>
      <c r="AQ809" s="1"/>
    </row>
    <row r="810" ht="15.75" customHeight="1">
      <c r="O810" s="19"/>
      <c r="V810" s="19"/>
      <c r="AL810" s="1"/>
      <c r="AN810" s="19"/>
      <c r="AQ810" s="1"/>
    </row>
    <row r="811" ht="15.75" customHeight="1">
      <c r="O811" s="19"/>
      <c r="V811" s="19"/>
      <c r="AL811" s="1"/>
      <c r="AN811" s="19"/>
      <c r="AQ811" s="1"/>
    </row>
    <row r="812" ht="15.75" customHeight="1">
      <c r="O812" s="19"/>
      <c r="V812" s="19"/>
      <c r="AL812" s="1"/>
      <c r="AN812" s="19"/>
      <c r="AQ812" s="1"/>
    </row>
    <row r="813" ht="15.75" customHeight="1">
      <c r="O813" s="19"/>
      <c r="V813" s="19"/>
      <c r="AL813" s="1"/>
      <c r="AN813" s="19"/>
      <c r="AQ813" s="1"/>
    </row>
    <row r="814" ht="15.75" customHeight="1">
      <c r="O814" s="19"/>
      <c r="V814" s="19"/>
      <c r="AL814" s="1"/>
      <c r="AN814" s="19"/>
      <c r="AQ814" s="1"/>
    </row>
    <row r="815" ht="15.75" customHeight="1">
      <c r="O815" s="19"/>
      <c r="V815" s="19"/>
      <c r="AL815" s="1"/>
      <c r="AN815" s="19"/>
      <c r="AQ815" s="1"/>
    </row>
    <row r="816" ht="15.75" customHeight="1">
      <c r="O816" s="19"/>
      <c r="V816" s="19"/>
      <c r="AL816" s="1"/>
      <c r="AN816" s="19"/>
      <c r="AQ816" s="1"/>
    </row>
    <row r="817" ht="15.75" customHeight="1">
      <c r="O817" s="19"/>
      <c r="V817" s="19"/>
      <c r="AL817" s="1"/>
      <c r="AN817" s="19"/>
      <c r="AQ817" s="1"/>
    </row>
    <row r="818" ht="15.75" customHeight="1">
      <c r="O818" s="19"/>
      <c r="V818" s="19"/>
      <c r="AL818" s="1"/>
      <c r="AN818" s="19"/>
      <c r="AQ818" s="1"/>
    </row>
    <row r="819" ht="15.75" customHeight="1">
      <c r="O819" s="19"/>
      <c r="V819" s="19"/>
      <c r="AL819" s="1"/>
      <c r="AN819" s="19"/>
      <c r="AQ819" s="1"/>
    </row>
    <row r="820" ht="15.75" customHeight="1">
      <c r="O820" s="19"/>
      <c r="V820" s="19"/>
      <c r="AL820" s="1"/>
      <c r="AN820" s="19"/>
      <c r="AQ820" s="1"/>
    </row>
    <row r="821" ht="15.75" customHeight="1">
      <c r="O821" s="19"/>
      <c r="V821" s="19"/>
      <c r="AL821" s="1"/>
      <c r="AN821" s="19"/>
      <c r="AQ821" s="1"/>
    </row>
    <row r="822" ht="15.75" customHeight="1">
      <c r="O822" s="19"/>
      <c r="V822" s="19"/>
      <c r="AL822" s="1"/>
      <c r="AN822" s="19"/>
      <c r="AQ822" s="1"/>
    </row>
    <row r="823" ht="15.75" customHeight="1">
      <c r="O823" s="19"/>
      <c r="V823" s="19"/>
      <c r="AL823" s="1"/>
      <c r="AN823" s="19"/>
      <c r="AQ823" s="1"/>
    </row>
    <row r="824" ht="15.75" customHeight="1">
      <c r="O824" s="19"/>
      <c r="V824" s="19"/>
      <c r="AL824" s="1"/>
      <c r="AN824" s="19"/>
      <c r="AQ824" s="1"/>
    </row>
    <row r="825" ht="15.75" customHeight="1">
      <c r="O825" s="19"/>
      <c r="V825" s="19"/>
      <c r="AL825" s="1"/>
      <c r="AN825" s="19"/>
      <c r="AQ825" s="1"/>
    </row>
    <row r="826" ht="15.75" customHeight="1">
      <c r="O826" s="19"/>
      <c r="V826" s="19"/>
      <c r="AL826" s="1"/>
      <c r="AN826" s="19"/>
      <c r="AQ826" s="1"/>
    </row>
    <row r="827" ht="15.75" customHeight="1">
      <c r="O827" s="19"/>
      <c r="V827" s="19"/>
      <c r="AL827" s="1"/>
      <c r="AN827" s="19"/>
      <c r="AQ827" s="1"/>
    </row>
    <row r="828" ht="15.75" customHeight="1">
      <c r="O828" s="19"/>
      <c r="V828" s="19"/>
      <c r="AL828" s="1"/>
      <c r="AN828" s="19"/>
      <c r="AQ828" s="1"/>
    </row>
    <row r="829" ht="15.75" customHeight="1">
      <c r="O829" s="19"/>
      <c r="V829" s="19"/>
      <c r="AL829" s="1"/>
      <c r="AN829" s="19"/>
      <c r="AQ829" s="1"/>
    </row>
    <row r="830" ht="15.75" customHeight="1">
      <c r="O830" s="19"/>
      <c r="V830" s="19"/>
      <c r="AL830" s="1"/>
      <c r="AN830" s="19"/>
      <c r="AQ830" s="1"/>
    </row>
    <row r="831" ht="15.75" customHeight="1">
      <c r="O831" s="19"/>
      <c r="V831" s="19"/>
      <c r="AL831" s="1"/>
      <c r="AN831" s="19"/>
      <c r="AQ831" s="1"/>
    </row>
    <row r="832" ht="15.75" customHeight="1">
      <c r="O832" s="19"/>
      <c r="V832" s="19"/>
      <c r="AL832" s="1"/>
      <c r="AN832" s="19"/>
      <c r="AQ832" s="1"/>
    </row>
    <row r="833" ht="15.75" customHeight="1">
      <c r="O833" s="19"/>
      <c r="V833" s="19"/>
      <c r="AL833" s="1"/>
      <c r="AN833" s="19"/>
      <c r="AQ833" s="1"/>
    </row>
    <row r="834" ht="15.75" customHeight="1">
      <c r="O834" s="19"/>
      <c r="V834" s="19"/>
      <c r="AL834" s="1"/>
      <c r="AN834" s="19"/>
      <c r="AQ834" s="1"/>
    </row>
    <row r="835" ht="15.75" customHeight="1">
      <c r="O835" s="19"/>
      <c r="V835" s="19"/>
      <c r="AL835" s="1"/>
      <c r="AN835" s="19"/>
      <c r="AQ835" s="1"/>
    </row>
    <row r="836" ht="15.75" customHeight="1">
      <c r="O836" s="19"/>
      <c r="V836" s="19"/>
      <c r="AL836" s="1"/>
      <c r="AN836" s="19"/>
      <c r="AQ836" s="1"/>
    </row>
    <row r="837" ht="15.75" customHeight="1">
      <c r="O837" s="19"/>
      <c r="V837" s="19"/>
      <c r="AL837" s="1"/>
      <c r="AN837" s="19"/>
      <c r="AQ837" s="1"/>
    </row>
    <row r="838" ht="15.75" customHeight="1">
      <c r="O838" s="19"/>
      <c r="V838" s="19"/>
      <c r="AL838" s="1"/>
      <c r="AN838" s="19"/>
      <c r="AQ838" s="1"/>
    </row>
    <row r="839" ht="15.75" customHeight="1">
      <c r="O839" s="19"/>
      <c r="V839" s="19"/>
      <c r="AL839" s="1"/>
      <c r="AN839" s="19"/>
      <c r="AQ839" s="1"/>
    </row>
    <row r="840" ht="15.75" customHeight="1">
      <c r="O840" s="19"/>
      <c r="V840" s="19"/>
      <c r="AL840" s="1"/>
      <c r="AN840" s="19"/>
      <c r="AQ840" s="1"/>
    </row>
    <row r="841" ht="15.75" customHeight="1">
      <c r="O841" s="19"/>
      <c r="V841" s="19"/>
      <c r="AL841" s="1"/>
      <c r="AN841" s="19"/>
      <c r="AQ841" s="1"/>
    </row>
    <row r="842" ht="15.75" customHeight="1">
      <c r="O842" s="19"/>
      <c r="V842" s="19"/>
      <c r="AL842" s="1"/>
      <c r="AN842" s="19"/>
      <c r="AQ842" s="1"/>
    </row>
    <row r="843" ht="15.75" customHeight="1">
      <c r="O843" s="19"/>
      <c r="V843" s="19"/>
      <c r="AL843" s="1"/>
      <c r="AN843" s="19"/>
      <c r="AQ843" s="1"/>
    </row>
    <row r="844" ht="15.75" customHeight="1">
      <c r="O844" s="19"/>
      <c r="V844" s="19"/>
      <c r="AL844" s="1"/>
      <c r="AN844" s="19"/>
      <c r="AQ844" s="1"/>
    </row>
    <row r="845" ht="15.75" customHeight="1">
      <c r="O845" s="19"/>
      <c r="V845" s="19"/>
      <c r="AL845" s="1"/>
      <c r="AN845" s="19"/>
      <c r="AQ845" s="1"/>
    </row>
    <row r="846" ht="15.75" customHeight="1">
      <c r="O846" s="19"/>
      <c r="V846" s="19"/>
      <c r="AL846" s="1"/>
      <c r="AN846" s="19"/>
      <c r="AQ846" s="1"/>
    </row>
    <row r="847" ht="15.75" customHeight="1">
      <c r="O847" s="19"/>
      <c r="V847" s="19"/>
      <c r="AL847" s="1"/>
      <c r="AN847" s="19"/>
      <c r="AQ847" s="1"/>
    </row>
    <row r="848" ht="15.75" customHeight="1">
      <c r="O848" s="19"/>
      <c r="V848" s="19"/>
      <c r="AL848" s="1"/>
      <c r="AN848" s="19"/>
      <c r="AQ848" s="1"/>
    </row>
    <row r="849" ht="15.75" customHeight="1">
      <c r="O849" s="19"/>
      <c r="V849" s="19"/>
      <c r="AL849" s="1"/>
      <c r="AN849" s="19"/>
      <c r="AQ849" s="1"/>
    </row>
    <row r="850" ht="15.75" customHeight="1">
      <c r="O850" s="19"/>
      <c r="V850" s="19"/>
      <c r="AL850" s="1"/>
      <c r="AN850" s="19"/>
      <c r="AQ850" s="1"/>
    </row>
    <row r="851" ht="15.75" customHeight="1">
      <c r="O851" s="19"/>
      <c r="V851" s="19"/>
      <c r="AL851" s="1"/>
      <c r="AN851" s="19"/>
      <c r="AQ851" s="1"/>
    </row>
    <row r="852" ht="15.75" customHeight="1">
      <c r="O852" s="19"/>
      <c r="V852" s="19"/>
      <c r="AL852" s="1"/>
      <c r="AN852" s="19"/>
      <c r="AQ852" s="1"/>
    </row>
    <row r="853" ht="15.75" customHeight="1">
      <c r="O853" s="19"/>
      <c r="V853" s="19"/>
      <c r="AL853" s="1"/>
      <c r="AN853" s="19"/>
      <c r="AQ853" s="1"/>
    </row>
    <row r="854" ht="15.75" customHeight="1">
      <c r="O854" s="19"/>
      <c r="V854" s="19"/>
      <c r="AL854" s="1"/>
      <c r="AN854" s="19"/>
      <c r="AQ854" s="1"/>
    </row>
    <row r="855" ht="15.75" customHeight="1">
      <c r="O855" s="19"/>
      <c r="V855" s="19"/>
      <c r="AL855" s="1"/>
      <c r="AN855" s="19"/>
      <c r="AQ855" s="1"/>
    </row>
    <row r="856" ht="15.75" customHeight="1">
      <c r="O856" s="19"/>
      <c r="V856" s="19"/>
      <c r="AL856" s="1"/>
      <c r="AN856" s="19"/>
      <c r="AQ856" s="1"/>
    </row>
    <row r="857" ht="15.75" customHeight="1">
      <c r="O857" s="19"/>
      <c r="V857" s="19"/>
      <c r="AL857" s="1"/>
      <c r="AN857" s="19"/>
      <c r="AQ857" s="1"/>
    </row>
    <row r="858" ht="15.75" customHeight="1">
      <c r="O858" s="19"/>
      <c r="V858" s="19"/>
      <c r="AL858" s="1"/>
      <c r="AN858" s="19"/>
      <c r="AQ858" s="1"/>
    </row>
    <row r="859" ht="15.75" customHeight="1">
      <c r="O859" s="19"/>
      <c r="V859" s="19"/>
      <c r="AL859" s="1"/>
      <c r="AN859" s="19"/>
      <c r="AQ859" s="1"/>
    </row>
    <row r="860" ht="15.75" customHeight="1">
      <c r="O860" s="19"/>
      <c r="V860" s="19"/>
      <c r="AL860" s="1"/>
      <c r="AN860" s="19"/>
      <c r="AQ860" s="1"/>
    </row>
    <row r="861" ht="15.75" customHeight="1">
      <c r="O861" s="19"/>
      <c r="V861" s="19"/>
      <c r="AL861" s="1"/>
      <c r="AN861" s="19"/>
      <c r="AQ861" s="1"/>
    </row>
    <row r="862" ht="15.75" customHeight="1">
      <c r="O862" s="19"/>
      <c r="V862" s="19"/>
      <c r="AL862" s="1"/>
      <c r="AN862" s="19"/>
      <c r="AQ862" s="1"/>
    </row>
    <row r="863" ht="15.75" customHeight="1">
      <c r="O863" s="19"/>
      <c r="V863" s="19"/>
      <c r="AL863" s="1"/>
      <c r="AN863" s="19"/>
      <c r="AQ863" s="1"/>
    </row>
    <row r="864" ht="15.75" customHeight="1">
      <c r="O864" s="19"/>
      <c r="V864" s="19"/>
      <c r="AL864" s="1"/>
      <c r="AN864" s="19"/>
      <c r="AQ864" s="1"/>
    </row>
    <row r="865" ht="15.75" customHeight="1">
      <c r="O865" s="19"/>
      <c r="V865" s="19"/>
      <c r="AL865" s="1"/>
      <c r="AN865" s="19"/>
      <c r="AQ865" s="1"/>
    </row>
    <row r="866" ht="15.75" customHeight="1">
      <c r="O866" s="19"/>
      <c r="V866" s="19"/>
      <c r="AL866" s="1"/>
      <c r="AN866" s="19"/>
      <c r="AQ866" s="1"/>
    </row>
    <row r="867" ht="15.75" customHeight="1">
      <c r="O867" s="19"/>
      <c r="V867" s="19"/>
      <c r="AL867" s="1"/>
      <c r="AN867" s="19"/>
      <c r="AQ867" s="1"/>
    </row>
    <row r="868" ht="15.75" customHeight="1">
      <c r="O868" s="19"/>
      <c r="V868" s="19"/>
      <c r="AL868" s="1"/>
      <c r="AN868" s="19"/>
      <c r="AQ868" s="1"/>
    </row>
    <row r="869" ht="15.75" customHeight="1">
      <c r="O869" s="19"/>
      <c r="V869" s="19"/>
      <c r="AL869" s="1"/>
      <c r="AN869" s="19"/>
      <c r="AQ869" s="1"/>
    </row>
    <row r="870" ht="15.75" customHeight="1">
      <c r="O870" s="19"/>
      <c r="V870" s="19"/>
      <c r="AL870" s="1"/>
      <c r="AN870" s="19"/>
      <c r="AQ870" s="1"/>
    </row>
    <row r="871" ht="15.75" customHeight="1">
      <c r="O871" s="19"/>
      <c r="V871" s="19"/>
      <c r="AL871" s="1"/>
      <c r="AN871" s="19"/>
      <c r="AQ871" s="1"/>
    </row>
    <row r="872" ht="15.75" customHeight="1">
      <c r="O872" s="19"/>
      <c r="V872" s="19"/>
      <c r="AL872" s="1"/>
      <c r="AN872" s="19"/>
      <c r="AQ872" s="1"/>
    </row>
    <row r="873" ht="15.75" customHeight="1">
      <c r="O873" s="19"/>
      <c r="V873" s="19"/>
      <c r="AL873" s="1"/>
      <c r="AN873" s="19"/>
      <c r="AQ873" s="1"/>
    </row>
    <row r="874" ht="15.75" customHeight="1">
      <c r="O874" s="19"/>
      <c r="V874" s="19"/>
      <c r="AL874" s="1"/>
      <c r="AN874" s="19"/>
      <c r="AQ874" s="1"/>
    </row>
    <row r="875" ht="15.75" customHeight="1">
      <c r="O875" s="19"/>
      <c r="V875" s="19"/>
      <c r="AL875" s="1"/>
      <c r="AN875" s="19"/>
      <c r="AQ875" s="1"/>
    </row>
    <row r="876" ht="15.75" customHeight="1">
      <c r="O876" s="19"/>
      <c r="V876" s="19"/>
      <c r="AL876" s="1"/>
      <c r="AN876" s="19"/>
      <c r="AQ876" s="1"/>
    </row>
    <row r="877" ht="15.75" customHeight="1">
      <c r="O877" s="19"/>
      <c r="V877" s="19"/>
      <c r="AL877" s="1"/>
      <c r="AN877" s="19"/>
      <c r="AQ877" s="1"/>
    </row>
    <row r="878" ht="15.75" customHeight="1">
      <c r="O878" s="19"/>
      <c r="V878" s="19"/>
      <c r="AL878" s="1"/>
      <c r="AN878" s="19"/>
      <c r="AQ878" s="1"/>
    </row>
    <row r="879" ht="15.75" customHeight="1">
      <c r="O879" s="19"/>
      <c r="V879" s="19"/>
      <c r="AL879" s="1"/>
      <c r="AN879" s="19"/>
      <c r="AQ879" s="1"/>
    </row>
    <row r="880" ht="15.75" customHeight="1">
      <c r="O880" s="19"/>
      <c r="V880" s="19"/>
      <c r="AL880" s="1"/>
      <c r="AN880" s="19"/>
      <c r="AQ880" s="1"/>
    </row>
    <row r="881" ht="15.75" customHeight="1">
      <c r="O881" s="19"/>
      <c r="V881" s="19"/>
      <c r="AL881" s="1"/>
      <c r="AN881" s="19"/>
      <c r="AQ881" s="1"/>
    </row>
    <row r="882" ht="15.75" customHeight="1">
      <c r="O882" s="19"/>
      <c r="V882" s="19"/>
      <c r="AL882" s="1"/>
      <c r="AN882" s="19"/>
      <c r="AQ882" s="1"/>
    </row>
    <row r="883" ht="15.75" customHeight="1">
      <c r="O883" s="19"/>
      <c r="V883" s="19"/>
      <c r="AL883" s="1"/>
      <c r="AN883" s="19"/>
      <c r="AQ883" s="1"/>
    </row>
    <row r="884" ht="15.75" customHeight="1">
      <c r="O884" s="19"/>
      <c r="V884" s="19"/>
      <c r="AL884" s="1"/>
      <c r="AN884" s="19"/>
      <c r="AQ884" s="1"/>
    </row>
    <row r="885" ht="15.75" customHeight="1">
      <c r="O885" s="19"/>
      <c r="V885" s="19"/>
      <c r="AL885" s="1"/>
      <c r="AN885" s="19"/>
      <c r="AQ885" s="1"/>
    </row>
    <row r="886" ht="15.75" customHeight="1">
      <c r="O886" s="19"/>
      <c r="V886" s="19"/>
      <c r="AL886" s="1"/>
      <c r="AN886" s="19"/>
      <c r="AQ886" s="1"/>
    </row>
    <row r="887" ht="15.75" customHeight="1">
      <c r="O887" s="19"/>
      <c r="V887" s="19"/>
      <c r="AL887" s="1"/>
      <c r="AN887" s="19"/>
      <c r="AQ887" s="1"/>
    </row>
    <row r="888" ht="15.75" customHeight="1">
      <c r="O888" s="19"/>
      <c r="V888" s="19"/>
      <c r="AL888" s="1"/>
      <c r="AN888" s="19"/>
      <c r="AQ888" s="1"/>
    </row>
    <row r="889" ht="15.75" customHeight="1">
      <c r="O889" s="19"/>
      <c r="V889" s="19"/>
      <c r="AL889" s="1"/>
      <c r="AN889" s="19"/>
      <c r="AQ889" s="1"/>
    </row>
    <row r="890" ht="15.75" customHeight="1">
      <c r="O890" s="19"/>
      <c r="V890" s="19"/>
      <c r="AL890" s="1"/>
      <c r="AN890" s="19"/>
      <c r="AQ890" s="1"/>
    </row>
    <row r="891" ht="15.75" customHeight="1">
      <c r="O891" s="19"/>
      <c r="V891" s="19"/>
      <c r="AL891" s="1"/>
      <c r="AN891" s="19"/>
      <c r="AQ891" s="1"/>
    </row>
    <row r="892" ht="15.75" customHeight="1">
      <c r="O892" s="19"/>
      <c r="V892" s="19"/>
      <c r="AL892" s="1"/>
      <c r="AN892" s="19"/>
      <c r="AQ892" s="1"/>
    </row>
    <row r="893" ht="15.75" customHeight="1">
      <c r="O893" s="19"/>
      <c r="V893" s="19"/>
      <c r="AL893" s="1"/>
      <c r="AN893" s="19"/>
      <c r="AQ893" s="1"/>
    </row>
    <row r="894" ht="15.75" customHeight="1">
      <c r="O894" s="19"/>
      <c r="V894" s="19"/>
      <c r="AL894" s="1"/>
      <c r="AN894" s="19"/>
      <c r="AQ894" s="1"/>
    </row>
    <row r="895" ht="15.75" customHeight="1">
      <c r="O895" s="19"/>
      <c r="V895" s="19"/>
      <c r="AL895" s="1"/>
      <c r="AN895" s="19"/>
      <c r="AQ895" s="1"/>
    </row>
    <row r="896" ht="15.75" customHeight="1">
      <c r="O896" s="19"/>
      <c r="V896" s="19"/>
      <c r="AL896" s="1"/>
      <c r="AN896" s="19"/>
      <c r="AQ896" s="1"/>
    </row>
    <row r="897" ht="15.75" customHeight="1">
      <c r="O897" s="19"/>
      <c r="V897" s="19"/>
      <c r="AL897" s="1"/>
      <c r="AN897" s="19"/>
      <c r="AQ897" s="1"/>
    </row>
    <row r="898" ht="15.75" customHeight="1">
      <c r="O898" s="19"/>
      <c r="V898" s="19"/>
      <c r="AL898" s="1"/>
      <c r="AN898" s="19"/>
      <c r="AQ898" s="1"/>
    </row>
    <row r="899" ht="15.75" customHeight="1">
      <c r="O899" s="19"/>
      <c r="V899" s="19"/>
      <c r="AL899" s="1"/>
      <c r="AN899" s="19"/>
      <c r="AQ899" s="1"/>
    </row>
    <row r="900" ht="15.75" customHeight="1">
      <c r="O900" s="19"/>
      <c r="V900" s="19"/>
      <c r="AL900" s="1"/>
      <c r="AN900" s="19"/>
      <c r="AQ900" s="1"/>
    </row>
    <row r="901" ht="15.75" customHeight="1">
      <c r="O901" s="19"/>
      <c r="V901" s="19"/>
      <c r="AL901" s="1"/>
      <c r="AN901" s="19"/>
      <c r="AQ901" s="1"/>
    </row>
    <row r="902" ht="15.75" customHeight="1">
      <c r="O902" s="19"/>
      <c r="V902" s="19"/>
      <c r="AL902" s="1"/>
      <c r="AN902" s="19"/>
      <c r="AQ902" s="1"/>
    </row>
    <row r="903" ht="15.75" customHeight="1">
      <c r="O903" s="19"/>
      <c r="V903" s="19"/>
      <c r="AL903" s="1"/>
      <c r="AN903" s="19"/>
      <c r="AQ903" s="1"/>
    </row>
    <row r="904" ht="15.75" customHeight="1">
      <c r="O904" s="19"/>
      <c r="V904" s="19"/>
      <c r="AL904" s="1"/>
      <c r="AN904" s="19"/>
      <c r="AQ904" s="1"/>
    </row>
    <row r="905" ht="15.75" customHeight="1">
      <c r="O905" s="19"/>
      <c r="V905" s="19"/>
      <c r="AL905" s="1"/>
      <c r="AN905" s="19"/>
      <c r="AQ905" s="1"/>
    </row>
    <row r="906" ht="15.75" customHeight="1">
      <c r="O906" s="19"/>
      <c r="V906" s="19"/>
      <c r="AL906" s="1"/>
      <c r="AN906" s="19"/>
      <c r="AQ906" s="1"/>
    </row>
    <row r="907" ht="15.75" customHeight="1">
      <c r="O907" s="19"/>
      <c r="V907" s="19"/>
      <c r="AL907" s="1"/>
      <c r="AN907" s="19"/>
      <c r="AQ907" s="1"/>
    </row>
    <row r="908" ht="15.75" customHeight="1">
      <c r="O908" s="19"/>
      <c r="V908" s="19"/>
      <c r="AL908" s="1"/>
      <c r="AN908" s="19"/>
      <c r="AQ908" s="1"/>
    </row>
    <row r="909" ht="15.75" customHeight="1">
      <c r="O909" s="19"/>
      <c r="V909" s="19"/>
      <c r="AL909" s="1"/>
      <c r="AN909" s="19"/>
      <c r="AQ909" s="1"/>
    </row>
    <row r="910" ht="15.75" customHeight="1">
      <c r="O910" s="19"/>
      <c r="V910" s="19"/>
      <c r="AL910" s="1"/>
      <c r="AN910" s="19"/>
      <c r="AQ910" s="1"/>
    </row>
    <row r="911" ht="15.75" customHeight="1">
      <c r="O911" s="19"/>
      <c r="V911" s="19"/>
      <c r="AL911" s="1"/>
      <c r="AN911" s="19"/>
      <c r="AQ911" s="1"/>
    </row>
    <row r="912" ht="15.75" customHeight="1">
      <c r="O912" s="19"/>
      <c r="V912" s="19"/>
      <c r="AL912" s="1"/>
      <c r="AN912" s="19"/>
      <c r="AQ912" s="1"/>
    </row>
    <row r="913" ht="15.75" customHeight="1">
      <c r="O913" s="19"/>
      <c r="V913" s="19"/>
      <c r="AL913" s="1"/>
      <c r="AN913" s="19"/>
      <c r="AQ913" s="1"/>
    </row>
    <row r="914" ht="15.75" customHeight="1">
      <c r="O914" s="19"/>
      <c r="V914" s="19"/>
      <c r="AL914" s="1"/>
      <c r="AN914" s="19"/>
      <c r="AQ914" s="1"/>
    </row>
    <row r="915" ht="15.75" customHeight="1">
      <c r="O915" s="19"/>
      <c r="V915" s="19"/>
      <c r="AL915" s="1"/>
      <c r="AN915" s="19"/>
      <c r="AQ915" s="1"/>
    </row>
    <row r="916" ht="15.75" customHeight="1">
      <c r="O916" s="19"/>
      <c r="V916" s="19"/>
      <c r="AL916" s="1"/>
      <c r="AN916" s="19"/>
      <c r="AQ916" s="1"/>
    </row>
    <row r="917" ht="15.75" customHeight="1">
      <c r="O917" s="19"/>
      <c r="V917" s="19"/>
      <c r="AL917" s="1"/>
      <c r="AN917" s="19"/>
      <c r="AQ917" s="1"/>
    </row>
    <row r="918" ht="15.75" customHeight="1">
      <c r="O918" s="19"/>
      <c r="V918" s="19"/>
      <c r="AL918" s="1"/>
      <c r="AN918" s="19"/>
      <c r="AQ918" s="1"/>
    </row>
    <row r="919" ht="15.75" customHeight="1">
      <c r="O919" s="19"/>
      <c r="V919" s="19"/>
      <c r="AL919" s="1"/>
      <c r="AN919" s="19"/>
      <c r="AQ919" s="1"/>
    </row>
    <row r="920" ht="15.75" customHeight="1">
      <c r="O920" s="19"/>
      <c r="V920" s="19"/>
      <c r="AL920" s="1"/>
      <c r="AN920" s="19"/>
      <c r="AQ920" s="1"/>
    </row>
    <row r="921" ht="15.75" customHeight="1">
      <c r="O921" s="19"/>
      <c r="V921" s="19"/>
      <c r="AL921" s="1"/>
      <c r="AN921" s="19"/>
      <c r="AQ921" s="1"/>
    </row>
    <row r="922" ht="15.75" customHeight="1">
      <c r="O922" s="19"/>
      <c r="V922" s="19"/>
      <c r="AL922" s="1"/>
      <c r="AN922" s="19"/>
      <c r="AQ922" s="1"/>
    </row>
    <row r="923" ht="15.75" customHeight="1">
      <c r="O923" s="19"/>
      <c r="V923" s="19"/>
      <c r="AL923" s="1"/>
      <c r="AN923" s="19"/>
      <c r="AQ923" s="1"/>
    </row>
    <row r="924" ht="15.75" customHeight="1">
      <c r="O924" s="19"/>
      <c r="V924" s="19"/>
      <c r="AL924" s="1"/>
      <c r="AN924" s="19"/>
      <c r="AQ924" s="1"/>
    </row>
    <row r="925" ht="15.75" customHeight="1">
      <c r="O925" s="19"/>
      <c r="V925" s="19"/>
      <c r="AL925" s="1"/>
      <c r="AN925" s="19"/>
      <c r="AQ925" s="1"/>
    </row>
    <row r="926" ht="15.75" customHeight="1">
      <c r="O926" s="19"/>
      <c r="V926" s="19"/>
      <c r="AL926" s="1"/>
      <c r="AN926" s="19"/>
      <c r="AQ926" s="1"/>
    </row>
    <row r="927" ht="15.75" customHeight="1">
      <c r="O927" s="19"/>
      <c r="V927" s="19"/>
      <c r="AL927" s="1"/>
      <c r="AN927" s="19"/>
      <c r="AQ927" s="1"/>
    </row>
    <row r="928" ht="15.75" customHeight="1">
      <c r="O928" s="19"/>
      <c r="V928" s="19"/>
      <c r="AL928" s="1"/>
      <c r="AN928" s="19"/>
      <c r="AQ928" s="1"/>
    </row>
    <row r="929" ht="15.75" customHeight="1">
      <c r="O929" s="19"/>
      <c r="V929" s="19"/>
      <c r="AL929" s="1"/>
      <c r="AN929" s="19"/>
      <c r="AQ929" s="1"/>
    </row>
    <row r="930" ht="15.75" customHeight="1">
      <c r="O930" s="19"/>
      <c r="V930" s="19"/>
      <c r="AL930" s="1"/>
      <c r="AN930" s="19"/>
      <c r="AQ930" s="1"/>
    </row>
    <row r="931" ht="15.75" customHeight="1">
      <c r="O931" s="19"/>
      <c r="V931" s="19"/>
      <c r="AL931" s="1"/>
      <c r="AN931" s="19"/>
      <c r="AQ931" s="1"/>
    </row>
    <row r="932" ht="15.75" customHeight="1">
      <c r="O932" s="19"/>
      <c r="V932" s="19"/>
      <c r="AL932" s="1"/>
      <c r="AN932" s="19"/>
      <c r="AQ932" s="1"/>
    </row>
    <row r="933" ht="15.75" customHeight="1">
      <c r="O933" s="19"/>
      <c r="V933" s="19"/>
      <c r="AL933" s="1"/>
      <c r="AN933" s="19"/>
      <c r="AQ933" s="1"/>
    </row>
    <row r="934" ht="15.75" customHeight="1">
      <c r="O934" s="19"/>
      <c r="V934" s="19"/>
      <c r="AL934" s="1"/>
      <c r="AN934" s="19"/>
      <c r="AQ934" s="1"/>
    </row>
    <row r="935" ht="15.75" customHeight="1">
      <c r="O935" s="19"/>
      <c r="V935" s="19"/>
      <c r="AL935" s="1"/>
      <c r="AN935" s="19"/>
      <c r="AQ935" s="1"/>
    </row>
    <row r="936" ht="15.75" customHeight="1">
      <c r="O936" s="19"/>
      <c r="V936" s="19"/>
      <c r="AL936" s="1"/>
      <c r="AN936" s="19"/>
      <c r="AQ936" s="1"/>
    </row>
    <row r="937" ht="15.75" customHeight="1">
      <c r="O937" s="19"/>
      <c r="V937" s="19"/>
      <c r="AL937" s="1"/>
      <c r="AN937" s="19"/>
      <c r="AQ937" s="1"/>
    </row>
    <row r="938" ht="15.75" customHeight="1">
      <c r="O938" s="19"/>
      <c r="V938" s="19"/>
      <c r="AL938" s="1"/>
      <c r="AN938" s="19"/>
      <c r="AQ938" s="1"/>
    </row>
    <row r="939" ht="15.75" customHeight="1">
      <c r="O939" s="19"/>
      <c r="V939" s="19"/>
      <c r="AL939" s="1"/>
      <c r="AN939" s="19"/>
      <c r="AQ939" s="1"/>
    </row>
    <row r="940" ht="15.75" customHeight="1">
      <c r="O940" s="19"/>
      <c r="V940" s="19"/>
      <c r="AL940" s="1"/>
      <c r="AN940" s="19"/>
      <c r="AQ940" s="1"/>
    </row>
    <row r="941" ht="15.75" customHeight="1">
      <c r="O941" s="19"/>
      <c r="V941" s="19"/>
      <c r="AL941" s="1"/>
      <c r="AN941" s="19"/>
      <c r="AQ941" s="1"/>
    </row>
    <row r="942" ht="15.75" customHeight="1">
      <c r="O942" s="19"/>
      <c r="V942" s="19"/>
      <c r="AL942" s="1"/>
      <c r="AN942" s="19"/>
      <c r="AQ942" s="1"/>
    </row>
    <row r="943" ht="15.75" customHeight="1">
      <c r="O943" s="19"/>
      <c r="V943" s="19"/>
      <c r="AL943" s="1"/>
      <c r="AN943" s="19"/>
      <c r="AQ943" s="1"/>
    </row>
    <row r="944" ht="15.75" customHeight="1">
      <c r="O944" s="19"/>
      <c r="V944" s="19"/>
      <c r="AL944" s="1"/>
      <c r="AN944" s="19"/>
      <c r="AQ944" s="1"/>
    </row>
    <row r="945" ht="15.75" customHeight="1">
      <c r="O945" s="19"/>
      <c r="V945" s="19"/>
      <c r="AL945" s="1"/>
      <c r="AN945" s="19"/>
      <c r="AQ945" s="1"/>
    </row>
    <row r="946" ht="15.75" customHeight="1">
      <c r="O946" s="19"/>
      <c r="V946" s="19"/>
      <c r="AL946" s="1"/>
      <c r="AN946" s="19"/>
      <c r="AQ946" s="1"/>
    </row>
    <row r="947" ht="15.75" customHeight="1">
      <c r="O947" s="19"/>
      <c r="V947" s="19"/>
      <c r="AL947" s="1"/>
      <c r="AN947" s="19"/>
      <c r="AQ947" s="1"/>
    </row>
    <row r="948" ht="15.75" customHeight="1">
      <c r="O948" s="19"/>
      <c r="V948" s="19"/>
      <c r="AL948" s="1"/>
      <c r="AN948" s="19"/>
      <c r="AQ948" s="1"/>
    </row>
    <row r="949" ht="15.75" customHeight="1">
      <c r="O949" s="19"/>
      <c r="V949" s="19"/>
      <c r="AL949" s="1"/>
      <c r="AN949" s="19"/>
      <c r="AQ949" s="1"/>
    </row>
    <row r="950" ht="15.75" customHeight="1">
      <c r="O950" s="19"/>
      <c r="V950" s="19"/>
      <c r="AL950" s="1"/>
      <c r="AN950" s="19"/>
      <c r="AQ950" s="1"/>
    </row>
    <row r="951" ht="15.75" customHeight="1">
      <c r="O951" s="19"/>
      <c r="V951" s="19"/>
      <c r="AL951" s="1"/>
      <c r="AN951" s="19"/>
      <c r="AQ951" s="1"/>
    </row>
    <row r="952" ht="15.75" customHeight="1">
      <c r="O952" s="19"/>
      <c r="V952" s="19"/>
      <c r="AL952" s="1"/>
      <c r="AN952" s="19"/>
      <c r="AQ952" s="1"/>
    </row>
    <row r="953" ht="15.75" customHeight="1">
      <c r="O953" s="19"/>
      <c r="V953" s="19"/>
      <c r="AL953" s="1"/>
      <c r="AN953" s="19"/>
      <c r="AQ953" s="1"/>
    </row>
    <row r="954" ht="15.75" customHeight="1">
      <c r="O954" s="19"/>
      <c r="V954" s="19"/>
      <c r="AL954" s="1"/>
      <c r="AN954" s="19"/>
      <c r="AQ954" s="1"/>
    </row>
    <row r="955" ht="15.75" customHeight="1">
      <c r="O955" s="19"/>
      <c r="V955" s="19"/>
      <c r="AL955" s="1"/>
      <c r="AN955" s="19"/>
      <c r="AQ955" s="1"/>
    </row>
    <row r="956" ht="15.75" customHeight="1">
      <c r="O956" s="19"/>
      <c r="V956" s="19"/>
      <c r="AL956" s="1"/>
      <c r="AN956" s="19"/>
      <c r="AQ956" s="1"/>
    </row>
    <row r="957" ht="15.75" customHeight="1">
      <c r="O957" s="19"/>
      <c r="V957" s="19"/>
      <c r="AL957" s="1"/>
      <c r="AN957" s="19"/>
      <c r="AQ957" s="1"/>
    </row>
    <row r="958" ht="15.75" customHeight="1">
      <c r="O958" s="19"/>
      <c r="V958" s="19"/>
      <c r="AL958" s="1"/>
      <c r="AN958" s="19"/>
      <c r="AQ958" s="1"/>
    </row>
    <row r="959" ht="15.75" customHeight="1">
      <c r="O959" s="19"/>
      <c r="V959" s="19"/>
      <c r="AL959" s="1"/>
      <c r="AN959" s="19"/>
      <c r="AQ959" s="1"/>
    </row>
    <row r="960" ht="15.75" customHeight="1">
      <c r="O960" s="19"/>
      <c r="V960" s="19"/>
      <c r="AL960" s="1"/>
      <c r="AN960" s="19"/>
      <c r="AQ960" s="1"/>
    </row>
    <row r="961" ht="15.75" customHeight="1">
      <c r="O961" s="19"/>
      <c r="V961" s="19"/>
      <c r="AL961" s="1"/>
      <c r="AN961" s="19"/>
      <c r="AQ961" s="1"/>
    </row>
    <row r="962" ht="15.75" customHeight="1">
      <c r="O962" s="19"/>
      <c r="V962" s="19"/>
      <c r="AL962" s="1"/>
      <c r="AN962" s="19"/>
      <c r="AQ962" s="1"/>
    </row>
    <row r="963" ht="15.75" customHeight="1">
      <c r="O963" s="19"/>
      <c r="V963" s="19"/>
      <c r="AL963" s="1"/>
      <c r="AN963" s="19"/>
      <c r="AQ963" s="1"/>
    </row>
    <row r="964" ht="15.75" customHeight="1">
      <c r="O964" s="19"/>
      <c r="V964" s="19"/>
      <c r="AL964" s="1"/>
      <c r="AN964" s="19"/>
      <c r="AQ964" s="1"/>
    </row>
    <row r="965" ht="15.75" customHeight="1">
      <c r="O965" s="19"/>
      <c r="V965" s="19"/>
      <c r="AL965" s="1"/>
      <c r="AN965" s="19"/>
      <c r="AQ965" s="1"/>
    </row>
    <row r="966" ht="15.75" customHeight="1">
      <c r="O966" s="19"/>
      <c r="V966" s="19"/>
      <c r="AL966" s="1"/>
      <c r="AN966" s="19"/>
      <c r="AQ966" s="1"/>
    </row>
    <row r="967" ht="15.75" customHeight="1">
      <c r="O967" s="19"/>
      <c r="V967" s="19"/>
      <c r="AL967" s="1"/>
      <c r="AN967" s="19"/>
      <c r="AQ967" s="1"/>
    </row>
    <row r="968" ht="15.75" customHeight="1">
      <c r="O968" s="19"/>
      <c r="V968" s="19"/>
      <c r="AL968" s="1"/>
      <c r="AN968" s="19"/>
      <c r="AQ968" s="1"/>
    </row>
    <row r="969" ht="15.75" customHeight="1">
      <c r="O969" s="19"/>
      <c r="V969" s="19"/>
      <c r="AL969" s="1"/>
      <c r="AN969" s="19"/>
      <c r="AQ969" s="1"/>
    </row>
    <row r="970" ht="15.75" customHeight="1">
      <c r="O970" s="19"/>
      <c r="V970" s="19"/>
      <c r="AL970" s="1"/>
      <c r="AN970" s="19"/>
      <c r="AQ970" s="1"/>
    </row>
    <row r="971" ht="15.75" customHeight="1">
      <c r="O971" s="19"/>
      <c r="V971" s="19"/>
      <c r="AL971" s="1"/>
      <c r="AN971" s="19"/>
      <c r="AQ971" s="1"/>
    </row>
    <row r="972" ht="15.75" customHeight="1">
      <c r="O972" s="19"/>
      <c r="V972" s="19"/>
      <c r="AL972" s="1"/>
      <c r="AN972" s="19"/>
      <c r="AQ972" s="1"/>
    </row>
    <row r="973" ht="15.75" customHeight="1">
      <c r="O973" s="19"/>
      <c r="V973" s="19"/>
      <c r="AL973" s="1"/>
      <c r="AN973" s="19"/>
      <c r="AQ973" s="1"/>
    </row>
    <row r="974" ht="15.75" customHeight="1">
      <c r="O974" s="19"/>
      <c r="V974" s="19"/>
      <c r="AL974" s="1"/>
      <c r="AN974" s="19"/>
      <c r="AQ974" s="1"/>
    </row>
    <row r="975" ht="15.75" customHeight="1">
      <c r="O975" s="19"/>
      <c r="V975" s="19"/>
      <c r="AL975" s="1"/>
      <c r="AN975" s="19"/>
      <c r="AQ975" s="1"/>
    </row>
    <row r="976" ht="15.75" customHeight="1">
      <c r="O976" s="19"/>
      <c r="V976" s="19"/>
      <c r="AL976" s="1"/>
      <c r="AN976" s="19"/>
      <c r="AQ976" s="1"/>
    </row>
    <row r="977" ht="15.75" customHeight="1">
      <c r="O977" s="19"/>
      <c r="V977" s="19"/>
      <c r="AL977" s="1"/>
      <c r="AN977" s="19"/>
      <c r="AQ977" s="1"/>
    </row>
    <row r="978" ht="15.75" customHeight="1">
      <c r="O978" s="19"/>
      <c r="V978" s="19"/>
      <c r="AL978" s="1"/>
      <c r="AN978" s="19"/>
      <c r="AQ978" s="1"/>
    </row>
    <row r="979" ht="15.75" customHeight="1">
      <c r="O979" s="19"/>
      <c r="V979" s="19"/>
      <c r="AL979" s="1"/>
      <c r="AN979" s="19"/>
      <c r="AQ979" s="1"/>
    </row>
    <row r="980" ht="15.75" customHeight="1">
      <c r="O980" s="19"/>
      <c r="V980" s="19"/>
      <c r="AL980" s="1"/>
      <c r="AN980" s="19"/>
      <c r="AQ980" s="1"/>
    </row>
    <row r="981" ht="15.75" customHeight="1">
      <c r="O981" s="19"/>
      <c r="V981" s="19"/>
      <c r="AL981" s="1"/>
      <c r="AN981" s="19"/>
      <c r="AQ981" s="1"/>
    </row>
    <row r="982" ht="15.75" customHeight="1">
      <c r="O982" s="19"/>
      <c r="V982" s="19"/>
      <c r="AL982" s="1"/>
      <c r="AN982" s="19"/>
      <c r="AQ982" s="1"/>
    </row>
    <row r="983" ht="15.75" customHeight="1">
      <c r="O983" s="19"/>
      <c r="V983" s="19"/>
      <c r="AL983" s="1"/>
      <c r="AN983" s="19"/>
      <c r="AQ983" s="1"/>
    </row>
    <row r="984" ht="15.75" customHeight="1">
      <c r="O984" s="19"/>
      <c r="V984" s="19"/>
      <c r="AL984" s="1"/>
      <c r="AN984" s="19"/>
      <c r="AQ984" s="1"/>
    </row>
    <row r="985" ht="15.75" customHeight="1">
      <c r="O985" s="19"/>
      <c r="V985" s="19"/>
      <c r="AL985" s="1"/>
      <c r="AN985" s="19"/>
      <c r="AQ985" s="1"/>
    </row>
    <row r="986" ht="15.75" customHeight="1">
      <c r="O986" s="19"/>
      <c r="V986" s="19"/>
      <c r="AL986" s="1"/>
      <c r="AN986" s="19"/>
      <c r="AQ986" s="1"/>
    </row>
    <row r="987" ht="15.75" customHeight="1">
      <c r="O987" s="19"/>
      <c r="V987" s="19"/>
      <c r="AL987" s="1"/>
      <c r="AN987" s="19"/>
      <c r="AQ987" s="1"/>
    </row>
    <row r="988" ht="15.75" customHeight="1">
      <c r="O988" s="19"/>
      <c r="V988" s="19"/>
      <c r="AL988" s="1"/>
      <c r="AN988" s="19"/>
      <c r="AQ988" s="1"/>
    </row>
    <row r="989" ht="15.75" customHeight="1">
      <c r="O989" s="19"/>
      <c r="V989" s="19"/>
      <c r="AL989" s="1"/>
      <c r="AN989" s="19"/>
      <c r="AQ989" s="1"/>
    </row>
    <row r="990" ht="15.75" customHeight="1">
      <c r="O990" s="19"/>
      <c r="V990" s="19"/>
      <c r="AL990" s="1"/>
      <c r="AN990" s="19"/>
      <c r="AQ990" s="1"/>
    </row>
    <row r="991" ht="15.75" customHeight="1">
      <c r="O991" s="19"/>
      <c r="V991" s="19"/>
      <c r="AL991" s="1"/>
      <c r="AN991" s="19"/>
      <c r="AQ991" s="1"/>
    </row>
    <row r="992" ht="15.75" customHeight="1">
      <c r="O992" s="19"/>
      <c r="V992" s="19"/>
      <c r="AL992" s="1"/>
      <c r="AN992" s="19"/>
      <c r="AQ992" s="1"/>
    </row>
    <row r="993" ht="15.75" customHeight="1">
      <c r="O993" s="19"/>
      <c r="V993" s="19"/>
      <c r="AL993" s="1"/>
      <c r="AN993" s="19"/>
      <c r="AQ993" s="1"/>
    </row>
    <row r="994" ht="15.75" customHeight="1">
      <c r="O994" s="19"/>
      <c r="V994" s="19"/>
      <c r="AL994" s="1"/>
      <c r="AN994" s="19"/>
      <c r="AQ994" s="1"/>
    </row>
    <row r="995" ht="15.75" customHeight="1">
      <c r="O995" s="19"/>
      <c r="V995" s="19"/>
      <c r="AL995" s="1"/>
      <c r="AN995" s="19"/>
      <c r="AQ995" s="1"/>
    </row>
    <row r="996" ht="15.75" customHeight="1">
      <c r="O996" s="19"/>
      <c r="V996" s="19"/>
      <c r="AL996" s="1"/>
      <c r="AN996" s="19"/>
      <c r="AQ996" s="1"/>
    </row>
    <row r="997" ht="15.75" customHeight="1">
      <c r="O997" s="19"/>
      <c r="V997" s="19"/>
      <c r="AL997" s="1"/>
      <c r="AN997" s="19"/>
      <c r="AQ997" s="1"/>
    </row>
    <row r="998" ht="15.75" customHeight="1">
      <c r="O998" s="19"/>
      <c r="V998" s="19"/>
      <c r="AL998" s="1"/>
      <c r="AN998" s="19"/>
      <c r="AQ998" s="1"/>
    </row>
    <row r="999" ht="15.75" customHeight="1">
      <c r="O999" s="19"/>
      <c r="V999" s="19"/>
      <c r="AL999" s="1"/>
      <c r="AN999" s="19"/>
      <c r="AQ999" s="1"/>
    </row>
    <row r="1000" ht="15.75" customHeight="1">
      <c r="O1000" s="19"/>
      <c r="V1000" s="19"/>
      <c r="AL1000" s="1"/>
      <c r="AN1000" s="19"/>
      <c r="AQ1000" s="1"/>
    </row>
  </sheetData>
  <hyperlinks>
    <hyperlink r:id="rId1" ref="A2"/>
    <hyperlink r:id="rId2" ref="AQ2"/>
    <hyperlink r:id="rId3" ref="A3"/>
    <hyperlink r:id="rId4" ref="AQ3"/>
    <hyperlink r:id="rId5" ref="A4"/>
    <hyperlink r:id="rId6" ref="AQ4"/>
    <hyperlink r:id="rId7" ref="A5"/>
    <hyperlink r:id="rId8" ref="AQ5"/>
    <hyperlink r:id="rId9" ref="A6"/>
    <hyperlink r:id="rId10" ref="AQ6"/>
    <hyperlink r:id="rId11" ref="A7"/>
    <hyperlink r:id="rId12" ref="AQ7"/>
    <hyperlink r:id="rId13" ref="A8"/>
    <hyperlink r:id="rId14" ref="AQ8"/>
    <hyperlink r:id="rId15" ref="A9"/>
    <hyperlink r:id="rId16" ref="AQ9"/>
    <hyperlink r:id="rId17" ref="A10"/>
    <hyperlink r:id="rId18" ref="AQ10"/>
    <hyperlink r:id="rId19" ref="A11"/>
    <hyperlink r:id="rId20" ref="AQ11"/>
    <hyperlink r:id="rId21" ref="A12"/>
    <hyperlink r:id="rId22" ref="AQ12"/>
    <hyperlink r:id="rId23" ref="A13"/>
    <hyperlink r:id="rId24" ref="AQ13"/>
    <hyperlink r:id="rId25" ref="A14"/>
    <hyperlink r:id="rId26" ref="AQ14"/>
    <hyperlink r:id="rId27" ref="A15"/>
    <hyperlink r:id="rId28" ref="AQ15"/>
    <hyperlink r:id="rId29" ref="A16"/>
    <hyperlink r:id="rId30" ref="AQ16"/>
    <hyperlink r:id="rId31" ref="A17"/>
    <hyperlink r:id="rId32" ref="AQ17"/>
    <hyperlink r:id="rId33" ref="A18"/>
    <hyperlink r:id="rId34" ref="AQ18"/>
    <hyperlink r:id="rId35" ref="A19"/>
    <hyperlink r:id="rId36" ref="AQ19"/>
    <hyperlink r:id="rId37" ref="A20"/>
    <hyperlink r:id="rId38" ref="AQ20"/>
    <hyperlink r:id="rId39" ref="A21"/>
    <hyperlink r:id="rId40" ref="AQ21"/>
    <hyperlink r:id="rId41" ref="A22"/>
    <hyperlink r:id="rId42" ref="AQ22"/>
    <hyperlink r:id="rId43" ref="A23"/>
    <hyperlink r:id="rId44" ref="AQ23"/>
    <hyperlink r:id="rId45" ref="A24"/>
    <hyperlink r:id="rId46" ref="AQ24"/>
    <hyperlink r:id="rId47" ref="A25"/>
    <hyperlink r:id="rId48" ref="AQ25"/>
    <hyperlink r:id="rId49" ref="A26"/>
    <hyperlink r:id="rId50" ref="AQ26"/>
    <hyperlink r:id="rId51" ref="A27"/>
    <hyperlink r:id="rId52" ref="AQ27"/>
    <hyperlink r:id="rId53" ref="A28"/>
    <hyperlink r:id="rId54" ref="AQ28"/>
    <hyperlink r:id="rId55" ref="A29"/>
    <hyperlink r:id="rId56" ref="AQ29"/>
    <hyperlink r:id="rId57" ref="A30"/>
    <hyperlink r:id="rId58" ref="AQ30"/>
    <hyperlink r:id="rId59" ref="A31"/>
    <hyperlink r:id="rId60" ref="AQ31"/>
    <hyperlink r:id="rId61" ref="A32"/>
    <hyperlink r:id="rId62" ref="AQ32"/>
    <hyperlink r:id="rId63" ref="A33"/>
    <hyperlink r:id="rId64" ref="AQ33"/>
    <hyperlink r:id="rId65" ref="A34"/>
    <hyperlink r:id="rId66" ref="AQ34"/>
    <hyperlink r:id="rId67" ref="A35"/>
    <hyperlink r:id="rId68" ref="AQ35"/>
    <hyperlink r:id="rId69" ref="A36"/>
    <hyperlink r:id="rId70" ref="AQ36"/>
    <hyperlink r:id="rId71" ref="A37"/>
    <hyperlink r:id="rId72" ref="AQ37"/>
    <hyperlink r:id="rId73" ref="A38"/>
    <hyperlink r:id="rId74" ref="AQ38"/>
    <hyperlink r:id="rId75" ref="A39"/>
    <hyperlink r:id="rId76" ref="AQ39"/>
    <hyperlink r:id="rId77" ref="A40"/>
    <hyperlink r:id="rId78" ref="AQ40"/>
    <hyperlink r:id="rId79" ref="A41"/>
    <hyperlink r:id="rId80" ref="AQ41"/>
    <hyperlink r:id="rId81" ref="A42"/>
    <hyperlink r:id="rId82" ref="AQ42"/>
    <hyperlink r:id="rId83" ref="A43"/>
    <hyperlink r:id="rId84" ref="AQ43"/>
    <hyperlink r:id="rId85" ref="A44"/>
    <hyperlink r:id="rId86" ref="AQ44"/>
    <hyperlink r:id="rId87" ref="A45"/>
    <hyperlink r:id="rId88" ref="AQ45"/>
    <hyperlink r:id="rId89" ref="A46"/>
    <hyperlink r:id="rId90" ref="AQ46"/>
    <hyperlink r:id="rId91" ref="A47"/>
    <hyperlink r:id="rId92" ref="AQ47"/>
    <hyperlink r:id="rId93" ref="A48"/>
    <hyperlink r:id="rId94" ref="AQ48"/>
    <hyperlink r:id="rId95" ref="A49"/>
    <hyperlink r:id="rId96" ref="AQ49"/>
    <hyperlink r:id="rId97" ref="A50"/>
    <hyperlink r:id="rId98" ref="AQ50"/>
    <hyperlink r:id="rId99" ref="A51"/>
    <hyperlink r:id="rId100" ref="AQ51"/>
  </hyperlinks>
  <printOptions/>
  <pageMargins bottom="0.75" footer="0.0" header="0.0" left="0.7" right="0.7" top="0.75"/>
  <pageSetup orientation="portrait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88"/>
    <col customWidth="1" min="3" max="3" width="10.88"/>
    <col customWidth="1" min="4" max="4" width="11.88"/>
    <col customWidth="1" min="5" max="5" width="11.13"/>
    <col customWidth="1" min="6" max="7" width="11.88"/>
    <col customWidth="1" min="8" max="8" width="10.88"/>
    <col customWidth="1" min="9" max="15" width="11.88"/>
    <col customWidth="1" min="16" max="16" width="8.88"/>
    <col customWidth="1" min="17" max="20" width="11.88"/>
    <col customWidth="1" min="21" max="21" width="12.13"/>
    <col customWidth="1" min="22" max="24" width="11.88"/>
    <col customWidth="1" min="25" max="26" width="10.88"/>
    <col customWidth="1" min="27" max="28" width="11.88"/>
    <col customWidth="1" min="29" max="29" width="13.38"/>
    <col customWidth="1" min="30" max="32" width="11.88"/>
    <col customWidth="1" min="33" max="33" width="12.13"/>
    <col customWidth="1" min="34" max="35" width="11.88"/>
    <col customWidth="1" min="36" max="36" width="12.13"/>
    <col customWidth="1" min="37" max="37" width="10.88"/>
    <col customWidth="1" min="38" max="39" width="11.88"/>
    <col customWidth="1" min="40" max="40" width="12.13"/>
    <col customWidth="1" min="41" max="43" width="11.88"/>
    <col customWidth="1" min="44" max="44" width="11.0"/>
    <col customWidth="1" min="45" max="50" width="11.88"/>
    <col customWidth="1" min="51" max="101" width="7.63"/>
  </cols>
  <sheetData>
    <row r="1">
      <c r="C1" s="1" t="s">
        <v>141</v>
      </c>
      <c r="E1" s="1" t="s">
        <v>141</v>
      </c>
      <c r="G1" s="1" t="s">
        <v>141</v>
      </c>
      <c r="I1" s="1" t="s">
        <v>141</v>
      </c>
      <c r="K1" s="1" t="s">
        <v>141</v>
      </c>
      <c r="M1" s="1" t="s">
        <v>141</v>
      </c>
      <c r="O1" s="1" t="s">
        <v>141</v>
      </c>
      <c r="Q1" s="1" t="s">
        <v>141</v>
      </c>
      <c r="S1" s="1" t="s">
        <v>141</v>
      </c>
      <c r="U1" s="1" t="s">
        <v>141</v>
      </c>
      <c r="W1" s="1" t="s">
        <v>141</v>
      </c>
      <c r="Y1" s="1" t="s">
        <v>141</v>
      </c>
      <c r="AA1" s="1" t="s">
        <v>141</v>
      </c>
      <c r="AC1" s="1" t="s">
        <v>141</v>
      </c>
      <c r="AE1" s="1" t="s">
        <v>141</v>
      </c>
      <c r="AG1" s="1" t="s">
        <v>141</v>
      </c>
      <c r="AI1" s="1" t="s">
        <v>141</v>
      </c>
      <c r="AK1" s="1" t="s">
        <v>141</v>
      </c>
      <c r="AM1" s="1" t="s">
        <v>141</v>
      </c>
      <c r="AO1" s="1" t="s">
        <v>141</v>
      </c>
      <c r="AQ1" s="1" t="s">
        <v>141</v>
      </c>
      <c r="AS1" s="1" t="s">
        <v>141</v>
      </c>
      <c r="AU1" s="1" t="s">
        <v>141</v>
      </c>
      <c r="AW1" s="1" t="s">
        <v>141</v>
      </c>
      <c r="AY1" s="1" t="s">
        <v>141</v>
      </c>
      <c r="BA1" s="1" t="s">
        <v>141</v>
      </c>
      <c r="BC1" s="1" t="s">
        <v>141</v>
      </c>
      <c r="BE1" s="1" t="s">
        <v>141</v>
      </c>
      <c r="BG1" s="1" t="s">
        <v>141</v>
      </c>
      <c r="BI1" s="1" t="s">
        <v>141</v>
      </c>
      <c r="BK1" s="1" t="s">
        <v>141</v>
      </c>
      <c r="BM1" s="1" t="s">
        <v>141</v>
      </c>
      <c r="BO1" s="1" t="s">
        <v>141</v>
      </c>
      <c r="BQ1" s="1" t="s">
        <v>141</v>
      </c>
      <c r="BS1" s="1" t="s">
        <v>141</v>
      </c>
      <c r="BU1" s="1" t="s">
        <v>141</v>
      </c>
      <c r="BW1" s="1" t="s">
        <v>141</v>
      </c>
      <c r="BY1" s="1" t="s">
        <v>141</v>
      </c>
      <c r="CA1" s="1" t="s">
        <v>141</v>
      </c>
      <c r="CC1" s="1" t="s">
        <v>141</v>
      </c>
      <c r="CE1" s="1" t="s">
        <v>141</v>
      </c>
      <c r="CG1" s="1" t="s">
        <v>141</v>
      </c>
      <c r="CI1" s="1" t="s">
        <v>141</v>
      </c>
      <c r="CK1" s="1" t="s">
        <v>141</v>
      </c>
      <c r="CM1" s="1" t="s">
        <v>141</v>
      </c>
      <c r="CO1" s="1" t="s">
        <v>141</v>
      </c>
      <c r="CQ1" s="1" t="s">
        <v>141</v>
      </c>
      <c r="CS1" s="1" t="s">
        <v>141</v>
      </c>
      <c r="CU1" s="1" t="s">
        <v>141</v>
      </c>
      <c r="CW1" s="1" t="s">
        <v>141</v>
      </c>
    </row>
    <row r="2">
      <c r="A2" s="1" t="s">
        <v>142</v>
      </c>
      <c r="B2" s="1" t="s">
        <v>143</v>
      </c>
      <c r="C2" s="1"/>
      <c r="D2" s="1" t="s">
        <v>144</v>
      </c>
      <c r="E2" s="1"/>
      <c r="F2" s="1" t="s">
        <v>145</v>
      </c>
      <c r="G2" s="1"/>
      <c r="H2" s="1" t="s">
        <v>146</v>
      </c>
      <c r="I2" s="1"/>
      <c r="J2" s="1" t="s">
        <v>147</v>
      </c>
      <c r="K2" s="1"/>
      <c r="L2" s="1" t="s">
        <v>148</v>
      </c>
      <c r="M2" s="1"/>
      <c r="N2" s="1" t="s">
        <v>149</v>
      </c>
      <c r="O2" s="1"/>
      <c r="P2" s="1" t="s">
        <v>150</v>
      </c>
      <c r="Q2" s="1"/>
      <c r="R2" s="1" t="s">
        <v>151</v>
      </c>
      <c r="S2" s="1"/>
      <c r="T2" s="1" t="s">
        <v>152</v>
      </c>
      <c r="U2" s="1"/>
      <c r="V2" s="1" t="s">
        <v>153</v>
      </c>
      <c r="W2" s="1"/>
      <c r="X2" s="1" t="s">
        <v>154</v>
      </c>
      <c r="Y2" s="1"/>
      <c r="Z2" s="1" t="s">
        <v>155</v>
      </c>
      <c r="AA2" s="1"/>
      <c r="AB2" s="1" t="s">
        <v>156</v>
      </c>
      <c r="AC2" s="1"/>
      <c r="AD2" s="1" t="s">
        <v>157</v>
      </c>
      <c r="AE2" s="1"/>
      <c r="AF2" s="1" t="s">
        <v>158</v>
      </c>
      <c r="AG2" s="1"/>
      <c r="AH2" s="1" t="s">
        <v>159</v>
      </c>
      <c r="AI2" s="1"/>
      <c r="AJ2" s="1" t="s">
        <v>160</v>
      </c>
      <c r="AK2" s="1"/>
      <c r="AL2" s="1" t="s">
        <v>161</v>
      </c>
      <c r="AM2" s="1"/>
      <c r="AN2" s="1" t="s">
        <v>162</v>
      </c>
      <c r="AO2" s="1"/>
      <c r="AP2" s="1" t="s">
        <v>163</v>
      </c>
      <c r="AQ2" s="1"/>
      <c r="AR2" s="1" t="s">
        <v>164</v>
      </c>
      <c r="AS2" s="1"/>
      <c r="AT2" s="1" t="s">
        <v>165</v>
      </c>
      <c r="AU2" s="1"/>
      <c r="AV2" s="1" t="s">
        <v>166</v>
      </c>
      <c r="AW2" s="1"/>
      <c r="AX2" s="1" t="s">
        <v>167</v>
      </c>
      <c r="AY2" s="1"/>
      <c r="AZ2" s="1" t="s">
        <v>168</v>
      </c>
      <c r="BA2" s="1"/>
      <c r="BB2" s="1" t="s">
        <v>169</v>
      </c>
      <c r="BC2" s="1"/>
      <c r="BD2" s="1" t="s">
        <v>170</v>
      </c>
      <c r="BE2" s="1"/>
      <c r="BF2" s="1" t="s">
        <v>171</v>
      </c>
      <c r="BG2" s="1"/>
      <c r="BH2" s="1" t="s">
        <v>172</v>
      </c>
      <c r="BI2" s="1"/>
      <c r="BJ2" s="1" t="s">
        <v>173</v>
      </c>
      <c r="BK2" s="1"/>
      <c r="BL2" s="1" t="s">
        <v>174</v>
      </c>
      <c r="BM2" s="1"/>
      <c r="BN2" s="1" t="s">
        <v>175</v>
      </c>
      <c r="BO2" s="1"/>
      <c r="BP2" s="1" t="s">
        <v>176</v>
      </c>
      <c r="BQ2" s="1"/>
      <c r="BR2" s="1" t="s">
        <v>177</v>
      </c>
      <c r="BS2" s="1"/>
      <c r="BT2" s="1" t="s">
        <v>178</v>
      </c>
      <c r="BU2" s="1"/>
      <c r="BV2" s="1" t="s">
        <v>161</v>
      </c>
      <c r="BW2" s="1"/>
      <c r="BX2" s="1" t="s">
        <v>179</v>
      </c>
      <c r="BY2" s="1"/>
      <c r="BZ2" s="1" t="s">
        <v>180</v>
      </c>
      <c r="CA2" s="1"/>
      <c r="CB2" s="1" t="s">
        <v>181</v>
      </c>
      <c r="CC2" s="1"/>
      <c r="CD2" s="1" t="s">
        <v>182</v>
      </c>
      <c r="CE2" s="1"/>
      <c r="CF2" s="1" t="s">
        <v>183</v>
      </c>
      <c r="CG2" s="1"/>
      <c r="CH2" s="1" t="s">
        <v>184</v>
      </c>
      <c r="CI2" s="1"/>
      <c r="CJ2" s="1" t="s">
        <v>185</v>
      </c>
      <c r="CK2" s="1"/>
      <c r="CL2" s="1" t="s">
        <v>186</v>
      </c>
      <c r="CM2" s="1"/>
      <c r="CN2" s="1" t="s">
        <v>187</v>
      </c>
      <c r="CO2" s="1"/>
      <c r="CP2" s="1" t="s">
        <v>188</v>
      </c>
      <c r="CQ2" s="1"/>
      <c r="CR2" s="1" t="s">
        <v>189</v>
      </c>
      <c r="CS2" s="1"/>
      <c r="CT2" s="1" t="s">
        <v>190</v>
      </c>
      <c r="CU2" s="1"/>
      <c r="CV2" s="1" t="s">
        <v>191</v>
      </c>
      <c r="CW2" s="1"/>
    </row>
    <row r="3">
      <c r="A3" s="1" t="s">
        <v>192</v>
      </c>
      <c r="B3" s="1">
        <v>33.52</v>
      </c>
      <c r="C3" s="1"/>
      <c r="D3" s="1">
        <v>61.22</v>
      </c>
      <c r="E3" s="1"/>
      <c r="F3" s="1">
        <v>33.45</v>
      </c>
      <c r="G3" s="1"/>
      <c r="H3" s="1">
        <v>34.75</v>
      </c>
      <c r="I3" s="1"/>
      <c r="J3" s="1">
        <v>37.77</v>
      </c>
      <c r="K3" s="1"/>
      <c r="L3" s="1">
        <v>40.02</v>
      </c>
      <c r="M3" s="1"/>
      <c r="N3" s="1">
        <v>41.77</v>
      </c>
      <c r="O3" s="1"/>
      <c r="P3" s="1">
        <v>39.74</v>
      </c>
      <c r="Q3" s="1"/>
      <c r="R3" s="1">
        <v>27.95</v>
      </c>
      <c r="S3" s="1"/>
      <c r="T3" s="1">
        <v>33.75</v>
      </c>
      <c r="U3" s="1"/>
      <c r="V3" s="1">
        <v>21.31</v>
      </c>
      <c r="W3" s="1"/>
      <c r="X3" s="1">
        <v>43.62</v>
      </c>
      <c r="Y3" s="1"/>
      <c r="Z3" s="1">
        <v>41.88</v>
      </c>
      <c r="AA3" s="1"/>
      <c r="AB3" s="1">
        <v>39.77</v>
      </c>
      <c r="AC3" s="1"/>
      <c r="AD3" s="1">
        <v>41.59</v>
      </c>
      <c r="AE3" s="1"/>
      <c r="AF3" s="1">
        <v>39.05</v>
      </c>
      <c r="AG3" s="1"/>
      <c r="AH3" s="1">
        <v>38.25</v>
      </c>
      <c r="AI3" s="1"/>
      <c r="AJ3" s="1">
        <v>29.95</v>
      </c>
      <c r="AK3" s="1"/>
      <c r="AL3" s="1">
        <v>43.66</v>
      </c>
      <c r="AM3" s="1"/>
      <c r="AN3" s="1">
        <v>39.29</v>
      </c>
      <c r="AO3" s="1"/>
      <c r="AP3" s="1">
        <v>42.36</v>
      </c>
      <c r="AQ3" s="1"/>
      <c r="AR3" s="1">
        <v>42.33</v>
      </c>
      <c r="AS3" s="1"/>
      <c r="AT3" s="1">
        <v>44.98</v>
      </c>
      <c r="AU3" s="1"/>
      <c r="AV3" s="1">
        <v>32.3</v>
      </c>
      <c r="AW3" s="1"/>
      <c r="AX3" s="1">
        <v>38.63</v>
      </c>
      <c r="AY3" s="1"/>
      <c r="AZ3" s="1">
        <v>45.78</v>
      </c>
      <c r="BA3" s="1"/>
      <c r="BB3" s="1">
        <v>41.26</v>
      </c>
      <c r="BC3" s="1"/>
      <c r="BD3" s="1">
        <v>39.2533</v>
      </c>
      <c r="BE3" s="1"/>
      <c r="BF3" s="1">
        <v>43.21</v>
      </c>
      <c r="BG3" s="1"/>
      <c r="BH3" s="1">
        <v>40.74</v>
      </c>
      <c r="BI3" s="1"/>
      <c r="BJ3" s="1">
        <v>35.08</v>
      </c>
      <c r="BK3" s="1"/>
      <c r="BL3" s="1">
        <v>42.65</v>
      </c>
      <c r="BM3" s="1"/>
      <c r="BN3" s="1">
        <v>35.23</v>
      </c>
      <c r="BO3" s="1"/>
      <c r="BP3" s="1">
        <v>46.88</v>
      </c>
      <c r="BQ3" s="1"/>
      <c r="BR3" s="1">
        <v>41.5</v>
      </c>
      <c r="BS3" s="1"/>
      <c r="BT3" s="1">
        <v>35.47</v>
      </c>
      <c r="BU3" s="1"/>
      <c r="BV3" s="1">
        <v>45.5</v>
      </c>
      <c r="BW3" s="1"/>
      <c r="BX3" s="1">
        <v>40.44</v>
      </c>
      <c r="BY3" s="1"/>
      <c r="BZ3" s="1">
        <v>41.82</v>
      </c>
      <c r="CA3" s="1"/>
      <c r="CB3" s="1">
        <v>34.0</v>
      </c>
      <c r="CC3" s="1"/>
      <c r="CD3" s="1">
        <v>43.55</v>
      </c>
      <c r="CE3" s="1"/>
      <c r="CF3" s="1">
        <v>36.16</v>
      </c>
      <c r="CG3" s="1"/>
      <c r="CH3" s="1">
        <v>30.3</v>
      </c>
      <c r="CI3" s="1"/>
      <c r="CJ3" s="1">
        <v>40.76</v>
      </c>
      <c r="CK3" s="1"/>
      <c r="CL3" s="1">
        <v>44.48</v>
      </c>
      <c r="CM3" s="1"/>
      <c r="CN3" s="1">
        <v>37.54</v>
      </c>
      <c r="CO3" s="1"/>
      <c r="CP3" s="1">
        <v>47.61</v>
      </c>
      <c r="CQ3" s="1"/>
      <c r="CR3" s="1">
        <v>38.35</v>
      </c>
      <c r="CS3" s="1"/>
      <c r="CT3" s="1">
        <v>43.07</v>
      </c>
      <c r="CU3" s="1"/>
      <c r="CV3" s="1">
        <v>41.14</v>
      </c>
      <c r="CW3" s="1"/>
    </row>
    <row r="4">
      <c r="B4" s="18">
        <v>188.860572283803</v>
      </c>
      <c r="C4" s="1"/>
      <c r="D4" s="18">
        <v>218.26702773134213</v>
      </c>
      <c r="E4" s="1"/>
      <c r="F4" s="18">
        <v>177.84179496740524</v>
      </c>
      <c r="G4" s="1"/>
      <c r="H4" s="18">
        <v>187.896274200942</v>
      </c>
      <c r="I4" s="1"/>
      <c r="J4" s="18">
        <v>205.849906953002</v>
      </c>
      <c r="K4" s="1"/>
      <c r="L4" s="18">
        <v>198.57095167670823</v>
      </c>
      <c r="M4" s="1"/>
      <c r="N4" s="18">
        <v>197.91893875057346</v>
      </c>
      <c r="O4" s="1"/>
      <c r="P4" s="18">
        <v>195.764061985837</v>
      </c>
      <c r="Q4" s="1"/>
      <c r="R4" s="18">
        <v>176.2637661041645</v>
      </c>
      <c r="S4" s="1"/>
      <c r="T4" s="18">
        <v>195.250649174677</v>
      </c>
      <c r="U4" s="1"/>
      <c r="V4" s="18">
        <v>184.34373533542782</v>
      </c>
      <c r="W4" s="1"/>
      <c r="X4" s="18">
        <v>209.33008189792108</v>
      </c>
      <c r="Y4" s="1"/>
      <c r="Z4" s="18">
        <v>198.344114797926</v>
      </c>
      <c r="AA4" s="1"/>
      <c r="AB4" s="18">
        <v>196.4575133527007</v>
      </c>
      <c r="AC4" s="1"/>
      <c r="AD4" s="18">
        <v>193.51539442812177</v>
      </c>
      <c r="AE4" s="1"/>
      <c r="AF4" s="18">
        <v>192.18450004441578</v>
      </c>
      <c r="AG4" s="1"/>
      <c r="AH4" s="18">
        <v>190.884512563896</v>
      </c>
      <c r="AI4" s="1"/>
      <c r="AJ4" s="18">
        <v>185.44531139415227</v>
      </c>
      <c r="AK4" s="1"/>
      <c r="AL4" s="18">
        <v>193.49194869342293</v>
      </c>
      <c r="AM4" s="1"/>
      <c r="AN4" s="18">
        <v>199.59417913821574</v>
      </c>
      <c r="AO4" s="1"/>
      <c r="AP4" s="18">
        <v>198.53867209392735</v>
      </c>
      <c r="AQ4" s="1"/>
      <c r="AR4" s="18">
        <v>197.77186854938364</v>
      </c>
      <c r="AS4" s="1"/>
      <c r="AT4" s="18">
        <v>198.60474064991163</v>
      </c>
      <c r="AU4" s="1"/>
      <c r="AV4" s="18">
        <v>189.12492989399823</v>
      </c>
      <c r="AW4" s="1"/>
      <c r="AX4" s="18">
        <v>191.718745958091</v>
      </c>
      <c r="AY4" s="1"/>
      <c r="AZ4" s="18">
        <v>197.78027601933857</v>
      </c>
      <c r="BA4" s="1"/>
      <c r="BB4" s="18">
        <v>194.28746561019705</v>
      </c>
      <c r="BC4" s="1"/>
      <c r="BD4" s="18">
        <v>184.94393754794146</v>
      </c>
      <c r="BE4" s="1"/>
      <c r="BF4" s="18">
        <v>196.40667378535974</v>
      </c>
      <c r="BG4" s="1"/>
      <c r="BH4" s="18">
        <v>201.04884261638242</v>
      </c>
      <c r="BI4" s="1"/>
      <c r="BJ4" s="18">
        <v>195.97042282604025</v>
      </c>
      <c r="BK4" s="1"/>
      <c r="BL4" s="18">
        <v>201.0347517239221</v>
      </c>
      <c r="BM4" s="1"/>
      <c r="BN4" s="18">
        <v>190.2952852984712</v>
      </c>
      <c r="BO4" s="1"/>
      <c r="BP4" s="18">
        <v>193.4192128716036</v>
      </c>
      <c r="BQ4" s="1"/>
      <c r="BR4" s="18">
        <v>193.57699640532175</v>
      </c>
      <c r="BS4" s="1"/>
      <c r="BT4" s="18">
        <v>191.60122568145647</v>
      </c>
      <c r="BU4" s="1"/>
      <c r="BV4" s="18">
        <v>197.12192304961764</v>
      </c>
      <c r="BW4" s="1"/>
      <c r="BX4" s="18">
        <v>194.38047353766953</v>
      </c>
      <c r="BY4" s="1"/>
      <c r="BZ4" s="18">
        <v>195.2291388028155</v>
      </c>
      <c r="CA4" s="1"/>
      <c r="CB4" s="18">
        <v>188.324885232248</v>
      </c>
      <c r="CC4" s="1"/>
      <c r="CD4" s="18">
        <v>195.01473519798063</v>
      </c>
      <c r="CE4" s="1"/>
      <c r="CF4" s="18">
        <v>191.43147457116459</v>
      </c>
      <c r="CG4" s="1"/>
      <c r="CH4" s="18">
        <v>191.623254119817</v>
      </c>
      <c r="CI4" s="1"/>
      <c r="CJ4" s="18">
        <v>216.90301096570397</v>
      </c>
      <c r="CK4" s="1"/>
      <c r="CL4" s="18">
        <v>193.63436379630508</v>
      </c>
      <c r="CM4" s="1"/>
      <c r="CN4" s="18">
        <v>197.46640382126964</v>
      </c>
      <c r="CO4" s="1"/>
      <c r="CP4" s="18">
        <v>198.8386285220173</v>
      </c>
      <c r="CQ4" s="1"/>
      <c r="CR4" s="18">
        <v>191.068324330433</v>
      </c>
      <c r="CS4" s="1"/>
      <c r="CT4" s="18">
        <v>195.4973204621888</v>
      </c>
      <c r="CU4" s="1"/>
      <c r="CV4" s="18">
        <v>196.994449197176</v>
      </c>
      <c r="CW4" s="1"/>
    </row>
    <row r="5">
      <c r="C5" s="1"/>
      <c r="E5" s="1"/>
      <c r="G5" s="1"/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I5" s="1"/>
      <c r="AK5" s="1"/>
      <c r="AM5" s="1"/>
      <c r="AO5" s="1"/>
      <c r="AQ5" s="1"/>
      <c r="AS5" s="1"/>
      <c r="AU5" s="1"/>
      <c r="AW5" s="1"/>
      <c r="AY5" s="1"/>
      <c r="BA5" s="1"/>
      <c r="BC5" s="1"/>
      <c r="BE5" s="1"/>
      <c r="BG5" s="1"/>
      <c r="BI5" s="1"/>
      <c r="BK5" s="1"/>
      <c r="BM5" s="1"/>
      <c r="BO5" s="1"/>
      <c r="BQ5" s="1"/>
      <c r="BS5" s="1"/>
      <c r="BU5" s="1"/>
      <c r="BW5" s="1"/>
      <c r="BY5" s="1"/>
      <c r="CA5" s="1"/>
      <c r="CC5" s="1"/>
      <c r="CE5" s="1"/>
      <c r="CG5" s="1"/>
      <c r="CI5" s="1"/>
      <c r="CK5" s="1"/>
      <c r="CM5" s="1"/>
      <c r="CO5" s="1"/>
      <c r="CQ5" s="1"/>
      <c r="CS5" s="1"/>
      <c r="CU5" s="1"/>
      <c r="CW5" s="1"/>
    </row>
    <row r="6">
      <c r="C6" s="1"/>
      <c r="E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I6" s="1"/>
      <c r="AK6" s="1"/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  <c r="BM6" s="1"/>
      <c r="BO6" s="1"/>
      <c r="BQ6" s="1"/>
      <c r="BS6" s="1"/>
      <c r="BU6" s="1"/>
      <c r="BW6" s="1"/>
      <c r="BY6" s="1"/>
      <c r="CA6" s="1"/>
      <c r="CC6" s="1"/>
      <c r="CE6" s="1"/>
      <c r="CG6" s="1"/>
      <c r="CI6" s="1"/>
      <c r="CK6" s="1"/>
      <c r="CM6" s="1"/>
      <c r="CO6" s="1"/>
      <c r="CQ6" s="1"/>
      <c r="CS6" s="1"/>
      <c r="CU6" s="1"/>
      <c r="CW6" s="1"/>
    </row>
    <row r="7">
      <c r="C7" s="1"/>
      <c r="E7" s="1"/>
      <c r="G7" s="1"/>
      <c r="I7" s="1"/>
      <c r="K7" s="1"/>
      <c r="M7" s="1"/>
      <c r="O7" s="1"/>
      <c r="Q7" s="1"/>
      <c r="S7" s="1"/>
      <c r="U7" s="1"/>
      <c r="W7" s="1"/>
      <c r="Y7" s="1"/>
      <c r="AA7" s="1"/>
      <c r="AC7" s="1"/>
      <c r="AE7" s="1"/>
      <c r="AG7" s="1"/>
      <c r="AI7" s="1"/>
      <c r="AK7" s="1"/>
      <c r="AM7" s="1"/>
      <c r="AO7" s="1"/>
      <c r="AQ7" s="1"/>
      <c r="AS7" s="1"/>
      <c r="AU7" s="1"/>
      <c r="AW7" s="1"/>
      <c r="AY7" s="1"/>
      <c r="BA7" s="1"/>
      <c r="BC7" s="1"/>
      <c r="BE7" s="1"/>
      <c r="BG7" s="1"/>
      <c r="BI7" s="1"/>
      <c r="BK7" s="1"/>
      <c r="BM7" s="1"/>
      <c r="BO7" s="1"/>
      <c r="BQ7" s="1"/>
      <c r="BS7" s="1"/>
      <c r="BU7" s="1"/>
      <c r="BW7" s="1"/>
      <c r="BY7" s="1"/>
      <c r="CA7" s="1"/>
      <c r="CC7" s="1"/>
      <c r="CE7" s="1"/>
      <c r="CG7" s="1"/>
      <c r="CI7" s="1"/>
      <c r="CK7" s="1"/>
      <c r="CM7" s="1"/>
      <c r="CO7" s="1"/>
      <c r="CQ7" s="1"/>
      <c r="CS7" s="1"/>
      <c r="CU7" s="1"/>
      <c r="CW7" s="1"/>
    </row>
    <row r="8">
      <c r="C8" s="1"/>
      <c r="E8" s="1"/>
      <c r="G8" s="1"/>
      <c r="I8" s="1"/>
      <c r="K8" s="1"/>
      <c r="M8" s="1"/>
      <c r="O8" s="1"/>
      <c r="Q8" s="1"/>
      <c r="S8" s="1"/>
      <c r="U8" s="1"/>
      <c r="W8" s="1"/>
      <c r="Y8" s="1"/>
      <c r="AA8" s="1"/>
      <c r="AC8" s="1"/>
      <c r="AE8" s="1"/>
      <c r="AG8" s="1"/>
      <c r="AI8" s="1"/>
      <c r="AK8" s="1"/>
      <c r="AM8" s="1"/>
      <c r="AO8" s="1"/>
      <c r="AQ8" s="1"/>
      <c r="AS8" s="1"/>
      <c r="AU8" s="1"/>
      <c r="AW8" s="1"/>
      <c r="AY8" s="1"/>
      <c r="BA8" s="1"/>
      <c r="BC8" s="1"/>
      <c r="BE8" s="1"/>
      <c r="BG8" s="1"/>
      <c r="BI8" s="1"/>
      <c r="BK8" s="1"/>
      <c r="BM8" s="1"/>
      <c r="BO8" s="1"/>
      <c r="BQ8" s="1"/>
      <c r="BS8" s="1"/>
      <c r="BU8" s="1"/>
      <c r="BW8" s="1"/>
      <c r="BY8" s="1"/>
      <c r="CA8" s="1"/>
      <c r="CC8" s="1"/>
      <c r="CE8" s="1"/>
      <c r="CG8" s="1"/>
      <c r="CI8" s="1"/>
      <c r="CK8" s="1"/>
      <c r="CM8" s="1"/>
      <c r="CO8" s="1"/>
      <c r="CQ8" s="1"/>
      <c r="CS8" s="1"/>
      <c r="CU8" s="1"/>
      <c r="CW8" s="1"/>
    </row>
    <row r="9"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  <c r="BC9" s="1"/>
      <c r="BE9" s="1"/>
      <c r="BG9" s="1"/>
      <c r="BI9" s="1"/>
      <c r="BK9" s="1"/>
      <c r="BM9" s="1"/>
      <c r="BO9" s="1"/>
      <c r="BQ9" s="1"/>
      <c r="BS9" s="1"/>
      <c r="BU9" s="1"/>
      <c r="BW9" s="1"/>
      <c r="BY9" s="1"/>
      <c r="CA9" s="1"/>
      <c r="CC9" s="1"/>
      <c r="CE9" s="1"/>
      <c r="CG9" s="1"/>
      <c r="CI9" s="1"/>
      <c r="CK9" s="1"/>
      <c r="CM9" s="1"/>
      <c r="CO9" s="1"/>
      <c r="CQ9" s="1"/>
      <c r="CS9" s="1"/>
      <c r="CU9" s="1"/>
      <c r="CW9" s="1"/>
    </row>
    <row r="10">
      <c r="C10" s="1"/>
      <c r="E10" s="1"/>
      <c r="G10" s="1"/>
      <c r="I10" s="1"/>
      <c r="K10" s="1"/>
      <c r="M10" s="1"/>
      <c r="O10" s="1"/>
      <c r="Q10" s="1"/>
      <c r="S10" s="1"/>
      <c r="U10" s="1"/>
      <c r="W10" s="1"/>
      <c r="Y10" s="1"/>
      <c r="AA10" s="1"/>
      <c r="AC10" s="1"/>
      <c r="AE10" s="1"/>
      <c r="AG10" s="1"/>
      <c r="AI10" s="1"/>
      <c r="AK10" s="1"/>
      <c r="AM10" s="1"/>
      <c r="AO10" s="1"/>
      <c r="AQ10" s="1"/>
      <c r="AS10" s="1"/>
      <c r="AU10" s="1"/>
      <c r="AW10" s="1"/>
      <c r="AY10" s="1"/>
      <c r="BA10" s="1"/>
      <c r="BC10" s="1"/>
      <c r="BE10" s="1"/>
      <c r="BG10" s="1"/>
      <c r="BI10" s="1"/>
      <c r="BK10" s="1"/>
      <c r="BM10" s="1"/>
      <c r="BO10" s="1"/>
      <c r="BQ10" s="1"/>
      <c r="BS10" s="1"/>
      <c r="BU10" s="1"/>
      <c r="BW10" s="1"/>
      <c r="BY10" s="1"/>
      <c r="CA10" s="1"/>
      <c r="CC10" s="1"/>
      <c r="CE10" s="1"/>
      <c r="CG10" s="1"/>
      <c r="CI10" s="1"/>
      <c r="CK10" s="1"/>
      <c r="CM10" s="1"/>
      <c r="CO10" s="1"/>
      <c r="CQ10" s="1"/>
      <c r="CS10" s="1"/>
      <c r="CU10" s="1"/>
      <c r="CW10" s="1"/>
    </row>
    <row r="11"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</row>
    <row r="12"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</row>
    <row r="13"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</row>
    <row r="14">
      <c r="A14" s="1" t="s">
        <v>193</v>
      </c>
      <c r="B14" s="1" t="s">
        <v>38</v>
      </c>
      <c r="C14" s="1">
        <v>0.452</v>
      </c>
      <c r="D14" s="1" t="s">
        <v>41</v>
      </c>
      <c r="E14" s="1">
        <v>0.2</v>
      </c>
      <c r="F14" s="1" t="s">
        <v>43</v>
      </c>
      <c r="G14" s="1">
        <v>0.683</v>
      </c>
      <c r="H14" s="1" t="s">
        <v>45</v>
      </c>
      <c r="I14" s="1">
        <v>0.46</v>
      </c>
      <c r="J14" s="1" t="s">
        <v>47</v>
      </c>
      <c r="K14" s="1">
        <v>0.436</v>
      </c>
      <c r="L14" s="1" t="s">
        <v>49</v>
      </c>
      <c r="M14" s="1">
        <v>0.444</v>
      </c>
      <c r="N14" s="1" t="s">
        <v>51</v>
      </c>
      <c r="O14" s="1">
        <v>0.347</v>
      </c>
      <c r="P14" s="1" t="s">
        <v>53</v>
      </c>
      <c r="Q14" s="1">
        <v>0.386</v>
      </c>
      <c r="R14" s="1" t="s">
        <v>55</v>
      </c>
      <c r="S14" s="1">
        <v>0.553</v>
      </c>
      <c r="T14" s="1" t="s">
        <v>57</v>
      </c>
      <c r="U14" s="1">
        <v>0.453</v>
      </c>
      <c r="V14" s="1" t="s">
        <v>59</v>
      </c>
      <c r="W14" s="1">
        <v>0.62</v>
      </c>
      <c r="X14" s="1" t="s">
        <v>61</v>
      </c>
      <c r="Y14" s="1">
        <v>0.4</v>
      </c>
      <c r="Z14" s="1" t="s">
        <v>63</v>
      </c>
      <c r="AA14" s="1">
        <v>0.347</v>
      </c>
      <c r="AB14" s="1" t="s">
        <v>65</v>
      </c>
      <c r="AC14" s="1">
        <v>0.377</v>
      </c>
      <c r="AD14" s="1" t="s">
        <v>67</v>
      </c>
      <c r="AE14" s="1">
        <v>0.389</v>
      </c>
      <c r="AF14" s="1" t="s">
        <v>69</v>
      </c>
      <c r="AG14" s="1">
        <v>0.422</v>
      </c>
      <c r="AH14" s="1" t="s">
        <v>71</v>
      </c>
      <c r="AI14" s="1">
        <v>0.4</v>
      </c>
      <c r="AJ14" s="1" t="s">
        <v>73</v>
      </c>
      <c r="AK14" s="1">
        <v>0.485</v>
      </c>
      <c r="AL14" s="1" t="s">
        <v>75</v>
      </c>
      <c r="AM14" s="1">
        <v>0.364</v>
      </c>
      <c r="AN14" s="1" t="s">
        <v>77</v>
      </c>
      <c r="AO14" s="1">
        <v>0.385</v>
      </c>
      <c r="AP14" s="1" t="s">
        <v>79</v>
      </c>
      <c r="AQ14" s="1">
        <v>0.366</v>
      </c>
      <c r="AR14" s="1" t="s">
        <v>81</v>
      </c>
      <c r="AS14" s="1">
        <v>0.337</v>
      </c>
      <c r="AT14" s="1" t="s">
        <v>83</v>
      </c>
      <c r="AU14" s="1">
        <v>0.355</v>
      </c>
      <c r="AV14" s="1" t="s">
        <v>85</v>
      </c>
      <c r="AW14" s="1">
        <v>0.474</v>
      </c>
      <c r="AX14" s="1" t="s">
        <v>87</v>
      </c>
      <c r="AY14" s="1">
        <v>0.41</v>
      </c>
      <c r="AZ14" s="1" t="s">
        <v>89</v>
      </c>
      <c r="BA14" s="1">
        <v>0.392</v>
      </c>
      <c r="BB14" s="1" t="s">
        <v>91</v>
      </c>
      <c r="BC14" s="1">
        <v>0.402</v>
      </c>
      <c r="BD14" s="1" t="s">
        <v>93</v>
      </c>
      <c r="BE14" s="1">
        <v>0.473</v>
      </c>
      <c r="BF14" s="1" t="s">
        <v>95</v>
      </c>
      <c r="BG14" s="1">
        <v>0.361</v>
      </c>
      <c r="BH14" s="1" t="s">
        <v>97</v>
      </c>
      <c r="BI14" s="1">
        <v>0.364</v>
      </c>
      <c r="BJ14" s="1" t="s">
        <v>99</v>
      </c>
      <c r="BK14" s="1">
        <v>0.554</v>
      </c>
      <c r="BL14" s="1" t="s">
        <v>101</v>
      </c>
      <c r="BM14" s="1">
        <v>0.336</v>
      </c>
      <c r="BN14" s="1" t="s">
        <v>103</v>
      </c>
      <c r="BO14" s="1">
        <v>0.449</v>
      </c>
      <c r="BP14" s="1" t="s">
        <v>105</v>
      </c>
      <c r="BQ14" s="1">
        <v>0.353</v>
      </c>
      <c r="BR14" s="1" t="s">
        <v>107</v>
      </c>
      <c r="BS14" s="1">
        <v>0.336</v>
      </c>
      <c r="BT14" s="1" t="s">
        <v>109</v>
      </c>
      <c r="BU14" s="1">
        <v>0.484</v>
      </c>
      <c r="BV14" s="1" t="s">
        <v>111</v>
      </c>
      <c r="BW14" s="1">
        <v>0.319</v>
      </c>
      <c r="BX14" s="1" t="s">
        <v>113</v>
      </c>
      <c r="BY14" s="1">
        <v>0.342</v>
      </c>
      <c r="BZ14" s="1" t="s">
        <v>115</v>
      </c>
      <c r="CA14" s="1">
        <v>0.362</v>
      </c>
      <c r="CB14" s="1" t="s">
        <v>117</v>
      </c>
      <c r="CC14" s="1">
        <v>0.465</v>
      </c>
      <c r="CD14" s="1" t="s">
        <v>119</v>
      </c>
      <c r="CE14" s="1">
        <v>0.377</v>
      </c>
      <c r="CF14" s="1" t="s">
        <v>121</v>
      </c>
      <c r="CG14" s="1">
        <v>0.433</v>
      </c>
      <c r="CH14" s="1" t="s">
        <v>123</v>
      </c>
      <c r="CI14" s="1">
        <v>0.513</v>
      </c>
      <c r="CJ14" s="1" t="s">
        <v>125</v>
      </c>
      <c r="CK14" s="1">
        <v>0.403</v>
      </c>
      <c r="CL14" s="1" t="s">
        <v>127</v>
      </c>
      <c r="CM14" s="1">
        <v>0.337</v>
      </c>
      <c r="CN14" s="1" t="s">
        <v>129</v>
      </c>
      <c r="CO14" s="1">
        <v>0.409</v>
      </c>
      <c r="CP14" s="1" t="s">
        <v>131</v>
      </c>
      <c r="CQ14" s="1">
        <v>0.292</v>
      </c>
      <c r="CR14" s="1" t="s">
        <v>133</v>
      </c>
      <c r="CS14" s="1">
        <v>0.375</v>
      </c>
      <c r="CT14" s="1" t="s">
        <v>194</v>
      </c>
      <c r="CU14" s="1">
        <v>0.359</v>
      </c>
      <c r="CV14" s="1" t="s">
        <v>137</v>
      </c>
      <c r="CW14" s="1">
        <v>0.415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D26" s="1"/>
    </row>
    <row r="27" ht="15.75" customHeight="1">
      <c r="D27" s="1"/>
    </row>
    <row r="28" ht="15.75" customHeight="1">
      <c r="D28" s="1"/>
    </row>
    <row r="29" ht="15.75" customHeight="1">
      <c r="D29" s="1"/>
    </row>
    <row r="30" ht="15.75" customHeight="1">
      <c r="D30" s="1"/>
    </row>
    <row r="31" ht="15.75" customHeight="1">
      <c r="D31" s="1"/>
    </row>
    <row r="32" ht="15.75" customHeight="1">
      <c r="D32" s="1"/>
    </row>
    <row r="33" ht="15.75" customHeight="1">
      <c r="D33" s="1"/>
    </row>
    <row r="34" ht="15.75" customHeight="1">
      <c r="D34" s="1"/>
    </row>
    <row r="35" ht="15.75" customHeight="1">
      <c r="D35" s="1"/>
    </row>
    <row r="36" ht="15.75" customHeight="1">
      <c r="D36" s="1"/>
    </row>
    <row r="37" ht="15.75" customHeight="1">
      <c r="D37" s="1"/>
    </row>
    <row r="38" ht="15.75" customHeight="1">
      <c r="D38" s="1"/>
    </row>
    <row r="39" ht="15.75" customHeight="1">
      <c r="D39" s="1"/>
    </row>
    <row r="40" ht="15.75" customHeight="1">
      <c r="D40" s="1"/>
    </row>
    <row r="41" ht="15.75" customHeight="1"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88"/>
    <col customWidth="1" min="3" max="5" width="7.63"/>
    <col customWidth="1" min="6" max="6" width="8.5"/>
    <col customWidth="1" min="7" max="101" width="7.63"/>
  </cols>
  <sheetData>
    <row r="1">
      <c r="C1" s="1" t="s">
        <v>141</v>
      </c>
      <c r="E1" s="1" t="s">
        <v>141</v>
      </c>
      <c r="G1" s="1" t="s">
        <v>141</v>
      </c>
      <c r="I1" s="1" t="s">
        <v>141</v>
      </c>
      <c r="K1" s="1" t="s">
        <v>141</v>
      </c>
      <c r="M1" s="1" t="s">
        <v>141</v>
      </c>
      <c r="O1" s="1" t="s">
        <v>141</v>
      </c>
      <c r="Q1" s="1" t="s">
        <v>141</v>
      </c>
      <c r="S1" s="1" t="s">
        <v>141</v>
      </c>
      <c r="U1" s="1" t="s">
        <v>141</v>
      </c>
      <c r="W1" s="1" t="s">
        <v>141</v>
      </c>
      <c r="Y1" s="1" t="s">
        <v>141</v>
      </c>
      <c r="AA1" s="1" t="s">
        <v>141</v>
      </c>
      <c r="AC1" s="1" t="s">
        <v>141</v>
      </c>
      <c r="AE1" s="1" t="s">
        <v>141</v>
      </c>
      <c r="AG1" s="1" t="s">
        <v>141</v>
      </c>
      <c r="AI1" s="1" t="s">
        <v>141</v>
      </c>
      <c r="AK1" s="1" t="s">
        <v>141</v>
      </c>
      <c r="AM1" s="1" t="s">
        <v>141</v>
      </c>
      <c r="AO1" s="1" t="s">
        <v>141</v>
      </c>
      <c r="AQ1" s="1" t="s">
        <v>141</v>
      </c>
      <c r="AS1" s="1" t="s">
        <v>141</v>
      </c>
      <c r="AU1" s="1" t="s">
        <v>141</v>
      </c>
      <c r="AW1" s="1" t="s">
        <v>141</v>
      </c>
      <c r="AY1" s="1" t="s">
        <v>141</v>
      </c>
      <c r="BA1" s="1" t="s">
        <v>141</v>
      </c>
      <c r="BC1" s="1" t="s">
        <v>141</v>
      </c>
      <c r="BE1" s="1" t="s">
        <v>141</v>
      </c>
      <c r="BG1" s="1" t="s">
        <v>141</v>
      </c>
      <c r="BI1" s="1" t="s">
        <v>141</v>
      </c>
      <c r="BK1" s="1" t="s">
        <v>141</v>
      </c>
      <c r="BM1" s="1" t="s">
        <v>141</v>
      </c>
      <c r="BO1" s="1" t="s">
        <v>141</v>
      </c>
      <c r="BQ1" s="1" t="s">
        <v>141</v>
      </c>
      <c r="BS1" s="1" t="s">
        <v>141</v>
      </c>
      <c r="BU1" s="1" t="s">
        <v>141</v>
      </c>
      <c r="BW1" s="1" t="s">
        <v>141</v>
      </c>
      <c r="BY1" s="1" t="s">
        <v>141</v>
      </c>
      <c r="CA1" s="1" t="s">
        <v>141</v>
      </c>
      <c r="CC1" s="1" t="s">
        <v>141</v>
      </c>
      <c r="CE1" s="1" t="s">
        <v>141</v>
      </c>
      <c r="CG1" s="1" t="s">
        <v>141</v>
      </c>
      <c r="CI1" s="1" t="s">
        <v>141</v>
      </c>
      <c r="CK1" s="1" t="s">
        <v>141</v>
      </c>
      <c r="CM1" s="1" t="s">
        <v>141</v>
      </c>
      <c r="CO1" s="1" t="s">
        <v>141</v>
      </c>
      <c r="CQ1" s="1" t="s">
        <v>141</v>
      </c>
      <c r="CS1" s="1" t="s">
        <v>141</v>
      </c>
      <c r="CU1" s="1" t="s">
        <v>141</v>
      </c>
      <c r="CW1" s="1" t="s">
        <v>141</v>
      </c>
    </row>
    <row r="2">
      <c r="A2" s="1" t="s">
        <v>142</v>
      </c>
      <c r="B2" s="1" t="s">
        <v>143</v>
      </c>
      <c r="C2" s="1"/>
      <c r="D2" s="1" t="s">
        <v>144</v>
      </c>
      <c r="E2" s="1"/>
      <c r="F2" s="1" t="s">
        <v>145</v>
      </c>
      <c r="G2" s="1"/>
      <c r="H2" s="1" t="s">
        <v>146</v>
      </c>
      <c r="I2" s="1"/>
      <c r="J2" s="1" t="s">
        <v>147</v>
      </c>
      <c r="K2" s="1"/>
      <c r="L2" s="1" t="s">
        <v>148</v>
      </c>
      <c r="M2" s="1"/>
      <c r="N2" s="1" t="s">
        <v>149</v>
      </c>
      <c r="O2" s="1"/>
      <c r="P2" s="1" t="s">
        <v>150</v>
      </c>
      <c r="Q2" s="1"/>
      <c r="R2" s="1" t="s">
        <v>151</v>
      </c>
      <c r="S2" s="1"/>
      <c r="T2" s="1" t="s">
        <v>152</v>
      </c>
      <c r="U2" s="1"/>
      <c r="V2" s="1" t="s">
        <v>153</v>
      </c>
      <c r="W2" s="1"/>
      <c r="X2" s="1" t="s">
        <v>154</v>
      </c>
      <c r="Y2" s="1"/>
      <c r="Z2" s="1" t="s">
        <v>155</v>
      </c>
      <c r="AA2" s="1"/>
      <c r="AB2" s="1" t="s">
        <v>156</v>
      </c>
      <c r="AC2" s="1"/>
      <c r="AD2" s="1" t="s">
        <v>157</v>
      </c>
      <c r="AE2" s="1"/>
      <c r="AF2" s="1" t="s">
        <v>158</v>
      </c>
      <c r="AG2" s="1"/>
      <c r="AH2" s="1" t="s">
        <v>159</v>
      </c>
      <c r="AI2" s="1"/>
      <c r="AJ2" s="1" t="s">
        <v>160</v>
      </c>
      <c r="AK2" s="1"/>
      <c r="AL2" s="1" t="s">
        <v>161</v>
      </c>
      <c r="AM2" s="1"/>
      <c r="AN2" s="1" t="s">
        <v>162</v>
      </c>
      <c r="AO2" s="1"/>
      <c r="AP2" s="1" t="s">
        <v>163</v>
      </c>
      <c r="AQ2" s="1"/>
      <c r="AR2" s="1" t="s">
        <v>164</v>
      </c>
      <c r="AS2" s="1"/>
      <c r="AT2" s="1" t="s">
        <v>165</v>
      </c>
      <c r="AU2" s="1"/>
      <c r="AV2" s="1" t="s">
        <v>166</v>
      </c>
      <c r="AW2" s="1"/>
      <c r="AX2" s="1" t="s">
        <v>167</v>
      </c>
      <c r="AY2" s="1"/>
      <c r="AZ2" s="1" t="s">
        <v>168</v>
      </c>
      <c r="BA2" s="1"/>
      <c r="BB2" s="1" t="s">
        <v>169</v>
      </c>
      <c r="BC2" s="1"/>
      <c r="BD2" s="1" t="s">
        <v>170</v>
      </c>
      <c r="BE2" s="1"/>
      <c r="BF2" s="1" t="s">
        <v>171</v>
      </c>
      <c r="BG2" s="1"/>
      <c r="BH2" s="1" t="s">
        <v>172</v>
      </c>
      <c r="BI2" s="1"/>
      <c r="BJ2" s="1" t="s">
        <v>173</v>
      </c>
      <c r="BK2" s="1"/>
      <c r="BL2" s="1" t="s">
        <v>174</v>
      </c>
      <c r="BM2" s="1"/>
      <c r="BN2" s="1" t="s">
        <v>175</v>
      </c>
      <c r="BO2" s="1"/>
      <c r="BP2" s="1" t="s">
        <v>176</v>
      </c>
      <c r="BQ2" s="1"/>
      <c r="BR2" s="1" t="s">
        <v>177</v>
      </c>
      <c r="BS2" s="1"/>
      <c r="BT2" s="1" t="s">
        <v>178</v>
      </c>
      <c r="BU2" s="1"/>
      <c r="BV2" s="1" t="s">
        <v>161</v>
      </c>
      <c r="BW2" s="1"/>
      <c r="BX2" s="1" t="s">
        <v>179</v>
      </c>
      <c r="BY2" s="1"/>
      <c r="BZ2" s="1" t="s">
        <v>180</v>
      </c>
      <c r="CA2" s="1"/>
      <c r="CB2" s="1" t="s">
        <v>181</v>
      </c>
      <c r="CC2" s="1"/>
      <c r="CD2" s="1" t="s">
        <v>182</v>
      </c>
      <c r="CE2" s="1"/>
      <c r="CF2" s="1" t="s">
        <v>183</v>
      </c>
      <c r="CG2" s="1"/>
      <c r="CH2" s="1" t="s">
        <v>184</v>
      </c>
      <c r="CI2" s="1"/>
      <c r="CJ2" s="1" t="s">
        <v>185</v>
      </c>
      <c r="CK2" s="1"/>
      <c r="CL2" s="1" t="s">
        <v>186</v>
      </c>
      <c r="CM2" s="1"/>
      <c r="CN2" s="1" t="s">
        <v>187</v>
      </c>
      <c r="CO2" s="1"/>
      <c r="CP2" s="1" t="s">
        <v>188</v>
      </c>
      <c r="CQ2" s="1"/>
      <c r="CR2" s="1" t="s">
        <v>189</v>
      </c>
      <c r="CS2" s="1"/>
      <c r="CT2" s="1" t="s">
        <v>190</v>
      </c>
      <c r="CU2" s="1"/>
      <c r="CV2" s="1" t="s">
        <v>191</v>
      </c>
      <c r="CW2" s="1"/>
    </row>
    <row r="3">
      <c r="A3" s="1" t="s">
        <v>192</v>
      </c>
      <c r="B3" s="1">
        <v>33.52</v>
      </c>
      <c r="C3" s="1"/>
      <c r="D3" s="1">
        <v>61.22</v>
      </c>
      <c r="E3" s="1"/>
      <c r="F3" s="1">
        <v>33.45</v>
      </c>
      <c r="G3" s="1"/>
      <c r="H3" s="1">
        <v>34.75</v>
      </c>
      <c r="I3" s="1"/>
      <c r="J3" s="1">
        <v>37.77</v>
      </c>
      <c r="K3" s="1"/>
      <c r="L3" s="1">
        <v>40.02</v>
      </c>
      <c r="M3" s="1"/>
      <c r="N3" s="1">
        <v>41.77</v>
      </c>
      <c r="O3" s="1"/>
      <c r="P3" s="1">
        <v>39.74</v>
      </c>
      <c r="Q3" s="1"/>
      <c r="R3" s="1">
        <v>27.95</v>
      </c>
      <c r="S3" s="1"/>
      <c r="T3" s="1">
        <v>33.75</v>
      </c>
      <c r="U3" s="1"/>
      <c r="V3" s="1">
        <v>21.31</v>
      </c>
      <c r="W3" s="1"/>
      <c r="X3" s="1">
        <v>43.62</v>
      </c>
      <c r="Y3" s="1"/>
      <c r="Z3" s="1">
        <v>41.88</v>
      </c>
      <c r="AA3" s="1"/>
      <c r="AB3" s="1">
        <v>39.77</v>
      </c>
      <c r="AC3" s="1"/>
      <c r="AD3" s="1">
        <v>41.59</v>
      </c>
      <c r="AE3" s="1"/>
      <c r="AF3" s="1">
        <v>39.05</v>
      </c>
      <c r="AG3" s="1"/>
      <c r="AH3" s="1">
        <v>38.25</v>
      </c>
      <c r="AI3" s="1"/>
      <c r="AJ3" s="1">
        <v>29.95</v>
      </c>
      <c r="AK3" s="1"/>
      <c r="AL3" s="1">
        <v>43.66</v>
      </c>
      <c r="AM3" s="1"/>
      <c r="AN3" s="1">
        <v>39.29</v>
      </c>
      <c r="AO3" s="1"/>
      <c r="AP3" s="1">
        <v>42.36</v>
      </c>
      <c r="AQ3" s="1"/>
      <c r="AR3" s="1">
        <v>42.33</v>
      </c>
      <c r="AS3" s="1"/>
      <c r="AT3" s="1">
        <v>44.98</v>
      </c>
      <c r="AU3" s="1"/>
      <c r="AV3" s="1">
        <v>32.3</v>
      </c>
      <c r="AW3" s="1"/>
      <c r="AX3" s="1">
        <v>38.63</v>
      </c>
      <c r="AY3" s="1"/>
      <c r="AZ3" s="1">
        <v>45.78</v>
      </c>
      <c r="BA3" s="1"/>
      <c r="BB3" s="1">
        <v>41.26</v>
      </c>
      <c r="BC3" s="1"/>
      <c r="BD3" s="1">
        <v>39.2533</v>
      </c>
      <c r="BE3" s="1"/>
      <c r="BF3" s="1">
        <v>43.21</v>
      </c>
      <c r="BG3" s="1"/>
      <c r="BH3" s="1">
        <v>40.74</v>
      </c>
      <c r="BI3" s="1"/>
      <c r="BJ3" s="1">
        <v>35.08</v>
      </c>
      <c r="BK3" s="1"/>
      <c r="BL3" s="1">
        <v>42.65</v>
      </c>
      <c r="BM3" s="1"/>
      <c r="BN3" s="1">
        <v>35.23</v>
      </c>
      <c r="BO3" s="1"/>
      <c r="BP3" s="1">
        <v>46.88</v>
      </c>
      <c r="BQ3" s="1"/>
      <c r="BR3" s="1">
        <v>41.5</v>
      </c>
      <c r="BS3" s="1"/>
      <c r="BT3" s="1">
        <v>35.47</v>
      </c>
      <c r="BU3" s="1"/>
      <c r="BV3" s="1">
        <v>45.5</v>
      </c>
      <c r="BW3" s="1"/>
      <c r="BX3" s="1">
        <v>40.44</v>
      </c>
      <c r="BY3" s="1"/>
      <c r="BZ3" s="1">
        <v>41.82</v>
      </c>
      <c r="CA3" s="1"/>
      <c r="CB3" s="1">
        <v>34.0</v>
      </c>
      <c r="CC3" s="1"/>
      <c r="CD3" s="1">
        <v>43.55</v>
      </c>
      <c r="CE3" s="1"/>
      <c r="CF3" s="1">
        <v>36.16</v>
      </c>
      <c r="CG3" s="1"/>
      <c r="CH3" s="1">
        <v>30.3</v>
      </c>
      <c r="CI3" s="1"/>
      <c r="CJ3" s="1">
        <v>40.76</v>
      </c>
      <c r="CK3" s="1"/>
      <c r="CL3" s="1">
        <v>44.48</v>
      </c>
      <c r="CM3" s="1"/>
      <c r="CN3" s="1">
        <v>37.54</v>
      </c>
      <c r="CO3" s="1"/>
      <c r="CP3" s="1">
        <v>47.61</v>
      </c>
      <c r="CQ3" s="1"/>
      <c r="CR3" s="1">
        <v>38.35</v>
      </c>
      <c r="CS3" s="1"/>
      <c r="CT3" s="1">
        <v>43.07</v>
      </c>
      <c r="CU3" s="1"/>
      <c r="CV3" s="1">
        <v>41.14</v>
      </c>
      <c r="CW3" s="1"/>
    </row>
    <row r="4">
      <c r="B4" s="18">
        <v>188.8605722838031</v>
      </c>
      <c r="C4" s="1"/>
      <c r="D4" s="18">
        <v>218.26702773134213</v>
      </c>
      <c r="E4" s="1"/>
      <c r="F4" s="18">
        <v>177.84179496740524</v>
      </c>
      <c r="G4" s="1"/>
      <c r="H4" s="18">
        <v>187.896274200942</v>
      </c>
      <c r="I4" s="1"/>
      <c r="J4" s="18">
        <v>205.849906953002</v>
      </c>
      <c r="K4" s="1"/>
      <c r="L4" s="18">
        <v>198.57095167670823</v>
      </c>
      <c r="M4" s="1"/>
      <c r="N4" s="18">
        <v>197.91893875057346</v>
      </c>
      <c r="O4" s="1"/>
      <c r="P4" s="18">
        <v>195.764061985837</v>
      </c>
      <c r="Q4" s="1"/>
      <c r="R4" s="18">
        <v>176.2637661041645</v>
      </c>
      <c r="S4" s="1"/>
      <c r="T4" s="18">
        <v>195.2506491746771</v>
      </c>
      <c r="U4" s="1"/>
      <c r="V4" s="18">
        <v>184.34373533542782</v>
      </c>
      <c r="W4" s="1"/>
      <c r="X4" s="18">
        <v>209.33008189792108</v>
      </c>
      <c r="Y4" s="1"/>
      <c r="Z4" s="18">
        <v>198.344114797926</v>
      </c>
      <c r="AA4" s="1"/>
      <c r="AB4" s="18">
        <v>196.4575133527007</v>
      </c>
      <c r="AC4" s="1"/>
      <c r="AD4" s="18">
        <v>193.51539442812177</v>
      </c>
      <c r="AE4" s="1"/>
      <c r="AF4" s="18">
        <v>192.18450004441578</v>
      </c>
      <c r="AG4" s="1"/>
      <c r="AH4" s="18">
        <v>190.884512563896</v>
      </c>
      <c r="AI4" s="1"/>
      <c r="AJ4" s="18">
        <v>185.44531139415227</v>
      </c>
      <c r="AK4" s="1"/>
      <c r="AL4" s="18">
        <v>193.49194869342293</v>
      </c>
      <c r="AM4" s="1"/>
      <c r="AN4" s="18">
        <v>199.59417913821574</v>
      </c>
      <c r="AO4" s="1"/>
      <c r="AP4" s="18">
        <v>198.53867209392735</v>
      </c>
      <c r="AQ4" s="1"/>
      <c r="AR4" s="18">
        <v>197.77186854938364</v>
      </c>
      <c r="AS4" s="1"/>
      <c r="AT4" s="18">
        <v>198.60474064991163</v>
      </c>
      <c r="AU4" s="1"/>
      <c r="AV4" s="18">
        <v>189.12492989399823</v>
      </c>
      <c r="AW4" s="1"/>
      <c r="AX4" s="18">
        <v>191.7187459580907</v>
      </c>
      <c r="AY4" s="1"/>
      <c r="AZ4" s="18">
        <v>197.78027601933857</v>
      </c>
      <c r="BA4" s="1"/>
      <c r="BB4" s="18">
        <v>194.28746561019705</v>
      </c>
      <c r="BC4" s="1"/>
      <c r="BD4" s="18">
        <v>184.94393754794146</v>
      </c>
      <c r="BE4" s="1"/>
      <c r="BF4" s="18">
        <v>196.40667378535974</v>
      </c>
      <c r="BG4" s="1"/>
      <c r="BH4" s="18">
        <v>201.04884261638242</v>
      </c>
      <c r="BI4" s="1"/>
      <c r="BJ4" s="18">
        <v>195.97042282604025</v>
      </c>
      <c r="BK4" s="1"/>
      <c r="BL4" s="18">
        <v>201.0347517239221</v>
      </c>
      <c r="BM4" s="1"/>
      <c r="BN4" s="18">
        <v>190.2952852984712</v>
      </c>
      <c r="BO4" s="1"/>
      <c r="BP4" s="18">
        <v>193.4192128716036</v>
      </c>
      <c r="BQ4" s="1"/>
      <c r="BR4" s="18">
        <v>193.57699640532175</v>
      </c>
      <c r="BS4" s="1"/>
      <c r="BT4" s="18">
        <v>191.60122568145647</v>
      </c>
      <c r="BU4" s="1"/>
      <c r="BV4" s="18">
        <v>197.12192304961764</v>
      </c>
      <c r="BW4" s="1"/>
      <c r="BX4" s="18">
        <v>194.38047353766953</v>
      </c>
      <c r="BY4" s="1"/>
      <c r="BZ4" s="18">
        <v>195.2291388028155</v>
      </c>
      <c r="CA4" s="1"/>
      <c r="CB4" s="18">
        <v>188.324885232248</v>
      </c>
      <c r="CC4" s="1"/>
      <c r="CD4" s="18">
        <v>195.01473519798063</v>
      </c>
      <c r="CE4" s="1"/>
      <c r="CF4" s="18">
        <v>191.43147457116459</v>
      </c>
      <c r="CG4" s="1"/>
      <c r="CH4" s="18">
        <v>191.623254119817</v>
      </c>
      <c r="CI4" s="1"/>
      <c r="CJ4" s="18">
        <v>216.90301096570397</v>
      </c>
      <c r="CK4" s="1"/>
      <c r="CL4" s="18">
        <v>193.63436379630508</v>
      </c>
      <c r="CM4" s="1"/>
      <c r="CN4" s="18">
        <v>197.46640382126964</v>
      </c>
      <c r="CO4" s="1"/>
      <c r="CP4" s="18">
        <v>198.8386285220173</v>
      </c>
      <c r="CQ4" s="1"/>
      <c r="CR4" s="18">
        <v>191.0683243304326</v>
      </c>
      <c r="CS4" s="1"/>
      <c r="CT4" s="18">
        <v>195.4973204621888</v>
      </c>
      <c r="CU4" s="1"/>
      <c r="CV4" s="18">
        <v>196.994449197176</v>
      </c>
      <c r="CW4" s="1"/>
    </row>
    <row r="5">
      <c r="C5" s="1"/>
      <c r="E5" s="1"/>
      <c r="G5" s="1"/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I5" s="1"/>
      <c r="AK5" s="1"/>
      <c r="AM5" s="1"/>
      <c r="AO5" s="1"/>
      <c r="AQ5" s="1"/>
      <c r="AS5" s="1"/>
      <c r="AU5" s="1"/>
      <c r="AW5" s="1"/>
      <c r="AY5" s="1"/>
      <c r="BA5" s="1"/>
      <c r="BC5" s="1"/>
      <c r="BE5" s="1"/>
      <c r="BG5" s="1"/>
      <c r="BI5" s="1"/>
      <c r="BK5" s="1"/>
      <c r="BM5" s="1"/>
      <c r="BO5" s="1"/>
      <c r="BQ5" s="1"/>
      <c r="BS5" s="1"/>
      <c r="BU5" s="1"/>
      <c r="BW5" s="1"/>
      <c r="BY5" s="1"/>
      <c r="CA5" s="1"/>
      <c r="CC5" s="1"/>
      <c r="CE5" s="1"/>
      <c r="CG5" s="1"/>
      <c r="CI5" s="1"/>
      <c r="CK5" s="1"/>
      <c r="CM5" s="1"/>
      <c r="CO5" s="1"/>
      <c r="CQ5" s="1"/>
      <c r="CS5" s="1"/>
      <c r="CU5" s="1"/>
      <c r="CW5" s="1"/>
    </row>
    <row r="6">
      <c r="C6" s="1"/>
      <c r="E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I6" s="1"/>
      <c r="AK6" s="1"/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  <c r="BM6" s="1"/>
      <c r="BO6" s="1"/>
      <c r="BQ6" s="1"/>
      <c r="BS6" s="1"/>
      <c r="BU6" s="1"/>
      <c r="BW6" s="1"/>
      <c r="BY6" s="1"/>
      <c r="CA6" s="1"/>
      <c r="CC6" s="1"/>
      <c r="CE6" s="1"/>
      <c r="CG6" s="1"/>
      <c r="CI6" s="1"/>
      <c r="CK6" s="1"/>
      <c r="CM6" s="1"/>
      <c r="CO6" s="1"/>
      <c r="CQ6" s="1"/>
      <c r="CS6" s="1"/>
      <c r="CU6" s="1"/>
      <c r="CW6" s="1"/>
    </row>
    <row r="7">
      <c r="C7" s="1"/>
      <c r="E7" s="1"/>
      <c r="G7" s="1"/>
      <c r="I7" s="1"/>
      <c r="K7" s="1"/>
      <c r="M7" s="1"/>
      <c r="O7" s="1"/>
      <c r="Q7" s="1"/>
      <c r="S7" s="1"/>
      <c r="U7" s="1"/>
      <c r="W7" s="1"/>
      <c r="Y7" s="1"/>
      <c r="AA7" s="1"/>
      <c r="AC7" s="1"/>
      <c r="AE7" s="1"/>
      <c r="AG7" s="1"/>
      <c r="AI7" s="1"/>
      <c r="AK7" s="1"/>
      <c r="AM7" s="1"/>
      <c r="AO7" s="1"/>
      <c r="AQ7" s="1"/>
      <c r="AS7" s="1"/>
      <c r="AU7" s="1"/>
      <c r="AW7" s="1"/>
      <c r="AY7" s="1"/>
      <c r="BA7" s="1"/>
      <c r="BC7" s="1"/>
      <c r="BE7" s="1"/>
      <c r="BG7" s="1"/>
      <c r="BI7" s="1"/>
      <c r="BK7" s="1"/>
      <c r="BM7" s="1"/>
      <c r="BO7" s="1"/>
      <c r="BQ7" s="1"/>
      <c r="BS7" s="1"/>
      <c r="BU7" s="1"/>
      <c r="BW7" s="1"/>
      <c r="BY7" s="1"/>
      <c r="CA7" s="1"/>
      <c r="CC7" s="1"/>
      <c r="CE7" s="1"/>
      <c r="CG7" s="1"/>
      <c r="CI7" s="1"/>
      <c r="CK7" s="1"/>
      <c r="CM7" s="1"/>
      <c r="CO7" s="1"/>
      <c r="CQ7" s="1"/>
      <c r="CS7" s="1"/>
      <c r="CU7" s="1"/>
      <c r="CW7" s="1"/>
    </row>
    <row r="8">
      <c r="C8" s="1"/>
      <c r="E8" s="1"/>
      <c r="G8" s="1"/>
      <c r="I8" s="1"/>
      <c r="K8" s="1"/>
      <c r="M8" s="1"/>
      <c r="O8" s="1"/>
      <c r="Q8" s="1"/>
      <c r="S8" s="1"/>
      <c r="U8" s="1"/>
      <c r="W8" s="1"/>
      <c r="Y8" s="1"/>
      <c r="AA8" s="1"/>
      <c r="AC8" s="1"/>
      <c r="AE8" s="1"/>
      <c r="AG8" s="1"/>
      <c r="AI8" s="1"/>
      <c r="AK8" s="1"/>
      <c r="AM8" s="1"/>
      <c r="AO8" s="1"/>
      <c r="AQ8" s="1"/>
      <c r="AS8" s="1"/>
      <c r="AU8" s="1"/>
      <c r="AW8" s="1"/>
      <c r="AY8" s="1"/>
      <c r="BA8" s="1"/>
      <c r="BC8" s="1"/>
      <c r="BE8" s="1"/>
      <c r="BG8" s="1"/>
      <c r="BI8" s="1"/>
      <c r="BK8" s="1"/>
      <c r="BM8" s="1"/>
      <c r="BO8" s="1"/>
      <c r="BQ8" s="1"/>
      <c r="BS8" s="1"/>
      <c r="BU8" s="1"/>
      <c r="BW8" s="1"/>
      <c r="BY8" s="1"/>
      <c r="CA8" s="1"/>
      <c r="CC8" s="1"/>
      <c r="CE8" s="1"/>
      <c r="CG8" s="1"/>
      <c r="CI8" s="1"/>
      <c r="CK8" s="1"/>
      <c r="CM8" s="1"/>
      <c r="CO8" s="1"/>
      <c r="CQ8" s="1"/>
      <c r="CS8" s="1"/>
      <c r="CU8" s="1"/>
      <c r="CW8" s="1"/>
    </row>
    <row r="9"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  <c r="BC9" s="1"/>
      <c r="BE9" s="1"/>
      <c r="BG9" s="1"/>
      <c r="BI9" s="1"/>
      <c r="BK9" s="1"/>
      <c r="BM9" s="1"/>
      <c r="BO9" s="1"/>
      <c r="BQ9" s="1"/>
      <c r="BS9" s="1"/>
      <c r="BU9" s="1"/>
      <c r="BW9" s="1"/>
      <c r="BY9" s="1"/>
      <c r="CA9" s="1"/>
      <c r="CC9" s="1"/>
      <c r="CE9" s="1"/>
      <c r="CG9" s="1"/>
      <c r="CI9" s="1"/>
      <c r="CK9" s="1"/>
      <c r="CM9" s="1"/>
      <c r="CO9" s="1"/>
      <c r="CQ9" s="1"/>
      <c r="CS9" s="1"/>
      <c r="CU9" s="1"/>
      <c r="CW9" s="1"/>
    </row>
    <row r="10">
      <c r="C10" s="1"/>
      <c r="E10" s="1"/>
      <c r="G10" s="1"/>
      <c r="I10" s="1"/>
      <c r="K10" s="1"/>
      <c r="M10" s="1"/>
      <c r="O10" s="1"/>
      <c r="Q10" s="1"/>
      <c r="S10" s="1"/>
      <c r="U10" s="1"/>
      <c r="W10" s="1"/>
      <c r="Y10" s="1"/>
      <c r="AA10" s="1"/>
      <c r="AC10" s="1"/>
      <c r="AE10" s="1"/>
      <c r="AG10" s="1"/>
      <c r="AI10" s="1"/>
      <c r="AK10" s="1"/>
      <c r="AM10" s="1"/>
      <c r="AO10" s="1"/>
      <c r="AQ10" s="1"/>
      <c r="AS10" s="1"/>
      <c r="AU10" s="1"/>
      <c r="AW10" s="1"/>
      <c r="AY10" s="1"/>
      <c r="BA10" s="1"/>
      <c r="BC10" s="1"/>
      <c r="BE10" s="1"/>
      <c r="BG10" s="1"/>
      <c r="BI10" s="1"/>
      <c r="BK10" s="1"/>
      <c r="BM10" s="1"/>
      <c r="BO10" s="1"/>
      <c r="BQ10" s="1"/>
      <c r="BS10" s="1"/>
      <c r="BU10" s="1"/>
      <c r="BW10" s="1"/>
      <c r="BY10" s="1"/>
      <c r="CA10" s="1"/>
      <c r="CC10" s="1"/>
      <c r="CE10" s="1"/>
      <c r="CG10" s="1"/>
      <c r="CI10" s="1"/>
      <c r="CK10" s="1"/>
      <c r="CM10" s="1"/>
      <c r="CO10" s="1"/>
      <c r="CQ10" s="1"/>
      <c r="CS10" s="1"/>
      <c r="CU10" s="1"/>
      <c r="CW10" s="1"/>
    </row>
    <row r="11"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</row>
    <row r="12"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</row>
    <row r="13"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</row>
    <row r="14">
      <c r="A14" s="1" t="s">
        <v>193</v>
      </c>
      <c r="B14" s="1" t="s">
        <v>38</v>
      </c>
      <c r="C14" s="1">
        <v>0.693</v>
      </c>
      <c r="D14" s="1" t="s">
        <v>41</v>
      </c>
      <c r="E14" s="1">
        <v>0.348</v>
      </c>
      <c r="F14" s="1" t="s">
        <v>43</v>
      </c>
      <c r="G14" s="1">
        <v>0.907</v>
      </c>
      <c r="H14" s="1" t="s">
        <v>45</v>
      </c>
      <c r="I14" s="1">
        <v>0.703</v>
      </c>
      <c r="J14" s="1" t="s">
        <v>47</v>
      </c>
      <c r="K14" s="1">
        <v>0.683</v>
      </c>
      <c r="L14" s="1" t="s">
        <v>49</v>
      </c>
      <c r="M14" s="1">
        <v>0.707</v>
      </c>
      <c r="N14" s="1" t="s">
        <v>51</v>
      </c>
      <c r="O14" s="1">
        <v>0.562</v>
      </c>
      <c r="P14" s="1" t="s">
        <v>53</v>
      </c>
      <c r="Q14" s="1">
        <v>0.614</v>
      </c>
      <c r="R14" s="1" t="s">
        <v>55</v>
      </c>
      <c r="S14" s="1">
        <v>0.793</v>
      </c>
      <c r="T14" s="1" t="s">
        <v>57</v>
      </c>
      <c r="U14" s="1">
        <v>0.699</v>
      </c>
      <c r="V14" s="1" t="s">
        <v>59</v>
      </c>
      <c r="W14" s="1">
        <v>0.858</v>
      </c>
      <c r="X14" s="1" t="s">
        <v>61</v>
      </c>
      <c r="Y14" s="1">
        <v>0.639</v>
      </c>
      <c r="Z14" s="1" t="s">
        <v>63</v>
      </c>
      <c r="AA14" s="1">
        <v>0.562</v>
      </c>
      <c r="AB14" s="1" t="s">
        <v>65</v>
      </c>
      <c r="AC14" s="1">
        <v>0.602</v>
      </c>
      <c r="AD14" s="1" t="s">
        <v>67</v>
      </c>
      <c r="AE14" s="1">
        <v>0.626</v>
      </c>
      <c r="AF14" s="1" t="s">
        <v>69</v>
      </c>
      <c r="AG14" s="1">
        <v>0.667</v>
      </c>
      <c r="AH14" s="1" t="s">
        <v>71</v>
      </c>
      <c r="AI14" s="1">
        <v>0.627</v>
      </c>
      <c r="AJ14" s="1" t="s">
        <v>73</v>
      </c>
      <c r="AK14" s="1">
        <v>0.72</v>
      </c>
      <c r="AL14" s="1" t="s">
        <v>75</v>
      </c>
      <c r="AM14" s="1">
        <v>0.594</v>
      </c>
      <c r="AN14" s="1" t="s">
        <v>77</v>
      </c>
      <c r="AO14" s="1">
        <v>0.612</v>
      </c>
      <c r="AP14" s="1" t="s">
        <v>79</v>
      </c>
      <c r="AQ14" s="1">
        <v>0.59</v>
      </c>
      <c r="AR14" s="1" t="s">
        <v>81</v>
      </c>
      <c r="AS14" s="1">
        <v>0.544</v>
      </c>
      <c r="AT14" s="1" t="s">
        <v>83</v>
      </c>
      <c r="AU14" s="1">
        <v>0.582</v>
      </c>
      <c r="AV14" s="1" t="s">
        <v>85</v>
      </c>
      <c r="AW14" s="1">
        <v>0.718</v>
      </c>
      <c r="AX14" s="1" t="s">
        <v>87</v>
      </c>
      <c r="AY14" s="1">
        <v>0.645</v>
      </c>
      <c r="AZ14" s="1" t="s">
        <v>89</v>
      </c>
      <c r="BA14" s="1">
        <v>0.636</v>
      </c>
      <c r="BB14" s="1" t="s">
        <v>91</v>
      </c>
      <c r="BC14" s="1">
        <v>0.644</v>
      </c>
      <c r="BD14" s="1" t="s">
        <v>93</v>
      </c>
      <c r="BE14" s="1">
        <v>0.754</v>
      </c>
      <c r="BF14" s="1" t="s">
        <v>95</v>
      </c>
      <c r="BG14" s="1">
        <v>0.591</v>
      </c>
      <c r="BH14" s="1" t="s">
        <v>97</v>
      </c>
      <c r="BI14" s="1">
        <v>0.582</v>
      </c>
      <c r="BJ14" s="1" t="s">
        <v>99</v>
      </c>
      <c r="BK14" s="1">
        <v>0.846</v>
      </c>
      <c r="BL14" s="1" t="s">
        <v>101</v>
      </c>
      <c r="BM14" s="1">
        <v>0.548</v>
      </c>
      <c r="BN14" s="1" t="s">
        <v>103</v>
      </c>
      <c r="BO14" s="1">
        <v>0.694</v>
      </c>
      <c r="BP14" s="1" t="s">
        <v>105</v>
      </c>
      <c r="BQ14" s="1">
        <v>0.585</v>
      </c>
      <c r="BR14" s="1" t="s">
        <v>107</v>
      </c>
      <c r="BS14" s="1">
        <v>0.539</v>
      </c>
      <c r="BT14" s="1" t="s">
        <v>109</v>
      </c>
      <c r="BU14" s="1">
        <v>0.743</v>
      </c>
      <c r="BV14" s="1" t="s">
        <v>111</v>
      </c>
      <c r="BW14" s="1">
        <v>0.504</v>
      </c>
      <c r="BX14" s="1" t="s">
        <v>113</v>
      </c>
      <c r="BY14" s="1">
        <v>0.6</v>
      </c>
      <c r="BZ14" s="1" t="s">
        <v>115</v>
      </c>
      <c r="CA14" s="1">
        <v>0.583</v>
      </c>
      <c r="CB14" s="1" t="s">
        <v>117</v>
      </c>
      <c r="CC14" s="1">
        <v>0.709</v>
      </c>
      <c r="CD14" s="1" t="s">
        <v>119</v>
      </c>
      <c r="CE14" s="1">
        <v>0.614</v>
      </c>
      <c r="CF14" s="1" t="s">
        <v>121</v>
      </c>
      <c r="CG14" s="1">
        <v>0.672</v>
      </c>
      <c r="CH14" s="1" t="s">
        <v>123</v>
      </c>
      <c r="CI14" s="1">
        <v>0.762</v>
      </c>
      <c r="CJ14" s="1" t="s">
        <v>125</v>
      </c>
      <c r="CK14" s="1">
        <v>0.647</v>
      </c>
      <c r="CL14" s="1" t="s">
        <v>127</v>
      </c>
      <c r="CM14" s="1">
        <v>0.551</v>
      </c>
      <c r="CN14" s="1" t="s">
        <v>129</v>
      </c>
      <c r="CO14" s="1">
        <v>0.644</v>
      </c>
      <c r="CP14" s="1" t="s">
        <v>131</v>
      </c>
      <c r="CQ14" s="1">
        <v>0.464</v>
      </c>
      <c r="CR14" s="1" t="s">
        <v>133</v>
      </c>
      <c r="CS14" s="1">
        <v>0.593</v>
      </c>
      <c r="CT14" s="1" t="s">
        <v>194</v>
      </c>
      <c r="CU14" s="1">
        <v>0.587</v>
      </c>
      <c r="CV14" s="1" t="s">
        <v>137</v>
      </c>
      <c r="CW14" s="1">
        <v>0.674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C1" s="1" t="s">
        <v>141</v>
      </c>
      <c r="E1" s="1" t="s">
        <v>141</v>
      </c>
      <c r="G1" s="1" t="s">
        <v>141</v>
      </c>
      <c r="I1" s="1" t="s">
        <v>141</v>
      </c>
      <c r="K1" s="1" t="s">
        <v>141</v>
      </c>
      <c r="M1" s="1" t="s">
        <v>141</v>
      </c>
      <c r="O1" s="1" t="s">
        <v>141</v>
      </c>
      <c r="Q1" s="1" t="s">
        <v>141</v>
      </c>
      <c r="S1" s="1" t="s">
        <v>141</v>
      </c>
      <c r="U1" s="1" t="s">
        <v>141</v>
      </c>
      <c r="W1" s="1" t="s">
        <v>141</v>
      </c>
      <c r="Y1" s="1" t="s">
        <v>141</v>
      </c>
      <c r="AA1" s="1" t="s">
        <v>141</v>
      </c>
      <c r="AC1" s="1" t="s">
        <v>141</v>
      </c>
      <c r="AE1" s="1" t="s">
        <v>141</v>
      </c>
      <c r="AG1" s="1" t="s">
        <v>141</v>
      </c>
      <c r="AI1" s="1" t="s">
        <v>141</v>
      </c>
      <c r="AK1" s="1" t="s">
        <v>141</v>
      </c>
      <c r="AM1" s="1" t="s">
        <v>141</v>
      </c>
      <c r="AO1" s="1" t="s">
        <v>141</v>
      </c>
      <c r="AQ1" s="1" t="s">
        <v>141</v>
      </c>
      <c r="AS1" s="1" t="s">
        <v>141</v>
      </c>
      <c r="AU1" s="1" t="s">
        <v>141</v>
      </c>
      <c r="AW1" s="1" t="s">
        <v>141</v>
      </c>
      <c r="AY1" s="1" t="s">
        <v>141</v>
      </c>
      <c r="BA1" s="1" t="s">
        <v>141</v>
      </c>
      <c r="BC1" s="1" t="s">
        <v>141</v>
      </c>
      <c r="BE1" s="1" t="s">
        <v>141</v>
      </c>
      <c r="BG1" s="1" t="s">
        <v>141</v>
      </c>
      <c r="BI1" s="1" t="s">
        <v>141</v>
      </c>
      <c r="BK1" s="1" t="s">
        <v>141</v>
      </c>
      <c r="BM1" s="1" t="s">
        <v>141</v>
      </c>
      <c r="BO1" s="1" t="s">
        <v>141</v>
      </c>
      <c r="BQ1" s="1" t="s">
        <v>141</v>
      </c>
      <c r="BS1" s="1" t="s">
        <v>141</v>
      </c>
      <c r="BU1" s="1" t="s">
        <v>141</v>
      </c>
      <c r="BW1" s="1" t="s">
        <v>141</v>
      </c>
      <c r="BY1" s="1" t="s">
        <v>141</v>
      </c>
      <c r="CA1" s="1" t="s">
        <v>141</v>
      </c>
      <c r="CC1" s="1" t="s">
        <v>141</v>
      </c>
      <c r="CE1" s="1" t="s">
        <v>141</v>
      </c>
      <c r="CG1" s="1" t="s">
        <v>141</v>
      </c>
      <c r="CI1" s="1" t="s">
        <v>141</v>
      </c>
      <c r="CK1" s="1" t="s">
        <v>141</v>
      </c>
      <c r="CM1" s="1" t="s">
        <v>141</v>
      </c>
      <c r="CO1" s="1" t="s">
        <v>141</v>
      </c>
      <c r="CQ1" s="1" t="s">
        <v>141</v>
      </c>
      <c r="CS1" s="1" t="s">
        <v>141</v>
      </c>
      <c r="CU1" s="1" t="s">
        <v>141</v>
      </c>
      <c r="CW1" s="1" t="s">
        <v>141</v>
      </c>
    </row>
    <row r="2">
      <c r="A2" s="1" t="s">
        <v>142</v>
      </c>
      <c r="B2" s="1" t="s">
        <v>143</v>
      </c>
      <c r="C2" s="6">
        <v>35.9</v>
      </c>
      <c r="D2" s="1" t="s">
        <v>144</v>
      </c>
      <c r="E2" s="6">
        <v>14.7</v>
      </c>
      <c r="F2" s="1" t="s">
        <v>145</v>
      </c>
      <c r="G2" s="6">
        <v>38.9</v>
      </c>
      <c r="H2" s="1" t="s">
        <v>146</v>
      </c>
      <c r="I2" s="6">
        <v>36.0</v>
      </c>
      <c r="J2" s="1" t="s">
        <v>147</v>
      </c>
      <c r="K2" s="6">
        <v>34.1</v>
      </c>
      <c r="L2" s="1" t="s">
        <v>148</v>
      </c>
      <c r="M2" s="6">
        <v>36.2</v>
      </c>
      <c r="N2" s="1" t="s">
        <v>149</v>
      </c>
      <c r="O2" s="6">
        <v>32.8</v>
      </c>
      <c r="P2" s="1" t="s">
        <v>150</v>
      </c>
      <c r="Q2" s="6">
        <v>33.7</v>
      </c>
      <c r="R2" s="1" t="s">
        <v>151</v>
      </c>
      <c r="S2" s="6">
        <v>38.1</v>
      </c>
      <c r="T2" s="1" t="s">
        <v>152</v>
      </c>
      <c r="U2" s="6">
        <v>36.2</v>
      </c>
      <c r="V2" s="1" t="s">
        <v>153</v>
      </c>
      <c r="W2" s="6">
        <v>39.6</v>
      </c>
      <c r="X2" s="1" t="s">
        <v>154</v>
      </c>
      <c r="Y2" s="6">
        <v>30.7</v>
      </c>
      <c r="Z2" s="1" t="s">
        <v>155</v>
      </c>
      <c r="AA2" s="6">
        <v>32.3</v>
      </c>
      <c r="AB2" s="1" t="s">
        <v>156</v>
      </c>
      <c r="AC2" s="6">
        <v>33.2</v>
      </c>
      <c r="AD2" s="1" t="s">
        <v>157</v>
      </c>
      <c r="AE2" s="6">
        <v>33.9</v>
      </c>
      <c r="AF2" s="1" t="s">
        <v>195</v>
      </c>
      <c r="AG2" s="6">
        <v>35.1</v>
      </c>
      <c r="AH2" s="1" t="s">
        <v>159</v>
      </c>
      <c r="AI2" s="6">
        <v>33.5</v>
      </c>
      <c r="AJ2" s="1" t="s">
        <v>160</v>
      </c>
      <c r="AK2" s="6">
        <v>36.1</v>
      </c>
      <c r="AL2" s="1" t="s">
        <v>161</v>
      </c>
      <c r="AM2" s="6">
        <v>24.8</v>
      </c>
      <c r="AN2" s="1" t="s">
        <v>162</v>
      </c>
      <c r="AO2" s="6">
        <v>34.0</v>
      </c>
      <c r="AP2" s="1" t="s">
        <v>163</v>
      </c>
      <c r="AQ2" s="6">
        <v>32.8</v>
      </c>
      <c r="AR2" s="1" t="s">
        <v>164</v>
      </c>
      <c r="AS2" s="6">
        <v>30.7</v>
      </c>
      <c r="AT2" s="1" t="s">
        <v>165</v>
      </c>
      <c r="AU2" s="6">
        <v>32.1</v>
      </c>
      <c r="AV2" s="1" t="s">
        <v>166</v>
      </c>
      <c r="AW2" s="6">
        <v>36.1</v>
      </c>
      <c r="AX2" s="1" t="s">
        <v>167</v>
      </c>
      <c r="AY2" s="6">
        <v>34.7</v>
      </c>
      <c r="AZ2" s="1" t="s">
        <v>168</v>
      </c>
      <c r="BA2" s="6">
        <v>30.0</v>
      </c>
      <c r="BB2" s="1" t="s">
        <v>169</v>
      </c>
      <c r="BC2" s="6">
        <v>34.6</v>
      </c>
      <c r="BD2" s="1" t="s">
        <v>196</v>
      </c>
      <c r="BE2" s="6">
        <v>38.5</v>
      </c>
      <c r="BF2" s="1" t="s">
        <v>171</v>
      </c>
      <c r="BG2" s="6">
        <v>33.2</v>
      </c>
      <c r="BH2" s="1" t="s">
        <v>172</v>
      </c>
      <c r="BI2" s="6">
        <v>32.9</v>
      </c>
      <c r="BJ2" s="1" t="s">
        <v>173</v>
      </c>
      <c r="BK2" s="6">
        <v>39.2</v>
      </c>
      <c r="BL2" s="1" t="s">
        <v>174</v>
      </c>
      <c r="BM2" s="6">
        <v>32.1</v>
      </c>
      <c r="BN2" s="1" t="s">
        <v>175</v>
      </c>
      <c r="BO2" s="6">
        <v>36.0</v>
      </c>
      <c r="BP2" s="1" t="s">
        <v>176</v>
      </c>
      <c r="BQ2" s="6">
        <v>30.2</v>
      </c>
      <c r="BR2" s="1" t="s">
        <v>177</v>
      </c>
      <c r="BS2" s="6">
        <v>30.3</v>
      </c>
      <c r="BT2" s="1" t="s">
        <v>178</v>
      </c>
      <c r="BU2" s="6">
        <v>37.4</v>
      </c>
      <c r="BV2" s="1" t="s">
        <v>161</v>
      </c>
      <c r="BW2" s="6">
        <v>24.8</v>
      </c>
      <c r="BX2" s="1" t="s">
        <v>179</v>
      </c>
      <c r="BY2" s="6">
        <v>31.4</v>
      </c>
      <c r="BZ2" s="1" t="s">
        <v>180</v>
      </c>
      <c r="CA2" s="6">
        <v>32.9</v>
      </c>
      <c r="CB2" s="1" t="s">
        <v>181</v>
      </c>
      <c r="CC2" s="6">
        <v>36.1</v>
      </c>
      <c r="CD2" s="1" t="s">
        <v>182</v>
      </c>
      <c r="CE2" s="6">
        <v>33.0</v>
      </c>
      <c r="CF2" s="1" t="s">
        <v>183</v>
      </c>
      <c r="CG2" s="6">
        <v>35.0</v>
      </c>
      <c r="CH2" s="1" t="s">
        <v>184</v>
      </c>
      <c r="CI2" s="6">
        <v>37.6</v>
      </c>
      <c r="CJ2" s="1" t="s">
        <v>185</v>
      </c>
      <c r="CK2" s="6">
        <v>33.2</v>
      </c>
      <c r="CL2" s="1" t="s">
        <v>186</v>
      </c>
      <c r="CM2" s="6">
        <v>30.9</v>
      </c>
      <c r="CN2" s="1" t="s">
        <v>187</v>
      </c>
      <c r="CO2" s="6">
        <v>34.9</v>
      </c>
      <c r="CP2" s="1" t="s">
        <v>188</v>
      </c>
      <c r="CQ2" s="6">
        <v>22.7</v>
      </c>
      <c r="CR2" s="1" t="s">
        <v>189</v>
      </c>
      <c r="CS2" s="6">
        <v>33.0</v>
      </c>
      <c r="CT2" s="1" t="s">
        <v>190</v>
      </c>
      <c r="CU2" s="6">
        <v>32.9</v>
      </c>
      <c r="CV2" s="1" t="s">
        <v>191</v>
      </c>
      <c r="CW2" s="6">
        <v>35.1</v>
      </c>
    </row>
    <row r="3">
      <c r="A3" s="1" t="s">
        <v>192</v>
      </c>
      <c r="B3" s="1">
        <v>33.52</v>
      </c>
      <c r="C3" s="6">
        <v>38.2</v>
      </c>
      <c r="D3" s="1">
        <v>61.22</v>
      </c>
      <c r="E3" s="6">
        <v>25.8</v>
      </c>
      <c r="F3" s="1">
        <v>33.45</v>
      </c>
      <c r="G3" s="6">
        <v>40.8</v>
      </c>
      <c r="H3" s="1">
        <v>34.75</v>
      </c>
      <c r="I3" s="6">
        <v>38.3</v>
      </c>
      <c r="J3" s="1">
        <v>37.77</v>
      </c>
      <c r="K3" s="6">
        <v>37.3</v>
      </c>
      <c r="L3" s="1">
        <v>40.02</v>
      </c>
      <c r="M3" s="6">
        <v>39.1</v>
      </c>
      <c r="N3" s="1">
        <v>41.77</v>
      </c>
      <c r="O3" s="6">
        <v>36.8</v>
      </c>
      <c r="P3" s="1">
        <v>39.74</v>
      </c>
      <c r="Q3" s="6">
        <v>37.3</v>
      </c>
      <c r="R3" s="1">
        <v>27.95</v>
      </c>
      <c r="S3" s="6">
        <v>40.5</v>
      </c>
      <c r="T3" s="1">
        <v>33.75</v>
      </c>
      <c r="U3" s="6">
        <v>38.6</v>
      </c>
      <c r="V3" s="1">
        <v>21.31</v>
      </c>
      <c r="W3" s="6">
        <v>42.2</v>
      </c>
      <c r="X3" s="1">
        <v>43.62</v>
      </c>
      <c r="Y3" s="6">
        <v>36.1</v>
      </c>
      <c r="Z3" s="1">
        <v>41.88</v>
      </c>
      <c r="AA3" s="6">
        <v>36.4</v>
      </c>
      <c r="AB3" s="1">
        <v>39.77</v>
      </c>
      <c r="AC3" s="6">
        <v>36.9</v>
      </c>
      <c r="AD3" s="1">
        <v>41.59</v>
      </c>
      <c r="AE3" s="6">
        <v>37.5</v>
      </c>
      <c r="AF3" s="1">
        <v>39.05</v>
      </c>
      <c r="AG3" s="6">
        <v>37.7</v>
      </c>
      <c r="AH3" s="1">
        <v>38.25</v>
      </c>
      <c r="AI3" s="6">
        <v>37.0</v>
      </c>
      <c r="AJ3" s="1">
        <v>29.95</v>
      </c>
      <c r="AK3" s="6">
        <v>39.0</v>
      </c>
      <c r="AL3" s="1">
        <v>43.66</v>
      </c>
      <c r="AM3" s="6">
        <v>31.8</v>
      </c>
      <c r="AN3" s="1">
        <v>39.29</v>
      </c>
      <c r="AO3" s="6">
        <v>37.3</v>
      </c>
      <c r="AP3" s="1">
        <v>42.36</v>
      </c>
      <c r="AQ3" s="6">
        <v>37.1</v>
      </c>
      <c r="AR3" s="1">
        <v>42.33</v>
      </c>
      <c r="AS3" s="6">
        <v>35.8</v>
      </c>
      <c r="AT3" s="1">
        <v>44.98</v>
      </c>
      <c r="AU3" s="6">
        <v>37.7</v>
      </c>
      <c r="AV3" s="1">
        <v>32.3</v>
      </c>
      <c r="AW3" s="6">
        <v>38.5</v>
      </c>
      <c r="AX3" s="1">
        <v>38.63</v>
      </c>
      <c r="AY3" s="6">
        <v>37.5</v>
      </c>
      <c r="AZ3" s="1">
        <v>45.78</v>
      </c>
      <c r="BA3" s="6">
        <v>36.9</v>
      </c>
      <c r="BB3" s="1">
        <v>41.26</v>
      </c>
      <c r="BC3" s="6">
        <v>37.8</v>
      </c>
      <c r="BD3" s="1">
        <v>36.17</v>
      </c>
      <c r="BE3" s="6">
        <v>40.6</v>
      </c>
      <c r="BF3" s="1">
        <v>43.21</v>
      </c>
      <c r="BG3" s="6">
        <v>37.9</v>
      </c>
      <c r="BH3" s="1">
        <v>40.74</v>
      </c>
      <c r="BI3" s="6">
        <v>36.7</v>
      </c>
      <c r="BJ3" s="1">
        <v>35.08</v>
      </c>
      <c r="BK3" s="6">
        <v>40.9</v>
      </c>
      <c r="BL3" s="1">
        <v>42.65</v>
      </c>
      <c r="BM3" s="6">
        <v>36.8</v>
      </c>
      <c r="BN3" s="1">
        <v>35.23</v>
      </c>
      <c r="BO3" s="6">
        <v>38.4</v>
      </c>
      <c r="BP3" s="1">
        <v>46.88</v>
      </c>
      <c r="BQ3" s="6">
        <v>37.2</v>
      </c>
      <c r="BR3" s="1">
        <v>41.5</v>
      </c>
      <c r="BS3" s="6">
        <v>35.1</v>
      </c>
      <c r="BT3" s="1">
        <v>35.47</v>
      </c>
      <c r="BU3" s="6">
        <v>39.1</v>
      </c>
      <c r="BV3" s="1">
        <v>45.5</v>
      </c>
      <c r="BW3" s="6">
        <v>31.7</v>
      </c>
      <c r="BX3" s="1">
        <v>40.44</v>
      </c>
      <c r="BY3" s="6">
        <v>35.6</v>
      </c>
      <c r="BZ3" s="1">
        <v>41.82</v>
      </c>
      <c r="CA3" s="6">
        <v>36.8</v>
      </c>
      <c r="CB3" s="1">
        <v>34.0</v>
      </c>
      <c r="CC3" s="6">
        <v>38.5</v>
      </c>
      <c r="CD3" s="1">
        <v>43.55</v>
      </c>
      <c r="CE3" s="6">
        <v>37.4</v>
      </c>
      <c r="CF3" s="1">
        <v>36.16</v>
      </c>
      <c r="CG3" s="6">
        <v>37.8</v>
      </c>
      <c r="CH3" s="1">
        <v>30.3</v>
      </c>
      <c r="CI3" s="6">
        <v>39.3</v>
      </c>
      <c r="CJ3" s="1">
        <v>40.76</v>
      </c>
      <c r="CK3" s="6">
        <v>37.6</v>
      </c>
      <c r="CL3" s="1">
        <v>44.48</v>
      </c>
      <c r="CM3" s="6">
        <v>36.8</v>
      </c>
      <c r="CN3" s="1">
        <v>37.54</v>
      </c>
      <c r="CO3" s="6">
        <v>37.7</v>
      </c>
      <c r="CP3" s="1">
        <v>47.61</v>
      </c>
      <c r="CQ3" s="6">
        <v>30.2</v>
      </c>
      <c r="CR3" s="1">
        <v>38.35</v>
      </c>
      <c r="CS3" s="6">
        <v>36.1</v>
      </c>
      <c r="CT3" s="1">
        <v>43.07</v>
      </c>
      <c r="CU3" s="6">
        <v>37.6</v>
      </c>
      <c r="CV3" s="1">
        <v>41.14</v>
      </c>
      <c r="CW3" s="6">
        <v>38.5</v>
      </c>
    </row>
    <row r="4" ht="15.0" customHeight="1">
      <c r="C4" s="6">
        <v>42.4</v>
      </c>
      <c r="E4" s="6">
        <v>37.9</v>
      </c>
      <c r="G4" s="6">
        <v>44.8</v>
      </c>
      <c r="I4" s="6">
        <v>42.4</v>
      </c>
      <c r="K4" s="6">
        <v>42.4</v>
      </c>
      <c r="M4" s="6">
        <v>43.1</v>
      </c>
      <c r="O4" s="6">
        <v>41.0</v>
      </c>
      <c r="Q4" s="6">
        <v>41.6</v>
      </c>
      <c r="S4" s="6">
        <v>43.7</v>
      </c>
      <c r="U4" s="6">
        <v>42.8</v>
      </c>
      <c r="W4" s="6">
        <v>44.1</v>
      </c>
      <c r="Y4" s="6">
        <v>41.6</v>
      </c>
      <c r="AA4" s="6">
        <v>40.3</v>
      </c>
      <c r="AC4" s="6">
        <v>40.8</v>
      </c>
      <c r="AE4" s="6">
        <v>41.4</v>
      </c>
      <c r="AG4" s="6">
        <v>41.7</v>
      </c>
      <c r="AI4" s="6">
        <v>41.1</v>
      </c>
      <c r="AK4" s="6">
        <v>42.4</v>
      </c>
      <c r="AM4" s="6">
        <v>38.4</v>
      </c>
      <c r="AO4" s="6">
        <v>41.5</v>
      </c>
      <c r="AQ4" s="6">
        <v>41.4</v>
      </c>
      <c r="AS4" s="6">
        <v>40.2</v>
      </c>
      <c r="AU4" s="6">
        <v>41.7</v>
      </c>
      <c r="AW4" s="6">
        <v>42.7</v>
      </c>
      <c r="AY4" s="6">
        <v>41.5</v>
      </c>
      <c r="BA4" s="6">
        <v>42.0</v>
      </c>
      <c r="BC4" s="6">
        <v>41.8</v>
      </c>
      <c r="BE4" s="6">
        <v>44.8</v>
      </c>
      <c r="BG4" s="6">
        <v>42.0</v>
      </c>
      <c r="BI4" s="6">
        <v>41.2</v>
      </c>
      <c r="BK4" s="6">
        <v>44.8</v>
      </c>
      <c r="BM4" s="6">
        <v>41.0</v>
      </c>
      <c r="BO4" s="6">
        <v>42.6</v>
      </c>
      <c r="BQ4" s="6">
        <v>41.7</v>
      </c>
      <c r="BS4" s="6">
        <v>39.7</v>
      </c>
      <c r="BU4" s="6">
        <v>43.1</v>
      </c>
      <c r="BW4" s="6">
        <v>38.3</v>
      </c>
      <c r="BY4" s="6">
        <v>40.3</v>
      </c>
      <c r="CA4" s="6">
        <v>41.2</v>
      </c>
      <c r="CC4" s="6">
        <v>42.7</v>
      </c>
      <c r="CE4" s="6">
        <v>41.7</v>
      </c>
      <c r="CG4" s="6">
        <v>41.9</v>
      </c>
      <c r="CI4" s="6">
        <v>43.1</v>
      </c>
      <c r="CK4" s="6">
        <v>42.3</v>
      </c>
      <c r="CM4" s="6">
        <v>41.2</v>
      </c>
      <c r="CO4" s="6">
        <v>42.0</v>
      </c>
      <c r="CQ4" s="6">
        <v>37.8</v>
      </c>
      <c r="CS4" s="6">
        <v>40.9</v>
      </c>
      <c r="CU4" s="6">
        <v>41.4</v>
      </c>
      <c r="CW4" s="6">
        <v>42.8</v>
      </c>
    </row>
    <row r="5" ht="15.0" customHeight="1">
      <c r="C5" s="6">
        <v>45.6</v>
      </c>
      <c r="E5" s="6">
        <v>44.8</v>
      </c>
      <c r="G5" s="6">
        <v>47.6</v>
      </c>
      <c r="I5" s="6">
        <v>45.4</v>
      </c>
      <c r="K5" s="6">
        <v>46.2</v>
      </c>
      <c r="M5" s="6">
        <v>46.3</v>
      </c>
      <c r="O5" s="6">
        <v>44.5</v>
      </c>
      <c r="Q5" s="6">
        <v>44.9</v>
      </c>
      <c r="S5" s="6">
        <v>46.3</v>
      </c>
      <c r="U5" s="6">
        <v>45.9</v>
      </c>
      <c r="W5" s="6">
        <v>45.7</v>
      </c>
      <c r="Y5" s="6">
        <v>46.2</v>
      </c>
      <c r="AA5" s="6">
        <v>44.4</v>
      </c>
      <c r="AC5" s="6">
        <v>44.8</v>
      </c>
      <c r="AE5" s="6">
        <v>45.1</v>
      </c>
      <c r="AG5" s="6">
        <v>45.3</v>
      </c>
      <c r="AI5" s="6">
        <v>44.9</v>
      </c>
      <c r="AK5" s="6">
        <v>45.4</v>
      </c>
      <c r="AM5" s="6">
        <v>43.8</v>
      </c>
      <c r="AO5" s="6">
        <v>44.9</v>
      </c>
      <c r="AQ5" s="6">
        <v>44.9</v>
      </c>
      <c r="AS5" s="6">
        <v>44.6</v>
      </c>
      <c r="AU5" s="6">
        <v>45.1</v>
      </c>
      <c r="AW5" s="6">
        <v>45.7</v>
      </c>
      <c r="AY5" s="6">
        <v>45.1</v>
      </c>
      <c r="BA5" s="6">
        <v>45.8</v>
      </c>
      <c r="BC5" s="6">
        <v>45.4</v>
      </c>
      <c r="BE5" s="6">
        <v>47.6</v>
      </c>
      <c r="BG5" s="6">
        <v>45.1</v>
      </c>
      <c r="BI5" s="6">
        <v>44.7</v>
      </c>
      <c r="BK5" s="6">
        <v>47.6</v>
      </c>
      <c r="BM5" s="6">
        <v>44.7</v>
      </c>
      <c r="BO5" s="6">
        <v>45.8</v>
      </c>
      <c r="BQ5" s="6">
        <v>45.4</v>
      </c>
      <c r="BS5" s="6">
        <v>44.5</v>
      </c>
      <c r="BU5" s="6">
        <v>46.0</v>
      </c>
      <c r="BW5" s="6">
        <v>43.7</v>
      </c>
      <c r="BY5" s="6">
        <v>44.2</v>
      </c>
      <c r="CA5" s="6">
        <v>44.7</v>
      </c>
      <c r="CC5" s="6">
        <v>45.9</v>
      </c>
      <c r="CE5" s="6">
        <v>45.3</v>
      </c>
      <c r="CG5" s="6">
        <v>45.6</v>
      </c>
      <c r="CI5" s="6">
        <v>45.3</v>
      </c>
      <c r="CK5" s="6">
        <v>46.0</v>
      </c>
      <c r="CM5" s="6">
        <v>44.8</v>
      </c>
      <c r="CO5" s="6">
        <v>45.3</v>
      </c>
      <c r="CQ5" s="6">
        <v>43.7</v>
      </c>
      <c r="CS5" s="6">
        <v>44.5</v>
      </c>
      <c r="CU5" s="6">
        <v>45.0</v>
      </c>
      <c r="CW5" s="6">
        <v>46.1</v>
      </c>
    </row>
    <row r="6" ht="15.0" customHeight="1">
      <c r="C6" s="6">
        <v>48.4</v>
      </c>
      <c r="E6" s="6">
        <v>50.8</v>
      </c>
      <c r="G6" s="6">
        <v>50.3</v>
      </c>
      <c r="I6" s="6">
        <v>48.6</v>
      </c>
      <c r="K6" s="6">
        <v>50.1</v>
      </c>
      <c r="M6" s="6">
        <v>49.9</v>
      </c>
      <c r="O6" s="6">
        <v>48.6</v>
      </c>
      <c r="Q6" s="6">
        <v>48.7</v>
      </c>
      <c r="S6" s="6">
        <v>48.0</v>
      </c>
      <c r="U6" s="6">
        <v>48.7</v>
      </c>
      <c r="W6" s="6">
        <v>47.1</v>
      </c>
      <c r="Y6" s="6">
        <v>50.7</v>
      </c>
      <c r="AA6" s="6">
        <v>49.1</v>
      </c>
      <c r="AC6" s="6">
        <v>49.2</v>
      </c>
      <c r="AE6" s="6">
        <v>49.3</v>
      </c>
      <c r="AG6" s="6">
        <v>49.2</v>
      </c>
      <c r="AI6" s="6">
        <v>48.9</v>
      </c>
      <c r="AK6" s="6">
        <v>47.9</v>
      </c>
      <c r="AM6" s="6">
        <v>49.1</v>
      </c>
      <c r="AO6" s="6">
        <v>48.7</v>
      </c>
      <c r="AQ6" s="6">
        <v>49.2</v>
      </c>
      <c r="AS6" s="6">
        <v>49.2</v>
      </c>
      <c r="AU6" s="6">
        <v>49.6</v>
      </c>
      <c r="AW6" s="6">
        <v>48.5</v>
      </c>
      <c r="AY6" s="6">
        <v>49.0</v>
      </c>
      <c r="BA6" s="6">
        <v>50.1</v>
      </c>
      <c r="BC6" s="6">
        <v>49.5</v>
      </c>
      <c r="BE6" s="6">
        <v>50.7</v>
      </c>
      <c r="BG6" s="6">
        <v>49.3</v>
      </c>
      <c r="BI6" s="6">
        <v>48.6</v>
      </c>
      <c r="BK6" s="6">
        <v>50.6</v>
      </c>
      <c r="BM6" s="6">
        <v>48.9</v>
      </c>
      <c r="BO6" s="6">
        <v>48.8</v>
      </c>
      <c r="BQ6" s="6">
        <v>49.9</v>
      </c>
      <c r="BS6" s="6">
        <v>49.0</v>
      </c>
      <c r="BU6" s="6">
        <v>49.1</v>
      </c>
      <c r="BW6" s="6">
        <v>48.9</v>
      </c>
      <c r="BY6" s="6">
        <v>48.6</v>
      </c>
      <c r="CA6" s="6">
        <v>48.9</v>
      </c>
      <c r="CC6" s="6">
        <v>48.5</v>
      </c>
      <c r="CE6" s="6">
        <v>49.6</v>
      </c>
      <c r="CG6" s="6">
        <v>49.0</v>
      </c>
      <c r="CI6" s="6">
        <v>47.8</v>
      </c>
      <c r="CK6" s="6">
        <v>50.2</v>
      </c>
      <c r="CM6" s="6">
        <v>49.3</v>
      </c>
      <c r="CO6" s="6">
        <v>48.7</v>
      </c>
      <c r="CQ6" s="6">
        <v>49.3</v>
      </c>
      <c r="CS6" s="6">
        <v>48.6</v>
      </c>
      <c r="CU6" s="6">
        <v>49.6</v>
      </c>
      <c r="CW6" s="6">
        <v>49.7</v>
      </c>
    </row>
    <row r="7" ht="15.0" customHeight="1">
      <c r="C7" s="6">
        <v>49.7</v>
      </c>
      <c r="E7" s="6">
        <v>53.9</v>
      </c>
      <c r="G7" s="6">
        <v>51.4</v>
      </c>
      <c r="I7" s="6">
        <v>50.2</v>
      </c>
      <c r="K7" s="6">
        <v>51.6</v>
      </c>
      <c r="M7" s="6">
        <v>51.6</v>
      </c>
      <c r="O7" s="6">
        <v>50.4</v>
      </c>
      <c r="Q7" s="6">
        <v>50.6</v>
      </c>
      <c r="S7" s="6">
        <v>48.5</v>
      </c>
      <c r="U7" s="6">
        <v>50.0</v>
      </c>
      <c r="W7" s="6">
        <v>48.1</v>
      </c>
      <c r="Y7" s="6">
        <v>52.5</v>
      </c>
      <c r="AA7" s="6">
        <v>50.9</v>
      </c>
      <c r="AC7" s="6">
        <v>50.9</v>
      </c>
      <c r="AE7" s="6">
        <v>51.3</v>
      </c>
      <c r="AG7" s="6">
        <v>50.9</v>
      </c>
      <c r="AI7" s="6">
        <v>50.6</v>
      </c>
      <c r="AK7" s="6">
        <v>48.8</v>
      </c>
      <c r="AM7" s="6">
        <v>51.6</v>
      </c>
      <c r="AO7" s="6">
        <v>50.5</v>
      </c>
      <c r="AQ7" s="6">
        <v>50.9</v>
      </c>
      <c r="AS7" s="6">
        <v>51.1</v>
      </c>
      <c r="AU7" s="6">
        <v>51.6</v>
      </c>
      <c r="AW7" s="6">
        <v>49.8</v>
      </c>
      <c r="AY7" s="6">
        <v>50.7</v>
      </c>
      <c r="BA7" s="6">
        <v>52.5</v>
      </c>
      <c r="BC7" s="6">
        <v>51.5</v>
      </c>
      <c r="BE7" s="6">
        <v>51.9</v>
      </c>
      <c r="BG7" s="6">
        <v>51.2</v>
      </c>
      <c r="BI7" s="6">
        <v>50.3</v>
      </c>
      <c r="BK7" s="6">
        <v>51.8</v>
      </c>
      <c r="BM7" s="6">
        <v>50.7</v>
      </c>
      <c r="BO7" s="6">
        <v>50.1</v>
      </c>
      <c r="BQ7" s="6">
        <v>52.2</v>
      </c>
      <c r="BS7" s="6">
        <v>50.8</v>
      </c>
      <c r="BU7" s="6">
        <v>50.7</v>
      </c>
      <c r="BW7" s="6">
        <v>51.4</v>
      </c>
      <c r="BY7" s="6">
        <v>50.5</v>
      </c>
      <c r="CA7" s="6">
        <v>50.6</v>
      </c>
      <c r="CC7" s="6">
        <v>49.7</v>
      </c>
      <c r="CE7" s="6">
        <v>51.7</v>
      </c>
      <c r="CG7" s="6">
        <v>50.6</v>
      </c>
      <c r="CI7" s="6">
        <v>49.7</v>
      </c>
      <c r="CK7" s="6">
        <v>52.0</v>
      </c>
      <c r="CM7" s="6">
        <v>51.4</v>
      </c>
      <c r="CO7" s="6">
        <v>50.3</v>
      </c>
      <c r="CQ7" s="6">
        <v>51.8</v>
      </c>
      <c r="CS7" s="6">
        <v>50.2</v>
      </c>
      <c r="CU7" s="6">
        <v>51.6</v>
      </c>
      <c r="CW7" s="6">
        <v>51.7</v>
      </c>
    </row>
    <row r="8" ht="15.0" customHeight="1">
      <c r="C8" s="6">
        <v>48.6</v>
      </c>
      <c r="E8" s="6">
        <v>51.8</v>
      </c>
      <c r="G8" s="6">
        <v>50.4</v>
      </c>
      <c r="I8" s="6">
        <v>49.5</v>
      </c>
      <c r="K8" s="6">
        <v>51.2</v>
      </c>
      <c r="M8" s="6">
        <v>50.9</v>
      </c>
      <c r="O8" s="6">
        <v>49.7</v>
      </c>
      <c r="Q8" s="6">
        <v>49.8</v>
      </c>
      <c r="S8" s="6">
        <v>47.5</v>
      </c>
      <c r="U8" s="6">
        <v>49.1</v>
      </c>
      <c r="W8" s="6">
        <v>47.8</v>
      </c>
      <c r="Y8" s="6">
        <v>52.0</v>
      </c>
      <c r="AA8" s="6">
        <v>50.1</v>
      </c>
      <c r="AC8" s="6">
        <v>50.1</v>
      </c>
      <c r="AE8" s="6">
        <v>50.6</v>
      </c>
      <c r="AG8" s="6">
        <v>50.5</v>
      </c>
      <c r="AI8" s="6">
        <v>49.7</v>
      </c>
      <c r="AK8" s="6">
        <v>47.7</v>
      </c>
      <c r="AM8" s="6">
        <v>51.2</v>
      </c>
      <c r="AO8" s="6">
        <v>49.7</v>
      </c>
      <c r="AQ8" s="6">
        <v>50.2</v>
      </c>
      <c r="AS8" s="6">
        <v>50.3</v>
      </c>
      <c r="AU8" s="6">
        <v>50.8</v>
      </c>
      <c r="AW8" s="6">
        <v>48.9</v>
      </c>
      <c r="AY8" s="6">
        <v>50.0</v>
      </c>
      <c r="BA8" s="6">
        <v>51.8</v>
      </c>
      <c r="BC8" s="6">
        <v>50.7</v>
      </c>
      <c r="BE8" s="6">
        <v>51.1</v>
      </c>
      <c r="BG8" s="6">
        <v>50.4</v>
      </c>
      <c r="BI8" s="6">
        <v>49.5</v>
      </c>
      <c r="BK8" s="6">
        <v>50.9</v>
      </c>
      <c r="BM8" s="6">
        <v>50.2</v>
      </c>
      <c r="BO8" s="6">
        <v>49.3</v>
      </c>
      <c r="BQ8" s="6">
        <v>51.4</v>
      </c>
      <c r="BS8" s="6">
        <v>50.1</v>
      </c>
      <c r="BU8" s="6">
        <v>50.3</v>
      </c>
      <c r="BW8" s="6">
        <v>51.0</v>
      </c>
      <c r="BY8" s="6">
        <v>49.8</v>
      </c>
      <c r="CA8" s="6">
        <v>49.8</v>
      </c>
      <c r="CC8" s="6">
        <v>48.9</v>
      </c>
      <c r="CE8" s="6">
        <v>51.0</v>
      </c>
      <c r="CG8" s="6">
        <v>49.7</v>
      </c>
      <c r="CI8" s="6">
        <v>49.4</v>
      </c>
      <c r="CK8" s="6">
        <v>51.3</v>
      </c>
      <c r="CM8" s="6">
        <v>50.5</v>
      </c>
      <c r="CO8" s="6">
        <v>49.4</v>
      </c>
      <c r="CQ8" s="6">
        <v>51.3</v>
      </c>
      <c r="CS8" s="6">
        <v>49.2</v>
      </c>
      <c r="CU8" s="6">
        <v>50.7</v>
      </c>
      <c r="CW8" s="6">
        <v>51.0</v>
      </c>
    </row>
    <row r="9" ht="15.0" customHeight="1">
      <c r="C9" s="6">
        <v>46.2</v>
      </c>
      <c r="E9" s="6">
        <v>44.4</v>
      </c>
      <c r="G9" s="6">
        <v>48.0</v>
      </c>
      <c r="I9" s="6">
        <v>46.8</v>
      </c>
      <c r="K9" s="6">
        <v>48.2</v>
      </c>
      <c r="M9" s="6">
        <v>47.8</v>
      </c>
      <c r="O9" s="6">
        <v>46.4</v>
      </c>
      <c r="Q9" s="6">
        <v>46.7</v>
      </c>
      <c r="S9" s="6">
        <v>45.4</v>
      </c>
      <c r="U9" s="6">
        <v>46.4</v>
      </c>
      <c r="W9" s="6">
        <v>46.7</v>
      </c>
      <c r="Y9" s="6">
        <v>48.9</v>
      </c>
      <c r="AA9" s="6">
        <v>46.8</v>
      </c>
      <c r="AC9" s="6">
        <v>47.1</v>
      </c>
      <c r="AE9" s="6">
        <v>47.4</v>
      </c>
      <c r="AG9" s="6">
        <v>47.3</v>
      </c>
      <c r="AI9" s="6">
        <v>46.9</v>
      </c>
      <c r="AK9" s="6">
        <v>45.5</v>
      </c>
      <c r="AM9" s="6">
        <v>47.7</v>
      </c>
      <c r="AO9" s="6">
        <v>46.5</v>
      </c>
      <c r="AQ9" s="6">
        <v>47.0</v>
      </c>
      <c r="AS9" s="6">
        <v>46.9</v>
      </c>
      <c r="AU9" s="6">
        <v>47.3</v>
      </c>
      <c r="AW9" s="6">
        <v>46.4</v>
      </c>
      <c r="AY9" s="6">
        <v>47.0</v>
      </c>
      <c r="BA9" s="6">
        <v>48.6</v>
      </c>
      <c r="BC9" s="6">
        <v>47.5</v>
      </c>
      <c r="BE9" s="6">
        <v>48.5</v>
      </c>
      <c r="BG9" s="6">
        <v>47.1</v>
      </c>
      <c r="BI9" s="6">
        <v>46.4</v>
      </c>
      <c r="BK9" s="6">
        <v>48.3</v>
      </c>
      <c r="BM9" s="6">
        <v>46.7</v>
      </c>
      <c r="BO9" s="6">
        <v>46.4</v>
      </c>
      <c r="BQ9" s="6">
        <v>47.8</v>
      </c>
      <c r="BS9" s="6">
        <v>46.7</v>
      </c>
      <c r="BU9" s="6">
        <v>47.4</v>
      </c>
      <c r="BW9" s="6">
        <v>47.5</v>
      </c>
      <c r="BY9" s="6">
        <v>46.5</v>
      </c>
      <c r="CA9" s="6">
        <v>46.6</v>
      </c>
      <c r="CC9" s="6">
        <v>46.0</v>
      </c>
      <c r="CE9" s="6">
        <v>47.7</v>
      </c>
      <c r="CG9" s="6">
        <v>46.8</v>
      </c>
      <c r="CI9" s="6">
        <v>46.9</v>
      </c>
      <c r="CK9" s="6">
        <v>48.4</v>
      </c>
      <c r="CM9" s="6">
        <v>47.0</v>
      </c>
      <c r="CO9" s="6">
        <v>46.4</v>
      </c>
      <c r="CQ9" s="6">
        <v>47.3</v>
      </c>
      <c r="CS9" s="6">
        <v>46.3</v>
      </c>
      <c r="CU9" s="6">
        <v>47.2</v>
      </c>
      <c r="CW9" s="6">
        <v>48.0</v>
      </c>
    </row>
    <row r="10" ht="15.0" customHeight="1">
      <c r="C10" s="6">
        <v>43.5</v>
      </c>
      <c r="E10" s="6">
        <v>36.3</v>
      </c>
      <c r="G10" s="6">
        <v>45.7</v>
      </c>
      <c r="I10" s="6">
        <v>43.6</v>
      </c>
      <c r="K10" s="6">
        <v>45.1</v>
      </c>
      <c r="M10" s="6">
        <v>44.5</v>
      </c>
      <c r="O10" s="6">
        <v>42.4</v>
      </c>
      <c r="Q10" s="6">
        <v>43.0</v>
      </c>
      <c r="S10" s="6">
        <v>43.4</v>
      </c>
      <c r="U10" s="6">
        <v>43.7</v>
      </c>
      <c r="W10" s="6">
        <v>45.2</v>
      </c>
      <c r="Y10" s="6">
        <v>45.0</v>
      </c>
      <c r="AA10" s="6">
        <v>42.7</v>
      </c>
      <c r="AC10" s="6">
        <v>43.5</v>
      </c>
      <c r="AE10" s="6">
        <v>43.3</v>
      </c>
      <c r="AG10" s="6">
        <v>43.6</v>
      </c>
      <c r="AI10" s="6">
        <v>43.3</v>
      </c>
      <c r="AK10" s="6">
        <v>43.6</v>
      </c>
      <c r="AM10" s="6">
        <v>42.9</v>
      </c>
      <c r="AO10" s="6">
        <v>43.0</v>
      </c>
      <c r="AQ10" s="6">
        <v>43.0</v>
      </c>
      <c r="AS10" s="6">
        <v>42.5</v>
      </c>
      <c r="AU10" s="6">
        <v>42.6</v>
      </c>
      <c r="AW10" s="6">
        <v>43.8</v>
      </c>
      <c r="AY10" s="6">
        <v>43.5</v>
      </c>
      <c r="BA10" s="6">
        <v>43.9</v>
      </c>
      <c r="BC10" s="6">
        <v>43.4</v>
      </c>
      <c r="BE10" s="6">
        <v>46.0</v>
      </c>
      <c r="BG10" s="6">
        <v>42.9</v>
      </c>
      <c r="BI10" s="6">
        <v>42.7</v>
      </c>
      <c r="BK10" s="6">
        <v>45.7</v>
      </c>
      <c r="BM10" s="6">
        <v>42.5</v>
      </c>
      <c r="BO10" s="6">
        <v>43.5</v>
      </c>
      <c r="BQ10" s="6">
        <v>42.5</v>
      </c>
      <c r="BS10" s="6">
        <v>42.4</v>
      </c>
      <c r="BU10" s="6">
        <v>44.2</v>
      </c>
      <c r="BW10" s="6">
        <v>42.9</v>
      </c>
      <c r="BY10" s="6">
        <v>42.6</v>
      </c>
      <c r="CA10" s="6">
        <v>42.7</v>
      </c>
      <c r="CC10" s="6">
        <v>43.5</v>
      </c>
      <c r="CE10" s="6">
        <v>43.3</v>
      </c>
      <c r="CG10" s="6">
        <v>43.5</v>
      </c>
      <c r="CI10" s="6">
        <v>44.4</v>
      </c>
      <c r="CK10" s="6">
        <v>45.0</v>
      </c>
      <c r="CM10" s="6">
        <v>42.4</v>
      </c>
      <c r="CO10" s="6">
        <v>43.2</v>
      </c>
      <c r="CQ10" s="6">
        <v>41.9</v>
      </c>
      <c r="CS10" s="6">
        <v>42.8</v>
      </c>
      <c r="CU10" s="6">
        <v>42.6</v>
      </c>
      <c r="CW10" s="6">
        <v>44.5</v>
      </c>
    </row>
    <row r="11" ht="15.0" customHeight="1">
      <c r="C11" s="6">
        <v>40.9</v>
      </c>
      <c r="E11" s="6">
        <v>27.7</v>
      </c>
      <c r="G11" s="6">
        <v>42.9</v>
      </c>
      <c r="I11" s="6">
        <v>40.7</v>
      </c>
      <c r="K11" s="6">
        <v>40.0</v>
      </c>
      <c r="M11" s="6">
        <v>40.2</v>
      </c>
      <c r="O11" s="6">
        <v>37.4</v>
      </c>
      <c r="Q11" s="6">
        <v>38.4</v>
      </c>
      <c r="S11" s="6">
        <v>41.7</v>
      </c>
      <c r="U11" s="6">
        <v>41.0</v>
      </c>
      <c r="W11" s="6">
        <v>42.9</v>
      </c>
      <c r="Y11" s="6">
        <v>39.5</v>
      </c>
      <c r="AA11" s="6">
        <v>37.5</v>
      </c>
      <c r="AC11" s="6">
        <v>38.5</v>
      </c>
      <c r="AE11" s="6">
        <v>38.6</v>
      </c>
      <c r="AG11" s="6">
        <v>39.3</v>
      </c>
      <c r="AI11" s="6">
        <v>38.8</v>
      </c>
      <c r="AK11" s="6">
        <v>41.5</v>
      </c>
      <c r="AM11" s="6">
        <v>36.0</v>
      </c>
      <c r="AO11" s="6">
        <v>38.5</v>
      </c>
      <c r="AQ11" s="6">
        <v>37.8</v>
      </c>
      <c r="AS11" s="6">
        <v>36.9</v>
      </c>
      <c r="AU11" s="6">
        <v>37.2</v>
      </c>
      <c r="AW11" s="6">
        <v>41.3</v>
      </c>
      <c r="AY11" s="6">
        <v>38.9</v>
      </c>
      <c r="BA11" s="6">
        <v>38.6</v>
      </c>
      <c r="BC11" s="6">
        <v>38.7</v>
      </c>
      <c r="BE11" s="6">
        <v>42.4</v>
      </c>
      <c r="BG11" s="6">
        <v>37.5</v>
      </c>
      <c r="BI11" s="6">
        <v>38.0</v>
      </c>
      <c r="BK11" s="6">
        <v>42.6</v>
      </c>
      <c r="BM11" s="6">
        <v>36.9</v>
      </c>
      <c r="BO11" s="6">
        <v>40.5</v>
      </c>
      <c r="BQ11" s="6">
        <v>36.9</v>
      </c>
      <c r="BS11" s="6">
        <v>36.8</v>
      </c>
      <c r="BU11" s="6">
        <v>41.0</v>
      </c>
      <c r="BW11" s="6">
        <v>36.0</v>
      </c>
      <c r="BY11" s="6">
        <v>37.5</v>
      </c>
      <c r="CA11" s="6">
        <v>37.9</v>
      </c>
      <c r="CC11" s="6">
        <v>40.9</v>
      </c>
      <c r="CE11" s="6">
        <v>38.3</v>
      </c>
      <c r="CG11" s="6">
        <v>40.0</v>
      </c>
      <c r="CI11" s="6">
        <v>41.7</v>
      </c>
      <c r="CK11" s="6">
        <v>39.9</v>
      </c>
      <c r="CM11" s="6">
        <v>36.3</v>
      </c>
      <c r="CO11" s="6">
        <v>38.9</v>
      </c>
      <c r="CQ11" s="6">
        <v>34.3</v>
      </c>
      <c r="CS11" s="6">
        <v>38.3</v>
      </c>
      <c r="CU11" s="6">
        <v>37.3</v>
      </c>
      <c r="CW11" s="6">
        <v>39.9</v>
      </c>
    </row>
    <row r="12" ht="15.0" customHeight="1">
      <c r="C12" s="6">
        <v>37.0</v>
      </c>
      <c r="E12" s="6">
        <v>16.7</v>
      </c>
      <c r="G12" s="6">
        <v>39.8</v>
      </c>
      <c r="I12" s="6">
        <v>36.5</v>
      </c>
      <c r="K12" s="6">
        <v>35.8</v>
      </c>
      <c r="M12" s="6">
        <v>37.2</v>
      </c>
      <c r="O12" s="6">
        <v>32.1</v>
      </c>
      <c r="Q12" s="6">
        <v>34.3</v>
      </c>
      <c r="S12" s="6">
        <v>39.0</v>
      </c>
      <c r="U12" s="6">
        <v>37.4</v>
      </c>
      <c r="W12" s="6">
        <v>39.9</v>
      </c>
      <c r="Y12" s="6">
        <v>32.8</v>
      </c>
      <c r="AA12" s="6">
        <v>31.8</v>
      </c>
      <c r="AC12" s="6">
        <v>33.5</v>
      </c>
      <c r="AE12" s="6">
        <v>33.8</v>
      </c>
      <c r="AG12" s="6">
        <v>35.4</v>
      </c>
      <c r="AI12" s="6">
        <v>34.3</v>
      </c>
      <c r="AK12" s="6">
        <v>37.7</v>
      </c>
      <c r="AM12" s="6">
        <v>27.6</v>
      </c>
      <c r="AO12" s="6">
        <v>34.6</v>
      </c>
      <c r="AQ12" s="6">
        <v>32.7</v>
      </c>
      <c r="AS12" s="6">
        <v>30.9</v>
      </c>
      <c r="AU12" s="6">
        <v>31.5</v>
      </c>
      <c r="AW12" s="6">
        <v>37.4</v>
      </c>
      <c r="AY12" s="6">
        <v>34.7</v>
      </c>
      <c r="BA12" s="6">
        <v>33.3</v>
      </c>
      <c r="BC12" s="6">
        <v>34.3</v>
      </c>
      <c r="BE12" s="6">
        <v>39.6</v>
      </c>
      <c r="BG12" s="6">
        <v>32.2</v>
      </c>
      <c r="BI12" s="6">
        <v>33.2</v>
      </c>
      <c r="BK12" s="6">
        <v>39.8</v>
      </c>
      <c r="BM12" s="6">
        <v>31.0</v>
      </c>
      <c r="BO12" s="6">
        <v>37.0</v>
      </c>
      <c r="BQ12" s="6">
        <v>30.9</v>
      </c>
      <c r="BS12" s="6">
        <v>30.5</v>
      </c>
      <c r="BU12" s="6">
        <v>37.7</v>
      </c>
      <c r="BW12" s="6">
        <v>27.6</v>
      </c>
      <c r="BY12" s="6">
        <v>31.7</v>
      </c>
      <c r="CA12" s="6">
        <v>32.9</v>
      </c>
      <c r="CC12" s="6">
        <v>37.4</v>
      </c>
      <c r="CE12" s="6">
        <v>33.3</v>
      </c>
      <c r="CG12" s="6">
        <v>35.7</v>
      </c>
      <c r="CI12" s="6">
        <v>38.5</v>
      </c>
      <c r="CK12" s="6">
        <v>35.0</v>
      </c>
      <c r="CM12" s="6">
        <v>29.9</v>
      </c>
      <c r="CO12" s="6">
        <v>35.8</v>
      </c>
      <c r="CQ12" s="6">
        <v>25.2</v>
      </c>
      <c r="CS12" s="6">
        <v>33.8</v>
      </c>
      <c r="CU12" s="6">
        <v>31.7</v>
      </c>
      <c r="CW12" s="6">
        <v>36.4</v>
      </c>
    </row>
    <row r="13" ht="15.0" customHeight="1">
      <c r="C13" s="6">
        <v>34.9</v>
      </c>
      <c r="E13" s="6">
        <v>10.2</v>
      </c>
      <c r="G13" s="6">
        <v>38.1</v>
      </c>
      <c r="I13" s="6">
        <v>34.4</v>
      </c>
      <c r="K13" s="6">
        <v>33.0</v>
      </c>
      <c r="M13" s="6">
        <v>34.5</v>
      </c>
      <c r="O13" s="6">
        <v>29.2</v>
      </c>
      <c r="Q13" s="6">
        <v>31.4</v>
      </c>
      <c r="S13" s="6">
        <v>37.7</v>
      </c>
      <c r="U13" s="6">
        <v>35.3</v>
      </c>
      <c r="W13" s="6">
        <v>39.3</v>
      </c>
      <c r="Y13" s="6">
        <v>27.8</v>
      </c>
      <c r="AA13" s="6">
        <v>28.6</v>
      </c>
      <c r="AC13" s="6">
        <v>30.3</v>
      </c>
      <c r="AE13" s="6">
        <v>30.8</v>
      </c>
      <c r="AG13" s="6">
        <v>32.7</v>
      </c>
      <c r="AI13" s="6">
        <v>31.2</v>
      </c>
      <c r="AK13" s="6">
        <v>35.6</v>
      </c>
      <c r="AM13" s="6">
        <v>22.8</v>
      </c>
      <c r="AO13" s="6">
        <v>31.7</v>
      </c>
      <c r="AQ13" s="6">
        <v>28.7</v>
      </c>
      <c r="AS13" s="6">
        <v>26.3</v>
      </c>
      <c r="AU13" s="6">
        <v>28.0</v>
      </c>
      <c r="AW13" s="6">
        <v>35.3</v>
      </c>
      <c r="AY13" s="6">
        <v>32.1</v>
      </c>
      <c r="BA13" s="6">
        <v>28.9</v>
      </c>
      <c r="BC13" s="6">
        <v>31.3</v>
      </c>
      <c r="BE13" s="6">
        <v>37.6</v>
      </c>
      <c r="BG13" s="6">
        <v>28.7</v>
      </c>
      <c r="BI13" s="6">
        <v>30.1</v>
      </c>
      <c r="BK13" s="6">
        <v>38.1</v>
      </c>
      <c r="BM13" s="6">
        <v>27.5</v>
      </c>
      <c r="BO13" s="6">
        <v>34.7</v>
      </c>
      <c r="BQ13" s="6">
        <v>27.8</v>
      </c>
      <c r="BS13" s="6">
        <v>26.7</v>
      </c>
      <c r="BU13" s="6">
        <v>36.0</v>
      </c>
      <c r="BW13" s="6">
        <v>22.8</v>
      </c>
      <c r="BY13" s="6">
        <v>28.0</v>
      </c>
      <c r="CA13" s="6">
        <v>29.8</v>
      </c>
      <c r="CC13" s="6">
        <v>35.3</v>
      </c>
      <c r="CE13" s="6">
        <v>29.0</v>
      </c>
      <c r="CG13" s="6">
        <v>33.1</v>
      </c>
      <c r="CI13" s="6">
        <v>36.9</v>
      </c>
      <c r="CK13" s="6">
        <v>31.0</v>
      </c>
      <c r="CM13" s="6">
        <v>26.4</v>
      </c>
      <c r="CO13" s="6">
        <v>33.2</v>
      </c>
      <c r="CQ13" s="6">
        <v>20.5</v>
      </c>
      <c r="CS13" s="6">
        <v>30.6</v>
      </c>
      <c r="CU13" s="6">
        <v>28.3</v>
      </c>
      <c r="CW13" s="6">
        <v>33.0</v>
      </c>
    </row>
    <row r="14">
      <c r="A14" s="1" t="s">
        <v>193</v>
      </c>
      <c r="B14" s="1" t="s">
        <v>38</v>
      </c>
      <c r="C14" s="6">
        <v>42.6</v>
      </c>
      <c r="D14" s="1" t="s">
        <v>41</v>
      </c>
      <c r="E14" s="6">
        <v>34.6</v>
      </c>
      <c r="F14" s="1" t="s">
        <v>43</v>
      </c>
      <c r="G14" s="6">
        <v>44.9</v>
      </c>
      <c r="H14" s="1" t="s">
        <v>45</v>
      </c>
      <c r="I14" s="6">
        <v>42.7</v>
      </c>
      <c r="J14" s="1" t="s">
        <v>47</v>
      </c>
      <c r="K14" s="6">
        <v>42.9</v>
      </c>
      <c r="L14" s="1" t="s">
        <v>49</v>
      </c>
      <c r="M14" s="6">
        <v>43.5</v>
      </c>
      <c r="N14" s="1" t="s">
        <v>51</v>
      </c>
      <c r="O14" s="6">
        <v>41.0</v>
      </c>
      <c r="P14" s="1" t="s">
        <v>53</v>
      </c>
      <c r="Q14" s="6">
        <v>41.7</v>
      </c>
      <c r="R14" s="1" t="s">
        <v>55</v>
      </c>
      <c r="S14" s="6">
        <v>43.3</v>
      </c>
      <c r="T14" s="1" t="s">
        <v>57</v>
      </c>
      <c r="U14" s="6">
        <v>42.9</v>
      </c>
      <c r="V14" s="1" t="s">
        <v>59</v>
      </c>
      <c r="W14" s="6">
        <v>44.1</v>
      </c>
      <c r="X14" s="1" t="s">
        <v>61</v>
      </c>
      <c r="Y14" s="6">
        <v>42.0</v>
      </c>
      <c r="Z14" s="1" t="s">
        <v>63</v>
      </c>
      <c r="AA14" s="6">
        <v>40.9</v>
      </c>
      <c r="AB14" s="1" t="s">
        <v>65</v>
      </c>
      <c r="AC14" s="6">
        <v>41.6</v>
      </c>
      <c r="AD14" s="1" t="s">
        <v>67</v>
      </c>
      <c r="AE14" s="6">
        <v>41.9</v>
      </c>
      <c r="AF14" s="1" t="s">
        <v>69</v>
      </c>
      <c r="AG14" s="6">
        <v>42.4</v>
      </c>
      <c r="AH14" s="1" t="s">
        <v>71</v>
      </c>
      <c r="AI14" s="6">
        <v>41.7</v>
      </c>
      <c r="AJ14" s="1" t="s">
        <v>73</v>
      </c>
      <c r="AK14" s="6">
        <v>42.6</v>
      </c>
      <c r="AL14" s="1" t="s">
        <v>75</v>
      </c>
      <c r="AM14" s="6">
        <v>39.0</v>
      </c>
      <c r="AN14" s="1" t="s">
        <v>77</v>
      </c>
      <c r="AO14" s="6">
        <v>41.8</v>
      </c>
      <c r="AP14" s="1" t="s">
        <v>79</v>
      </c>
      <c r="AQ14" s="6">
        <v>41.3</v>
      </c>
      <c r="AR14" s="1" t="s">
        <v>81</v>
      </c>
      <c r="AS14" s="6">
        <v>40.5</v>
      </c>
      <c r="AT14" s="1" t="s">
        <v>83</v>
      </c>
      <c r="AU14" s="6">
        <v>41.3</v>
      </c>
      <c r="AV14" s="1" t="s">
        <v>85</v>
      </c>
      <c r="AW14" s="6">
        <v>42.9</v>
      </c>
      <c r="AX14" s="1" t="s">
        <v>87</v>
      </c>
      <c r="AY14" s="6">
        <v>42.1</v>
      </c>
      <c r="AZ14" s="1" t="s">
        <v>89</v>
      </c>
      <c r="BA14" s="6">
        <v>41.9</v>
      </c>
      <c r="BB14" s="1" t="s">
        <v>91</v>
      </c>
      <c r="BC14" s="6">
        <v>42.2</v>
      </c>
      <c r="BD14" s="1" t="s">
        <v>93</v>
      </c>
      <c r="BE14" s="6">
        <v>45.0</v>
      </c>
      <c r="BF14" s="1" t="s">
        <v>95</v>
      </c>
      <c r="BG14" s="6">
        <v>41.5</v>
      </c>
      <c r="BH14" s="1" t="s">
        <v>97</v>
      </c>
      <c r="BI14" s="6">
        <v>41.2</v>
      </c>
      <c r="BJ14" s="1" t="s">
        <v>99</v>
      </c>
      <c r="BK14" s="6">
        <v>45.0</v>
      </c>
      <c r="BL14" s="1" t="s">
        <v>101</v>
      </c>
      <c r="BM14" s="6">
        <v>40.8</v>
      </c>
      <c r="BN14" s="1" t="s">
        <v>103</v>
      </c>
      <c r="BO14" s="6">
        <v>42.8</v>
      </c>
      <c r="BP14" s="1" t="s">
        <v>105</v>
      </c>
      <c r="BQ14" s="6">
        <v>41.2</v>
      </c>
      <c r="BR14" s="1" t="s">
        <v>107</v>
      </c>
      <c r="BS14" s="6">
        <v>40.2</v>
      </c>
      <c r="BT14" s="1" t="s">
        <v>109</v>
      </c>
      <c r="BU14" s="6">
        <v>43.5</v>
      </c>
      <c r="BV14" s="1" t="s">
        <v>111</v>
      </c>
      <c r="BW14" s="6">
        <v>38.9</v>
      </c>
      <c r="BX14" s="1" t="s">
        <v>113</v>
      </c>
      <c r="BY14" s="6">
        <v>40.6</v>
      </c>
      <c r="BZ14" s="1" t="s">
        <v>115</v>
      </c>
      <c r="CA14" s="6">
        <v>41.2</v>
      </c>
      <c r="CB14" s="1" t="s">
        <v>117</v>
      </c>
      <c r="CC14" s="6">
        <v>42.8</v>
      </c>
      <c r="CD14" s="1" t="s">
        <v>119</v>
      </c>
      <c r="CE14" s="6">
        <v>41.8</v>
      </c>
      <c r="CF14" s="1" t="s">
        <v>121</v>
      </c>
      <c r="CG14" s="6">
        <v>42.4</v>
      </c>
      <c r="CH14" s="1" t="s">
        <v>123</v>
      </c>
      <c r="CI14" s="6">
        <v>43.4</v>
      </c>
      <c r="CJ14" s="1" t="s">
        <v>125</v>
      </c>
      <c r="CK14" s="6">
        <v>42.7</v>
      </c>
      <c r="CL14" s="1" t="s">
        <v>127</v>
      </c>
      <c r="CM14" s="6">
        <v>40.6</v>
      </c>
      <c r="CN14" s="1" t="s">
        <v>129</v>
      </c>
      <c r="CO14" s="6">
        <v>42.2</v>
      </c>
      <c r="CP14" s="1" t="s">
        <v>131</v>
      </c>
      <c r="CQ14" s="6">
        <v>38.0</v>
      </c>
      <c r="CR14" s="1" t="s">
        <v>133</v>
      </c>
      <c r="CS14" s="6">
        <v>41.2</v>
      </c>
      <c r="CT14" s="1" t="s">
        <v>194</v>
      </c>
      <c r="CU14" s="6">
        <v>41.3</v>
      </c>
      <c r="CV14" s="1" t="s">
        <v>137</v>
      </c>
      <c r="CW14" s="6">
        <v>43.1</v>
      </c>
    </row>
    <row r="16">
      <c r="B16" s="1" t="s">
        <v>197</v>
      </c>
      <c r="C16" s="1" t="s">
        <v>198</v>
      </c>
      <c r="D16" s="1" t="s">
        <v>197</v>
      </c>
      <c r="E16" s="1" t="s">
        <v>198</v>
      </c>
      <c r="F16" s="1" t="s">
        <v>197</v>
      </c>
      <c r="G16" s="1" t="s">
        <v>198</v>
      </c>
      <c r="H16" s="1" t="s">
        <v>197</v>
      </c>
      <c r="I16" s="1" t="s">
        <v>198</v>
      </c>
      <c r="J16" s="1" t="s">
        <v>197</v>
      </c>
      <c r="K16" s="1" t="s">
        <v>198</v>
      </c>
      <c r="L16" s="1" t="s">
        <v>197</v>
      </c>
      <c r="M16" s="1" t="s">
        <v>198</v>
      </c>
      <c r="N16" s="1" t="s">
        <v>197</v>
      </c>
      <c r="O16" s="1" t="s">
        <v>198</v>
      </c>
      <c r="P16" s="1" t="s">
        <v>197</v>
      </c>
      <c r="Q16" s="1" t="s">
        <v>198</v>
      </c>
      <c r="R16" s="1" t="s">
        <v>197</v>
      </c>
      <c r="S16" s="1" t="s">
        <v>198</v>
      </c>
      <c r="T16" s="1" t="s">
        <v>197</v>
      </c>
      <c r="U16" s="1" t="s">
        <v>198</v>
      </c>
      <c r="V16" s="1" t="s">
        <v>197</v>
      </c>
      <c r="W16" s="1" t="s">
        <v>198</v>
      </c>
      <c r="X16" s="1" t="s">
        <v>197</v>
      </c>
      <c r="Y16" s="1" t="s">
        <v>198</v>
      </c>
      <c r="Z16" s="1" t="s">
        <v>197</v>
      </c>
      <c r="AA16" s="1" t="s">
        <v>198</v>
      </c>
      <c r="AB16" s="1" t="s">
        <v>197</v>
      </c>
      <c r="AC16" s="1" t="s">
        <v>198</v>
      </c>
      <c r="AD16" s="1" t="s">
        <v>197</v>
      </c>
      <c r="AE16" s="1" t="s">
        <v>198</v>
      </c>
      <c r="AF16" s="1" t="s">
        <v>197</v>
      </c>
      <c r="AG16" s="1" t="s">
        <v>198</v>
      </c>
      <c r="AH16" s="1" t="s">
        <v>197</v>
      </c>
      <c r="AI16" s="1" t="s">
        <v>198</v>
      </c>
      <c r="AJ16" s="1" t="s">
        <v>197</v>
      </c>
      <c r="AK16" s="1" t="s">
        <v>198</v>
      </c>
      <c r="AL16" s="1" t="s">
        <v>197</v>
      </c>
      <c r="AM16" s="1" t="s">
        <v>198</v>
      </c>
      <c r="AN16" s="1" t="s">
        <v>197</v>
      </c>
      <c r="AO16" s="1" t="s">
        <v>198</v>
      </c>
      <c r="AP16" s="1" t="s">
        <v>197</v>
      </c>
      <c r="AQ16" s="1" t="s">
        <v>198</v>
      </c>
      <c r="AR16" s="1" t="s">
        <v>197</v>
      </c>
      <c r="AS16" s="1" t="s">
        <v>198</v>
      </c>
      <c r="AT16" s="1" t="s">
        <v>197</v>
      </c>
      <c r="AU16" s="1" t="s">
        <v>198</v>
      </c>
      <c r="AV16" s="1" t="s">
        <v>197</v>
      </c>
      <c r="AW16" s="1" t="s">
        <v>198</v>
      </c>
      <c r="AX16" s="1" t="s">
        <v>197</v>
      </c>
      <c r="AY16" s="1" t="s">
        <v>198</v>
      </c>
      <c r="AZ16" s="1" t="s">
        <v>197</v>
      </c>
      <c r="BA16" s="1" t="s">
        <v>198</v>
      </c>
      <c r="BB16" s="1" t="s">
        <v>197</v>
      </c>
      <c r="BC16" s="1" t="s">
        <v>198</v>
      </c>
      <c r="BD16" s="6" t="s">
        <v>197</v>
      </c>
      <c r="BE16" s="6" t="s">
        <v>198</v>
      </c>
      <c r="BF16" s="1" t="s">
        <v>197</v>
      </c>
      <c r="BG16" s="1" t="s">
        <v>198</v>
      </c>
      <c r="BH16" s="1" t="s">
        <v>197</v>
      </c>
      <c r="BI16" s="1" t="s">
        <v>198</v>
      </c>
      <c r="BJ16" s="1" t="s">
        <v>197</v>
      </c>
      <c r="BK16" s="1" t="s">
        <v>198</v>
      </c>
      <c r="BL16" s="1" t="s">
        <v>197</v>
      </c>
      <c r="BM16" s="1" t="s">
        <v>198</v>
      </c>
      <c r="BN16" s="1" t="s">
        <v>197</v>
      </c>
      <c r="BO16" s="1" t="s">
        <v>198</v>
      </c>
      <c r="BP16" s="1" t="s">
        <v>197</v>
      </c>
      <c r="BQ16" s="1" t="s">
        <v>198</v>
      </c>
      <c r="BR16" s="1" t="s">
        <v>197</v>
      </c>
      <c r="BS16" s="1" t="s">
        <v>198</v>
      </c>
      <c r="BT16" s="1" t="s">
        <v>197</v>
      </c>
      <c r="BU16" s="1" t="s">
        <v>198</v>
      </c>
      <c r="BV16" s="1" t="s">
        <v>197</v>
      </c>
      <c r="BW16" s="1" t="s">
        <v>198</v>
      </c>
      <c r="BX16" s="1" t="s">
        <v>197</v>
      </c>
      <c r="BY16" s="1" t="s">
        <v>198</v>
      </c>
      <c r="BZ16" s="1" t="s">
        <v>197</v>
      </c>
      <c r="CA16" s="1" t="s">
        <v>198</v>
      </c>
      <c r="CB16" s="1" t="s">
        <v>197</v>
      </c>
      <c r="CC16" s="1" t="s">
        <v>198</v>
      </c>
      <c r="CD16" s="1" t="s">
        <v>197</v>
      </c>
      <c r="CE16" s="1" t="s">
        <v>198</v>
      </c>
      <c r="CF16" s="1" t="s">
        <v>197</v>
      </c>
      <c r="CG16" s="1" t="s">
        <v>198</v>
      </c>
      <c r="CH16" s="1" t="s">
        <v>197</v>
      </c>
      <c r="CI16" s="1" t="s">
        <v>198</v>
      </c>
      <c r="CJ16" s="1" t="s">
        <v>197</v>
      </c>
      <c r="CK16" s="1" t="s">
        <v>198</v>
      </c>
      <c r="CL16" s="1" t="s">
        <v>197</v>
      </c>
      <c r="CM16" s="1" t="s">
        <v>198</v>
      </c>
      <c r="CN16" s="1" t="s">
        <v>197</v>
      </c>
      <c r="CO16" s="1" t="s">
        <v>198</v>
      </c>
      <c r="CP16" s="1" t="s">
        <v>197</v>
      </c>
      <c r="CQ16" s="1" t="s">
        <v>198</v>
      </c>
      <c r="CR16" s="1" t="s">
        <v>197</v>
      </c>
      <c r="CS16" s="1" t="s">
        <v>198</v>
      </c>
      <c r="CT16" s="1" t="s">
        <v>197</v>
      </c>
      <c r="CU16" s="1" t="s">
        <v>198</v>
      </c>
      <c r="CV16" s="1" t="s">
        <v>197</v>
      </c>
      <c r="CW16" s="1" t="s">
        <v>198</v>
      </c>
    </row>
    <row r="17">
      <c r="B17" s="6">
        <v>78.4</v>
      </c>
      <c r="C17" s="6">
        <v>59.6</v>
      </c>
      <c r="D17" s="6">
        <v>32.1</v>
      </c>
      <c r="E17" s="6">
        <v>79.3</v>
      </c>
      <c r="F17" s="1">
        <v>112.6</v>
      </c>
      <c r="G17" s="1">
        <v>56.8</v>
      </c>
      <c r="H17" s="1">
        <v>81.1</v>
      </c>
      <c r="I17" s="1">
        <v>59.5</v>
      </c>
      <c r="J17" s="1">
        <v>69.4</v>
      </c>
      <c r="K17" s="1">
        <v>61.3</v>
      </c>
      <c r="L17" s="1">
        <v>101.2</v>
      </c>
      <c r="M17" s="1">
        <v>59.4</v>
      </c>
      <c r="N17" s="1">
        <v>71.2</v>
      </c>
      <c r="O17" s="1">
        <v>62.5</v>
      </c>
      <c r="P17" s="1">
        <v>72.3</v>
      </c>
      <c r="Q17" s="1">
        <v>61.7</v>
      </c>
      <c r="R17" s="1">
        <v>90.8</v>
      </c>
      <c r="S17" s="1">
        <v>57.5</v>
      </c>
      <c r="T17" s="1">
        <v>81.2</v>
      </c>
      <c r="U17" s="1">
        <v>59.4</v>
      </c>
      <c r="V17" s="1">
        <v>100.7</v>
      </c>
      <c r="W17" s="1">
        <v>56.1</v>
      </c>
      <c r="X17" s="1">
        <v>62.7</v>
      </c>
      <c r="Y17" s="1">
        <v>64.4</v>
      </c>
      <c r="Z17" s="1">
        <v>68.0</v>
      </c>
      <c r="AA17" s="1">
        <v>62.9</v>
      </c>
      <c r="AB17" s="1">
        <v>69.2</v>
      </c>
      <c r="AC17" s="1">
        <v>62.1</v>
      </c>
      <c r="AD17" s="1">
        <v>81.8</v>
      </c>
      <c r="AE17" s="1">
        <v>61.5</v>
      </c>
      <c r="AF17" s="6">
        <v>85.3</v>
      </c>
      <c r="AG17" s="1">
        <v>60.3</v>
      </c>
      <c r="AH17" s="1">
        <v>68.4</v>
      </c>
      <c r="AI17" s="1">
        <v>61.8</v>
      </c>
      <c r="AJ17" s="1">
        <v>74.3</v>
      </c>
      <c r="AK17" s="1">
        <v>59.5</v>
      </c>
      <c r="AL17" s="1">
        <v>37.1</v>
      </c>
      <c r="AM17" s="1">
        <v>70.0</v>
      </c>
      <c r="AN17" s="1">
        <v>74.6</v>
      </c>
      <c r="AO17" s="1">
        <v>61.4</v>
      </c>
      <c r="AP17" s="1">
        <v>74.5</v>
      </c>
      <c r="AQ17" s="1">
        <v>62.5</v>
      </c>
      <c r="AR17" s="1">
        <v>59.5</v>
      </c>
      <c r="AS17" s="1">
        <v>64.4</v>
      </c>
      <c r="AT17" s="1">
        <v>83.4</v>
      </c>
      <c r="AU17" s="1">
        <v>63.1</v>
      </c>
      <c r="AV17" s="1">
        <v>78.4</v>
      </c>
      <c r="AW17" s="1">
        <v>59.4</v>
      </c>
      <c r="AX17" s="6">
        <v>78.3</v>
      </c>
      <c r="AY17" s="1">
        <v>60.8</v>
      </c>
      <c r="AZ17" s="1">
        <v>75.5</v>
      </c>
      <c r="BA17" s="1">
        <v>65.1</v>
      </c>
      <c r="BB17" s="1">
        <v>88.6</v>
      </c>
      <c r="BC17" s="1">
        <v>60.8</v>
      </c>
      <c r="BD17" s="1">
        <v>117.0</v>
      </c>
      <c r="BE17" s="1">
        <v>57.2</v>
      </c>
      <c r="BF17" s="1">
        <v>85.1</v>
      </c>
      <c r="BG17" s="1">
        <v>62.1</v>
      </c>
      <c r="BH17" s="1">
        <v>69.1</v>
      </c>
      <c r="BI17" s="1">
        <v>62.4</v>
      </c>
      <c r="BJ17" s="1">
        <v>126.2</v>
      </c>
      <c r="BK17" s="1">
        <v>56.6</v>
      </c>
      <c r="BL17" s="6">
        <v>69.6</v>
      </c>
      <c r="BM17" s="1">
        <v>63.2</v>
      </c>
      <c r="BN17" s="1">
        <v>83.0</v>
      </c>
      <c r="BO17" s="1">
        <v>59.5</v>
      </c>
      <c r="BP17" s="1">
        <v>81.0</v>
      </c>
      <c r="BQ17" s="1">
        <v>65.0</v>
      </c>
      <c r="BR17" s="1">
        <v>54.4</v>
      </c>
      <c r="BS17" s="1">
        <v>64.8</v>
      </c>
      <c r="BT17" s="1">
        <v>99.0</v>
      </c>
      <c r="BU17" s="1">
        <v>58.2</v>
      </c>
      <c r="BV17" s="1">
        <v>37.6</v>
      </c>
      <c r="BW17" s="1">
        <v>70.0</v>
      </c>
      <c r="BX17" s="1">
        <v>58.6</v>
      </c>
      <c r="BY17" s="1">
        <v>63.8</v>
      </c>
      <c r="BZ17" s="1">
        <v>71.9</v>
      </c>
      <c r="CA17" s="1">
        <v>62.4</v>
      </c>
      <c r="CB17" s="1">
        <v>80.9</v>
      </c>
      <c r="CC17" s="1">
        <v>59.4</v>
      </c>
      <c r="CD17" s="1">
        <v>83.3</v>
      </c>
      <c r="CE17" s="1">
        <v>62.3</v>
      </c>
      <c r="CF17" s="1">
        <v>76.0</v>
      </c>
      <c r="CG17" s="1">
        <v>60.5</v>
      </c>
      <c r="CH17" s="1">
        <v>89.4</v>
      </c>
      <c r="CI17" s="1">
        <v>58.1</v>
      </c>
      <c r="CJ17" s="1">
        <v>71.4</v>
      </c>
      <c r="CK17" s="1">
        <v>62.1</v>
      </c>
      <c r="CL17" s="1">
        <v>70.6</v>
      </c>
      <c r="CM17" s="1">
        <v>64.3</v>
      </c>
      <c r="CN17" s="1">
        <v>77.3</v>
      </c>
      <c r="CO17" s="1">
        <v>60.6</v>
      </c>
      <c r="CP17" s="1">
        <v>30.8</v>
      </c>
      <c r="CQ17" s="1">
        <v>71.9</v>
      </c>
      <c r="CR17" s="1">
        <v>64.8</v>
      </c>
      <c r="CS17" s="1">
        <v>62.3</v>
      </c>
      <c r="CT17" s="1">
        <v>82.0</v>
      </c>
      <c r="CU17" s="1">
        <v>62.4</v>
      </c>
      <c r="CV17" s="1">
        <v>93.2</v>
      </c>
      <c r="CW17" s="1">
        <v>60.4</v>
      </c>
    </row>
    <row r="18">
      <c r="B18" s="6">
        <v>84.9</v>
      </c>
      <c r="C18" s="6">
        <v>51.9</v>
      </c>
      <c r="D18" s="6">
        <v>50.6</v>
      </c>
      <c r="E18" s="6">
        <v>62.4</v>
      </c>
      <c r="F18" s="1">
        <v>120.7</v>
      </c>
      <c r="G18" s="1">
        <v>49.7</v>
      </c>
      <c r="H18" s="1">
        <v>86.3</v>
      </c>
      <c r="I18" s="1">
        <v>51.9</v>
      </c>
      <c r="J18" s="1">
        <v>78.3</v>
      </c>
      <c r="K18" s="1">
        <v>52.7</v>
      </c>
      <c r="L18" s="1">
        <v>104.5</v>
      </c>
      <c r="M18" s="1">
        <v>51.2</v>
      </c>
      <c r="N18" s="1">
        <v>79.9</v>
      </c>
      <c r="O18" s="1">
        <v>53.1</v>
      </c>
      <c r="P18" s="1">
        <v>81.6</v>
      </c>
      <c r="Q18" s="1">
        <v>52.7</v>
      </c>
      <c r="R18" s="1">
        <v>95.6</v>
      </c>
      <c r="S18" s="1">
        <v>50.0</v>
      </c>
      <c r="T18" s="1">
        <v>89.0</v>
      </c>
      <c r="U18" s="1">
        <v>51.6</v>
      </c>
      <c r="V18" s="1">
        <v>105.5</v>
      </c>
      <c r="W18" s="1">
        <v>48.6</v>
      </c>
      <c r="X18" s="1">
        <v>74.4</v>
      </c>
      <c r="Y18" s="1">
        <v>53.7</v>
      </c>
      <c r="Z18" s="1">
        <v>76.1</v>
      </c>
      <c r="AA18" s="1">
        <v>53.4</v>
      </c>
      <c r="AB18" s="1">
        <v>78.4</v>
      </c>
      <c r="AC18" s="1">
        <v>53.0</v>
      </c>
      <c r="AD18" s="1">
        <v>86.9</v>
      </c>
      <c r="AE18" s="1">
        <v>52.5</v>
      </c>
      <c r="AF18" s="6">
        <v>86.0</v>
      </c>
      <c r="AG18" s="1">
        <v>52.3</v>
      </c>
      <c r="AH18" s="1">
        <v>77.6</v>
      </c>
      <c r="AI18" s="1">
        <v>52.9</v>
      </c>
      <c r="AJ18" s="1">
        <v>85.1</v>
      </c>
      <c r="AK18" s="1">
        <v>51.2</v>
      </c>
      <c r="AL18" s="1">
        <v>47.8</v>
      </c>
      <c r="AM18" s="1">
        <v>57.3</v>
      </c>
      <c r="AN18" s="1">
        <v>81.1</v>
      </c>
      <c r="AO18" s="1">
        <v>52.7</v>
      </c>
      <c r="AP18" s="1">
        <v>83.3</v>
      </c>
      <c r="AQ18" s="1">
        <v>52.8</v>
      </c>
      <c r="AR18" s="1">
        <v>72.2</v>
      </c>
      <c r="AS18" s="1">
        <v>53.9</v>
      </c>
      <c r="AT18" s="1">
        <v>94.4</v>
      </c>
      <c r="AU18" s="1">
        <v>52.4</v>
      </c>
      <c r="AV18" s="1">
        <v>87.1</v>
      </c>
      <c r="AW18" s="1">
        <v>51.6</v>
      </c>
      <c r="AX18" s="6">
        <v>82.7</v>
      </c>
      <c r="AY18" s="1">
        <v>52.5</v>
      </c>
      <c r="AZ18" s="1">
        <v>86.3</v>
      </c>
      <c r="BA18" s="1">
        <v>53.0</v>
      </c>
      <c r="BB18" s="1">
        <v>90.4</v>
      </c>
      <c r="BC18" s="1">
        <v>52.2</v>
      </c>
      <c r="BD18" s="1">
        <v>122.5</v>
      </c>
      <c r="BE18" s="1">
        <v>49.9</v>
      </c>
      <c r="BF18" s="1">
        <v>94.9</v>
      </c>
      <c r="BG18" s="1">
        <v>52.1</v>
      </c>
      <c r="BH18" s="1">
        <v>77.3</v>
      </c>
      <c r="BI18" s="1">
        <v>53.2</v>
      </c>
      <c r="BJ18" s="1">
        <v>127.8</v>
      </c>
      <c r="BK18" s="1">
        <v>49.7</v>
      </c>
      <c r="BL18" s="6">
        <v>81.3</v>
      </c>
      <c r="BM18" s="1">
        <v>53.1</v>
      </c>
      <c r="BN18" s="1">
        <v>88.1</v>
      </c>
      <c r="BO18" s="1">
        <v>51.8</v>
      </c>
      <c r="BP18" s="1">
        <v>92.7</v>
      </c>
      <c r="BQ18" s="1">
        <v>52.8</v>
      </c>
      <c r="BR18" s="1">
        <v>66.1</v>
      </c>
      <c r="BS18" s="1">
        <v>54.5</v>
      </c>
      <c r="BT18" s="1">
        <v>97.4</v>
      </c>
      <c r="BU18" s="1">
        <v>51.2</v>
      </c>
      <c r="BV18" s="1">
        <v>48.1</v>
      </c>
      <c r="BW18" s="1">
        <v>57.3</v>
      </c>
      <c r="BX18" s="1">
        <v>68.3</v>
      </c>
      <c r="BY18" s="1">
        <v>54.1</v>
      </c>
      <c r="BZ18" s="1">
        <v>79.9</v>
      </c>
      <c r="CA18" s="1">
        <v>53.1</v>
      </c>
      <c r="CB18" s="1">
        <v>88.4</v>
      </c>
      <c r="CC18" s="1">
        <v>51.6</v>
      </c>
      <c r="CD18" s="1">
        <v>89.0</v>
      </c>
      <c r="CE18" s="1">
        <v>52.6</v>
      </c>
      <c r="CF18" s="1">
        <v>83.5</v>
      </c>
      <c r="CG18" s="1">
        <v>52.2</v>
      </c>
      <c r="CH18" s="1">
        <v>94.8</v>
      </c>
      <c r="CI18" s="1">
        <v>51.0</v>
      </c>
      <c r="CJ18" s="1">
        <v>86.4</v>
      </c>
      <c r="CK18" s="1">
        <v>52.4</v>
      </c>
      <c r="CL18" s="1">
        <v>84.1</v>
      </c>
      <c r="CM18" s="1">
        <v>53.1</v>
      </c>
      <c r="CN18" s="1">
        <v>83.1</v>
      </c>
      <c r="CO18" s="1">
        <v>52.3</v>
      </c>
      <c r="CP18" s="1">
        <v>42.5</v>
      </c>
      <c r="CQ18" s="1">
        <v>58.7</v>
      </c>
      <c r="CR18" s="1">
        <v>70.5</v>
      </c>
      <c r="CS18" s="1">
        <v>53.6</v>
      </c>
      <c r="CT18" s="1">
        <v>91.3</v>
      </c>
      <c r="CU18" s="1">
        <v>52.4</v>
      </c>
      <c r="CV18" s="1">
        <v>98.8</v>
      </c>
      <c r="CW18" s="1">
        <v>51.6</v>
      </c>
    </row>
    <row r="19">
      <c r="B19" s="6">
        <v>108.4</v>
      </c>
      <c r="C19" s="6">
        <v>53.6</v>
      </c>
      <c r="D19" s="6">
        <v>86.9</v>
      </c>
      <c r="E19" s="6">
        <v>57.8</v>
      </c>
      <c r="F19" s="1">
        <v>149.9</v>
      </c>
      <c r="G19" s="1">
        <v>51.4</v>
      </c>
      <c r="H19" s="1">
        <v>109.4</v>
      </c>
      <c r="I19" s="1">
        <v>53.6</v>
      </c>
      <c r="J19" s="1">
        <v>110.8</v>
      </c>
      <c r="K19" s="1">
        <v>53.6</v>
      </c>
      <c r="L19" s="1">
        <v>127.0</v>
      </c>
      <c r="M19" s="1">
        <v>52.9</v>
      </c>
      <c r="N19" s="1">
        <v>98.0</v>
      </c>
      <c r="O19" s="1">
        <v>54.9</v>
      </c>
      <c r="P19" s="1">
        <v>103.2</v>
      </c>
      <c r="Q19" s="1">
        <v>54.3</v>
      </c>
      <c r="R19" s="1">
        <v>122.5</v>
      </c>
      <c r="S19" s="1">
        <v>52.4</v>
      </c>
      <c r="T19" s="1">
        <v>114.0</v>
      </c>
      <c r="U19" s="1">
        <v>53.2</v>
      </c>
      <c r="V19" s="1">
        <v>124.9</v>
      </c>
      <c r="W19" s="1">
        <v>52.0</v>
      </c>
      <c r="X19" s="1">
        <v>106.7</v>
      </c>
      <c r="Y19" s="1">
        <v>54.3</v>
      </c>
      <c r="Z19" s="1">
        <v>90.9</v>
      </c>
      <c r="AA19" s="1">
        <v>55.5</v>
      </c>
      <c r="AB19" s="1">
        <v>94.7</v>
      </c>
      <c r="AC19" s="1">
        <v>55.1</v>
      </c>
      <c r="AD19" s="1">
        <v>103.6</v>
      </c>
      <c r="AE19" s="1">
        <v>54.5</v>
      </c>
      <c r="AF19" s="6">
        <v>104.7</v>
      </c>
      <c r="AG19" s="1">
        <v>54.2</v>
      </c>
      <c r="AH19" s="1">
        <v>96.4</v>
      </c>
      <c r="AI19" s="1">
        <v>54.8</v>
      </c>
      <c r="AJ19" s="1">
        <v>105.6</v>
      </c>
      <c r="AK19" s="1">
        <v>53.6</v>
      </c>
      <c r="AL19" s="1">
        <v>75.3</v>
      </c>
      <c r="AM19" s="1">
        <v>57.3</v>
      </c>
      <c r="AN19" s="1">
        <v>102.3</v>
      </c>
      <c r="AO19" s="1">
        <v>54.4</v>
      </c>
      <c r="AP19" s="1">
        <v>103.2</v>
      </c>
      <c r="AQ19" s="1">
        <v>54.5</v>
      </c>
      <c r="AR19" s="1">
        <v>91.2</v>
      </c>
      <c r="AS19" s="1">
        <v>55.6</v>
      </c>
      <c r="AT19" s="1">
        <v>109.9</v>
      </c>
      <c r="AU19" s="1">
        <v>54.2</v>
      </c>
      <c r="AV19" s="1">
        <v>111.5</v>
      </c>
      <c r="AW19" s="1">
        <v>53.3</v>
      </c>
      <c r="AX19" s="6">
        <v>101.1</v>
      </c>
      <c r="AY19" s="1">
        <v>54.4</v>
      </c>
      <c r="AZ19" s="1">
        <v>114.0</v>
      </c>
      <c r="BA19" s="1">
        <v>54.0</v>
      </c>
      <c r="BB19" s="1">
        <v>107.7</v>
      </c>
      <c r="BC19" s="1">
        <v>54.1</v>
      </c>
      <c r="BD19" s="1">
        <v>154.3</v>
      </c>
      <c r="BE19" s="1">
        <v>51.4</v>
      </c>
      <c r="BF19" s="1">
        <v>112.5</v>
      </c>
      <c r="BG19" s="1">
        <v>54.0</v>
      </c>
      <c r="BH19" s="1">
        <v>99.4</v>
      </c>
      <c r="BI19" s="1">
        <v>54.7</v>
      </c>
      <c r="BJ19" s="1">
        <v>154.0</v>
      </c>
      <c r="BK19" s="1">
        <v>51.4</v>
      </c>
      <c r="BL19" s="6">
        <v>98.9</v>
      </c>
      <c r="BM19" s="1">
        <v>54.9</v>
      </c>
      <c r="BN19" s="1">
        <v>113.2</v>
      </c>
      <c r="BO19" s="1">
        <v>53.4</v>
      </c>
      <c r="BP19" s="1">
        <v>113.0</v>
      </c>
      <c r="BQ19" s="1">
        <v>54.2</v>
      </c>
      <c r="BR19" s="1">
        <v>85.7</v>
      </c>
      <c r="BS19" s="1">
        <v>56.1</v>
      </c>
      <c r="BT19" s="1">
        <v>121.2</v>
      </c>
      <c r="BU19" s="1">
        <v>52.9</v>
      </c>
      <c r="BV19" s="1">
        <v>75.2</v>
      </c>
      <c r="BW19" s="1">
        <v>57.4</v>
      </c>
      <c r="BX19" s="1">
        <v>90.8</v>
      </c>
      <c r="BY19" s="1">
        <v>55.5</v>
      </c>
      <c r="BZ19" s="1">
        <v>100.7</v>
      </c>
      <c r="CA19" s="1">
        <v>54.7</v>
      </c>
      <c r="CB19" s="1">
        <v>112.5</v>
      </c>
      <c r="CC19" s="1">
        <v>53.3</v>
      </c>
      <c r="CD19" s="1">
        <v>108.7</v>
      </c>
      <c r="CE19" s="1">
        <v>54.2</v>
      </c>
      <c r="CF19" s="1">
        <v>104.4</v>
      </c>
      <c r="CG19" s="1">
        <v>54.0</v>
      </c>
      <c r="CH19" s="1">
        <v>116.2</v>
      </c>
      <c r="CI19" s="1">
        <v>52.9</v>
      </c>
      <c r="CJ19" s="1">
        <v>113.8</v>
      </c>
      <c r="CK19" s="1">
        <v>53.6</v>
      </c>
      <c r="CL19" s="1">
        <v>104.3</v>
      </c>
      <c r="CM19" s="1">
        <v>54.6</v>
      </c>
      <c r="CN19" s="1">
        <v>106.9</v>
      </c>
      <c r="CO19" s="1">
        <v>53.9</v>
      </c>
      <c r="CP19" s="1">
        <v>72.3</v>
      </c>
      <c r="CQ19" s="1">
        <v>57.9</v>
      </c>
      <c r="CR19" s="1">
        <v>94.7</v>
      </c>
      <c r="CS19" s="1">
        <v>55.0</v>
      </c>
      <c r="CT19" s="1">
        <v>105.4</v>
      </c>
      <c r="CU19" s="1">
        <v>54.5</v>
      </c>
      <c r="CV19" s="1">
        <v>123.9</v>
      </c>
      <c r="CW19" s="1">
        <v>53.2</v>
      </c>
    </row>
    <row r="20">
      <c r="B20" s="6">
        <v>117.5</v>
      </c>
      <c r="C20" s="6">
        <v>49.0</v>
      </c>
      <c r="D20" s="6">
        <v>93.3</v>
      </c>
      <c r="E20" s="6">
        <v>49.7</v>
      </c>
      <c r="F20" s="1">
        <v>162.6</v>
      </c>
      <c r="G20" s="1">
        <v>47.2</v>
      </c>
      <c r="H20" s="1">
        <v>114.7</v>
      </c>
      <c r="I20" s="1">
        <v>49.1</v>
      </c>
      <c r="J20" s="1">
        <v>128.9</v>
      </c>
      <c r="K20" s="1">
        <v>48.4</v>
      </c>
      <c r="L20" s="1">
        <v>130.1</v>
      </c>
      <c r="M20" s="1">
        <v>48.3</v>
      </c>
      <c r="N20" s="1">
        <v>101.9</v>
      </c>
      <c r="O20" s="1">
        <v>49.9</v>
      </c>
      <c r="P20" s="1">
        <v>107.7</v>
      </c>
      <c r="Q20" s="1">
        <v>49.6</v>
      </c>
      <c r="R20" s="1">
        <v>132.4</v>
      </c>
      <c r="S20" s="1">
        <v>48.3</v>
      </c>
      <c r="T20" s="1">
        <v>123.5</v>
      </c>
      <c r="U20" s="1">
        <v>48.7</v>
      </c>
      <c r="V20" s="1">
        <v>122.1</v>
      </c>
      <c r="W20" s="1">
        <v>48.9</v>
      </c>
      <c r="X20" s="1">
        <v>124.2</v>
      </c>
      <c r="Y20" s="1">
        <v>48.4</v>
      </c>
      <c r="Z20" s="1">
        <v>100.0</v>
      </c>
      <c r="AA20" s="1">
        <v>50.1</v>
      </c>
      <c r="AB20" s="1">
        <v>106.1</v>
      </c>
      <c r="AC20" s="1">
        <v>49.7</v>
      </c>
      <c r="AD20" s="1">
        <v>108.7</v>
      </c>
      <c r="AE20" s="1">
        <v>49.4</v>
      </c>
      <c r="AF20" s="6">
        <v>112.4</v>
      </c>
      <c r="AG20" s="1">
        <v>49.2</v>
      </c>
      <c r="AH20" s="1">
        <v>107.2</v>
      </c>
      <c r="AI20" s="1">
        <v>49.6</v>
      </c>
      <c r="AJ20" s="1">
        <v>115.9</v>
      </c>
      <c r="AK20" s="1">
        <v>49.1</v>
      </c>
      <c r="AL20" s="1">
        <v>90.9</v>
      </c>
      <c r="AM20" s="1">
        <v>50.5</v>
      </c>
      <c r="AN20" s="1">
        <v>107.3</v>
      </c>
      <c r="AO20" s="1">
        <v>49.6</v>
      </c>
      <c r="AP20" s="1">
        <v>105.2</v>
      </c>
      <c r="AQ20" s="1">
        <v>49.6</v>
      </c>
      <c r="AR20" s="1">
        <v>101.4</v>
      </c>
      <c r="AS20" s="1">
        <v>49.9</v>
      </c>
      <c r="AT20" s="1">
        <v>106.8</v>
      </c>
      <c r="AU20" s="1">
        <v>49.4</v>
      </c>
      <c r="AV20" s="1">
        <v>118.9</v>
      </c>
      <c r="AW20" s="1">
        <v>48.9</v>
      </c>
      <c r="AX20" s="6">
        <v>109.6</v>
      </c>
      <c r="AY20" s="1">
        <v>49.4</v>
      </c>
      <c r="AZ20" s="1">
        <v>116.1</v>
      </c>
      <c r="BA20" s="1">
        <v>48.8</v>
      </c>
      <c r="BB20" s="1">
        <v>112.5</v>
      </c>
      <c r="BC20" s="1">
        <v>49.2</v>
      </c>
      <c r="BD20" s="1">
        <v>164.2</v>
      </c>
      <c r="BE20" s="1">
        <v>47.1</v>
      </c>
      <c r="BF20" s="1">
        <v>107.0</v>
      </c>
      <c r="BG20" s="1">
        <v>49.4</v>
      </c>
      <c r="BH20" s="1">
        <v>104.6</v>
      </c>
      <c r="BI20" s="1">
        <v>49.8</v>
      </c>
      <c r="BJ20" s="1">
        <v>163.4</v>
      </c>
      <c r="BK20" s="1">
        <v>47.2</v>
      </c>
      <c r="BL20" s="6">
        <v>103.3</v>
      </c>
      <c r="BM20" s="1">
        <v>49.8</v>
      </c>
      <c r="BN20" s="1">
        <v>121.0</v>
      </c>
      <c r="BO20" s="1">
        <v>48.8</v>
      </c>
      <c r="BP20" s="1">
        <v>109.2</v>
      </c>
      <c r="BQ20" s="1">
        <v>49.1</v>
      </c>
      <c r="BR20" s="1">
        <v>101.0</v>
      </c>
      <c r="BS20" s="1">
        <v>50.0</v>
      </c>
      <c r="BT20" s="1">
        <v>125.1</v>
      </c>
      <c r="BU20" s="1">
        <v>48.6</v>
      </c>
      <c r="BV20" s="1">
        <v>90.0</v>
      </c>
      <c r="BW20" s="1">
        <v>50.6</v>
      </c>
      <c r="BX20" s="1">
        <v>98.9</v>
      </c>
      <c r="BY20" s="1">
        <v>50.2</v>
      </c>
      <c r="BZ20" s="1">
        <v>103.6</v>
      </c>
      <c r="CA20" s="1">
        <v>49.8</v>
      </c>
      <c r="CB20" s="1">
        <v>123.2</v>
      </c>
      <c r="CC20" s="1">
        <v>48.7</v>
      </c>
      <c r="CD20" s="1">
        <v>109.8</v>
      </c>
      <c r="CE20" s="1">
        <v>49.2</v>
      </c>
      <c r="CF20" s="1">
        <v>118.2</v>
      </c>
      <c r="CG20" s="1">
        <v>48.9</v>
      </c>
      <c r="CH20" s="1">
        <v>113.6</v>
      </c>
      <c r="CI20" s="1">
        <v>49.2</v>
      </c>
      <c r="CJ20" s="1">
        <v>124.3</v>
      </c>
      <c r="CK20" s="1">
        <v>48.6</v>
      </c>
      <c r="CL20" s="1">
        <v>103.4</v>
      </c>
      <c r="CM20" s="1">
        <v>49.7</v>
      </c>
      <c r="CN20" s="1">
        <v>112.8</v>
      </c>
      <c r="CO20" s="1">
        <v>49.2</v>
      </c>
      <c r="CP20" s="1">
        <v>88.5</v>
      </c>
      <c r="CQ20" s="1">
        <v>50.7</v>
      </c>
      <c r="CR20" s="1">
        <v>102.3</v>
      </c>
      <c r="CS20" s="1">
        <v>49.9</v>
      </c>
      <c r="CT20" s="1">
        <v>106.1</v>
      </c>
      <c r="CU20" s="1">
        <v>49.5</v>
      </c>
      <c r="CV20" s="1">
        <v>126.0</v>
      </c>
      <c r="CW20" s="1">
        <v>48.5</v>
      </c>
    </row>
    <row r="21" ht="15.75" customHeight="1">
      <c r="B21" s="6">
        <v>116.5</v>
      </c>
      <c r="C21" s="6">
        <v>48.0</v>
      </c>
      <c r="D21" s="6">
        <v>86.6</v>
      </c>
      <c r="E21" s="6">
        <v>45.7</v>
      </c>
      <c r="F21" s="1">
        <v>163.7</v>
      </c>
      <c r="G21" s="1">
        <v>46.2</v>
      </c>
      <c r="H21" s="1">
        <v>117.9</v>
      </c>
      <c r="I21" s="1">
        <v>47.8</v>
      </c>
      <c r="J21" s="1">
        <v>138.4</v>
      </c>
      <c r="K21" s="1">
        <v>46.4</v>
      </c>
      <c r="L21" s="1">
        <v>125.7</v>
      </c>
      <c r="M21" s="1">
        <v>46.6</v>
      </c>
      <c r="N21" s="1">
        <v>104.7</v>
      </c>
      <c r="O21" s="1">
        <v>47.8</v>
      </c>
      <c r="P21" s="1">
        <v>109.5</v>
      </c>
      <c r="Q21" s="1">
        <v>47.7</v>
      </c>
      <c r="R21" s="1">
        <v>125.4</v>
      </c>
      <c r="S21" s="1">
        <v>48.3</v>
      </c>
      <c r="T21" s="1">
        <v>122.1</v>
      </c>
      <c r="U21" s="1">
        <v>47.7</v>
      </c>
      <c r="V21" s="1">
        <v>126.9</v>
      </c>
      <c r="W21" s="1">
        <v>49.2</v>
      </c>
      <c r="X21" s="1">
        <v>134.5</v>
      </c>
      <c r="Y21" s="1">
        <v>45.9</v>
      </c>
      <c r="Z21" s="1">
        <v>111.2</v>
      </c>
      <c r="AA21" s="1">
        <v>47.3</v>
      </c>
      <c r="AB21" s="1">
        <v>115.5</v>
      </c>
      <c r="AC21" s="1">
        <v>47.3</v>
      </c>
      <c r="AD21" s="1">
        <v>114.0</v>
      </c>
      <c r="AE21" s="1">
        <v>47.1</v>
      </c>
      <c r="AF21" s="6">
        <v>115.7</v>
      </c>
      <c r="AG21" s="1">
        <v>47.2</v>
      </c>
      <c r="AH21" s="1">
        <v>112.9</v>
      </c>
      <c r="AI21" s="1">
        <v>47.6</v>
      </c>
      <c r="AJ21" s="1">
        <v>117.3</v>
      </c>
      <c r="AK21" s="1">
        <v>48.5</v>
      </c>
      <c r="AL21" s="1">
        <v>103.8</v>
      </c>
      <c r="AM21" s="1">
        <v>47.4</v>
      </c>
      <c r="AN21" s="1">
        <v>108.7</v>
      </c>
      <c r="AO21" s="1">
        <v>47.7</v>
      </c>
      <c r="AP21" s="1">
        <v>110.7</v>
      </c>
      <c r="AQ21" s="1">
        <v>47.2</v>
      </c>
      <c r="AR21" s="1">
        <v>110.8</v>
      </c>
      <c r="AS21" s="1">
        <v>47.2</v>
      </c>
      <c r="AT21" s="1">
        <v>112.0</v>
      </c>
      <c r="AU21" s="1">
        <v>46.9</v>
      </c>
      <c r="AV21" s="1">
        <v>120.2</v>
      </c>
      <c r="AW21" s="1">
        <v>47.9</v>
      </c>
      <c r="AX21" s="6">
        <v>114.4</v>
      </c>
      <c r="AY21" s="1">
        <v>47.5</v>
      </c>
      <c r="AZ21" s="1">
        <v>118.0</v>
      </c>
      <c r="BA21" s="1">
        <v>46.4</v>
      </c>
      <c r="BB21" s="1">
        <v>117.0</v>
      </c>
      <c r="BC21" s="1">
        <v>46.9</v>
      </c>
      <c r="BD21" s="1">
        <v>162.2</v>
      </c>
      <c r="BE21" s="1">
        <v>45.8</v>
      </c>
      <c r="BF21" s="1">
        <v>110.8</v>
      </c>
      <c r="BG21" s="1">
        <v>47.1</v>
      </c>
      <c r="BH21" s="1">
        <v>105.7</v>
      </c>
      <c r="BI21" s="1">
        <v>47.8</v>
      </c>
      <c r="BJ21" s="1">
        <v>162.4</v>
      </c>
      <c r="BK21" s="1">
        <v>45.9</v>
      </c>
      <c r="BL21" s="6">
        <v>106.5</v>
      </c>
      <c r="BM21" s="1">
        <v>47.5</v>
      </c>
      <c r="BN21" s="1">
        <v>117.9</v>
      </c>
      <c r="BO21" s="1">
        <v>47.6</v>
      </c>
      <c r="BP21" s="1">
        <v>112.9</v>
      </c>
      <c r="BQ21" s="1">
        <v>46.6</v>
      </c>
      <c r="BR21" s="1">
        <v>109.1</v>
      </c>
      <c r="BS21" s="1">
        <v>47.5</v>
      </c>
      <c r="BT21" s="1">
        <v>122.4</v>
      </c>
      <c r="BU21" s="1">
        <v>47.4</v>
      </c>
      <c r="BV21" s="1">
        <v>102.1</v>
      </c>
      <c r="BW21" s="1">
        <v>47.5</v>
      </c>
      <c r="BX21" s="1">
        <v>106.1</v>
      </c>
      <c r="BY21" s="1">
        <v>47.8</v>
      </c>
      <c r="BZ21" s="1">
        <v>108.3</v>
      </c>
      <c r="CA21" s="1">
        <v>47.5</v>
      </c>
      <c r="CB21" s="1">
        <v>118.4</v>
      </c>
      <c r="CC21" s="1">
        <v>47.9</v>
      </c>
      <c r="CD21" s="1">
        <v>115.1</v>
      </c>
      <c r="CE21" s="1">
        <v>46.8</v>
      </c>
      <c r="CF21" s="1">
        <v>118.7</v>
      </c>
      <c r="CG21" s="1">
        <v>47.4</v>
      </c>
      <c r="CH21" s="1">
        <v>113.8</v>
      </c>
      <c r="CI21" s="1">
        <v>48.5</v>
      </c>
      <c r="CJ21" s="1">
        <v>132.9</v>
      </c>
      <c r="CK21" s="1">
        <v>46.3</v>
      </c>
      <c r="CL21" s="1">
        <v>108.7</v>
      </c>
      <c r="CM21" s="1">
        <v>47.1</v>
      </c>
      <c r="CN21" s="1">
        <v>113.0</v>
      </c>
      <c r="CO21" s="1">
        <v>47.7</v>
      </c>
      <c r="CP21" s="1">
        <v>103.5</v>
      </c>
      <c r="CQ21" s="1">
        <v>47.2</v>
      </c>
      <c r="CR21" s="1">
        <v>108.8</v>
      </c>
      <c r="CS21" s="1">
        <v>47.8</v>
      </c>
      <c r="CT21" s="1">
        <v>114.4</v>
      </c>
      <c r="CU21" s="1">
        <v>46.9</v>
      </c>
      <c r="CV21" s="1">
        <v>121.0</v>
      </c>
      <c r="CW21" s="1">
        <v>46.7</v>
      </c>
    </row>
    <row r="22" ht="15.75" customHeight="1">
      <c r="B22" s="6">
        <v>110.2</v>
      </c>
      <c r="C22" s="6">
        <v>45.3</v>
      </c>
      <c r="D22" s="6">
        <v>79.2</v>
      </c>
      <c r="E22" s="6">
        <v>41.5</v>
      </c>
      <c r="F22" s="1">
        <v>152.5</v>
      </c>
      <c r="G22" s="1">
        <v>43.8</v>
      </c>
      <c r="H22" s="1">
        <v>115.6</v>
      </c>
      <c r="I22" s="1">
        <v>44.8</v>
      </c>
      <c r="J22" s="1">
        <v>134.9</v>
      </c>
      <c r="K22" s="1">
        <v>43.6</v>
      </c>
      <c r="L22" s="1">
        <v>125.8</v>
      </c>
      <c r="M22" s="1">
        <v>43.5</v>
      </c>
      <c r="N22" s="1">
        <v>102.9</v>
      </c>
      <c r="O22" s="1">
        <v>44.7</v>
      </c>
      <c r="P22" s="1">
        <v>109.9</v>
      </c>
      <c r="Q22" s="1">
        <v>44.5</v>
      </c>
      <c r="R22" s="1">
        <v>107.6</v>
      </c>
      <c r="S22" s="1">
        <v>46.4</v>
      </c>
      <c r="T22" s="1">
        <v>114.9</v>
      </c>
      <c r="U22" s="1">
        <v>45.0</v>
      </c>
      <c r="V22" s="1">
        <v>121.1</v>
      </c>
      <c r="W22" s="1">
        <v>46.7</v>
      </c>
      <c r="X22" s="1">
        <v>133.7</v>
      </c>
      <c r="Y22" s="1">
        <v>42.7</v>
      </c>
      <c r="Z22" s="1">
        <v>110.7</v>
      </c>
      <c r="AA22" s="1">
        <v>44.2</v>
      </c>
      <c r="AB22" s="1">
        <v>114.6</v>
      </c>
      <c r="AC22" s="1">
        <v>44.2</v>
      </c>
      <c r="AD22" s="1">
        <v>115.7</v>
      </c>
      <c r="AE22" s="1">
        <v>43.9</v>
      </c>
      <c r="AF22" s="6">
        <v>115.1</v>
      </c>
      <c r="AG22" s="1">
        <v>44.1</v>
      </c>
      <c r="AH22" s="1">
        <v>111.5</v>
      </c>
      <c r="AI22" s="1">
        <v>44.5</v>
      </c>
      <c r="AJ22" s="1">
        <v>107.9</v>
      </c>
      <c r="AK22" s="1">
        <v>46.0</v>
      </c>
      <c r="AL22" s="1">
        <v>105.7</v>
      </c>
      <c r="AM22" s="1">
        <v>43.6</v>
      </c>
      <c r="AN22" s="1">
        <v>108.6</v>
      </c>
      <c r="AO22" s="1">
        <v>44.5</v>
      </c>
      <c r="AP22" s="1">
        <v>108.4</v>
      </c>
      <c r="AQ22" s="1">
        <v>44.2</v>
      </c>
      <c r="AR22" s="1">
        <v>110.2</v>
      </c>
      <c r="AS22" s="1">
        <v>44.0</v>
      </c>
      <c r="AT22" s="1">
        <v>109.8</v>
      </c>
      <c r="AU22" s="1">
        <v>43.6</v>
      </c>
      <c r="AV22" s="1">
        <v>114.2</v>
      </c>
      <c r="AW22" s="1">
        <v>45.2</v>
      </c>
      <c r="AX22" s="6">
        <v>113.5</v>
      </c>
      <c r="AY22" s="1">
        <v>44.4</v>
      </c>
      <c r="AZ22" s="1">
        <v>121.1</v>
      </c>
      <c r="BA22" s="1">
        <v>42.7</v>
      </c>
      <c r="BB22" s="1">
        <v>119.6</v>
      </c>
      <c r="BC22" s="1">
        <v>43.7</v>
      </c>
      <c r="BD22" s="1">
        <v>154.6</v>
      </c>
      <c r="BE22" s="1">
        <v>43.3</v>
      </c>
      <c r="BF22" s="1">
        <v>107.8</v>
      </c>
      <c r="BG22" s="1">
        <v>43.9</v>
      </c>
      <c r="BH22" s="1">
        <v>103.4</v>
      </c>
      <c r="BI22" s="1">
        <v>44.7</v>
      </c>
      <c r="BJ22" s="1">
        <v>152.5</v>
      </c>
      <c r="BK22" s="1">
        <v>43.4</v>
      </c>
      <c r="BL22" s="6">
        <v>105.6</v>
      </c>
      <c r="BM22" s="1">
        <v>44.3</v>
      </c>
      <c r="BN22" s="1">
        <v>111.4</v>
      </c>
      <c r="BO22" s="1">
        <v>44.9</v>
      </c>
      <c r="BP22" s="1">
        <v>109.7</v>
      </c>
      <c r="BQ22" s="1">
        <v>43.0</v>
      </c>
      <c r="BR22" s="1">
        <v>109.0</v>
      </c>
      <c r="BS22" s="1">
        <v>44.3</v>
      </c>
      <c r="BT22" s="1">
        <v>121.5</v>
      </c>
      <c r="BU22" s="1">
        <v>44.4</v>
      </c>
      <c r="BV22" s="1">
        <v>103.6</v>
      </c>
      <c r="BW22" s="1">
        <v>43.7</v>
      </c>
      <c r="BX22" s="1">
        <v>106.9</v>
      </c>
      <c r="BY22" s="1">
        <v>44.5</v>
      </c>
      <c r="BZ22" s="1">
        <v>105.5</v>
      </c>
      <c r="CA22" s="1">
        <v>44.5</v>
      </c>
      <c r="CB22" s="1">
        <v>110.9</v>
      </c>
      <c r="CC22" s="1">
        <v>45.2</v>
      </c>
      <c r="CD22" s="1">
        <v>116.2</v>
      </c>
      <c r="CE22" s="1">
        <v>43.5</v>
      </c>
      <c r="CF22" s="1">
        <v>116.7</v>
      </c>
      <c r="CG22" s="1">
        <v>44.5</v>
      </c>
      <c r="CH22" s="1">
        <v>118.4</v>
      </c>
      <c r="CI22" s="1">
        <v>45.3</v>
      </c>
      <c r="CJ22" s="1">
        <v>135.7</v>
      </c>
      <c r="CK22" s="1">
        <v>43.2</v>
      </c>
      <c r="CL22" s="1">
        <v>106.4</v>
      </c>
      <c r="CM22" s="1">
        <v>43.8</v>
      </c>
      <c r="CN22" s="1">
        <v>110.3</v>
      </c>
      <c r="CO22" s="1">
        <v>44.7</v>
      </c>
      <c r="CP22" s="1">
        <v>101.7</v>
      </c>
      <c r="CQ22" s="1">
        <v>43.3</v>
      </c>
      <c r="CR22" s="1">
        <v>106.0</v>
      </c>
      <c r="CS22" s="1">
        <v>44.8</v>
      </c>
      <c r="CT22" s="1">
        <v>113.8</v>
      </c>
      <c r="CU22" s="1">
        <v>43.6</v>
      </c>
      <c r="CV22" s="1">
        <v>124.4</v>
      </c>
      <c r="CW22" s="1">
        <v>43.5</v>
      </c>
    </row>
    <row r="23" ht="15.75" customHeight="1">
      <c r="B23" s="6">
        <v>108.7</v>
      </c>
      <c r="C23" s="6">
        <v>47.8</v>
      </c>
      <c r="D23" s="6">
        <v>79.3</v>
      </c>
      <c r="E23" s="6">
        <v>44.8</v>
      </c>
      <c r="F23" s="1">
        <v>143.9</v>
      </c>
      <c r="G23" s="1">
        <v>46.1</v>
      </c>
      <c r="H23" s="1">
        <v>120.0</v>
      </c>
      <c r="I23" s="1">
        <v>46.9</v>
      </c>
      <c r="J23" s="1">
        <v>148.3</v>
      </c>
      <c r="K23" s="1">
        <v>45.4</v>
      </c>
      <c r="L23" s="1">
        <v>129.2</v>
      </c>
      <c r="M23" s="1">
        <v>45.7</v>
      </c>
      <c r="N23" s="1">
        <v>107.7</v>
      </c>
      <c r="O23" s="1">
        <v>46.8</v>
      </c>
      <c r="P23" s="1">
        <v>112.4</v>
      </c>
      <c r="Q23" s="1">
        <v>46.7</v>
      </c>
      <c r="R23" s="1">
        <v>107.2</v>
      </c>
      <c r="S23" s="1">
        <v>48.8</v>
      </c>
      <c r="T23" s="1">
        <v>115.1</v>
      </c>
      <c r="U23" s="1">
        <v>47.4</v>
      </c>
      <c r="V23" s="1">
        <v>128.5</v>
      </c>
      <c r="W23" s="1">
        <v>48.6</v>
      </c>
      <c r="X23" s="1">
        <v>150.9</v>
      </c>
      <c r="Y23" s="1">
        <v>44.7</v>
      </c>
      <c r="Z23" s="1">
        <v>113.6</v>
      </c>
      <c r="AA23" s="1">
        <v>46.4</v>
      </c>
      <c r="AB23" s="1">
        <v>117.9</v>
      </c>
      <c r="AC23" s="1">
        <v>46.4</v>
      </c>
      <c r="AD23" s="1">
        <v>121.9</v>
      </c>
      <c r="AE23" s="1">
        <v>45.9</v>
      </c>
      <c r="AF23" s="6">
        <v>124.2</v>
      </c>
      <c r="AG23" s="1">
        <v>46.0</v>
      </c>
      <c r="AH23" s="1">
        <v>113.5</v>
      </c>
      <c r="AI23" s="1">
        <v>46.8</v>
      </c>
      <c r="AJ23" s="1">
        <v>105.0</v>
      </c>
      <c r="AK23" s="1">
        <v>48.6</v>
      </c>
      <c r="AL23" s="1">
        <v>121.8</v>
      </c>
      <c r="AM23" s="1">
        <v>45.4</v>
      </c>
      <c r="AN23" s="1">
        <v>111.3</v>
      </c>
      <c r="AO23" s="1">
        <v>46.8</v>
      </c>
      <c r="AP23" s="1">
        <v>112.9</v>
      </c>
      <c r="AQ23" s="1">
        <v>46.3</v>
      </c>
      <c r="AR23" s="1">
        <v>114.2</v>
      </c>
      <c r="AS23" s="1">
        <v>46.2</v>
      </c>
      <c r="AT23" s="1">
        <v>118.9</v>
      </c>
      <c r="AU23" s="1">
        <v>45.7</v>
      </c>
      <c r="AV23" s="1">
        <v>114.8</v>
      </c>
      <c r="AW23" s="1">
        <v>47.5</v>
      </c>
      <c r="AX23" s="6">
        <v>118.9</v>
      </c>
      <c r="AY23" s="1">
        <v>46.5</v>
      </c>
      <c r="AZ23" s="1">
        <v>136.3</v>
      </c>
      <c r="BA23" s="1">
        <v>44.8</v>
      </c>
      <c r="BB23" s="1">
        <v>124.0</v>
      </c>
      <c r="BC23" s="1">
        <v>45.8</v>
      </c>
      <c r="BD23" s="1">
        <v>151.1</v>
      </c>
      <c r="BE23" s="1">
        <v>45.5</v>
      </c>
      <c r="BF23" s="1">
        <v>113.9</v>
      </c>
      <c r="BG23" s="1">
        <v>46.1</v>
      </c>
      <c r="BH23" s="1">
        <v>106.9</v>
      </c>
      <c r="BI23" s="1">
        <v>46.9</v>
      </c>
      <c r="BJ23" s="1">
        <v>148.4</v>
      </c>
      <c r="BK23" s="1">
        <v>45.7</v>
      </c>
      <c r="BL23" s="6">
        <v>113.0</v>
      </c>
      <c r="BM23" s="1">
        <v>46.3</v>
      </c>
      <c r="BN23" s="1">
        <v>113.2</v>
      </c>
      <c r="BO23" s="1">
        <v>47.2</v>
      </c>
      <c r="BP23" s="1">
        <v>122.1</v>
      </c>
      <c r="BQ23" s="1">
        <v>45.2</v>
      </c>
      <c r="BR23" s="1">
        <v>113.8</v>
      </c>
      <c r="BS23" s="1">
        <v>46.4</v>
      </c>
      <c r="BT23" s="1">
        <v>131.7</v>
      </c>
      <c r="BU23" s="1">
        <v>46.3</v>
      </c>
      <c r="BV23" s="1">
        <v>119.6</v>
      </c>
      <c r="BW23" s="1">
        <v>45.6</v>
      </c>
      <c r="BX23" s="1">
        <v>110.3</v>
      </c>
      <c r="BY23" s="1">
        <v>46.7</v>
      </c>
      <c r="BZ23" s="1">
        <v>108.8</v>
      </c>
      <c r="CA23" s="1">
        <v>46.7</v>
      </c>
      <c r="CB23" s="1">
        <v>111.8</v>
      </c>
      <c r="CC23" s="1">
        <v>47.6</v>
      </c>
      <c r="CD23" s="1">
        <v>125.1</v>
      </c>
      <c r="CE23" s="1">
        <v>45.5</v>
      </c>
      <c r="CF23" s="1">
        <v>117.1</v>
      </c>
      <c r="CG23" s="1">
        <v>46.8</v>
      </c>
      <c r="CH23" s="1">
        <v>129.1</v>
      </c>
      <c r="CI23" s="1">
        <v>47.1</v>
      </c>
      <c r="CJ23" s="1">
        <v>142.0</v>
      </c>
      <c r="CK23" s="1">
        <v>45.3</v>
      </c>
      <c r="CL23" s="1">
        <v>114.0</v>
      </c>
      <c r="CM23" s="1">
        <v>46.0</v>
      </c>
      <c r="CN23" s="1">
        <v>110.4</v>
      </c>
      <c r="CO23" s="1">
        <v>47.1</v>
      </c>
      <c r="CP23" s="1">
        <v>115.2</v>
      </c>
      <c r="CQ23" s="1">
        <v>45.3</v>
      </c>
      <c r="CR23" s="1">
        <v>106.8</v>
      </c>
      <c r="CS23" s="1">
        <v>47.2</v>
      </c>
      <c r="CT23" s="1">
        <v>117.9</v>
      </c>
      <c r="CU23" s="1">
        <v>45.9</v>
      </c>
      <c r="CV23" s="1">
        <v>129.8</v>
      </c>
      <c r="CW23" s="1">
        <v>45.6</v>
      </c>
    </row>
    <row r="24" ht="15.75" customHeight="1">
      <c r="B24" s="6">
        <v>114.3</v>
      </c>
      <c r="C24" s="6">
        <v>50.0</v>
      </c>
      <c r="D24" s="6">
        <v>71.7</v>
      </c>
      <c r="E24" s="6">
        <v>51.7</v>
      </c>
      <c r="F24" s="1">
        <v>149.3</v>
      </c>
      <c r="G24" s="1">
        <v>48.4</v>
      </c>
      <c r="H24" s="1">
        <v>122.4</v>
      </c>
      <c r="I24" s="1">
        <v>49.4</v>
      </c>
      <c r="J24" s="1">
        <v>146.3</v>
      </c>
      <c r="K24" s="1">
        <v>48.2</v>
      </c>
      <c r="L24" s="1">
        <v>129.9</v>
      </c>
      <c r="M24" s="1">
        <v>48.5</v>
      </c>
      <c r="N24" s="1">
        <v>105.4</v>
      </c>
      <c r="O24" s="1">
        <v>49.9</v>
      </c>
      <c r="P24" s="1">
        <v>112.6</v>
      </c>
      <c r="Q24" s="1">
        <v>49.5</v>
      </c>
      <c r="R24" s="1">
        <v>108.7</v>
      </c>
      <c r="S24" s="1">
        <v>50.8</v>
      </c>
      <c r="T24" s="1">
        <v>117.5</v>
      </c>
      <c r="U24" s="1">
        <v>49.8</v>
      </c>
      <c r="V24" s="1">
        <v>134.3</v>
      </c>
      <c r="W24" s="1">
        <v>49.6</v>
      </c>
      <c r="X24" s="1">
        <v>148.8</v>
      </c>
      <c r="Y24" s="1">
        <v>47.6</v>
      </c>
      <c r="Z24" s="1">
        <v>111.6</v>
      </c>
      <c r="AA24" s="1">
        <v>49.5</v>
      </c>
      <c r="AB24" s="1">
        <v>118.3</v>
      </c>
      <c r="AC24" s="1">
        <v>49.2</v>
      </c>
      <c r="AD24" s="1">
        <v>120.3</v>
      </c>
      <c r="AE24" s="1">
        <v>48.9</v>
      </c>
      <c r="AF24" s="6">
        <v>122.2</v>
      </c>
      <c r="AG24" s="1">
        <v>49.0</v>
      </c>
      <c r="AH24" s="1">
        <v>116.4</v>
      </c>
      <c r="AI24" s="1">
        <v>49.4</v>
      </c>
      <c r="AJ24" s="1">
        <v>108.7</v>
      </c>
      <c r="AK24" s="1">
        <v>50.7</v>
      </c>
      <c r="AL24" s="1">
        <v>118.6</v>
      </c>
      <c r="AM24" s="1">
        <v>48.7</v>
      </c>
      <c r="AN24" s="1">
        <v>109.3</v>
      </c>
      <c r="AO24" s="1">
        <v>49.8</v>
      </c>
      <c r="AP24" s="1">
        <v>112.5</v>
      </c>
      <c r="AQ24" s="1">
        <v>49.3</v>
      </c>
      <c r="AR24" s="1">
        <v>110.9</v>
      </c>
      <c r="AS24" s="1">
        <v>49.4</v>
      </c>
      <c r="AT24" s="1">
        <v>115.0</v>
      </c>
      <c r="AU24" s="1">
        <v>49.0</v>
      </c>
      <c r="AV24" s="1">
        <v>118.7</v>
      </c>
      <c r="AW24" s="1">
        <v>49.8</v>
      </c>
      <c r="AX24" s="6">
        <v>118.0</v>
      </c>
      <c r="AY24" s="1">
        <v>49.3</v>
      </c>
      <c r="AZ24" s="1">
        <v>137.4</v>
      </c>
      <c r="BA24" s="1">
        <v>47.8</v>
      </c>
      <c r="BB24" s="1">
        <v>121.9</v>
      </c>
      <c r="BC24" s="1">
        <v>48.8</v>
      </c>
      <c r="BD24" s="1">
        <v>155.9</v>
      </c>
      <c r="BE24" s="1">
        <v>47.9</v>
      </c>
      <c r="BF24" s="1">
        <v>112.8</v>
      </c>
      <c r="BG24" s="1">
        <v>49.2</v>
      </c>
      <c r="BH24" s="1">
        <v>106.7</v>
      </c>
      <c r="BI24" s="1">
        <v>49.8</v>
      </c>
      <c r="BJ24" s="1">
        <v>152.0</v>
      </c>
      <c r="BK24" s="1">
        <v>48.1</v>
      </c>
      <c r="BL24" s="6">
        <v>108.2</v>
      </c>
      <c r="BM24" s="1">
        <v>49.6</v>
      </c>
      <c r="BN24" s="1">
        <v>114.2</v>
      </c>
      <c r="BO24" s="1">
        <v>49.8</v>
      </c>
      <c r="BP24" s="1">
        <v>120.4</v>
      </c>
      <c r="BQ24" s="1">
        <v>48.5</v>
      </c>
      <c r="BR24" s="1">
        <v>109.5</v>
      </c>
      <c r="BS24" s="1">
        <v>49.6</v>
      </c>
      <c r="BT24" s="1">
        <v>131.6</v>
      </c>
      <c r="BU24" s="1">
        <v>48.9</v>
      </c>
      <c r="BV24" s="1">
        <v>117.3</v>
      </c>
      <c r="BW24" s="1">
        <v>48.8</v>
      </c>
      <c r="BX24" s="1">
        <v>108.6</v>
      </c>
      <c r="BY24" s="1">
        <v>49.7</v>
      </c>
      <c r="BZ24" s="1">
        <v>108.1</v>
      </c>
      <c r="CA24" s="1">
        <v>49.7</v>
      </c>
      <c r="CB24" s="1">
        <v>111.1</v>
      </c>
      <c r="CC24" s="1">
        <v>50.2</v>
      </c>
      <c r="CD24" s="1">
        <v>122.2</v>
      </c>
      <c r="CE24" s="1">
        <v>48.7</v>
      </c>
      <c r="CF24" s="1">
        <v>118.8</v>
      </c>
      <c r="CG24" s="1">
        <v>49.4</v>
      </c>
      <c r="CH24" s="1">
        <v>131.3</v>
      </c>
      <c r="CI24" s="1">
        <v>49.4</v>
      </c>
      <c r="CJ24" s="1">
        <v>143.6</v>
      </c>
      <c r="CK24" s="1">
        <v>48.0</v>
      </c>
      <c r="CL24" s="1">
        <v>109.9</v>
      </c>
      <c r="CM24" s="1">
        <v>49.3</v>
      </c>
      <c r="CN24" s="1">
        <v>111.4</v>
      </c>
      <c r="CO24" s="1">
        <v>49.8</v>
      </c>
      <c r="CP24" s="1">
        <v>111.3</v>
      </c>
      <c r="CQ24" s="1">
        <v>49.0</v>
      </c>
      <c r="CR24" s="1">
        <v>108.4</v>
      </c>
      <c r="CS24" s="1">
        <v>49.9</v>
      </c>
      <c r="CT24" s="1">
        <v>115.2</v>
      </c>
      <c r="CU24" s="1">
        <v>49.1</v>
      </c>
      <c r="CV24" s="1">
        <v>131.2</v>
      </c>
      <c r="CW24" s="1">
        <v>48.4</v>
      </c>
    </row>
    <row r="25" ht="15.75" customHeight="1">
      <c r="B25" s="6">
        <v>106.4</v>
      </c>
      <c r="C25" s="6">
        <v>50.8</v>
      </c>
      <c r="D25" s="6">
        <v>57.6</v>
      </c>
      <c r="E25" s="6">
        <v>57.4</v>
      </c>
      <c r="F25" s="1">
        <v>145.2</v>
      </c>
      <c r="G25" s="1">
        <v>48.8</v>
      </c>
      <c r="H25" s="1">
        <v>108.4</v>
      </c>
      <c r="I25" s="1">
        <v>50.7</v>
      </c>
      <c r="J25" s="1">
        <v>135.1</v>
      </c>
      <c r="K25" s="1">
        <v>49.4</v>
      </c>
      <c r="L25" s="1">
        <v>126.2</v>
      </c>
      <c r="M25" s="1">
        <v>49.9</v>
      </c>
      <c r="N25" s="1">
        <v>96.2</v>
      </c>
      <c r="O25" s="1">
        <v>51.8</v>
      </c>
      <c r="P25" s="1">
        <v>102.0</v>
      </c>
      <c r="Q25" s="1">
        <v>51.3</v>
      </c>
      <c r="R25" s="1">
        <v>103.5</v>
      </c>
      <c r="S25" s="1">
        <v>50.9</v>
      </c>
      <c r="T25" s="1">
        <v>109.3</v>
      </c>
      <c r="U25" s="1">
        <v>50.6</v>
      </c>
      <c r="V25" s="1">
        <v>129.1</v>
      </c>
      <c r="W25" s="1">
        <v>49.4</v>
      </c>
      <c r="X25" s="1">
        <v>137.9</v>
      </c>
      <c r="Y25" s="1">
        <v>49.5</v>
      </c>
      <c r="Z25" s="1">
        <v>98.9</v>
      </c>
      <c r="AA25" s="1">
        <v>51.6</v>
      </c>
      <c r="AB25" s="1">
        <v>108.1</v>
      </c>
      <c r="AC25" s="1">
        <v>50.9</v>
      </c>
      <c r="AD25" s="1">
        <v>107.6</v>
      </c>
      <c r="AE25" s="1">
        <v>51.0</v>
      </c>
      <c r="AF25" s="6">
        <v>109.8</v>
      </c>
      <c r="AG25" s="1">
        <v>50.8</v>
      </c>
      <c r="AH25" s="1">
        <v>105.4</v>
      </c>
      <c r="AI25" s="1">
        <v>51.0</v>
      </c>
      <c r="AJ25" s="1">
        <v>105.7</v>
      </c>
      <c r="AK25" s="1">
        <v>50.8</v>
      </c>
      <c r="AL25" s="1">
        <v>103.7</v>
      </c>
      <c r="AM25" s="1">
        <v>51.4</v>
      </c>
      <c r="AN25" s="1">
        <v>101.6</v>
      </c>
      <c r="AO25" s="1">
        <v>51.3</v>
      </c>
      <c r="AP25" s="1">
        <v>102.8</v>
      </c>
      <c r="AQ25" s="1">
        <v>51.3</v>
      </c>
      <c r="AR25" s="1">
        <v>97.3</v>
      </c>
      <c r="AS25" s="1">
        <v>51.8</v>
      </c>
      <c r="AT25" s="1">
        <v>99.4</v>
      </c>
      <c r="AU25" s="1">
        <v>51.7</v>
      </c>
      <c r="AV25" s="1">
        <v>110.0</v>
      </c>
      <c r="AW25" s="1">
        <v>50.6</v>
      </c>
      <c r="AX25" s="6">
        <v>107.5</v>
      </c>
      <c r="AY25" s="1">
        <v>50.9</v>
      </c>
      <c r="AZ25" s="1">
        <v>118.7</v>
      </c>
      <c r="BA25" s="1">
        <v>50.5</v>
      </c>
      <c r="BB25" s="1">
        <v>108.0</v>
      </c>
      <c r="BC25" s="1">
        <v>51.0</v>
      </c>
      <c r="BD25" s="1">
        <v>155.7</v>
      </c>
      <c r="BE25" s="1">
        <v>48.6</v>
      </c>
      <c r="BF25" s="1">
        <v>102.5</v>
      </c>
      <c r="BG25" s="1">
        <v>51.4</v>
      </c>
      <c r="BH25" s="1">
        <v>98.6</v>
      </c>
      <c r="BI25" s="1">
        <v>51.6</v>
      </c>
      <c r="BJ25" s="1">
        <v>147.2</v>
      </c>
      <c r="BK25" s="1">
        <v>48.9</v>
      </c>
      <c r="BL25" s="6">
        <v>98.0</v>
      </c>
      <c r="BM25" s="1">
        <v>51.7</v>
      </c>
      <c r="BN25" s="1">
        <v>106.5</v>
      </c>
      <c r="BO25" s="1">
        <v>50.9</v>
      </c>
      <c r="BP25" s="1">
        <v>99.8</v>
      </c>
      <c r="BQ25" s="1">
        <v>51.7</v>
      </c>
      <c r="BR25" s="1">
        <v>95.8</v>
      </c>
      <c r="BS25" s="1">
        <v>51.9</v>
      </c>
      <c r="BT25" s="1">
        <v>117.5</v>
      </c>
      <c r="BU25" s="1">
        <v>50.2</v>
      </c>
      <c r="BV25" s="1">
        <v>103.4</v>
      </c>
      <c r="BW25" s="1">
        <v>51.4</v>
      </c>
      <c r="BX25" s="1">
        <v>97.8</v>
      </c>
      <c r="BY25" s="1">
        <v>51.7</v>
      </c>
      <c r="BZ25" s="1">
        <v>99.9</v>
      </c>
      <c r="CA25" s="1">
        <v>51.5</v>
      </c>
      <c r="CB25" s="1">
        <v>106.0</v>
      </c>
      <c r="CC25" s="1">
        <v>50.9</v>
      </c>
      <c r="CD25" s="1">
        <v>108.1</v>
      </c>
      <c r="CE25" s="1">
        <v>51.0</v>
      </c>
      <c r="CF25" s="1">
        <v>107.3</v>
      </c>
      <c r="CG25" s="1">
        <v>50.8</v>
      </c>
      <c r="CH25" s="1">
        <v>117.1</v>
      </c>
      <c r="CI25" s="1">
        <v>50.1</v>
      </c>
      <c r="CJ25" s="1">
        <v>134.7</v>
      </c>
      <c r="CK25" s="1">
        <v>49.5</v>
      </c>
      <c r="CL25" s="1">
        <v>97.3</v>
      </c>
      <c r="CM25" s="1">
        <v>51.9</v>
      </c>
      <c r="CN25" s="1">
        <v>103.7</v>
      </c>
      <c r="CO25" s="1">
        <v>51.1</v>
      </c>
      <c r="CP25" s="1">
        <v>93.3</v>
      </c>
      <c r="CQ25" s="1">
        <v>52.3</v>
      </c>
      <c r="CR25" s="1">
        <v>98.9</v>
      </c>
      <c r="CS25" s="1">
        <v>51.5</v>
      </c>
      <c r="CT25" s="1">
        <v>99.3</v>
      </c>
      <c r="CU25" s="1">
        <v>51.7</v>
      </c>
      <c r="CV25" s="1">
        <v>126.8</v>
      </c>
      <c r="CW25" s="1">
        <v>49.9</v>
      </c>
    </row>
    <row r="26" ht="15.75" customHeight="1">
      <c r="B26" s="6">
        <v>111.1</v>
      </c>
      <c r="C26" s="6">
        <v>55.0</v>
      </c>
      <c r="D26" s="6">
        <v>48.1</v>
      </c>
      <c r="E26" s="6">
        <v>67.3</v>
      </c>
      <c r="F26" s="1">
        <v>145.6</v>
      </c>
      <c r="G26" s="1">
        <v>53.1</v>
      </c>
      <c r="H26" s="1">
        <v>110.4</v>
      </c>
      <c r="I26" s="1">
        <v>55.2</v>
      </c>
      <c r="J26" s="1">
        <v>117.2</v>
      </c>
      <c r="K26" s="1">
        <v>55.8</v>
      </c>
      <c r="L26" s="1">
        <v>126.2</v>
      </c>
      <c r="M26" s="1">
        <v>55.6</v>
      </c>
      <c r="N26" s="1">
        <v>86.9</v>
      </c>
      <c r="O26" s="1">
        <v>58.3</v>
      </c>
      <c r="P26" s="1">
        <v>96.4</v>
      </c>
      <c r="Q26" s="1">
        <v>57.3</v>
      </c>
      <c r="R26" s="1">
        <v>112.7</v>
      </c>
      <c r="S26" s="1">
        <v>54.2</v>
      </c>
      <c r="T26" s="1">
        <v>113.5</v>
      </c>
      <c r="U26" s="1">
        <v>54.8</v>
      </c>
      <c r="V26" s="1">
        <v>121.8</v>
      </c>
      <c r="W26" s="1">
        <v>53.1</v>
      </c>
      <c r="X26" s="1">
        <v>117.2</v>
      </c>
      <c r="Y26" s="1">
        <v>56.3</v>
      </c>
      <c r="Z26" s="1">
        <v>88.4</v>
      </c>
      <c r="AA26" s="1">
        <v>58.1</v>
      </c>
      <c r="AB26" s="1">
        <v>97.5</v>
      </c>
      <c r="AC26" s="1">
        <v>57.2</v>
      </c>
      <c r="AD26" s="1">
        <v>101.2</v>
      </c>
      <c r="AE26" s="1">
        <v>57.1</v>
      </c>
      <c r="AF26" s="6">
        <v>108.3</v>
      </c>
      <c r="AG26" s="1">
        <v>56.5</v>
      </c>
      <c r="AH26" s="1">
        <v>100.7</v>
      </c>
      <c r="AI26" s="1">
        <v>56.9</v>
      </c>
      <c r="AJ26" s="1">
        <v>113.1</v>
      </c>
      <c r="AK26" s="1">
        <v>54.4</v>
      </c>
      <c r="AL26" s="1">
        <v>76.9</v>
      </c>
      <c r="AM26" s="1">
        <v>59.5</v>
      </c>
      <c r="AN26" s="1">
        <v>97.0</v>
      </c>
      <c r="AO26" s="1">
        <v>57.2</v>
      </c>
      <c r="AP26" s="1">
        <v>92.0</v>
      </c>
      <c r="AQ26" s="1">
        <v>57.9</v>
      </c>
      <c r="AR26" s="1">
        <v>83.0</v>
      </c>
      <c r="AS26" s="1">
        <v>58.7</v>
      </c>
      <c r="AT26" s="1">
        <v>88.3</v>
      </c>
      <c r="AU26" s="1">
        <v>58.4</v>
      </c>
      <c r="AV26" s="1">
        <v>115.7</v>
      </c>
      <c r="AW26" s="1">
        <v>54.6</v>
      </c>
      <c r="AX26" s="6">
        <v>101.9</v>
      </c>
      <c r="AY26" s="1">
        <v>56.8</v>
      </c>
      <c r="AZ26" s="1">
        <v>106.9</v>
      </c>
      <c r="BA26" s="1">
        <v>57.1</v>
      </c>
      <c r="BB26" s="1">
        <v>102.6</v>
      </c>
      <c r="BC26" s="1">
        <v>57.0</v>
      </c>
      <c r="BD26" s="1">
        <v>152.9</v>
      </c>
      <c r="BE26" s="1">
        <v>53.6</v>
      </c>
      <c r="BF26" s="1">
        <v>91.0</v>
      </c>
      <c r="BG26" s="1">
        <v>58.1</v>
      </c>
      <c r="BH26" s="1">
        <v>92.4</v>
      </c>
      <c r="BI26" s="1">
        <v>57.7</v>
      </c>
      <c r="BJ26" s="1">
        <v>151.4</v>
      </c>
      <c r="BK26" s="1">
        <v>53.3</v>
      </c>
      <c r="BL26" s="6">
        <v>83.1</v>
      </c>
      <c r="BM26" s="1">
        <v>58.7</v>
      </c>
      <c r="BN26" s="1">
        <v>110.8</v>
      </c>
      <c r="BO26" s="1">
        <v>55.3</v>
      </c>
      <c r="BP26" s="1">
        <v>88.0</v>
      </c>
      <c r="BQ26" s="1">
        <v>58.7</v>
      </c>
      <c r="BR26" s="1">
        <v>81.0</v>
      </c>
      <c r="BS26" s="1">
        <v>58.8</v>
      </c>
      <c r="BT26" s="1">
        <v>117.9</v>
      </c>
      <c r="BU26" s="1">
        <v>54.9</v>
      </c>
      <c r="BV26" s="1">
        <v>77.3</v>
      </c>
      <c r="BW26" s="1">
        <v>59.5</v>
      </c>
      <c r="BX26" s="1">
        <v>87.5</v>
      </c>
      <c r="BY26" s="1">
        <v>58.1</v>
      </c>
      <c r="BZ26" s="1">
        <v>92.5</v>
      </c>
      <c r="CA26" s="1">
        <v>57.8</v>
      </c>
      <c r="CB26" s="1">
        <v>110.9</v>
      </c>
      <c r="CC26" s="1">
        <v>55.0</v>
      </c>
      <c r="CD26" s="1">
        <v>99.6</v>
      </c>
      <c r="CE26" s="1">
        <v>57.4</v>
      </c>
      <c r="CF26" s="1">
        <v>108.6</v>
      </c>
      <c r="CG26" s="1">
        <v>55.8</v>
      </c>
      <c r="CH26" s="1">
        <v>116.9</v>
      </c>
      <c r="CI26" s="1">
        <v>54.3</v>
      </c>
      <c r="CJ26" s="1">
        <v>120.7</v>
      </c>
      <c r="CK26" s="1">
        <v>55.9</v>
      </c>
      <c r="CL26" s="1">
        <v>79.2</v>
      </c>
      <c r="CM26" s="1">
        <v>59.3</v>
      </c>
      <c r="CN26" s="1">
        <v>101.2</v>
      </c>
      <c r="CO26" s="1">
        <v>56.8</v>
      </c>
      <c r="CP26" s="1">
        <v>66.3</v>
      </c>
      <c r="CQ26" s="1">
        <v>61.1</v>
      </c>
      <c r="CR26" s="1">
        <v>94.2</v>
      </c>
      <c r="CS26" s="1">
        <v>57.4</v>
      </c>
      <c r="CT26" s="1">
        <v>87.7</v>
      </c>
      <c r="CU26" s="1">
        <v>58.4</v>
      </c>
      <c r="CV26" s="1">
        <v>123.3</v>
      </c>
      <c r="CW26" s="1">
        <v>55.9</v>
      </c>
    </row>
    <row r="27" ht="15.75" customHeight="1">
      <c r="B27" s="6">
        <v>82.0</v>
      </c>
      <c r="C27" s="6">
        <v>56.7</v>
      </c>
      <c r="D27" s="6">
        <v>33.8</v>
      </c>
      <c r="E27" s="6">
        <v>74.9</v>
      </c>
      <c r="F27" s="1">
        <v>118.8</v>
      </c>
      <c r="G27" s="1">
        <v>54.1</v>
      </c>
      <c r="H27" s="1">
        <v>79.7</v>
      </c>
      <c r="I27" s="1">
        <v>57.1</v>
      </c>
      <c r="J27" s="1">
        <v>77.6</v>
      </c>
      <c r="K27" s="1">
        <v>57.7</v>
      </c>
      <c r="L27" s="1">
        <v>100.5</v>
      </c>
      <c r="M27" s="1">
        <v>56.6</v>
      </c>
      <c r="N27" s="1">
        <v>57.9</v>
      </c>
      <c r="O27" s="1">
        <v>61.1</v>
      </c>
      <c r="P27" s="1">
        <v>69.1</v>
      </c>
      <c r="Q27" s="1">
        <v>59.1</v>
      </c>
      <c r="R27" s="1">
        <v>95.4</v>
      </c>
      <c r="S27" s="1">
        <v>54.9</v>
      </c>
      <c r="T27" s="1">
        <v>86.9</v>
      </c>
      <c r="U27" s="1">
        <v>56.3</v>
      </c>
      <c r="V27" s="1">
        <v>101.0</v>
      </c>
      <c r="W27" s="1">
        <v>54.1</v>
      </c>
      <c r="X27" s="1">
        <v>66.6</v>
      </c>
      <c r="Y27" s="1">
        <v>60.5</v>
      </c>
      <c r="Z27" s="1">
        <v>56.0</v>
      </c>
      <c r="AA27" s="1">
        <v>61.4</v>
      </c>
      <c r="AB27" s="1">
        <v>63.4</v>
      </c>
      <c r="AC27" s="1">
        <v>59.9</v>
      </c>
      <c r="AD27" s="1">
        <v>69.9</v>
      </c>
      <c r="AE27" s="1">
        <v>59.5</v>
      </c>
      <c r="AF27" s="6">
        <v>77.5</v>
      </c>
      <c r="AG27" s="1">
        <v>58.2</v>
      </c>
      <c r="AH27" s="1">
        <v>67.3</v>
      </c>
      <c r="AI27" s="1">
        <v>59.1</v>
      </c>
      <c r="AJ27" s="1">
        <v>84.0</v>
      </c>
      <c r="AK27" s="1">
        <v>56.1</v>
      </c>
      <c r="AL27" s="1">
        <v>40.3</v>
      </c>
      <c r="AM27" s="1">
        <v>65.1</v>
      </c>
      <c r="AN27" s="1">
        <v>71.4</v>
      </c>
      <c r="AO27" s="1">
        <v>58.8</v>
      </c>
      <c r="AP27" s="1">
        <v>62.7</v>
      </c>
      <c r="AQ27" s="1">
        <v>60.6</v>
      </c>
      <c r="AR27" s="1">
        <v>52.1</v>
      </c>
      <c r="AS27" s="1">
        <v>62.2</v>
      </c>
      <c r="AT27" s="1">
        <v>60.7</v>
      </c>
      <c r="AU27" s="1">
        <v>61.6</v>
      </c>
      <c r="AV27" s="1">
        <v>85.2</v>
      </c>
      <c r="AW27" s="1">
        <v>56.3</v>
      </c>
      <c r="AX27" s="6">
        <v>70.9</v>
      </c>
      <c r="AY27" s="1">
        <v>58.7</v>
      </c>
      <c r="AZ27" s="1">
        <v>77.9</v>
      </c>
      <c r="BA27" s="1">
        <v>60.1</v>
      </c>
      <c r="BB27" s="1">
        <v>73.7</v>
      </c>
      <c r="BC27" s="1">
        <v>59.1</v>
      </c>
      <c r="BD27" s="1">
        <v>123.0</v>
      </c>
      <c r="BE27" s="1">
        <v>54.4</v>
      </c>
      <c r="BF27" s="1">
        <v>62.3</v>
      </c>
      <c r="BG27" s="1">
        <v>61.0</v>
      </c>
      <c r="BH27" s="1">
        <v>62.9</v>
      </c>
      <c r="BI27" s="1">
        <v>60.1</v>
      </c>
      <c r="BJ27" s="1">
        <v>125.2</v>
      </c>
      <c r="BK27" s="1">
        <v>54.2</v>
      </c>
      <c r="BL27" s="6">
        <v>53.0</v>
      </c>
      <c r="BM27" s="1">
        <v>62.1</v>
      </c>
      <c r="BN27" s="1">
        <v>85.9</v>
      </c>
      <c r="BO27" s="1">
        <v>56.7</v>
      </c>
      <c r="BP27" s="1">
        <v>63.2</v>
      </c>
      <c r="BQ27" s="1">
        <v>62.2</v>
      </c>
      <c r="BR27" s="1">
        <v>48.8</v>
      </c>
      <c r="BS27" s="1">
        <v>62.5</v>
      </c>
      <c r="BT27" s="1">
        <v>93.4</v>
      </c>
      <c r="BU27" s="1">
        <v>56.1</v>
      </c>
      <c r="BV27" s="1">
        <v>40.8</v>
      </c>
      <c r="BW27" s="1">
        <v>65.2</v>
      </c>
      <c r="BX27" s="1">
        <v>53.6</v>
      </c>
      <c r="BY27" s="1">
        <v>61.5</v>
      </c>
      <c r="BZ27" s="1">
        <v>62.7</v>
      </c>
      <c r="CA27" s="1">
        <v>60.4</v>
      </c>
      <c r="CB27" s="1">
        <v>87.1</v>
      </c>
      <c r="CC27" s="1">
        <v>56.3</v>
      </c>
      <c r="CD27" s="1">
        <v>70.7</v>
      </c>
      <c r="CE27" s="1">
        <v>60.1</v>
      </c>
      <c r="CF27" s="1">
        <v>74.6</v>
      </c>
      <c r="CG27" s="1">
        <v>57.9</v>
      </c>
      <c r="CH27" s="1">
        <v>93.9</v>
      </c>
      <c r="CI27" s="1">
        <v>55.4</v>
      </c>
      <c r="CJ27" s="1">
        <v>77.0</v>
      </c>
      <c r="CK27" s="1">
        <v>58.5</v>
      </c>
      <c r="CL27" s="1">
        <v>50.6</v>
      </c>
      <c r="CM27" s="1">
        <v>63.1</v>
      </c>
      <c r="CN27" s="1">
        <v>78.0</v>
      </c>
      <c r="CO27" s="1">
        <v>57.7</v>
      </c>
      <c r="CP27" s="1">
        <v>35.2</v>
      </c>
      <c r="CQ27" s="1">
        <v>67.3</v>
      </c>
      <c r="CR27" s="1">
        <v>63.5</v>
      </c>
      <c r="CS27" s="1">
        <v>59.6</v>
      </c>
      <c r="CT27" s="1">
        <v>58.7</v>
      </c>
      <c r="CU27" s="1">
        <v>61.5</v>
      </c>
      <c r="CV27" s="1">
        <v>94.3</v>
      </c>
      <c r="CW27" s="1">
        <v>57.3</v>
      </c>
    </row>
    <row r="28" ht="15.75" customHeight="1">
      <c r="B28" s="6">
        <v>72.1</v>
      </c>
      <c r="C28" s="6">
        <v>60.6</v>
      </c>
      <c r="D28" s="6">
        <v>22.2</v>
      </c>
      <c r="E28" s="6">
        <v>83.5</v>
      </c>
      <c r="F28" s="1">
        <v>105.2</v>
      </c>
      <c r="G28" s="1">
        <v>57.5</v>
      </c>
      <c r="H28" s="1">
        <v>70.6</v>
      </c>
      <c r="I28" s="1">
        <v>61.0</v>
      </c>
      <c r="J28" s="1">
        <v>65.3</v>
      </c>
      <c r="K28" s="1">
        <v>62.3</v>
      </c>
      <c r="L28" s="1">
        <v>94.3</v>
      </c>
      <c r="M28" s="1">
        <v>60.9</v>
      </c>
      <c r="N28" s="1">
        <v>54.5</v>
      </c>
      <c r="O28" s="1">
        <v>65.9</v>
      </c>
      <c r="P28" s="1">
        <v>61.0</v>
      </c>
      <c r="Q28" s="1">
        <v>63.8</v>
      </c>
      <c r="R28" s="1">
        <v>86.7</v>
      </c>
      <c r="S28" s="1">
        <v>58.0</v>
      </c>
      <c r="T28" s="1">
        <v>75.5</v>
      </c>
      <c r="U28" s="1">
        <v>60.2</v>
      </c>
      <c r="V28" s="1">
        <v>96.4</v>
      </c>
      <c r="W28" s="1">
        <v>56.4</v>
      </c>
      <c r="X28" s="1">
        <v>55.0</v>
      </c>
      <c r="Y28" s="1">
        <v>67.1</v>
      </c>
      <c r="Z28" s="1">
        <v>51.5</v>
      </c>
      <c r="AA28" s="1">
        <v>66.4</v>
      </c>
      <c r="AB28" s="1">
        <v>54.3</v>
      </c>
      <c r="AC28" s="1">
        <v>64.8</v>
      </c>
      <c r="AD28" s="1">
        <v>66.0</v>
      </c>
      <c r="AE28" s="1">
        <v>64.4</v>
      </c>
      <c r="AF28" s="6">
        <v>70.1</v>
      </c>
      <c r="AG28" s="1">
        <v>62.6</v>
      </c>
      <c r="AH28" s="1">
        <v>57.0</v>
      </c>
      <c r="AI28" s="1">
        <v>63.9</v>
      </c>
      <c r="AJ28" s="1">
        <v>71.7</v>
      </c>
      <c r="AK28" s="1">
        <v>59.9</v>
      </c>
      <c r="AL28" s="1">
        <v>30.5</v>
      </c>
      <c r="AM28" s="1">
        <v>71.8</v>
      </c>
      <c r="AN28" s="1">
        <v>62.7</v>
      </c>
      <c r="AO28" s="1">
        <v>63.5</v>
      </c>
      <c r="AP28" s="1">
        <v>59.7</v>
      </c>
      <c r="AQ28" s="1">
        <v>66.4</v>
      </c>
      <c r="AR28" s="1">
        <v>45.2</v>
      </c>
      <c r="AS28" s="1">
        <v>68.5</v>
      </c>
      <c r="AT28" s="1">
        <v>58.5</v>
      </c>
      <c r="AU28" s="1">
        <v>67.0</v>
      </c>
      <c r="AV28" s="1">
        <v>73.8</v>
      </c>
      <c r="AW28" s="1">
        <v>60.1</v>
      </c>
      <c r="AX28" s="6">
        <v>63.3</v>
      </c>
      <c r="AY28" s="1">
        <v>63.1</v>
      </c>
      <c r="AZ28" s="1">
        <v>67.8</v>
      </c>
      <c r="BA28" s="1">
        <v>66.1</v>
      </c>
      <c r="BB28" s="1">
        <v>69.6</v>
      </c>
      <c r="BC28" s="1">
        <v>63.9</v>
      </c>
      <c r="BD28" s="1">
        <v>110.8</v>
      </c>
      <c r="BE28" s="1">
        <v>58.0</v>
      </c>
      <c r="BF28" s="1">
        <v>61.7</v>
      </c>
      <c r="BG28" s="1">
        <v>66.3</v>
      </c>
      <c r="BH28" s="1">
        <v>55.8</v>
      </c>
      <c r="BI28" s="1">
        <v>65.0</v>
      </c>
      <c r="BJ28" s="1">
        <v>115.7</v>
      </c>
      <c r="BK28" s="1">
        <v>57.5</v>
      </c>
      <c r="BL28" s="6">
        <v>52.5</v>
      </c>
      <c r="BM28" s="1">
        <v>67.4</v>
      </c>
      <c r="BN28" s="1">
        <v>74.9</v>
      </c>
      <c r="BO28" s="1">
        <v>60.7</v>
      </c>
      <c r="BP28" s="1">
        <v>61.3</v>
      </c>
      <c r="BQ28" s="1">
        <v>67.2</v>
      </c>
      <c r="BR28" s="1">
        <v>41.2</v>
      </c>
      <c r="BS28" s="1">
        <v>68.2</v>
      </c>
      <c r="BT28" s="1">
        <v>87.4</v>
      </c>
      <c r="BU28" s="1">
        <v>59.5</v>
      </c>
      <c r="BV28" s="1">
        <v>30.9</v>
      </c>
      <c r="BW28" s="1">
        <v>71.8</v>
      </c>
      <c r="BX28" s="1">
        <v>44.3</v>
      </c>
      <c r="BY28" s="1">
        <v>67.0</v>
      </c>
      <c r="BZ28" s="1">
        <v>58.0</v>
      </c>
      <c r="CA28" s="1">
        <v>65.3</v>
      </c>
      <c r="CB28" s="1">
        <v>75.9</v>
      </c>
      <c r="CC28" s="1">
        <v>60.2</v>
      </c>
      <c r="CD28" s="1">
        <v>64.6</v>
      </c>
      <c r="CE28" s="1">
        <v>66.1</v>
      </c>
      <c r="CF28" s="1">
        <v>64.4</v>
      </c>
      <c r="CG28" s="1">
        <v>62.2</v>
      </c>
      <c r="CH28" s="1">
        <v>84.5</v>
      </c>
      <c r="CI28" s="1">
        <v>58.6</v>
      </c>
      <c r="CJ28" s="1">
        <v>62.0</v>
      </c>
      <c r="CK28" s="1">
        <v>64.2</v>
      </c>
      <c r="CL28" s="1">
        <v>47.5</v>
      </c>
      <c r="CM28" s="1">
        <v>68.4</v>
      </c>
      <c r="CN28" s="1">
        <v>68.1</v>
      </c>
      <c r="CO28" s="1">
        <v>62.1</v>
      </c>
      <c r="CP28" s="1">
        <v>24.9</v>
      </c>
      <c r="CQ28" s="1">
        <v>74.0</v>
      </c>
      <c r="CR28" s="1">
        <v>53.3</v>
      </c>
      <c r="CS28" s="1">
        <v>64.5</v>
      </c>
      <c r="CT28" s="1">
        <v>58.5</v>
      </c>
      <c r="CU28" s="1">
        <v>66.7</v>
      </c>
      <c r="CV28" s="1">
        <v>87.0</v>
      </c>
      <c r="CW28" s="1">
        <v>62.3</v>
      </c>
    </row>
    <row r="29" ht="15.75" customHeight="1">
      <c r="B29" s="6">
        <v>1210.6</v>
      </c>
      <c r="C29" s="6">
        <v>628.2</v>
      </c>
      <c r="D29" s="6">
        <v>741.4</v>
      </c>
      <c r="E29" s="6">
        <v>715.9</v>
      </c>
      <c r="F29" s="1">
        <v>1670.0</v>
      </c>
      <c r="G29" s="1">
        <v>603.1</v>
      </c>
      <c r="H29" s="1">
        <v>1236.7</v>
      </c>
      <c r="I29" s="1">
        <v>627.1</v>
      </c>
      <c r="J29" s="1">
        <v>1350.5</v>
      </c>
      <c r="K29" s="1">
        <v>625.0</v>
      </c>
      <c r="L29" s="1">
        <v>1420.7</v>
      </c>
      <c r="M29" s="1">
        <v>619.1</v>
      </c>
      <c r="N29" s="1">
        <v>1067.3</v>
      </c>
      <c r="O29" s="1">
        <v>646.5</v>
      </c>
      <c r="P29" s="1">
        <v>1137.9</v>
      </c>
      <c r="Q29" s="1">
        <v>638.2</v>
      </c>
      <c r="R29" s="1">
        <v>1288.3</v>
      </c>
      <c r="S29" s="1">
        <v>620.5</v>
      </c>
      <c r="T29" s="1">
        <v>1262.5</v>
      </c>
      <c r="U29" s="1">
        <v>624.7</v>
      </c>
      <c r="V29" s="1">
        <v>1412.4</v>
      </c>
      <c r="W29" s="1">
        <v>612.6</v>
      </c>
      <c r="X29" s="1">
        <v>1312.7</v>
      </c>
      <c r="Y29" s="1">
        <v>635.0</v>
      </c>
      <c r="Z29" s="1">
        <v>1076.8</v>
      </c>
      <c r="AA29" s="1">
        <v>646.8</v>
      </c>
      <c r="AB29" s="1">
        <v>1137.8</v>
      </c>
      <c r="AC29" s="1">
        <v>639.8</v>
      </c>
      <c r="AD29" s="1">
        <v>1197.7</v>
      </c>
      <c r="AE29" s="1">
        <v>635.7</v>
      </c>
      <c r="AF29" s="6">
        <v>1231.3</v>
      </c>
      <c r="AG29" s="1">
        <v>630.6</v>
      </c>
      <c r="AH29" s="1">
        <v>1134.4</v>
      </c>
      <c r="AI29" s="1">
        <v>638.3</v>
      </c>
      <c r="AJ29" s="1">
        <v>1194.3</v>
      </c>
      <c r="AK29" s="1">
        <v>628.3</v>
      </c>
      <c r="AL29" s="1">
        <v>952.3</v>
      </c>
      <c r="AM29" s="1">
        <v>667.9</v>
      </c>
      <c r="AN29" s="1">
        <v>1135.9</v>
      </c>
      <c r="AO29" s="1">
        <v>637.7</v>
      </c>
      <c r="AP29" s="1">
        <v>1127.9</v>
      </c>
      <c r="AQ29" s="1">
        <v>642.7</v>
      </c>
      <c r="AR29" s="1">
        <v>1047.9</v>
      </c>
      <c r="AS29" s="1">
        <v>651.9</v>
      </c>
      <c r="AT29" s="1">
        <v>1157.3</v>
      </c>
      <c r="AU29" s="1">
        <v>643.0</v>
      </c>
      <c r="AV29" s="1">
        <v>1248.5</v>
      </c>
      <c r="AW29" s="1">
        <v>625.3</v>
      </c>
      <c r="AX29" s="6">
        <v>1180.0</v>
      </c>
      <c r="AY29" s="1">
        <v>634.3</v>
      </c>
      <c r="AZ29" s="1">
        <v>1275.9</v>
      </c>
      <c r="BA29" s="1">
        <v>636.4</v>
      </c>
      <c r="BB29" s="1">
        <v>1235.7</v>
      </c>
      <c r="BC29" s="1">
        <v>632.6</v>
      </c>
      <c r="BD29" s="1">
        <v>1724.0</v>
      </c>
      <c r="BE29" s="1">
        <v>602.6</v>
      </c>
      <c r="BF29" s="1">
        <v>1162.3</v>
      </c>
      <c r="BG29" s="1">
        <v>640.9</v>
      </c>
      <c r="BH29" s="1">
        <v>1082.9</v>
      </c>
      <c r="BI29" s="1">
        <v>643.6</v>
      </c>
      <c r="BJ29" s="1">
        <v>1726.2</v>
      </c>
      <c r="BK29" s="1">
        <v>601.9</v>
      </c>
      <c r="BL29" s="6">
        <v>1072.9</v>
      </c>
      <c r="BM29" s="1">
        <v>648.6</v>
      </c>
      <c r="BN29" s="1">
        <v>1240.1</v>
      </c>
      <c r="BO29" s="1">
        <v>626.5</v>
      </c>
      <c r="BP29" s="1">
        <v>1173.1</v>
      </c>
      <c r="BQ29" s="1">
        <v>644.3</v>
      </c>
      <c r="BR29" s="1">
        <v>1015.4</v>
      </c>
      <c r="BS29" s="1">
        <v>654.4</v>
      </c>
      <c r="BT29" s="1">
        <v>1366.1</v>
      </c>
      <c r="BU29" s="1">
        <v>618.4</v>
      </c>
      <c r="BV29" s="1">
        <v>946.0</v>
      </c>
      <c r="BW29" s="1">
        <v>668.8</v>
      </c>
      <c r="BX29" s="1">
        <v>1031.8</v>
      </c>
      <c r="BY29" s="1">
        <v>650.7</v>
      </c>
      <c r="BZ29" s="1">
        <v>1099.9</v>
      </c>
      <c r="CA29" s="1">
        <v>643.4</v>
      </c>
      <c r="CB29" s="1">
        <v>1237.1</v>
      </c>
      <c r="CC29" s="1">
        <v>626.2</v>
      </c>
      <c r="CD29" s="1">
        <v>1212.5</v>
      </c>
      <c r="CE29" s="1">
        <v>637.5</v>
      </c>
      <c r="CF29" s="1">
        <v>1208.4</v>
      </c>
      <c r="CG29" s="1">
        <v>630.5</v>
      </c>
      <c r="CH29" s="1">
        <v>1319.1</v>
      </c>
      <c r="CI29" s="1">
        <v>619.7</v>
      </c>
      <c r="CJ29" s="1">
        <v>1344.7</v>
      </c>
      <c r="CK29" s="1">
        <v>627.6</v>
      </c>
      <c r="CL29" s="1">
        <v>1076.0</v>
      </c>
      <c r="CM29" s="1">
        <v>650.6</v>
      </c>
      <c r="CN29" s="1">
        <v>1176.2</v>
      </c>
      <c r="CO29" s="1">
        <v>633.1</v>
      </c>
      <c r="CP29" s="1">
        <v>885.6</v>
      </c>
      <c r="CQ29" s="1">
        <v>678.6</v>
      </c>
      <c r="CR29" s="1">
        <v>1072.2</v>
      </c>
      <c r="CS29" s="1">
        <v>643.7</v>
      </c>
      <c r="CT29" s="1">
        <v>1150.4</v>
      </c>
      <c r="CU29" s="1">
        <v>642.4</v>
      </c>
      <c r="CV29" s="1">
        <v>1379.8</v>
      </c>
      <c r="CW29" s="1">
        <v>623.1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C1" s="1" t="s">
        <v>141</v>
      </c>
      <c r="E1" s="1" t="s">
        <v>141</v>
      </c>
      <c r="G1" s="1" t="s">
        <v>141</v>
      </c>
      <c r="I1" s="1" t="s">
        <v>141</v>
      </c>
      <c r="K1" s="1" t="s">
        <v>141</v>
      </c>
      <c r="M1" s="1" t="s">
        <v>141</v>
      </c>
      <c r="O1" s="1" t="s">
        <v>141</v>
      </c>
      <c r="Q1" s="1" t="s">
        <v>141</v>
      </c>
      <c r="S1" s="1" t="s">
        <v>141</v>
      </c>
      <c r="U1" s="1" t="s">
        <v>141</v>
      </c>
      <c r="W1" s="1" t="s">
        <v>141</v>
      </c>
      <c r="Y1" s="1" t="s">
        <v>141</v>
      </c>
      <c r="AA1" s="1" t="s">
        <v>141</v>
      </c>
      <c r="AC1" s="1" t="s">
        <v>141</v>
      </c>
      <c r="AE1" s="1" t="s">
        <v>141</v>
      </c>
      <c r="AG1" s="1" t="s">
        <v>141</v>
      </c>
      <c r="AI1" s="1" t="s">
        <v>141</v>
      </c>
      <c r="AK1" s="1" t="s">
        <v>141</v>
      </c>
      <c r="AM1" s="1" t="s">
        <v>141</v>
      </c>
      <c r="AO1" s="1" t="s">
        <v>141</v>
      </c>
      <c r="AQ1" s="1" t="s">
        <v>141</v>
      </c>
      <c r="AS1" s="1" t="s">
        <v>141</v>
      </c>
      <c r="AU1" s="1" t="s">
        <v>141</v>
      </c>
      <c r="AW1" s="1" t="s">
        <v>141</v>
      </c>
      <c r="AY1" s="1" t="s">
        <v>141</v>
      </c>
      <c r="BA1" s="1" t="s">
        <v>141</v>
      </c>
      <c r="BC1" s="1" t="s">
        <v>141</v>
      </c>
      <c r="BE1" s="1" t="s">
        <v>141</v>
      </c>
      <c r="BG1" s="1" t="s">
        <v>141</v>
      </c>
      <c r="BI1" s="1" t="s">
        <v>141</v>
      </c>
      <c r="BK1" s="1" t="s">
        <v>141</v>
      </c>
      <c r="BM1" s="1" t="s">
        <v>141</v>
      </c>
      <c r="BO1" s="1" t="s">
        <v>141</v>
      </c>
      <c r="BQ1" s="1" t="s">
        <v>141</v>
      </c>
      <c r="BS1" s="1" t="s">
        <v>141</v>
      </c>
      <c r="BU1" s="1" t="s">
        <v>141</v>
      </c>
      <c r="BW1" s="1" t="s">
        <v>141</v>
      </c>
      <c r="BY1" s="1" t="s">
        <v>141</v>
      </c>
      <c r="CA1" s="1" t="s">
        <v>141</v>
      </c>
      <c r="CC1" s="1" t="s">
        <v>141</v>
      </c>
      <c r="CE1" s="1" t="s">
        <v>141</v>
      </c>
      <c r="CG1" s="1" t="s">
        <v>141</v>
      </c>
      <c r="CI1" s="1" t="s">
        <v>141</v>
      </c>
      <c r="CK1" s="1" t="s">
        <v>141</v>
      </c>
      <c r="CM1" s="1" t="s">
        <v>141</v>
      </c>
      <c r="CO1" s="1" t="s">
        <v>141</v>
      </c>
      <c r="CQ1" s="1" t="s">
        <v>141</v>
      </c>
      <c r="CS1" s="1" t="s">
        <v>141</v>
      </c>
      <c r="CU1" s="1" t="s">
        <v>141</v>
      </c>
      <c r="CW1" s="1" t="s">
        <v>141</v>
      </c>
    </row>
    <row r="2">
      <c r="A2" s="1" t="s">
        <v>142</v>
      </c>
      <c r="B2" s="1" t="s">
        <v>143</v>
      </c>
      <c r="C2" s="6">
        <v>34.1</v>
      </c>
      <c r="D2" s="1" t="s">
        <v>144</v>
      </c>
      <c r="E2" s="6">
        <v>13.3</v>
      </c>
      <c r="F2" s="1" t="s">
        <v>145</v>
      </c>
      <c r="G2" s="6">
        <v>37.7</v>
      </c>
      <c r="H2" s="1" t="s">
        <v>146</v>
      </c>
      <c r="I2" s="6">
        <v>34.2</v>
      </c>
      <c r="J2" s="1" t="s">
        <v>147</v>
      </c>
      <c r="K2" s="6">
        <v>32.2</v>
      </c>
      <c r="L2" s="1" t="s">
        <v>148</v>
      </c>
      <c r="M2" s="6">
        <v>34.8</v>
      </c>
      <c r="N2" s="1" t="s">
        <v>149</v>
      </c>
      <c r="O2" s="6">
        <v>31.0</v>
      </c>
      <c r="P2" s="1" t="s">
        <v>150</v>
      </c>
      <c r="Q2" s="6">
        <v>31.8</v>
      </c>
      <c r="R2" s="1" t="s">
        <v>151</v>
      </c>
      <c r="S2" s="6">
        <v>36.6</v>
      </c>
      <c r="T2" s="1" t="s">
        <v>152</v>
      </c>
      <c r="U2" s="22">
        <v>34.4</v>
      </c>
      <c r="V2" s="1" t="s">
        <v>153</v>
      </c>
      <c r="W2" s="6">
        <v>38.3</v>
      </c>
      <c r="X2" s="1" t="s">
        <v>154</v>
      </c>
      <c r="Y2" s="6">
        <v>28.9</v>
      </c>
      <c r="Z2" s="1" t="s">
        <v>155</v>
      </c>
      <c r="AA2" s="6">
        <v>30.5</v>
      </c>
      <c r="AB2" s="1" t="s">
        <v>156</v>
      </c>
      <c r="AC2" s="6">
        <v>31.3</v>
      </c>
      <c r="AD2" s="1" t="s">
        <v>157</v>
      </c>
      <c r="AE2" s="6">
        <v>32.3</v>
      </c>
      <c r="AF2" s="1" t="s">
        <v>195</v>
      </c>
      <c r="AG2" s="6">
        <v>33.5</v>
      </c>
      <c r="AH2" s="1" t="s">
        <v>159</v>
      </c>
      <c r="AI2" s="6">
        <v>31.6</v>
      </c>
      <c r="AJ2" s="1" t="s">
        <v>160</v>
      </c>
      <c r="AK2" s="6">
        <v>34.2</v>
      </c>
      <c r="AL2" s="1" t="s">
        <v>161</v>
      </c>
      <c r="AM2" s="6">
        <v>31.5</v>
      </c>
      <c r="AN2" s="1" t="s">
        <v>162</v>
      </c>
      <c r="AO2" s="6">
        <v>32.2</v>
      </c>
      <c r="AP2" s="1" t="s">
        <v>163</v>
      </c>
      <c r="AQ2" s="6">
        <v>31.1</v>
      </c>
      <c r="AR2" s="1" t="s">
        <v>164</v>
      </c>
      <c r="AS2" s="6">
        <v>28.8</v>
      </c>
      <c r="AT2" s="1" t="s">
        <v>165</v>
      </c>
      <c r="AU2" s="6">
        <v>30.6</v>
      </c>
      <c r="AV2" s="1" t="s">
        <v>166</v>
      </c>
      <c r="AW2" s="6">
        <v>34.3</v>
      </c>
      <c r="AX2" s="1" t="s">
        <v>167</v>
      </c>
      <c r="AY2" s="6">
        <v>32.9</v>
      </c>
      <c r="AZ2" s="1" t="s">
        <v>168</v>
      </c>
      <c r="BA2" s="6">
        <v>28.6</v>
      </c>
      <c r="BB2" s="1" t="s">
        <v>169</v>
      </c>
      <c r="BC2" s="6">
        <v>33.1</v>
      </c>
      <c r="BD2" s="1" t="s">
        <v>196</v>
      </c>
      <c r="BE2" s="6">
        <v>37.3</v>
      </c>
      <c r="BF2" s="1" t="s">
        <v>171</v>
      </c>
      <c r="BG2" s="6">
        <v>31.7</v>
      </c>
      <c r="BH2" s="1" t="s">
        <v>172</v>
      </c>
      <c r="BI2" s="6">
        <v>31.1</v>
      </c>
      <c r="BJ2" s="1" t="s">
        <v>173</v>
      </c>
      <c r="BK2" s="6">
        <v>38.0</v>
      </c>
      <c r="BL2" s="1" t="s">
        <v>174</v>
      </c>
      <c r="BM2" s="6">
        <v>29.2</v>
      </c>
      <c r="BN2" s="1" t="s">
        <v>175</v>
      </c>
      <c r="BO2" s="6">
        <v>33.8</v>
      </c>
      <c r="BP2" s="1" t="s">
        <v>176</v>
      </c>
      <c r="BQ2" s="6">
        <v>28.1</v>
      </c>
      <c r="BR2" s="1" t="s">
        <v>177</v>
      </c>
      <c r="BS2" s="6">
        <v>27.4</v>
      </c>
      <c r="BT2" s="1" t="s">
        <v>178</v>
      </c>
      <c r="BU2" s="6">
        <v>36.2</v>
      </c>
      <c r="BV2" s="1" t="s">
        <v>161</v>
      </c>
      <c r="BW2" s="6">
        <v>23.7</v>
      </c>
      <c r="BX2" s="1" t="s">
        <v>179</v>
      </c>
      <c r="BY2" s="6">
        <v>24.0</v>
      </c>
      <c r="BZ2" s="1" t="s">
        <v>180</v>
      </c>
      <c r="CA2" s="6">
        <v>31.1</v>
      </c>
      <c r="CB2" s="1" t="s">
        <v>181</v>
      </c>
      <c r="CC2" s="6">
        <v>34.3</v>
      </c>
      <c r="CD2" s="1" t="s">
        <v>182</v>
      </c>
      <c r="CE2" s="6">
        <v>31.2</v>
      </c>
      <c r="CF2" s="1" t="s">
        <v>183</v>
      </c>
      <c r="CG2" s="6">
        <v>32.1</v>
      </c>
      <c r="CH2" s="1" t="s">
        <v>184</v>
      </c>
      <c r="CI2" s="6">
        <v>33.1</v>
      </c>
      <c r="CJ2" s="1" t="s">
        <v>185</v>
      </c>
      <c r="CK2" s="6">
        <v>31.0</v>
      </c>
      <c r="CL2" s="1" t="s">
        <v>186</v>
      </c>
      <c r="CM2" s="6">
        <v>29.8</v>
      </c>
      <c r="CN2" s="1" t="s">
        <v>187</v>
      </c>
      <c r="CO2" s="6">
        <v>33.9</v>
      </c>
      <c r="CP2" s="1" t="s">
        <v>188</v>
      </c>
      <c r="CQ2" s="6">
        <v>21.5</v>
      </c>
      <c r="CR2" s="1" t="s">
        <v>189</v>
      </c>
      <c r="CS2" s="6">
        <v>30.7</v>
      </c>
      <c r="CT2" s="1" t="s">
        <v>190</v>
      </c>
      <c r="CU2" s="6">
        <v>31.9</v>
      </c>
      <c r="CV2" s="1" t="s">
        <v>191</v>
      </c>
      <c r="CW2" s="6">
        <v>34.1</v>
      </c>
    </row>
    <row r="3">
      <c r="A3" s="1" t="s">
        <v>192</v>
      </c>
      <c r="B3" s="1">
        <v>33.52</v>
      </c>
      <c r="C3" s="6">
        <v>36.7</v>
      </c>
      <c r="D3" s="1">
        <v>61.22</v>
      </c>
      <c r="E3" s="6">
        <v>23.9</v>
      </c>
      <c r="F3" s="1">
        <v>33.45</v>
      </c>
      <c r="G3" s="6">
        <v>39.8</v>
      </c>
      <c r="H3" s="1">
        <v>34.75</v>
      </c>
      <c r="I3" s="6">
        <v>36.7</v>
      </c>
      <c r="J3" s="1">
        <v>37.77</v>
      </c>
      <c r="K3" s="6">
        <v>35.6</v>
      </c>
      <c r="L3" s="1">
        <v>40.02</v>
      </c>
      <c r="M3" s="6">
        <v>37.8</v>
      </c>
      <c r="N3" s="1">
        <v>41.77</v>
      </c>
      <c r="O3" s="6">
        <v>35.1</v>
      </c>
      <c r="P3" s="1">
        <v>39.74</v>
      </c>
      <c r="Q3" s="6">
        <v>35.6</v>
      </c>
      <c r="R3" s="1">
        <v>27.95</v>
      </c>
      <c r="S3" s="6">
        <v>39.0</v>
      </c>
      <c r="T3" s="1">
        <v>33.75</v>
      </c>
      <c r="U3" s="22">
        <v>37.1</v>
      </c>
      <c r="V3" s="1">
        <v>21.31</v>
      </c>
      <c r="W3" s="6">
        <v>40.7</v>
      </c>
      <c r="X3" s="1">
        <v>43.62</v>
      </c>
      <c r="Y3" s="6">
        <v>34.2</v>
      </c>
      <c r="Z3" s="1">
        <v>41.88</v>
      </c>
      <c r="AA3" s="6">
        <v>34.6</v>
      </c>
      <c r="AB3" s="1">
        <v>39.77</v>
      </c>
      <c r="AC3" s="6">
        <v>35.1</v>
      </c>
      <c r="AD3" s="1">
        <v>41.59</v>
      </c>
      <c r="AE3" s="6">
        <v>35.9</v>
      </c>
      <c r="AF3" s="1">
        <v>39.05</v>
      </c>
      <c r="AG3" s="6">
        <v>36.1</v>
      </c>
      <c r="AH3" s="1">
        <v>38.25</v>
      </c>
      <c r="AI3" s="6">
        <v>35.2</v>
      </c>
      <c r="AJ3" s="1">
        <v>29.95</v>
      </c>
      <c r="AK3" s="6">
        <v>37.4</v>
      </c>
      <c r="AL3" s="1">
        <v>43.66</v>
      </c>
      <c r="AM3" s="6">
        <v>36.3</v>
      </c>
      <c r="AN3" s="1">
        <v>39.29</v>
      </c>
      <c r="AO3" s="6">
        <v>35.6</v>
      </c>
      <c r="AP3" s="1">
        <v>42.36</v>
      </c>
      <c r="AQ3" s="6">
        <v>35.4</v>
      </c>
      <c r="AR3" s="1">
        <v>42.33</v>
      </c>
      <c r="AS3" s="6">
        <v>33.9</v>
      </c>
      <c r="AT3" s="1">
        <v>44.98</v>
      </c>
      <c r="AU3" s="6">
        <v>36.1</v>
      </c>
      <c r="AV3" s="1">
        <v>32.3</v>
      </c>
      <c r="AW3" s="6">
        <v>37.0</v>
      </c>
      <c r="AX3" s="1">
        <v>38.63</v>
      </c>
      <c r="AY3" s="6">
        <v>35.8</v>
      </c>
      <c r="AZ3" s="1">
        <v>45.78</v>
      </c>
      <c r="BA3" s="6">
        <v>35.3</v>
      </c>
      <c r="BB3" s="1">
        <v>41.26</v>
      </c>
      <c r="BC3" s="6">
        <v>36.3</v>
      </c>
      <c r="BD3" s="1">
        <v>36.17</v>
      </c>
      <c r="BE3" s="6">
        <v>39.6</v>
      </c>
      <c r="BF3" s="1">
        <v>43.21</v>
      </c>
      <c r="BG3" s="6">
        <v>36.4</v>
      </c>
      <c r="BH3" s="1">
        <v>40.74</v>
      </c>
      <c r="BI3" s="6">
        <v>34.9</v>
      </c>
      <c r="BJ3" s="1">
        <v>35.08</v>
      </c>
      <c r="BK3" s="6">
        <v>39.9</v>
      </c>
      <c r="BL3" s="1">
        <v>42.65</v>
      </c>
      <c r="BM3" s="6">
        <v>35.8</v>
      </c>
      <c r="BN3" s="1">
        <v>35.23</v>
      </c>
      <c r="BO3" s="6">
        <v>35.7</v>
      </c>
      <c r="BP3" s="1">
        <v>46.88</v>
      </c>
      <c r="BQ3" s="6">
        <v>35.7</v>
      </c>
      <c r="BR3" s="1">
        <v>41.5</v>
      </c>
      <c r="BS3" s="6">
        <v>33.3</v>
      </c>
      <c r="BT3" s="1">
        <v>35.47</v>
      </c>
      <c r="BU3" s="6">
        <v>32.6</v>
      </c>
      <c r="BV3" s="1">
        <v>45.5</v>
      </c>
      <c r="BW3" s="6">
        <v>30.2</v>
      </c>
      <c r="BX3" s="1">
        <v>40.44</v>
      </c>
      <c r="BY3" s="6">
        <v>38.4</v>
      </c>
      <c r="BZ3" s="1">
        <v>41.82</v>
      </c>
      <c r="CA3" s="6">
        <v>34.8</v>
      </c>
      <c r="CB3" s="1">
        <v>34.0</v>
      </c>
      <c r="CC3" s="6">
        <v>36.3</v>
      </c>
      <c r="CD3" s="1">
        <v>43.55</v>
      </c>
      <c r="CE3" s="6">
        <v>36.5</v>
      </c>
      <c r="CF3" s="1">
        <v>36.16</v>
      </c>
      <c r="CG3" s="6">
        <v>36.8</v>
      </c>
      <c r="CH3" s="1">
        <v>30.3</v>
      </c>
      <c r="CI3" s="6">
        <v>36.2</v>
      </c>
      <c r="CJ3" s="1">
        <v>40.76</v>
      </c>
      <c r="CK3" s="6">
        <v>36.3</v>
      </c>
      <c r="CL3" s="1">
        <v>44.48</v>
      </c>
      <c r="CM3" s="6">
        <v>34.5</v>
      </c>
      <c r="CN3" s="1">
        <v>37.54</v>
      </c>
      <c r="CO3" s="6">
        <v>36.6</v>
      </c>
      <c r="CP3" s="1">
        <v>47.61</v>
      </c>
      <c r="CQ3" s="6">
        <v>29.6</v>
      </c>
      <c r="CR3" s="1">
        <v>38.35</v>
      </c>
      <c r="CS3" s="6">
        <v>34.1</v>
      </c>
      <c r="CT3" s="1">
        <v>43.07</v>
      </c>
      <c r="CU3" s="6">
        <v>35.7</v>
      </c>
      <c r="CV3" s="1">
        <v>41.14</v>
      </c>
      <c r="CW3" s="6">
        <v>36.3</v>
      </c>
    </row>
    <row r="4" ht="15.0" customHeight="1">
      <c r="C4" s="6">
        <v>40.5</v>
      </c>
      <c r="E4" s="6">
        <v>35.7</v>
      </c>
      <c r="G4" s="6">
        <v>43.3</v>
      </c>
      <c r="I4" s="6">
        <v>40.5</v>
      </c>
      <c r="K4" s="6">
        <v>40.5</v>
      </c>
      <c r="M4" s="6">
        <v>41.4</v>
      </c>
      <c r="O4" s="6">
        <v>38.9</v>
      </c>
      <c r="Q4" s="6">
        <v>39.6</v>
      </c>
      <c r="S4" s="6">
        <v>41.9</v>
      </c>
      <c r="U4" s="22">
        <v>40.9</v>
      </c>
      <c r="W4" s="6">
        <v>42.4</v>
      </c>
      <c r="Y4" s="6">
        <v>39.7</v>
      </c>
      <c r="AA4" s="6">
        <v>38.1</v>
      </c>
      <c r="AC4" s="6">
        <v>38.7</v>
      </c>
      <c r="AE4" s="6">
        <v>39.4</v>
      </c>
      <c r="AG4" s="6">
        <v>39.7</v>
      </c>
      <c r="AI4" s="6">
        <v>39.0</v>
      </c>
      <c r="AK4" s="6">
        <v>40.5</v>
      </c>
      <c r="AM4" s="6">
        <v>40.0</v>
      </c>
      <c r="AO4" s="6">
        <v>39.5</v>
      </c>
      <c r="AQ4" s="6">
        <v>39.4</v>
      </c>
      <c r="AS4" s="6">
        <v>38.1</v>
      </c>
      <c r="AU4" s="6">
        <v>39.8</v>
      </c>
      <c r="AW4" s="6">
        <v>40.8</v>
      </c>
      <c r="AY4" s="6">
        <v>39.4</v>
      </c>
      <c r="BA4" s="6">
        <v>40.1</v>
      </c>
      <c r="BC4" s="6">
        <v>39.8</v>
      </c>
      <c r="BE4" s="6">
        <v>43.3</v>
      </c>
      <c r="BG4" s="6">
        <v>40.1</v>
      </c>
      <c r="BI4" s="6">
        <v>39.1</v>
      </c>
      <c r="BK4" s="6">
        <v>43.3</v>
      </c>
      <c r="BM4" s="6">
        <v>39.7</v>
      </c>
      <c r="BO4" s="6">
        <v>40.9</v>
      </c>
      <c r="BQ4" s="6">
        <v>39.7</v>
      </c>
      <c r="BS4" s="6">
        <v>38.0</v>
      </c>
      <c r="BU4" s="6">
        <v>41.1</v>
      </c>
      <c r="BW4" s="6">
        <v>36.8</v>
      </c>
      <c r="BY4" s="6">
        <v>39.2</v>
      </c>
      <c r="CA4" s="6">
        <v>38.7</v>
      </c>
      <c r="CC4" s="6">
        <v>40.8</v>
      </c>
      <c r="CE4" s="6">
        <v>38.6</v>
      </c>
      <c r="CG4" s="6">
        <v>40.0</v>
      </c>
      <c r="CI4" s="6">
        <v>40.6</v>
      </c>
      <c r="CK4" s="6">
        <v>40.1</v>
      </c>
      <c r="CM4" s="6">
        <v>38.2</v>
      </c>
      <c r="CO4" s="6">
        <v>40.4</v>
      </c>
      <c r="CQ4" s="6">
        <v>35.4</v>
      </c>
      <c r="CS4" s="6">
        <v>38.7</v>
      </c>
      <c r="CU4" s="6">
        <v>39.1</v>
      </c>
      <c r="CW4" s="6">
        <v>41.6</v>
      </c>
    </row>
    <row r="5" ht="15.0" customHeight="1">
      <c r="C5" s="6">
        <v>43.6</v>
      </c>
      <c r="E5" s="6">
        <v>41.9</v>
      </c>
      <c r="G5" s="6">
        <v>46.0</v>
      </c>
      <c r="I5" s="6">
        <v>43.4</v>
      </c>
      <c r="K5" s="6">
        <v>44.3</v>
      </c>
      <c r="M5" s="6">
        <v>44.4</v>
      </c>
      <c r="O5" s="6">
        <v>42.4</v>
      </c>
      <c r="Q5" s="6">
        <v>42.8</v>
      </c>
      <c r="S5" s="6">
        <v>44.5</v>
      </c>
      <c r="U5" s="22">
        <v>44.0</v>
      </c>
      <c r="W5" s="6">
        <v>43.8</v>
      </c>
      <c r="Y5" s="6">
        <v>44.2</v>
      </c>
      <c r="AA5" s="6">
        <v>42.1</v>
      </c>
      <c r="AC5" s="6">
        <v>42.6</v>
      </c>
      <c r="AE5" s="6">
        <v>42.9</v>
      </c>
      <c r="AG5" s="6">
        <v>43.2</v>
      </c>
      <c r="AI5" s="6">
        <v>42.8</v>
      </c>
      <c r="AK5" s="6">
        <v>43.5</v>
      </c>
      <c r="AM5" s="6">
        <v>42.7</v>
      </c>
      <c r="AO5" s="6">
        <v>42.7</v>
      </c>
      <c r="AQ5" s="6">
        <v>42.6</v>
      </c>
      <c r="AS5" s="6">
        <v>42.3</v>
      </c>
      <c r="AU5" s="6">
        <v>42.9</v>
      </c>
      <c r="AW5" s="6">
        <v>43.7</v>
      </c>
      <c r="AY5" s="6">
        <v>43.0</v>
      </c>
      <c r="BA5" s="6">
        <v>43.6</v>
      </c>
      <c r="BC5" s="6">
        <v>43.3</v>
      </c>
      <c r="BE5" s="6">
        <v>46.0</v>
      </c>
      <c r="BG5" s="6">
        <v>42.8</v>
      </c>
      <c r="BI5" s="6">
        <v>42.5</v>
      </c>
      <c r="BK5" s="6">
        <v>46.0</v>
      </c>
      <c r="BM5" s="6">
        <v>42.3</v>
      </c>
      <c r="BO5" s="6">
        <v>44.0</v>
      </c>
      <c r="BQ5" s="6">
        <v>43.5</v>
      </c>
      <c r="BS5" s="6">
        <v>42.2</v>
      </c>
      <c r="BU5" s="6">
        <v>44.4</v>
      </c>
      <c r="BW5" s="6">
        <v>40.6</v>
      </c>
      <c r="BY5" s="6">
        <v>39.1</v>
      </c>
      <c r="CA5" s="6">
        <v>41.7</v>
      </c>
      <c r="CC5" s="6">
        <v>44.5</v>
      </c>
      <c r="CE5" s="6">
        <v>43.7</v>
      </c>
      <c r="CG5" s="6">
        <v>43.5</v>
      </c>
      <c r="CI5" s="6">
        <v>42.0</v>
      </c>
      <c r="CK5" s="6">
        <v>44.1</v>
      </c>
      <c r="CM5" s="6">
        <v>43.2</v>
      </c>
      <c r="CO5" s="6">
        <v>43.6</v>
      </c>
      <c r="CQ5" s="6">
        <v>42.1</v>
      </c>
      <c r="CS5" s="6">
        <v>43.0</v>
      </c>
      <c r="CU5" s="6">
        <v>42.7</v>
      </c>
      <c r="CW5" s="6">
        <v>43.5</v>
      </c>
    </row>
    <row r="6" ht="15.0" customHeight="1">
      <c r="C6" s="6">
        <v>46.1</v>
      </c>
      <c r="E6" s="6">
        <v>46.8</v>
      </c>
      <c r="G6" s="6">
        <v>48.4</v>
      </c>
      <c r="I6" s="6">
        <v>46.3</v>
      </c>
      <c r="K6" s="6">
        <v>47.8</v>
      </c>
      <c r="M6" s="6">
        <v>47.5</v>
      </c>
      <c r="O6" s="6">
        <v>46.0</v>
      </c>
      <c r="Q6" s="6">
        <v>46.1</v>
      </c>
      <c r="S6" s="6">
        <v>46.0</v>
      </c>
      <c r="U6" s="22">
        <v>46.5</v>
      </c>
      <c r="W6" s="6">
        <v>45.3</v>
      </c>
      <c r="Y6" s="6">
        <v>48.3</v>
      </c>
      <c r="AA6" s="6">
        <v>46.5</v>
      </c>
      <c r="AC6" s="6">
        <v>46.6</v>
      </c>
      <c r="AE6" s="6">
        <v>46.7</v>
      </c>
      <c r="AG6" s="6">
        <v>46.7</v>
      </c>
      <c r="AI6" s="6">
        <v>46.4</v>
      </c>
      <c r="AK6" s="6">
        <v>45.7</v>
      </c>
      <c r="AM6" s="6">
        <v>46.5</v>
      </c>
      <c r="AO6" s="6">
        <v>46.1</v>
      </c>
      <c r="AQ6" s="6">
        <v>46.5</v>
      </c>
      <c r="AS6" s="6">
        <v>46.5</v>
      </c>
      <c r="AU6" s="6">
        <v>46.8</v>
      </c>
      <c r="AW6" s="6">
        <v>46.3</v>
      </c>
      <c r="AY6" s="6">
        <v>46.5</v>
      </c>
      <c r="BA6" s="6">
        <v>47.4</v>
      </c>
      <c r="BC6" s="6">
        <v>47.0</v>
      </c>
      <c r="BE6" s="6">
        <v>48.8</v>
      </c>
      <c r="BG6" s="6">
        <v>46.6</v>
      </c>
      <c r="BI6" s="6">
        <v>45.9</v>
      </c>
      <c r="BK6" s="6">
        <v>48.7</v>
      </c>
      <c r="BM6" s="6">
        <v>46.9</v>
      </c>
      <c r="BO6" s="6">
        <v>46.4</v>
      </c>
      <c r="BQ6" s="6">
        <v>47.6</v>
      </c>
      <c r="BS6" s="6">
        <v>47.0</v>
      </c>
      <c r="BU6" s="6">
        <v>46.8</v>
      </c>
      <c r="BW6" s="6">
        <v>46.3</v>
      </c>
      <c r="BY6" s="6">
        <v>42.7</v>
      </c>
      <c r="CA6" s="6">
        <v>46.3</v>
      </c>
      <c r="CC6" s="6">
        <v>46.3</v>
      </c>
      <c r="CE6" s="6">
        <v>47.0</v>
      </c>
      <c r="CG6" s="6">
        <v>45.9</v>
      </c>
      <c r="CI6" s="6">
        <v>45.0</v>
      </c>
      <c r="CK6" s="6">
        <v>47.8</v>
      </c>
      <c r="CM6" s="6">
        <v>46.2</v>
      </c>
      <c r="CO6" s="6">
        <v>46.3</v>
      </c>
      <c r="CQ6" s="6">
        <v>46.8</v>
      </c>
      <c r="CS6" s="6">
        <v>46.7</v>
      </c>
      <c r="CU6" s="6">
        <v>47.1</v>
      </c>
      <c r="CW6" s="6">
        <v>46.8</v>
      </c>
    </row>
    <row r="7" ht="15.0" customHeight="1">
      <c r="C7" s="6">
        <v>47.2</v>
      </c>
      <c r="E7" s="6">
        <v>49.2</v>
      </c>
      <c r="G7" s="6">
        <v>49.4</v>
      </c>
      <c r="I7" s="6">
        <v>47.8</v>
      </c>
      <c r="K7" s="6">
        <v>49.2</v>
      </c>
      <c r="M7" s="6">
        <v>49.2</v>
      </c>
      <c r="O7" s="6">
        <v>47.7</v>
      </c>
      <c r="Q7" s="6">
        <v>48.0</v>
      </c>
      <c r="S7" s="6">
        <v>46.2</v>
      </c>
      <c r="U7" s="22">
        <v>47.6</v>
      </c>
      <c r="W7" s="6">
        <v>46.2</v>
      </c>
      <c r="Y7" s="6">
        <v>50.0</v>
      </c>
      <c r="AA7" s="6">
        <v>48.2</v>
      </c>
      <c r="AC7" s="6">
        <v>48.3</v>
      </c>
      <c r="AE7" s="6">
        <v>48.6</v>
      </c>
      <c r="AG7" s="6">
        <v>48.4</v>
      </c>
      <c r="AI7" s="6">
        <v>48.0</v>
      </c>
      <c r="AK7" s="6">
        <v>46.5</v>
      </c>
      <c r="AM7" s="6">
        <v>48.3</v>
      </c>
      <c r="AO7" s="6">
        <v>47.9</v>
      </c>
      <c r="AQ7" s="6">
        <v>48.2</v>
      </c>
      <c r="AS7" s="6">
        <v>48.3</v>
      </c>
      <c r="AU7" s="6">
        <v>48.7</v>
      </c>
      <c r="AW7" s="6">
        <v>47.4</v>
      </c>
      <c r="AY7" s="6">
        <v>48.1</v>
      </c>
      <c r="BA7" s="6">
        <v>49.7</v>
      </c>
      <c r="BC7" s="6">
        <v>48.9</v>
      </c>
      <c r="BE7" s="6">
        <v>49.8</v>
      </c>
      <c r="BG7" s="6">
        <v>48.3</v>
      </c>
      <c r="BI7" s="6">
        <v>47.5</v>
      </c>
      <c r="BK7" s="6">
        <v>49.7</v>
      </c>
      <c r="BM7" s="6">
        <v>48.4</v>
      </c>
      <c r="BO7" s="6">
        <v>48.0</v>
      </c>
      <c r="BQ7" s="6">
        <v>49.6</v>
      </c>
      <c r="BS7" s="6">
        <v>48.0</v>
      </c>
      <c r="BU7" s="6">
        <v>48.2</v>
      </c>
      <c r="BW7" s="6">
        <v>48.8</v>
      </c>
      <c r="BY7" s="6">
        <v>45.7</v>
      </c>
      <c r="CA7" s="6">
        <v>48.1</v>
      </c>
      <c r="CC7" s="6">
        <v>47.7</v>
      </c>
      <c r="CE7" s="6">
        <v>49.2</v>
      </c>
      <c r="CG7" s="6">
        <v>48.3</v>
      </c>
      <c r="CI7" s="6">
        <v>47.2</v>
      </c>
      <c r="CK7" s="6">
        <v>50.1</v>
      </c>
      <c r="CM7" s="6">
        <v>48.6</v>
      </c>
      <c r="CO7" s="6">
        <v>47.7</v>
      </c>
      <c r="CQ7" s="6">
        <v>49.0</v>
      </c>
      <c r="CS7" s="6">
        <v>48.0</v>
      </c>
      <c r="CU7" s="6">
        <v>49.1</v>
      </c>
      <c r="CW7" s="6">
        <v>49.5</v>
      </c>
    </row>
    <row r="8" ht="15.0" customHeight="1">
      <c r="C8" s="6">
        <v>46.2</v>
      </c>
      <c r="E8" s="6">
        <v>47.4</v>
      </c>
      <c r="G8" s="6">
        <v>48.4</v>
      </c>
      <c r="I8" s="6">
        <v>47.2</v>
      </c>
      <c r="K8" s="6">
        <v>49.0</v>
      </c>
      <c r="M8" s="6">
        <v>48.5</v>
      </c>
      <c r="O8" s="6">
        <v>47.2</v>
      </c>
      <c r="Q8" s="6">
        <v>47.2</v>
      </c>
      <c r="S8" s="6">
        <v>45.3</v>
      </c>
      <c r="U8" s="22">
        <v>46.7</v>
      </c>
      <c r="W8" s="6">
        <v>45.9</v>
      </c>
      <c r="Y8" s="6">
        <v>49.7</v>
      </c>
      <c r="AA8" s="6">
        <v>47.5</v>
      </c>
      <c r="AC8" s="6">
        <v>47.6</v>
      </c>
      <c r="AE8" s="6">
        <v>48.1</v>
      </c>
      <c r="AG8" s="6">
        <v>48.1</v>
      </c>
      <c r="AI8" s="6">
        <v>47.2</v>
      </c>
      <c r="AK8" s="6">
        <v>45.4</v>
      </c>
      <c r="AM8" s="6">
        <v>47.6</v>
      </c>
      <c r="AO8" s="6">
        <v>47.1</v>
      </c>
      <c r="AQ8" s="6">
        <v>47.6</v>
      </c>
      <c r="AS8" s="6">
        <v>47.7</v>
      </c>
      <c r="AU8" s="6">
        <v>48.2</v>
      </c>
      <c r="AW8" s="6">
        <v>46.6</v>
      </c>
      <c r="AY8" s="6">
        <v>47.6</v>
      </c>
      <c r="BA8" s="6">
        <v>49.3</v>
      </c>
      <c r="BC8" s="6">
        <v>48.3</v>
      </c>
      <c r="BE8" s="6">
        <v>49.0</v>
      </c>
      <c r="BG8" s="6">
        <v>47.7</v>
      </c>
      <c r="BI8" s="6">
        <v>46.9</v>
      </c>
      <c r="BK8" s="6">
        <v>48.8</v>
      </c>
      <c r="BM8" s="6">
        <v>47.8</v>
      </c>
      <c r="BO8" s="6">
        <v>47.1</v>
      </c>
      <c r="BQ8" s="6">
        <v>48.8</v>
      </c>
      <c r="BS8" s="6">
        <v>47.7</v>
      </c>
      <c r="BU8" s="6">
        <v>47.9</v>
      </c>
      <c r="BW8" s="6">
        <v>48.5</v>
      </c>
      <c r="BY8" s="6">
        <v>45.2</v>
      </c>
      <c r="CA8" s="6">
        <v>46.6</v>
      </c>
      <c r="CC8" s="6">
        <v>46.7</v>
      </c>
      <c r="CE8" s="6">
        <v>48.7</v>
      </c>
      <c r="CG8" s="6">
        <v>47.1</v>
      </c>
      <c r="CI8" s="6">
        <v>47.6</v>
      </c>
      <c r="CK8" s="6">
        <v>49.2</v>
      </c>
      <c r="CM8" s="6">
        <v>47.6</v>
      </c>
      <c r="CO8" s="6">
        <v>47.0</v>
      </c>
      <c r="CQ8" s="6">
        <v>48.9</v>
      </c>
      <c r="CS8" s="6">
        <v>47.1</v>
      </c>
      <c r="CU8" s="6">
        <v>47.9</v>
      </c>
      <c r="CW8" s="6">
        <v>48.6</v>
      </c>
    </row>
    <row r="9" ht="15.0" customHeight="1">
      <c r="C9" s="6">
        <v>44.1</v>
      </c>
      <c r="E9" s="6">
        <v>41.0</v>
      </c>
      <c r="G9" s="6">
        <v>46.3</v>
      </c>
      <c r="I9" s="6">
        <v>44.8</v>
      </c>
      <c r="K9" s="6">
        <v>46.3</v>
      </c>
      <c r="M9" s="6">
        <v>45.7</v>
      </c>
      <c r="O9" s="6">
        <v>44.1</v>
      </c>
      <c r="Q9" s="6">
        <v>44.5</v>
      </c>
      <c r="S9" s="6">
        <v>43.3</v>
      </c>
      <c r="U9" s="22">
        <v>44.4</v>
      </c>
      <c r="W9" s="6">
        <v>44.9</v>
      </c>
      <c r="Y9" s="6">
        <v>46.9</v>
      </c>
      <c r="AA9" s="6">
        <v>44.5</v>
      </c>
      <c r="AC9" s="6">
        <v>44.9</v>
      </c>
      <c r="AE9" s="6">
        <v>45.2</v>
      </c>
      <c r="AG9" s="6">
        <v>45.2</v>
      </c>
      <c r="AI9" s="6">
        <v>44.7</v>
      </c>
      <c r="AK9" s="6">
        <v>43.4</v>
      </c>
      <c r="AM9" s="6">
        <v>44.8</v>
      </c>
      <c r="AO9" s="6">
        <v>44.2</v>
      </c>
      <c r="AQ9" s="6">
        <v>44.6</v>
      </c>
      <c r="AS9" s="6">
        <v>44.5</v>
      </c>
      <c r="AU9" s="6">
        <v>45.0</v>
      </c>
      <c r="AW9" s="6">
        <v>44.4</v>
      </c>
      <c r="AY9" s="6">
        <v>44.8</v>
      </c>
      <c r="BA9" s="6">
        <v>46.4</v>
      </c>
      <c r="BC9" s="6">
        <v>45.3</v>
      </c>
      <c r="BE9" s="6">
        <v>46.7</v>
      </c>
      <c r="BG9" s="6">
        <v>44.7</v>
      </c>
      <c r="BI9" s="6">
        <v>44.0</v>
      </c>
      <c r="BK9" s="6">
        <v>46.5</v>
      </c>
      <c r="BM9" s="6">
        <v>44.8</v>
      </c>
      <c r="BO9" s="6">
        <v>44.2</v>
      </c>
      <c r="BQ9" s="6">
        <v>45.6</v>
      </c>
      <c r="BS9" s="6">
        <v>44.0</v>
      </c>
      <c r="BU9" s="6">
        <v>45.6</v>
      </c>
      <c r="BW9" s="6">
        <v>45.4</v>
      </c>
      <c r="BY9" s="6">
        <v>41.1</v>
      </c>
      <c r="CA9" s="6">
        <v>44.0</v>
      </c>
      <c r="CC9" s="6">
        <v>43.9</v>
      </c>
      <c r="CE9" s="6">
        <v>45.2</v>
      </c>
      <c r="CG9" s="6">
        <v>44.8</v>
      </c>
      <c r="CI9" s="6">
        <v>44.8</v>
      </c>
      <c r="CK9" s="6">
        <v>46.4</v>
      </c>
      <c r="CM9" s="6">
        <v>44.8</v>
      </c>
      <c r="CO9" s="6">
        <v>44.8</v>
      </c>
      <c r="CQ9" s="6">
        <v>44.6</v>
      </c>
      <c r="CS9" s="6">
        <v>44.3</v>
      </c>
      <c r="CU9" s="6">
        <v>45.0</v>
      </c>
      <c r="CW9" s="6">
        <v>45.8</v>
      </c>
    </row>
    <row r="10" ht="15.0" customHeight="1">
      <c r="C10" s="6">
        <v>41.5</v>
      </c>
      <c r="E10" s="6">
        <v>33.5</v>
      </c>
      <c r="G10" s="6">
        <v>44.2</v>
      </c>
      <c r="I10" s="6">
        <v>41.7</v>
      </c>
      <c r="K10" s="6">
        <v>43.4</v>
      </c>
      <c r="M10" s="6">
        <v>42.7</v>
      </c>
      <c r="O10" s="6">
        <v>40.3</v>
      </c>
      <c r="Q10" s="6">
        <v>41.0</v>
      </c>
      <c r="S10" s="6">
        <v>41.4</v>
      </c>
      <c r="U10" s="22">
        <v>41.8</v>
      </c>
      <c r="W10" s="6">
        <v>43.5</v>
      </c>
      <c r="Y10" s="6">
        <v>43.3</v>
      </c>
      <c r="AA10" s="6">
        <v>40.6</v>
      </c>
      <c r="AC10" s="6">
        <v>41.5</v>
      </c>
      <c r="AE10" s="6">
        <v>41.4</v>
      </c>
      <c r="AG10" s="6">
        <v>41.7</v>
      </c>
      <c r="AI10" s="6">
        <v>41.3</v>
      </c>
      <c r="AK10" s="6">
        <v>41.6</v>
      </c>
      <c r="AM10" s="6">
        <v>41.0</v>
      </c>
      <c r="AO10" s="6">
        <v>40.9</v>
      </c>
      <c r="AQ10" s="6">
        <v>40.9</v>
      </c>
      <c r="AS10" s="6">
        <v>40.4</v>
      </c>
      <c r="AU10" s="6">
        <v>40.5</v>
      </c>
      <c r="AW10" s="6">
        <v>41.9</v>
      </c>
      <c r="AY10" s="6">
        <v>41.5</v>
      </c>
      <c r="BA10" s="6">
        <v>42.0</v>
      </c>
      <c r="BC10" s="6">
        <v>41.4</v>
      </c>
      <c r="BE10" s="6">
        <v>44.5</v>
      </c>
      <c r="BG10" s="6">
        <v>40.8</v>
      </c>
      <c r="BI10" s="6">
        <v>40.6</v>
      </c>
      <c r="BK10" s="6">
        <v>44.1</v>
      </c>
      <c r="BM10" s="6">
        <v>40.7</v>
      </c>
      <c r="BO10" s="6">
        <v>41.3</v>
      </c>
      <c r="BQ10" s="6">
        <v>40.8</v>
      </c>
      <c r="BS10" s="6">
        <v>40.0</v>
      </c>
      <c r="BU10" s="6">
        <v>40.9</v>
      </c>
      <c r="BW10" s="6">
        <v>40.4</v>
      </c>
      <c r="BY10" s="6">
        <v>36.2</v>
      </c>
      <c r="CA10" s="6">
        <v>40.4</v>
      </c>
      <c r="CC10" s="6">
        <v>41.6</v>
      </c>
      <c r="CE10" s="6">
        <v>41.5</v>
      </c>
      <c r="CG10" s="6">
        <v>40.9</v>
      </c>
      <c r="CI10" s="6">
        <v>42.8</v>
      </c>
      <c r="CK10" s="6">
        <v>43.6</v>
      </c>
      <c r="CM10" s="6">
        <v>39.6</v>
      </c>
      <c r="CO10" s="6">
        <v>40.8</v>
      </c>
      <c r="CQ10" s="6">
        <v>39.5</v>
      </c>
      <c r="CS10" s="6">
        <v>40.6</v>
      </c>
      <c r="CU10" s="6">
        <v>40.3</v>
      </c>
      <c r="CW10" s="6">
        <v>42.4</v>
      </c>
    </row>
    <row r="11" ht="15.0" customHeight="1">
      <c r="C11" s="6">
        <v>39.3</v>
      </c>
      <c r="E11" s="6">
        <v>25.5</v>
      </c>
      <c r="G11" s="6">
        <v>41.7</v>
      </c>
      <c r="I11" s="6">
        <v>39.2</v>
      </c>
      <c r="K11" s="6">
        <v>38.7</v>
      </c>
      <c r="M11" s="6">
        <v>39.0</v>
      </c>
      <c r="O11" s="6">
        <v>35.7</v>
      </c>
      <c r="Q11" s="6">
        <v>36.9</v>
      </c>
      <c r="S11" s="6">
        <v>40.2</v>
      </c>
      <c r="U11" s="22">
        <v>39.5</v>
      </c>
      <c r="W11" s="6">
        <v>41.4</v>
      </c>
      <c r="Y11" s="6">
        <v>38.2</v>
      </c>
      <c r="AA11" s="6">
        <v>35.8</v>
      </c>
      <c r="AC11" s="6">
        <v>36.9</v>
      </c>
      <c r="AE11" s="6">
        <v>37.1</v>
      </c>
      <c r="AG11" s="6">
        <v>37.9</v>
      </c>
      <c r="AI11" s="6">
        <v>37.4</v>
      </c>
      <c r="AK11" s="6">
        <v>40.0</v>
      </c>
      <c r="AM11" s="6">
        <v>36.0</v>
      </c>
      <c r="AO11" s="6">
        <v>36.9</v>
      </c>
      <c r="AQ11" s="6">
        <v>36.2</v>
      </c>
      <c r="AS11" s="6">
        <v>35.1</v>
      </c>
      <c r="AU11" s="6">
        <v>35.5</v>
      </c>
      <c r="AW11" s="6">
        <v>39.8</v>
      </c>
      <c r="AY11" s="6">
        <v>37.5</v>
      </c>
      <c r="BA11" s="6">
        <v>37.1</v>
      </c>
      <c r="BC11" s="6">
        <v>37.2</v>
      </c>
      <c r="BE11" s="6">
        <v>41.4</v>
      </c>
      <c r="BG11" s="6">
        <v>35.9</v>
      </c>
      <c r="BI11" s="6">
        <v>36.4</v>
      </c>
      <c r="BK11" s="6">
        <v>41.6</v>
      </c>
      <c r="BM11" s="6">
        <v>35.4</v>
      </c>
      <c r="BO11" s="6">
        <v>39.8</v>
      </c>
      <c r="BQ11" s="6">
        <v>35.3</v>
      </c>
      <c r="BS11" s="6">
        <v>34.8</v>
      </c>
      <c r="BU11" s="6">
        <v>40.5</v>
      </c>
      <c r="BW11" s="6">
        <v>33.0</v>
      </c>
      <c r="BY11" s="6">
        <v>37.1</v>
      </c>
      <c r="CA11" s="6">
        <v>36.1</v>
      </c>
      <c r="CC11" s="6">
        <v>38.2</v>
      </c>
      <c r="CE11" s="6">
        <v>37.0</v>
      </c>
      <c r="CG11" s="6">
        <v>38.8</v>
      </c>
      <c r="CI11" s="6">
        <v>38.2</v>
      </c>
      <c r="CK11" s="6">
        <v>38.8</v>
      </c>
      <c r="CM11" s="6">
        <v>34.4</v>
      </c>
      <c r="CO11" s="6">
        <v>37.2</v>
      </c>
      <c r="CQ11" s="6">
        <v>32.8</v>
      </c>
      <c r="CS11" s="6">
        <v>36.5</v>
      </c>
      <c r="CU11" s="6">
        <v>34.7</v>
      </c>
      <c r="CW11" s="6">
        <v>38.9</v>
      </c>
    </row>
    <row r="12" ht="15.0" customHeight="1">
      <c r="C12" s="6">
        <v>35.3</v>
      </c>
      <c r="E12" s="6">
        <v>15.2</v>
      </c>
      <c r="G12" s="6">
        <v>38.7</v>
      </c>
      <c r="I12" s="6">
        <v>34.8</v>
      </c>
      <c r="K12" s="6">
        <v>34.1</v>
      </c>
      <c r="M12" s="6">
        <v>35.7</v>
      </c>
      <c r="O12" s="6">
        <v>30.1</v>
      </c>
      <c r="Q12" s="6">
        <v>32.4</v>
      </c>
      <c r="S12" s="6">
        <v>37.5</v>
      </c>
      <c r="U12" s="22">
        <v>35.8</v>
      </c>
      <c r="W12" s="6">
        <v>38.7</v>
      </c>
      <c r="Y12" s="6">
        <v>30.9</v>
      </c>
      <c r="AA12" s="6">
        <v>29.7</v>
      </c>
      <c r="AC12" s="6">
        <v>31.5</v>
      </c>
      <c r="AE12" s="6">
        <v>32.0</v>
      </c>
      <c r="AG12" s="6">
        <v>33.6</v>
      </c>
      <c r="AI12" s="6">
        <v>32.4</v>
      </c>
      <c r="AK12" s="6">
        <v>36.1</v>
      </c>
      <c r="AM12" s="6">
        <v>30.3</v>
      </c>
      <c r="AO12" s="6">
        <v>32.8</v>
      </c>
      <c r="AQ12" s="6">
        <v>30.7</v>
      </c>
      <c r="AS12" s="6">
        <v>28.8</v>
      </c>
      <c r="AU12" s="6">
        <v>29.6</v>
      </c>
      <c r="AW12" s="6">
        <v>35.8</v>
      </c>
      <c r="AY12" s="6">
        <v>32.9</v>
      </c>
      <c r="BA12" s="6">
        <v>31.6</v>
      </c>
      <c r="BC12" s="6">
        <v>32.6</v>
      </c>
      <c r="BE12" s="6">
        <v>38.4</v>
      </c>
      <c r="BG12" s="6">
        <v>30.3</v>
      </c>
      <c r="BI12" s="6">
        <v>31.3</v>
      </c>
      <c r="BK12" s="6">
        <v>38.6</v>
      </c>
      <c r="BM12" s="6">
        <v>29.4</v>
      </c>
      <c r="BO12" s="6">
        <v>35.6</v>
      </c>
      <c r="BQ12" s="6">
        <v>31.1</v>
      </c>
      <c r="BS12" s="6">
        <v>29.0</v>
      </c>
      <c r="BU12" s="6">
        <v>30.9</v>
      </c>
      <c r="BW12" s="6">
        <v>25.8</v>
      </c>
      <c r="BY12" s="6">
        <v>29.0</v>
      </c>
      <c r="CA12" s="6">
        <v>32.1</v>
      </c>
      <c r="CC12" s="6">
        <v>34.7</v>
      </c>
      <c r="CE12" s="6">
        <v>31.9</v>
      </c>
      <c r="CG12" s="6">
        <v>34.1</v>
      </c>
      <c r="CI12" s="6">
        <v>33.8</v>
      </c>
      <c r="CK12" s="6">
        <v>33.8</v>
      </c>
      <c r="CM12" s="6">
        <v>28.4</v>
      </c>
      <c r="CO12" s="6">
        <v>34.3</v>
      </c>
      <c r="CQ12" s="6">
        <v>23.3</v>
      </c>
      <c r="CS12" s="6">
        <v>32.9</v>
      </c>
      <c r="CU12" s="6">
        <v>29.4</v>
      </c>
      <c r="CW12" s="6">
        <v>34.8</v>
      </c>
    </row>
    <row r="13" ht="15.0" customHeight="1">
      <c r="C13" s="6">
        <v>33.1</v>
      </c>
      <c r="E13" s="6">
        <v>9.1</v>
      </c>
      <c r="G13" s="6">
        <v>36.8</v>
      </c>
      <c r="I13" s="6">
        <v>32.6</v>
      </c>
      <c r="K13" s="6">
        <v>31.1</v>
      </c>
      <c r="M13" s="6">
        <v>33.1</v>
      </c>
      <c r="O13" s="6">
        <v>27.3</v>
      </c>
      <c r="Q13" s="6">
        <v>29.5</v>
      </c>
      <c r="S13" s="6">
        <v>36.1</v>
      </c>
      <c r="U13" s="22">
        <v>33.5</v>
      </c>
      <c r="W13" s="6">
        <v>38.0</v>
      </c>
      <c r="Y13" s="6">
        <v>26.2</v>
      </c>
      <c r="AA13" s="6">
        <v>26.7</v>
      </c>
      <c r="AC13" s="6">
        <v>28.3</v>
      </c>
      <c r="AE13" s="6">
        <v>29.1</v>
      </c>
      <c r="AG13" s="6">
        <v>30.9</v>
      </c>
      <c r="AI13" s="6">
        <v>29.3</v>
      </c>
      <c r="AK13" s="6">
        <v>33.8</v>
      </c>
      <c r="AM13" s="6">
        <v>27.2</v>
      </c>
      <c r="AO13" s="6">
        <v>29.8</v>
      </c>
      <c r="AQ13" s="6">
        <v>27.0</v>
      </c>
      <c r="AS13" s="6">
        <v>24.4</v>
      </c>
      <c r="AU13" s="6">
        <v>26.3</v>
      </c>
      <c r="AW13" s="6">
        <v>33.5</v>
      </c>
      <c r="AY13" s="6">
        <v>30.2</v>
      </c>
      <c r="BA13" s="6">
        <v>27.4</v>
      </c>
      <c r="BC13" s="6">
        <v>29.6</v>
      </c>
      <c r="BE13" s="6">
        <v>36.4</v>
      </c>
      <c r="BG13" s="6">
        <v>27.2</v>
      </c>
      <c r="BI13" s="6">
        <v>28.2</v>
      </c>
      <c r="BK13" s="6">
        <v>36.9</v>
      </c>
      <c r="BM13" s="6">
        <v>26.8</v>
      </c>
      <c r="BO13" s="6">
        <v>33.9</v>
      </c>
      <c r="BQ13" s="6">
        <v>27.2</v>
      </c>
      <c r="BS13" s="6">
        <v>25.1</v>
      </c>
      <c r="BU13" s="6">
        <v>31.4</v>
      </c>
      <c r="BW13" s="6">
        <v>22.6</v>
      </c>
      <c r="BY13" s="6">
        <v>18.9</v>
      </c>
      <c r="CA13" s="6">
        <v>28.3</v>
      </c>
      <c r="CC13" s="6">
        <v>33.7</v>
      </c>
      <c r="CE13" s="6">
        <v>27.6</v>
      </c>
      <c r="CG13" s="6">
        <v>30.3</v>
      </c>
      <c r="CI13" s="6">
        <v>33.6</v>
      </c>
      <c r="CK13" s="6">
        <v>27.8</v>
      </c>
      <c r="CM13" s="6">
        <v>22.8</v>
      </c>
      <c r="CO13" s="6">
        <v>32.1</v>
      </c>
      <c r="CQ13" s="6">
        <v>20.6</v>
      </c>
      <c r="CS13" s="6">
        <v>29.8</v>
      </c>
      <c r="CU13" s="6">
        <v>27.9</v>
      </c>
      <c r="CW13" s="6">
        <v>31.4</v>
      </c>
    </row>
    <row r="14">
      <c r="A14" s="1" t="s">
        <v>193</v>
      </c>
      <c r="B14" s="1" t="s">
        <v>38</v>
      </c>
      <c r="C14" s="6">
        <v>40.7</v>
      </c>
      <c r="D14" s="1" t="s">
        <v>41</v>
      </c>
      <c r="E14" s="6">
        <v>31.9</v>
      </c>
      <c r="F14" s="1" t="s">
        <v>43</v>
      </c>
      <c r="G14" s="6">
        <v>43.4</v>
      </c>
      <c r="H14" s="1" t="s">
        <v>45</v>
      </c>
      <c r="I14" s="6">
        <v>40.8</v>
      </c>
      <c r="J14" s="1" t="s">
        <v>47</v>
      </c>
      <c r="K14" s="6">
        <v>41.0</v>
      </c>
      <c r="L14" s="1" t="s">
        <v>49</v>
      </c>
      <c r="M14" s="6">
        <v>41.7</v>
      </c>
      <c r="N14" s="1" t="s">
        <v>51</v>
      </c>
      <c r="O14" s="6">
        <v>38.8</v>
      </c>
      <c r="P14" s="1" t="s">
        <v>53</v>
      </c>
      <c r="Q14" s="6">
        <v>39.6</v>
      </c>
      <c r="R14" s="1" t="s">
        <v>55</v>
      </c>
      <c r="S14" s="6">
        <v>41.5</v>
      </c>
      <c r="T14" s="1" t="s">
        <v>57</v>
      </c>
      <c r="U14" s="22">
        <v>41.0</v>
      </c>
      <c r="V14" s="1" t="s">
        <v>59</v>
      </c>
      <c r="W14" s="6">
        <v>42.4</v>
      </c>
      <c r="X14" s="1" t="s">
        <v>61</v>
      </c>
      <c r="Y14" s="6">
        <v>40.1</v>
      </c>
      <c r="Z14" s="1" t="s">
        <v>63</v>
      </c>
      <c r="AA14" s="6">
        <v>38.7</v>
      </c>
      <c r="AB14" s="1" t="s">
        <v>65</v>
      </c>
      <c r="AC14" s="6">
        <v>39.5</v>
      </c>
      <c r="AD14" s="1" t="s">
        <v>67</v>
      </c>
      <c r="AE14" s="6">
        <v>39.9</v>
      </c>
      <c r="AF14" s="1" t="s">
        <v>69</v>
      </c>
      <c r="AG14" s="6">
        <v>40.4</v>
      </c>
      <c r="AH14" s="1" t="s">
        <v>71</v>
      </c>
      <c r="AI14" s="6">
        <v>39.6</v>
      </c>
      <c r="AJ14" s="1" t="s">
        <v>73</v>
      </c>
      <c r="AK14" s="6">
        <v>40.7</v>
      </c>
      <c r="AL14" s="1" t="s">
        <v>75</v>
      </c>
      <c r="AM14" s="6">
        <v>39.4</v>
      </c>
      <c r="AN14" s="1" t="s">
        <v>77</v>
      </c>
      <c r="AO14" s="6">
        <v>39.7</v>
      </c>
      <c r="AP14" s="1" t="s">
        <v>79</v>
      </c>
      <c r="AQ14" s="6">
        <v>39.2</v>
      </c>
      <c r="AR14" s="1" t="s">
        <v>81</v>
      </c>
      <c r="AS14" s="6">
        <v>38.2</v>
      </c>
      <c r="AT14" s="1" t="s">
        <v>83</v>
      </c>
      <c r="AU14" s="6">
        <v>39.2</v>
      </c>
      <c r="AV14" s="1" t="s">
        <v>85</v>
      </c>
      <c r="AW14" s="6">
        <v>41.0</v>
      </c>
      <c r="AX14" s="1" t="s">
        <v>87</v>
      </c>
      <c r="AY14" s="6">
        <v>40.0</v>
      </c>
      <c r="AZ14" s="1" t="s">
        <v>89</v>
      </c>
      <c r="BA14" s="6">
        <v>39.9</v>
      </c>
      <c r="BB14" s="1" t="s">
        <v>91</v>
      </c>
      <c r="BC14" s="6">
        <v>40.2</v>
      </c>
      <c r="BD14" s="1" t="s">
        <v>93</v>
      </c>
      <c r="BE14" s="6">
        <v>43.5</v>
      </c>
      <c r="BF14" s="1" t="s">
        <v>95</v>
      </c>
      <c r="BG14" s="6">
        <v>39.4</v>
      </c>
      <c r="BH14" s="1" t="s">
        <v>97</v>
      </c>
      <c r="BI14" s="6">
        <v>39.1</v>
      </c>
      <c r="BJ14" s="1" t="s">
        <v>99</v>
      </c>
      <c r="BK14" s="6">
        <v>43.5</v>
      </c>
      <c r="BL14" s="1" t="s">
        <v>101</v>
      </c>
      <c r="BM14" s="6">
        <v>38.9</v>
      </c>
      <c r="BN14" s="1" t="s">
        <v>103</v>
      </c>
      <c r="BO14" s="6">
        <v>40.9</v>
      </c>
      <c r="BP14" s="1" t="s">
        <v>105</v>
      </c>
      <c r="BQ14" s="6">
        <v>39.4</v>
      </c>
      <c r="BR14" s="1" t="s">
        <v>107</v>
      </c>
      <c r="BS14" s="6">
        <v>38.1</v>
      </c>
      <c r="BT14" s="1" t="s">
        <v>109</v>
      </c>
      <c r="BU14" s="6">
        <v>40.6</v>
      </c>
      <c r="BV14" s="1" t="s">
        <v>111</v>
      </c>
      <c r="BW14" s="6">
        <v>36.9</v>
      </c>
      <c r="BX14" s="1" t="s">
        <v>113</v>
      </c>
      <c r="BY14" s="6">
        <v>36.3</v>
      </c>
      <c r="BZ14" s="1" t="s">
        <v>115</v>
      </c>
      <c r="CA14" s="6">
        <v>39.0</v>
      </c>
      <c r="CB14" s="1" t="s">
        <v>117</v>
      </c>
      <c r="CC14" s="6">
        <v>40.7</v>
      </c>
      <c r="CD14" s="1" t="s">
        <v>119</v>
      </c>
      <c r="CE14" s="6">
        <v>39.8</v>
      </c>
      <c r="CF14" s="1" t="s">
        <v>121</v>
      </c>
      <c r="CG14" s="6">
        <v>40.2</v>
      </c>
      <c r="CH14" s="1" t="s">
        <v>123</v>
      </c>
      <c r="CI14" s="6">
        <v>40.4</v>
      </c>
      <c r="CJ14" s="1" t="s">
        <v>125</v>
      </c>
      <c r="CK14" s="6">
        <v>40.8</v>
      </c>
      <c r="CL14" s="1" t="s">
        <v>127</v>
      </c>
      <c r="CM14" s="6">
        <v>38.2</v>
      </c>
      <c r="CN14" s="1" t="s">
        <v>129</v>
      </c>
      <c r="CO14" s="6">
        <v>40.4</v>
      </c>
      <c r="CP14" s="1" t="s">
        <v>131</v>
      </c>
      <c r="CQ14" s="6">
        <v>36.2</v>
      </c>
      <c r="CR14" s="1" t="s">
        <v>133</v>
      </c>
      <c r="CS14" s="6">
        <v>39.4</v>
      </c>
      <c r="CT14" s="1" t="s">
        <v>194</v>
      </c>
      <c r="CU14" s="6">
        <v>39.3</v>
      </c>
      <c r="CV14" s="1" t="s">
        <v>137</v>
      </c>
      <c r="CW14" s="6">
        <v>41.2</v>
      </c>
    </row>
    <row r="16">
      <c r="B16" s="1" t="s">
        <v>197</v>
      </c>
      <c r="C16" s="1" t="s">
        <v>198</v>
      </c>
      <c r="D16" s="1" t="s">
        <v>197</v>
      </c>
      <c r="E16" s="1" t="s">
        <v>198</v>
      </c>
      <c r="F16" s="1" t="s">
        <v>197</v>
      </c>
      <c r="G16" s="1" t="s">
        <v>198</v>
      </c>
      <c r="H16" s="1" t="s">
        <v>197</v>
      </c>
      <c r="I16" s="1" t="s">
        <v>198</v>
      </c>
      <c r="J16" s="1" t="s">
        <v>197</v>
      </c>
      <c r="K16" s="1" t="s">
        <v>198</v>
      </c>
      <c r="L16" s="1" t="s">
        <v>197</v>
      </c>
      <c r="M16" s="1" t="s">
        <v>198</v>
      </c>
      <c r="N16" s="1" t="s">
        <v>197</v>
      </c>
      <c r="O16" s="1" t="s">
        <v>198</v>
      </c>
      <c r="P16" s="1" t="s">
        <v>197</v>
      </c>
      <c r="Q16" s="1" t="s">
        <v>198</v>
      </c>
      <c r="R16" s="1" t="s">
        <v>197</v>
      </c>
      <c r="S16" s="1" t="s">
        <v>198</v>
      </c>
      <c r="T16" s="1" t="s">
        <v>197</v>
      </c>
      <c r="U16" s="1" t="s">
        <v>198</v>
      </c>
      <c r="V16" s="1" t="s">
        <v>197</v>
      </c>
      <c r="W16" s="1" t="s">
        <v>198</v>
      </c>
      <c r="X16" s="1" t="s">
        <v>197</v>
      </c>
      <c r="Y16" s="1" t="s">
        <v>198</v>
      </c>
      <c r="Z16" s="1" t="s">
        <v>197</v>
      </c>
      <c r="AA16" s="1" t="s">
        <v>198</v>
      </c>
      <c r="AB16" s="1" t="s">
        <v>197</v>
      </c>
      <c r="AC16" s="1" t="s">
        <v>198</v>
      </c>
      <c r="AD16" s="1" t="s">
        <v>197</v>
      </c>
      <c r="AE16" s="1" t="s">
        <v>198</v>
      </c>
      <c r="AF16" s="1" t="s">
        <v>197</v>
      </c>
      <c r="AG16" s="1" t="s">
        <v>198</v>
      </c>
      <c r="AH16" s="1" t="s">
        <v>197</v>
      </c>
      <c r="AI16" s="1" t="s">
        <v>198</v>
      </c>
      <c r="AJ16" s="1" t="s">
        <v>197</v>
      </c>
      <c r="AK16" s="1" t="s">
        <v>198</v>
      </c>
      <c r="AL16" s="1" t="s">
        <v>197</v>
      </c>
      <c r="AM16" s="1" t="s">
        <v>198</v>
      </c>
      <c r="AN16" s="1" t="s">
        <v>197</v>
      </c>
      <c r="AO16" s="1" t="s">
        <v>198</v>
      </c>
      <c r="AP16" s="1" t="s">
        <v>197</v>
      </c>
      <c r="AQ16" s="1" t="s">
        <v>198</v>
      </c>
      <c r="AR16" s="1" t="s">
        <v>197</v>
      </c>
      <c r="AS16" s="1" t="s">
        <v>198</v>
      </c>
      <c r="AT16" s="1" t="s">
        <v>197</v>
      </c>
      <c r="AU16" s="1" t="s">
        <v>198</v>
      </c>
      <c r="AV16" s="1" t="s">
        <v>197</v>
      </c>
      <c r="AW16" s="1" t="s">
        <v>198</v>
      </c>
      <c r="AX16" s="1" t="s">
        <v>197</v>
      </c>
      <c r="AY16" s="1" t="s">
        <v>198</v>
      </c>
      <c r="AZ16" s="1" t="s">
        <v>197</v>
      </c>
      <c r="BA16" s="1" t="s">
        <v>198</v>
      </c>
      <c r="BB16" s="1" t="s">
        <v>197</v>
      </c>
      <c r="BC16" s="1" t="s">
        <v>198</v>
      </c>
      <c r="BD16" s="1" t="s">
        <v>197</v>
      </c>
      <c r="BE16" s="1" t="s">
        <v>198</v>
      </c>
      <c r="BF16" s="1" t="s">
        <v>197</v>
      </c>
      <c r="BG16" s="1" t="s">
        <v>198</v>
      </c>
      <c r="BH16" s="1" t="s">
        <v>197</v>
      </c>
      <c r="BI16" s="1" t="s">
        <v>198</v>
      </c>
      <c r="BJ16" s="1" t="s">
        <v>197</v>
      </c>
      <c r="BK16" s="1" t="s">
        <v>198</v>
      </c>
      <c r="BL16" s="1" t="s">
        <v>197</v>
      </c>
      <c r="BM16" s="1" t="s">
        <v>198</v>
      </c>
      <c r="BN16" s="1" t="s">
        <v>197</v>
      </c>
      <c r="BO16" s="1" t="s">
        <v>198</v>
      </c>
      <c r="BP16" s="1" t="s">
        <v>197</v>
      </c>
      <c r="BQ16" s="1" t="s">
        <v>198</v>
      </c>
      <c r="BR16" s="1" t="s">
        <v>197</v>
      </c>
      <c r="BS16" s="1" t="s">
        <v>198</v>
      </c>
      <c r="BT16" s="1" t="s">
        <v>197</v>
      </c>
      <c r="BU16" s="1" t="s">
        <v>198</v>
      </c>
      <c r="BV16" s="1" t="s">
        <v>197</v>
      </c>
      <c r="BW16" s="1" t="s">
        <v>198</v>
      </c>
      <c r="BX16" s="1" t="s">
        <v>197</v>
      </c>
      <c r="BY16" s="1" t="s">
        <v>198</v>
      </c>
      <c r="BZ16" s="1" t="s">
        <v>197</v>
      </c>
      <c r="CA16" s="1" t="s">
        <v>198</v>
      </c>
      <c r="CB16" s="1" t="s">
        <v>197</v>
      </c>
      <c r="CC16" s="1" t="s">
        <v>198</v>
      </c>
      <c r="CD16" s="1" t="s">
        <v>197</v>
      </c>
      <c r="CE16" s="1" t="s">
        <v>198</v>
      </c>
      <c r="CF16" s="1" t="s">
        <v>197</v>
      </c>
      <c r="CG16" s="1" t="s">
        <v>198</v>
      </c>
      <c r="CH16" s="1" t="s">
        <v>197</v>
      </c>
      <c r="CI16" s="1" t="s">
        <v>198</v>
      </c>
      <c r="CJ16" s="1" t="s">
        <v>197</v>
      </c>
      <c r="CK16" s="1" t="s">
        <v>198</v>
      </c>
      <c r="CL16" s="1" t="s">
        <v>197</v>
      </c>
      <c r="CM16" s="1" t="s">
        <v>198</v>
      </c>
      <c r="CN16" s="1" t="s">
        <v>197</v>
      </c>
      <c r="CO16" s="1" t="s">
        <v>198</v>
      </c>
      <c r="CP16" s="1" t="s">
        <v>197</v>
      </c>
      <c r="CQ16" s="1" t="s">
        <v>198</v>
      </c>
      <c r="CR16" s="1" t="s">
        <v>197</v>
      </c>
      <c r="CS16" s="1" t="s">
        <v>198</v>
      </c>
      <c r="CT16" s="1" t="s">
        <v>197</v>
      </c>
      <c r="CU16" s="1" t="s">
        <v>198</v>
      </c>
      <c r="CV16" s="1" t="s">
        <v>197</v>
      </c>
      <c r="CW16" s="1" t="s">
        <v>198</v>
      </c>
    </row>
    <row r="17" ht="15.0" customHeight="1">
      <c r="B17" s="6">
        <v>50.5</v>
      </c>
      <c r="C17" s="6">
        <v>61.3</v>
      </c>
      <c r="D17" s="6">
        <v>21.1</v>
      </c>
      <c r="E17" s="6">
        <v>80.7</v>
      </c>
      <c r="F17" s="6">
        <v>74.7</v>
      </c>
      <c r="G17" s="6">
        <v>58.0</v>
      </c>
      <c r="H17" s="6">
        <v>52.4</v>
      </c>
      <c r="I17" s="6">
        <v>61.2</v>
      </c>
      <c r="J17" s="6">
        <v>44.5</v>
      </c>
      <c r="K17" s="6">
        <v>63.1</v>
      </c>
      <c r="L17" s="6">
        <v>66.7</v>
      </c>
      <c r="M17" s="6">
        <v>60.7</v>
      </c>
      <c r="N17" s="6">
        <v>45.0</v>
      </c>
      <c r="O17" s="6">
        <v>64.2</v>
      </c>
      <c r="P17" s="6">
        <v>46.4</v>
      </c>
      <c r="Q17" s="6">
        <v>63.4</v>
      </c>
      <c r="R17" s="6">
        <v>59.1</v>
      </c>
      <c r="S17" s="6">
        <v>59.0</v>
      </c>
      <c r="T17" s="6">
        <v>52.4</v>
      </c>
      <c r="U17" s="6">
        <v>61.0</v>
      </c>
      <c r="V17" s="6">
        <v>66.2</v>
      </c>
      <c r="W17" s="6">
        <v>57.4</v>
      </c>
      <c r="X17" s="6">
        <v>40.1</v>
      </c>
      <c r="Y17" s="6">
        <v>66.1</v>
      </c>
      <c r="Z17" s="6">
        <v>43.5</v>
      </c>
      <c r="AA17" s="6">
        <v>64.7</v>
      </c>
      <c r="AB17" s="6">
        <v>44.2</v>
      </c>
      <c r="AC17" s="6">
        <v>63.9</v>
      </c>
      <c r="AD17" s="6">
        <v>53.1</v>
      </c>
      <c r="AE17" s="6">
        <v>63.0</v>
      </c>
      <c r="AF17" s="6">
        <v>55.4</v>
      </c>
      <c r="AG17" s="6">
        <v>61.9</v>
      </c>
      <c r="AH17" s="6">
        <v>43.7</v>
      </c>
      <c r="AI17" s="6">
        <v>63.6</v>
      </c>
      <c r="AJ17" s="6">
        <v>47.6</v>
      </c>
      <c r="AK17" s="6">
        <v>61.2</v>
      </c>
      <c r="AL17" s="6">
        <v>54.3</v>
      </c>
      <c r="AM17" s="6">
        <v>63.7</v>
      </c>
      <c r="AN17" s="6">
        <v>48.0</v>
      </c>
      <c r="AO17" s="6">
        <v>63.0</v>
      </c>
      <c r="AP17" s="6">
        <v>48.1</v>
      </c>
      <c r="AQ17" s="6">
        <v>64.1</v>
      </c>
      <c r="AR17" s="6">
        <v>37.7</v>
      </c>
      <c r="AS17" s="6">
        <v>66.2</v>
      </c>
      <c r="AT17" s="6">
        <v>54.5</v>
      </c>
      <c r="AU17" s="6">
        <v>64.5</v>
      </c>
      <c r="AV17" s="6">
        <v>50.4</v>
      </c>
      <c r="AW17" s="6">
        <v>61.1</v>
      </c>
      <c r="AX17" s="6">
        <v>50.5</v>
      </c>
      <c r="AY17" s="6">
        <v>62.4</v>
      </c>
      <c r="AZ17" s="6">
        <v>49.1</v>
      </c>
      <c r="BA17" s="6">
        <v>66.4</v>
      </c>
      <c r="BB17" s="6">
        <v>33.1</v>
      </c>
      <c r="BC17" s="6">
        <v>62.3</v>
      </c>
      <c r="BD17" s="6">
        <v>77.9</v>
      </c>
      <c r="BE17" s="6">
        <v>58.3</v>
      </c>
      <c r="BF17" s="6">
        <v>55.5</v>
      </c>
      <c r="BG17" s="6">
        <v>63.5</v>
      </c>
      <c r="BH17" s="6">
        <v>44.3</v>
      </c>
      <c r="BI17" s="6">
        <v>64.1</v>
      </c>
      <c r="BJ17" s="6">
        <v>84.2</v>
      </c>
      <c r="BK17" s="6">
        <v>57.6</v>
      </c>
      <c r="BL17" s="6">
        <v>40.9</v>
      </c>
      <c r="BM17" s="6">
        <v>65.9</v>
      </c>
      <c r="BN17" s="6">
        <v>50.8</v>
      </c>
      <c r="BO17" s="6">
        <v>61.6</v>
      </c>
      <c r="BP17" s="6">
        <v>49.0</v>
      </c>
      <c r="BQ17" s="6">
        <v>66.9</v>
      </c>
      <c r="BR17" s="6">
        <v>31.6</v>
      </c>
      <c r="BS17" s="6">
        <v>67.5</v>
      </c>
      <c r="BT17" s="6">
        <v>67.3</v>
      </c>
      <c r="BU17" s="6">
        <v>59.3</v>
      </c>
      <c r="BV17" s="6">
        <v>26.0</v>
      </c>
      <c r="BW17" s="6">
        <v>71.0</v>
      </c>
      <c r="BX17" s="6">
        <v>21.3</v>
      </c>
      <c r="BY17" s="6">
        <v>70.7</v>
      </c>
      <c r="BZ17" s="6">
        <v>47.2</v>
      </c>
      <c r="CA17" s="6">
        <v>64.1</v>
      </c>
      <c r="CB17" s="6">
        <v>52.2</v>
      </c>
      <c r="CC17" s="6">
        <v>61.1</v>
      </c>
      <c r="CD17" s="6">
        <v>55.1</v>
      </c>
      <c r="CE17" s="6">
        <v>64.0</v>
      </c>
      <c r="CF17" s="6">
        <v>43.4</v>
      </c>
      <c r="CG17" s="6">
        <v>63.2</v>
      </c>
      <c r="CH17" s="6">
        <v>43.0</v>
      </c>
      <c r="CI17" s="6">
        <v>62.2</v>
      </c>
      <c r="CJ17" s="6">
        <v>44.7</v>
      </c>
      <c r="CK17" s="6">
        <v>64.2</v>
      </c>
      <c r="CL17" s="6">
        <v>51.3</v>
      </c>
      <c r="CM17" s="6">
        <v>65.3</v>
      </c>
      <c r="CN17" s="6">
        <v>54.9</v>
      </c>
      <c r="CO17" s="6">
        <v>61.5</v>
      </c>
      <c r="CP17" s="6">
        <v>21.2</v>
      </c>
      <c r="CQ17" s="6">
        <v>73.0</v>
      </c>
      <c r="CR17" s="6">
        <v>40.1</v>
      </c>
      <c r="CS17" s="6">
        <v>64.5</v>
      </c>
      <c r="CT17" s="6">
        <v>57.7</v>
      </c>
      <c r="CU17" s="6">
        <v>63.3</v>
      </c>
      <c r="CV17" s="6">
        <v>65.0</v>
      </c>
      <c r="CW17" s="6">
        <v>61.3</v>
      </c>
    </row>
    <row r="18" ht="15.0" customHeight="1">
      <c r="B18" s="6">
        <v>55.3</v>
      </c>
      <c r="C18" s="6">
        <v>53.2</v>
      </c>
      <c r="D18" s="6">
        <v>32.8</v>
      </c>
      <c r="E18" s="6">
        <v>63.9</v>
      </c>
      <c r="F18" s="6">
        <v>81.0</v>
      </c>
      <c r="G18" s="6">
        <v>50.6</v>
      </c>
      <c r="H18" s="6">
        <v>56.3</v>
      </c>
      <c r="I18" s="6">
        <v>53.2</v>
      </c>
      <c r="J18" s="6">
        <v>50.8</v>
      </c>
      <c r="K18" s="6">
        <v>54.1</v>
      </c>
      <c r="L18" s="6">
        <v>69.2</v>
      </c>
      <c r="M18" s="6">
        <v>52.3</v>
      </c>
      <c r="N18" s="6">
        <v>51.4</v>
      </c>
      <c r="O18" s="6">
        <v>54.5</v>
      </c>
      <c r="P18" s="6">
        <v>53.0</v>
      </c>
      <c r="Q18" s="6">
        <v>54.1</v>
      </c>
      <c r="R18" s="6">
        <v>63.0</v>
      </c>
      <c r="S18" s="6">
        <v>51.3</v>
      </c>
      <c r="T18" s="6">
        <v>58.2</v>
      </c>
      <c r="U18" s="6">
        <v>52.9</v>
      </c>
      <c r="V18" s="6">
        <v>70.2</v>
      </c>
      <c r="W18" s="6">
        <v>49.8</v>
      </c>
      <c r="X18" s="6">
        <v>48.2</v>
      </c>
      <c r="Y18" s="6">
        <v>55.2</v>
      </c>
      <c r="Z18" s="6">
        <v>49.2</v>
      </c>
      <c r="AA18" s="6">
        <v>55.0</v>
      </c>
      <c r="AB18" s="6">
        <v>50.7</v>
      </c>
      <c r="AC18" s="6">
        <v>54.5</v>
      </c>
      <c r="AD18" s="6">
        <v>56.7</v>
      </c>
      <c r="AE18" s="6">
        <v>53.9</v>
      </c>
      <c r="AF18" s="6">
        <v>56.1</v>
      </c>
      <c r="AG18" s="6">
        <v>53.7</v>
      </c>
      <c r="AH18" s="6">
        <v>50.2</v>
      </c>
      <c r="AI18" s="6">
        <v>54.4</v>
      </c>
      <c r="AJ18" s="6">
        <v>55.5</v>
      </c>
      <c r="AK18" s="6">
        <v>52.6</v>
      </c>
      <c r="AL18" s="6">
        <v>61.2</v>
      </c>
      <c r="AM18" s="6">
        <v>53.5</v>
      </c>
      <c r="AN18" s="6">
        <v>52.7</v>
      </c>
      <c r="AO18" s="6">
        <v>54.1</v>
      </c>
      <c r="AP18" s="6">
        <v>54.2</v>
      </c>
      <c r="AQ18" s="6">
        <v>54.3</v>
      </c>
      <c r="AR18" s="6">
        <v>46.5</v>
      </c>
      <c r="AS18" s="6">
        <v>55.5</v>
      </c>
      <c r="AT18" s="6">
        <v>62.0</v>
      </c>
      <c r="AU18" s="6">
        <v>53.6</v>
      </c>
      <c r="AV18" s="6">
        <v>56.9</v>
      </c>
      <c r="AW18" s="6">
        <v>52.9</v>
      </c>
      <c r="AX18" s="6">
        <v>53.7</v>
      </c>
      <c r="AY18" s="6">
        <v>53.9</v>
      </c>
      <c r="AZ18" s="6">
        <v>56.5</v>
      </c>
      <c r="BA18" s="6">
        <v>54.4</v>
      </c>
      <c r="BB18" s="6">
        <v>36.3</v>
      </c>
      <c r="BC18" s="6">
        <v>53.5</v>
      </c>
      <c r="BD18" s="6">
        <v>82.2</v>
      </c>
      <c r="BE18" s="6">
        <v>50.7</v>
      </c>
      <c r="BF18" s="6">
        <v>62.4</v>
      </c>
      <c r="BG18" s="6">
        <v>53.4</v>
      </c>
      <c r="BH18" s="6">
        <v>50.0</v>
      </c>
      <c r="BI18" s="6">
        <v>54.7</v>
      </c>
      <c r="BJ18" s="6">
        <v>85.8</v>
      </c>
      <c r="BK18" s="6">
        <v>50.5</v>
      </c>
      <c r="BL18" s="6">
        <v>57.6</v>
      </c>
      <c r="BM18" s="6">
        <v>53.9</v>
      </c>
      <c r="BN18" s="6">
        <v>50.5</v>
      </c>
      <c r="BO18" s="6">
        <v>54.0</v>
      </c>
      <c r="BP18" s="6">
        <v>62.9</v>
      </c>
      <c r="BQ18" s="6">
        <v>54.0</v>
      </c>
      <c r="BR18" s="6">
        <v>43.3</v>
      </c>
      <c r="BS18" s="6">
        <v>56.0</v>
      </c>
      <c r="BT18" s="6">
        <v>37.4</v>
      </c>
      <c r="BU18" s="6">
        <v>56.6</v>
      </c>
      <c r="BV18" s="6">
        <v>32.7</v>
      </c>
      <c r="BW18" s="6">
        <v>58.6</v>
      </c>
      <c r="BX18" s="6">
        <v>75.3</v>
      </c>
      <c r="BY18" s="6">
        <v>51.8</v>
      </c>
      <c r="BZ18" s="6">
        <v>50.0</v>
      </c>
      <c r="CA18" s="6">
        <v>54.8</v>
      </c>
      <c r="CB18" s="6">
        <v>53.3</v>
      </c>
      <c r="CC18" s="6">
        <v>53.5</v>
      </c>
      <c r="CD18" s="6">
        <v>63.5</v>
      </c>
      <c r="CE18" s="6">
        <v>53.4</v>
      </c>
      <c r="CF18" s="6">
        <v>58.3</v>
      </c>
      <c r="CG18" s="6">
        <v>53.1</v>
      </c>
      <c r="CH18" s="6">
        <v>50.8</v>
      </c>
      <c r="CI18" s="6">
        <v>53.6</v>
      </c>
      <c r="CJ18" s="6">
        <v>58.4</v>
      </c>
      <c r="CK18" s="6">
        <v>53.5</v>
      </c>
      <c r="CL18" s="6">
        <v>51.3</v>
      </c>
      <c r="CM18" s="6">
        <v>55.0</v>
      </c>
      <c r="CN18" s="6">
        <v>57.9</v>
      </c>
      <c r="CO18" s="6">
        <v>53.2</v>
      </c>
      <c r="CP18" s="6">
        <v>31.9</v>
      </c>
      <c r="CQ18" s="6">
        <v>59.1</v>
      </c>
      <c r="CR18" s="6">
        <v>44.5</v>
      </c>
      <c r="CS18" s="6">
        <v>55.4</v>
      </c>
      <c r="CT18" s="6">
        <v>58.0</v>
      </c>
      <c r="CU18" s="6">
        <v>54.0</v>
      </c>
      <c r="CV18" s="6">
        <v>59.5</v>
      </c>
      <c r="CW18" s="6">
        <v>53.5</v>
      </c>
    </row>
    <row r="19" ht="15.0" customHeight="1">
      <c r="B19" s="6">
        <v>71.4</v>
      </c>
      <c r="C19" s="6">
        <v>55.4</v>
      </c>
      <c r="D19" s="6">
        <v>56.4</v>
      </c>
      <c r="E19" s="6">
        <v>59.8</v>
      </c>
      <c r="F19" s="6">
        <v>101.4</v>
      </c>
      <c r="G19" s="6">
        <v>52.7</v>
      </c>
      <c r="H19" s="6">
        <v>72.1</v>
      </c>
      <c r="I19" s="6">
        <v>55.3</v>
      </c>
      <c r="J19" s="6">
        <v>73.1</v>
      </c>
      <c r="K19" s="6">
        <v>55.4</v>
      </c>
      <c r="L19" s="6">
        <v>84.5</v>
      </c>
      <c r="M19" s="6">
        <v>54.5</v>
      </c>
      <c r="N19" s="6">
        <v>63.9</v>
      </c>
      <c r="O19" s="6">
        <v>56.8</v>
      </c>
      <c r="P19" s="6">
        <v>67.6</v>
      </c>
      <c r="Q19" s="6">
        <v>56.2</v>
      </c>
      <c r="R19" s="6">
        <v>81.6</v>
      </c>
      <c r="S19" s="6">
        <v>54.0</v>
      </c>
      <c r="T19" s="6">
        <v>75.3</v>
      </c>
      <c r="U19" s="6">
        <v>54.9</v>
      </c>
      <c r="V19" s="6">
        <v>83.5</v>
      </c>
      <c r="W19" s="6">
        <v>53.6</v>
      </c>
      <c r="X19" s="6">
        <v>70.1</v>
      </c>
      <c r="Y19" s="6">
        <v>56.1</v>
      </c>
      <c r="Z19" s="6">
        <v>58.9</v>
      </c>
      <c r="AA19" s="6">
        <v>57.6</v>
      </c>
      <c r="AB19" s="6">
        <v>61.6</v>
      </c>
      <c r="AC19" s="6">
        <v>57.0</v>
      </c>
      <c r="AD19" s="6">
        <v>67.8</v>
      </c>
      <c r="AE19" s="6">
        <v>56.3</v>
      </c>
      <c r="AF19" s="6">
        <v>68.6</v>
      </c>
      <c r="AG19" s="6">
        <v>56.1</v>
      </c>
      <c r="AH19" s="6">
        <v>62.8</v>
      </c>
      <c r="AI19" s="6">
        <v>56.7</v>
      </c>
      <c r="AJ19" s="6">
        <v>69.5</v>
      </c>
      <c r="AK19" s="6">
        <v>55.4</v>
      </c>
      <c r="AL19" s="6">
        <v>73.4</v>
      </c>
      <c r="AM19" s="6">
        <v>55.8</v>
      </c>
      <c r="AN19" s="6">
        <v>67.0</v>
      </c>
      <c r="AO19" s="6">
        <v>56.3</v>
      </c>
      <c r="AP19" s="6">
        <v>67.6</v>
      </c>
      <c r="AQ19" s="6">
        <v>56.4</v>
      </c>
      <c r="AR19" s="6">
        <v>59.1</v>
      </c>
      <c r="AS19" s="6">
        <v>57.6</v>
      </c>
      <c r="AT19" s="6">
        <v>72.2</v>
      </c>
      <c r="AU19" s="6">
        <v>56.0</v>
      </c>
      <c r="AV19" s="6">
        <v>73.6</v>
      </c>
      <c r="AW19" s="6">
        <v>55.1</v>
      </c>
      <c r="AX19" s="6">
        <v>66.1</v>
      </c>
      <c r="AY19" s="6">
        <v>56.3</v>
      </c>
      <c r="AZ19" s="6">
        <v>75.2</v>
      </c>
      <c r="BA19" s="6">
        <v>55.7</v>
      </c>
      <c r="BB19" s="6">
        <v>39.8</v>
      </c>
      <c r="BC19" s="6">
        <v>56.0</v>
      </c>
      <c r="BD19" s="6">
        <v>104.4</v>
      </c>
      <c r="BE19" s="6">
        <v>52.7</v>
      </c>
      <c r="BF19" s="6">
        <v>74.1</v>
      </c>
      <c r="BG19" s="6">
        <v>55.7</v>
      </c>
      <c r="BH19" s="6">
        <v>64.9</v>
      </c>
      <c r="BI19" s="6">
        <v>56.6</v>
      </c>
      <c r="BJ19" s="6">
        <v>104.0</v>
      </c>
      <c r="BK19" s="6">
        <v>52.8</v>
      </c>
      <c r="BL19" s="6">
        <v>70.8</v>
      </c>
      <c r="BM19" s="6">
        <v>56.0</v>
      </c>
      <c r="BN19" s="6">
        <v>76.1</v>
      </c>
      <c r="BO19" s="6">
        <v>55.0</v>
      </c>
      <c r="BP19" s="6">
        <v>73.4</v>
      </c>
      <c r="BQ19" s="6">
        <v>56.1</v>
      </c>
      <c r="BR19" s="6">
        <v>58.2</v>
      </c>
      <c r="BS19" s="6">
        <v>57.7</v>
      </c>
      <c r="BT19" s="6">
        <v>78.8</v>
      </c>
      <c r="BU19" s="6">
        <v>54.7</v>
      </c>
      <c r="BV19" s="6">
        <v>52.6</v>
      </c>
      <c r="BW19" s="6">
        <v>58.7</v>
      </c>
      <c r="BX19" s="6">
        <v>65.1</v>
      </c>
      <c r="BY19" s="6">
        <v>56.5</v>
      </c>
      <c r="BZ19" s="6">
        <v>62.6</v>
      </c>
      <c r="CA19" s="6">
        <v>57.0</v>
      </c>
      <c r="CB19" s="6">
        <v>73.9</v>
      </c>
      <c r="CC19" s="6">
        <v>55.1</v>
      </c>
      <c r="CD19" s="6">
        <v>62.8</v>
      </c>
      <c r="CE19" s="6">
        <v>57.1</v>
      </c>
      <c r="CF19" s="6">
        <v>69.1</v>
      </c>
      <c r="CG19" s="6">
        <v>55.8</v>
      </c>
      <c r="CH19" s="6">
        <v>71.2</v>
      </c>
      <c r="CI19" s="6">
        <v>55.2</v>
      </c>
      <c r="CJ19" s="6">
        <v>72.2</v>
      </c>
      <c r="CK19" s="6">
        <v>55.7</v>
      </c>
      <c r="CL19" s="6">
        <v>60.9</v>
      </c>
      <c r="CM19" s="6">
        <v>57.5</v>
      </c>
      <c r="CN19" s="6">
        <v>72.5</v>
      </c>
      <c r="CO19" s="6">
        <v>55.5</v>
      </c>
      <c r="CP19" s="6">
        <v>46.5</v>
      </c>
      <c r="CQ19" s="6">
        <v>60.0</v>
      </c>
      <c r="CR19" s="6">
        <v>60.9</v>
      </c>
      <c r="CS19" s="6">
        <v>57.0</v>
      </c>
      <c r="CT19" s="6">
        <v>66.0</v>
      </c>
      <c r="CU19" s="6">
        <v>56.7</v>
      </c>
      <c r="CV19" s="6">
        <v>88.0</v>
      </c>
      <c r="CW19" s="6">
        <v>54.3</v>
      </c>
    </row>
    <row r="20" ht="15.0" customHeight="1">
      <c r="B20" s="6">
        <v>77.9</v>
      </c>
      <c r="C20" s="6">
        <v>50.8</v>
      </c>
      <c r="D20" s="6">
        <v>60.4</v>
      </c>
      <c r="E20" s="6">
        <v>52.3</v>
      </c>
      <c r="F20" s="6">
        <v>110.8</v>
      </c>
      <c r="G20" s="6">
        <v>48.6</v>
      </c>
      <c r="H20" s="6">
        <v>75.9</v>
      </c>
      <c r="I20" s="6">
        <v>51.0</v>
      </c>
      <c r="J20" s="6">
        <v>85.9</v>
      </c>
      <c r="K20" s="6">
        <v>50.1</v>
      </c>
      <c r="L20" s="6">
        <v>86.6</v>
      </c>
      <c r="M20" s="6">
        <v>50.0</v>
      </c>
      <c r="N20" s="6">
        <v>67.1</v>
      </c>
      <c r="O20" s="6">
        <v>51.9</v>
      </c>
      <c r="P20" s="6">
        <v>70.7</v>
      </c>
      <c r="Q20" s="6">
        <v>51.5</v>
      </c>
      <c r="R20" s="6">
        <v>88.8</v>
      </c>
      <c r="S20" s="6">
        <v>49.9</v>
      </c>
      <c r="T20" s="6">
        <v>82.1</v>
      </c>
      <c r="U20" s="6">
        <v>50.4</v>
      </c>
      <c r="V20" s="6">
        <v>81.4</v>
      </c>
      <c r="W20" s="6">
        <v>50.6</v>
      </c>
      <c r="X20" s="6">
        <v>82.4</v>
      </c>
      <c r="Y20" s="6">
        <v>50.3</v>
      </c>
      <c r="Z20" s="6">
        <v>65.1</v>
      </c>
      <c r="AA20" s="6">
        <v>52.1</v>
      </c>
      <c r="AB20" s="6">
        <v>69.5</v>
      </c>
      <c r="AC20" s="6">
        <v>51.6</v>
      </c>
      <c r="AD20" s="6">
        <v>71.4</v>
      </c>
      <c r="AE20" s="6">
        <v>51.4</v>
      </c>
      <c r="AF20" s="6">
        <v>74.1</v>
      </c>
      <c r="AG20" s="6">
        <v>51.1</v>
      </c>
      <c r="AH20" s="6">
        <v>70.4</v>
      </c>
      <c r="AI20" s="6">
        <v>51.5</v>
      </c>
      <c r="AJ20" s="6">
        <v>76.9</v>
      </c>
      <c r="AK20" s="6">
        <v>50.9</v>
      </c>
      <c r="AL20" s="6">
        <v>69.7</v>
      </c>
      <c r="AM20" s="6">
        <v>51.5</v>
      </c>
      <c r="AN20" s="6">
        <v>70.4</v>
      </c>
      <c r="AO20" s="6">
        <v>51.5</v>
      </c>
      <c r="AP20" s="6">
        <v>68.8</v>
      </c>
      <c r="AQ20" s="6">
        <v>51.6</v>
      </c>
      <c r="AR20" s="6">
        <v>66.1</v>
      </c>
      <c r="AS20" s="6">
        <v>52.0</v>
      </c>
      <c r="AT20" s="6">
        <v>70.0</v>
      </c>
      <c r="AU20" s="6">
        <v>51.4</v>
      </c>
      <c r="AV20" s="6">
        <v>78.9</v>
      </c>
      <c r="AW20" s="6">
        <v>50.7</v>
      </c>
      <c r="AX20" s="6">
        <v>72.1</v>
      </c>
      <c r="AY20" s="6">
        <v>51.3</v>
      </c>
      <c r="AZ20" s="6">
        <v>76.5</v>
      </c>
      <c r="BA20" s="6">
        <v>50.7</v>
      </c>
      <c r="BB20" s="6">
        <v>43.3</v>
      </c>
      <c r="BC20" s="6">
        <v>51.1</v>
      </c>
      <c r="BD20" s="6">
        <v>111.8</v>
      </c>
      <c r="BE20" s="6">
        <v>48.6</v>
      </c>
      <c r="BF20" s="6">
        <v>70.1</v>
      </c>
      <c r="BG20" s="6">
        <v>51.5</v>
      </c>
      <c r="BH20" s="6">
        <v>68.5</v>
      </c>
      <c r="BI20" s="6">
        <v>51.7</v>
      </c>
      <c r="BJ20" s="6">
        <v>111.0</v>
      </c>
      <c r="BK20" s="6">
        <v>48.6</v>
      </c>
      <c r="BL20" s="6">
        <v>65.8</v>
      </c>
      <c r="BM20" s="6">
        <v>52.0</v>
      </c>
      <c r="BN20" s="6">
        <v>81.9</v>
      </c>
      <c r="BO20" s="6">
        <v>50.4</v>
      </c>
      <c r="BP20" s="6">
        <v>74.1</v>
      </c>
      <c r="BQ20" s="6">
        <v>50.9</v>
      </c>
      <c r="BR20" s="6">
        <v>66.0</v>
      </c>
      <c r="BS20" s="6">
        <v>52.0</v>
      </c>
      <c r="BT20" s="6">
        <v>86.5</v>
      </c>
      <c r="BU20" s="6">
        <v>50.0</v>
      </c>
      <c r="BV20" s="6">
        <v>54.3</v>
      </c>
      <c r="BW20" s="6">
        <v>53.5</v>
      </c>
      <c r="BX20" s="6">
        <v>48.4</v>
      </c>
      <c r="BY20" s="6">
        <v>54.8</v>
      </c>
      <c r="BZ20" s="6">
        <v>62.4</v>
      </c>
      <c r="CA20" s="6">
        <v>52.5</v>
      </c>
      <c r="CB20" s="6">
        <v>87.5</v>
      </c>
      <c r="CC20" s="6">
        <v>50.0</v>
      </c>
      <c r="CD20" s="6">
        <v>77.1</v>
      </c>
      <c r="CE20" s="6">
        <v>50.7</v>
      </c>
      <c r="CF20" s="6">
        <v>76.7</v>
      </c>
      <c r="CG20" s="6">
        <v>50.9</v>
      </c>
      <c r="CH20" s="6">
        <v>64.7</v>
      </c>
      <c r="CI20" s="6">
        <v>52.2</v>
      </c>
      <c r="CJ20" s="6">
        <v>82.8</v>
      </c>
      <c r="CK20" s="6">
        <v>50.3</v>
      </c>
      <c r="CL20" s="6">
        <v>72.5</v>
      </c>
      <c r="CM20" s="6">
        <v>51.1</v>
      </c>
      <c r="CN20" s="6">
        <v>78.2</v>
      </c>
      <c r="CO20" s="6">
        <v>50.7</v>
      </c>
      <c r="CP20" s="6">
        <v>63.0</v>
      </c>
      <c r="CQ20" s="6">
        <v>52.1</v>
      </c>
      <c r="CR20" s="6">
        <v>72.1</v>
      </c>
      <c r="CS20" s="6">
        <v>51.3</v>
      </c>
      <c r="CT20" s="6">
        <v>69.3</v>
      </c>
      <c r="CU20" s="6">
        <v>51.5</v>
      </c>
      <c r="CV20" s="6">
        <v>77.1</v>
      </c>
      <c r="CW20" s="6">
        <v>50.8</v>
      </c>
    </row>
    <row r="21" ht="15.0" customHeight="1">
      <c r="B21" s="6">
        <v>76.6</v>
      </c>
      <c r="C21" s="6">
        <v>50.1</v>
      </c>
      <c r="D21" s="6">
        <v>54.9</v>
      </c>
      <c r="E21" s="6">
        <v>49.5</v>
      </c>
      <c r="F21" s="6">
        <v>111.1</v>
      </c>
      <c r="G21" s="6">
        <v>48.0</v>
      </c>
      <c r="H21" s="6">
        <v>77.6</v>
      </c>
      <c r="I21" s="6">
        <v>49.9</v>
      </c>
      <c r="J21" s="6">
        <v>92.0</v>
      </c>
      <c r="K21" s="6">
        <v>48.5</v>
      </c>
      <c r="L21" s="6">
        <v>82.9</v>
      </c>
      <c r="M21" s="6">
        <v>48.9</v>
      </c>
      <c r="N21" s="6">
        <v>69.1</v>
      </c>
      <c r="O21" s="6">
        <v>50.2</v>
      </c>
      <c r="P21" s="6">
        <v>71.4</v>
      </c>
      <c r="Q21" s="6">
        <v>50.1</v>
      </c>
      <c r="R21" s="6">
        <v>83.2</v>
      </c>
      <c r="S21" s="6">
        <v>50.2</v>
      </c>
      <c r="T21" s="6">
        <v>80.6</v>
      </c>
      <c r="U21" s="6">
        <v>49.8</v>
      </c>
      <c r="V21" s="6">
        <v>84.3</v>
      </c>
      <c r="W21" s="6">
        <v>50.9</v>
      </c>
      <c r="X21" s="6">
        <v>89.2</v>
      </c>
      <c r="Y21" s="6">
        <v>48.1</v>
      </c>
      <c r="Z21" s="6">
        <v>72.5</v>
      </c>
      <c r="AA21" s="6">
        <v>49.8</v>
      </c>
      <c r="AB21" s="6">
        <v>75.6</v>
      </c>
      <c r="AC21" s="6">
        <v>49.6</v>
      </c>
      <c r="AD21" s="6">
        <v>74.5</v>
      </c>
      <c r="AE21" s="6">
        <v>49.5</v>
      </c>
      <c r="AF21" s="6">
        <v>75.8</v>
      </c>
      <c r="AG21" s="6">
        <v>49.6</v>
      </c>
      <c r="AH21" s="6">
        <v>73.8</v>
      </c>
      <c r="AI21" s="6">
        <v>49.9</v>
      </c>
      <c r="AJ21" s="6">
        <v>77.2</v>
      </c>
      <c r="AK21" s="6">
        <v>50.5</v>
      </c>
      <c r="AL21" s="6">
        <v>71.6</v>
      </c>
      <c r="AM21" s="6">
        <v>49.7</v>
      </c>
      <c r="AN21" s="6">
        <v>70.9</v>
      </c>
      <c r="AO21" s="6">
        <v>50.1</v>
      </c>
      <c r="AP21" s="6">
        <v>72.1</v>
      </c>
      <c r="AQ21" s="6">
        <v>49.7</v>
      </c>
      <c r="AR21" s="6">
        <v>72.2</v>
      </c>
      <c r="AS21" s="6">
        <v>49.7</v>
      </c>
      <c r="AT21" s="6">
        <v>73.1</v>
      </c>
      <c r="AU21" s="6">
        <v>49.4</v>
      </c>
      <c r="AV21" s="6">
        <v>79.3</v>
      </c>
      <c r="AW21" s="6">
        <v>50.0</v>
      </c>
      <c r="AX21" s="6">
        <v>74.9</v>
      </c>
      <c r="AY21" s="6">
        <v>49.8</v>
      </c>
      <c r="AZ21" s="6">
        <v>77.3</v>
      </c>
      <c r="BA21" s="6">
        <v>48.9</v>
      </c>
      <c r="BB21" s="6">
        <v>47.0</v>
      </c>
      <c r="BC21" s="6">
        <v>49.3</v>
      </c>
      <c r="BD21" s="6">
        <v>109.8</v>
      </c>
      <c r="BE21" s="6">
        <v>47.7</v>
      </c>
      <c r="BF21" s="6">
        <v>72.1</v>
      </c>
      <c r="BG21" s="6">
        <v>49.6</v>
      </c>
      <c r="BH21" s="6">
        <v>68.6</v>
      </c>
      <c r="BI21" s="6">
        <v>50.3</v>
      </c>
      <c r="BJ21" s="6">
        <v>109.7</v>
      </c>
      <c r="BK21" s="6">
        <v>47.8</v>
      </c>
      <c r="BL21" s="6">
        <v>74.2</v>
      </c>
      <c r="BM21" s="6">
        <v>49.4</v>
      </c>
      <c r="BN21" s="6">
        <v>77.0</v>
      </c>
      <c r="BO21" s="6">
        <v>49.8</v>
      </c>
      <c r="BP21" s="6">
        <v>77.0</v>
      </c>
      <c r="BQ21" s="6">
        <v>48.8</v>
      </c>
      <c r="BR21" s="6">
        <v>76.7</v>
      </c>
      <c r="BS21" s="6">
        <v>49.3</v>
      </c>
      <c r="BT21" s="6">
        <v>80.8</v>
      </c>
      <c r="BU21" s="6">
        <v>49.4</v>
      </c>
      <c r="BV21" s="6">
        <v>67.8</v>
      </c>
      <c r="BW21" s="6">
        <v>49.9</v>
      </c>
      <c r="BX21" s="6">
        <v>50.6</v>
      </c>
      <c r="BY21" s="6">
        <v>53.3</v>
      </c>
      <c r="BZ21" s="6">
        <v>70.7</v>
      </c>
      <c r="CA21" s="6">
        <v>49.9</v>
      </c>
      <c r="CB21" s="6">
        <v>77.5</v>
      </c>
      <c r="CC21" s="6">
        <v>49.9</v>
      </c>
      <c r="CD21" s="6">
        <v>74.5</v>
      </c>
      <c r="CE21" s="6">
        <v>49.3</v>
      </c>
      <c r="CF21" s="6">
        <v>71.9</v>
      </c>
      <c r="CG21" s="6">
        <v>50.3</v>
      </c>
      <c r="CH21" s="6">
        <v>69.5</v>
      </c>
      <c r="CI21" s="6">
        <v>51.2</v>
      </c>
      <c r="CJ21" s="6">
        <v>85.3</v>
      </c>
      <c r="CK21" s="6">
        <v>48.6</v>
      </c>
      <c r="CL21" s="6">
        <v>67.8</v>
      </c>
      <c r="CM21" s="6">
        <v>50.0</v>
      </c>
      <c r="CN21" s="6">
        <v>73.8</v>
      </c>
      <c r="CO21" s="6">
        <v>49.9</v>
      </c>
      <c r="CP21" s="6">
        <v>70.1</v>
      </c>
      <c r="CQ21" s="6">
        <v>49.5</v>
      </c>
      <c r="CR21" s="6">
        <v>76.4</v>
      </c>
      <c r="CS21" s="6">
        <v>49.6</v>
      </c>
      <c r="CT21" s="6">
        <v>75.5</v>
      </c>
      <c r="CU21" s="6">
        <v>49.2</v>
      </c>
      <c r="CV21" s="6">
        <v>75.7</v>
      </c>
      <c r="CW21" s="6">
        <v>49.5</v>
      </c>
    </row>
    <row r="22" ht="15.0" customHeight="1">
      <c r="B22" s="6">
        <v>72.2</v>
      </c>
      <c r="C22" s="6">
        <v>47.5</v>
      </c>
      <c r="D22" s="6">
        <v>49.6</v>
      </c>
      <c r="E22" s="6">
        <v>45.7</v>
      </c>
      <c r="F22" s="6">
        <v>103.3</v>
      </c>
      <c r="G22" s="6">
        <v>45.6</v>
      </c>
      <c r="H22" s="6">
        <v>76.1</v>
      </c>
      <c r="I22" s="6">
        <v>47.0</v>
      </c>
      <c r="J22" s="6">
        <v>89.5</v>
      </c>
      <c r="K22" s="6">
        <v>45.7</v>
      </c>
      <c r="L22" s="6">
        <v>83.1</v>
      </c>
      <c r="M22" s="6">
        <v>45.8</v>
      </c>
      <c r="N22" s="6">
        <v>68.0</v>
      </c>
      <c r="O22" s="6">
        <v>47.0</v>
      </c>
      <c r="P22" s="6">
        <v>71.8</v>
      </c>
      <c r="Q22" s="6">
        <v>46.8</v>
      </c>
      <c r="R22" s="6">
        <v>70.4</v>
      </c>
      <c r="S22" s="6">
        <v>48.4</v>
      </c>
      <c r="T22" s="6">
        <v>75.5</v>
      </c>
      <c r="U22" s="6">
        <v>47.2</v>
      </c>
      <c r="V22" s="6">
        <v>80.2</v>
      </c>
      <c r="W22" s="6">
        <v>48.4</v>
      </c>
      <c r="X22" s="6">
        <v>88.8</v>
      </c>
      <c r="Y22" s="6">
        <v>45.0</v>
      </c>
      <c r="Z22" s="6">
        <v>72.2</v>
      </c>
      <c r="AA22" s="6">
        <v>46.6</v>
      </c>
      <c r="AB22" s="6">
        <v>75.1</v>
      </c>
      <c r="AC22" s="6">
        <v>46.5</v>
      </c>
      <c r="AD22" s="6">
        <v>75.9</v>
      </c>
      <c r="AE22" s="6">
        <v>46.2</v>
      </c>
      <c r="AF22" s="6">
        <v>75.6</v>
      </c>
      <c r="AG22" s="6">
        <v>46.5</v>
      </c>
      <c r="AH22" s="6">
        <v>73.0</v>
      </c>
      <c r="AI22" s="6">
        <v>46.8</v>
      </c>
      <c r="AJ22" s="6">
        <v>70.6</v>
      </c>
      <c r="AK22" s="6">
        <v>48.1</v>
      </c>
      <c r="AL22" s="6">
        <v>70.4</v>
      </c>
      <c r="AM22" s="6">
        <v>46.5</v>
      </c>
      <c r="AN22" s="6">
        <v>70.9</v>
      </c>
      <c r="AO22" s="6">
        <v>46.9</v>
      </c>
      <c r="AP22" s="6">
        <v>70.6</v>
      </c>
      <c r="AQ22" s="6">
        <v>46.7</v>
      </c>
      <c r="AR22" s="6">
        <v>71.9</v>
      </c>
      <c r="AS22" s="6">
        <v>46.5</v>
      </c>
      <c r="AT22" s="6">
        <v>71.6</v>
      </c>
      <c r="AU22" s="6">
        <v>46.1</v>
      </c>
      <c r="AV22" s="6">
        <v>75.0</v>
      </c>
      <c r="AW22" s="6">
        <v>47.3</v>
      </c>
      <c r="AX22" s="6">
        <v>74.4</v>
      </c>
      <c r="AY22" s="6">
        <v>46.7</v>
      </c>
      <c r="AZ22" s="6">
        <v>79.6</v>
      </c>
      <c r="BA22" s="6">
        <v>45.2</v>
      </c>
      <c r="BB22" s="6">
        <v>48.9</v>
      </c>
      <c r="BC22" s="6">
        <v>46.0</v>
      </c>
      <c r="BD22" s="6">
        <v>104.7</v>
      </c>
      <c r="BE22" s="6">
        <v>45.2</v>
      </c>
      <c r="BF22" s="6">
        <v>70.1</v>
      </c>
      <c r="BG22" s="6">
        <v>46.5</v>
      </c>
      <c r="BH22" s="6">
        <v>67.1</v>
      </c>
      <c r="BI22" s="6">
        <v>47.2</v>
      </c>
      <c r="BJ22" s="6">
        <v>102.8</v>
      </c>
      <c r="BK22" s="6">
        <v>45.3</v>
      </c>
      <c r="BL22" s="6">
        <v>71.1</v>
      </c>
      <c r="BM22" s="6">
        <v>46.5</v>
      </c>
      <c r="BN22" s="6">
        <v>76.5</v>
      </c>
      <c r="BO22" s="6">
        <v>46.8</v>
      </c>
      <c r="BP22" s="6">
        <v>73.5</v>
      </c>
      <c r="BQ22" s="6">
        <v>45.4</v>
      </c>
      <c r="BR22" s="6">
        <v>70.1</v>
      </c>
      <c r="BS22" s="6">
        <v>46.8</v>
      </c>
      <c r="BT22" s="6">
        <v>77.8</v>
      </c>
      <c r="BU22" s="6">
        <v>46.6</v>
      </c>
      <c r="BV22" s="6">
        <v>69.0</v>
      </c>
      <c r="BW22" s="6">
        <v>46.1</v>
      </c>
      <c r="BX22" s="6">
        <v>55.7</v>
      </c>
      <c r="BY22" s="6">
        <v>48.9</v>
      </c>
      <c r="BZ22" s="6">
        <v>70.3</v>
      </c>
      <c r="CA22" s="6">
        <v>46.7</v>
      </c>
      <c r="CB22" s="6">
        <v>75.0</v>
      </c>
      <c r="CC22" s="6">
        <v>47.1</v>
      </c>
      <c r="CD22" s="6">
        <v>76.4</v>
      </c>
      <c r="CE22" s="6">
        <v>45.8</v>
      </c>
      <c r="CF22" s="6">
        <v>77.9</v>
      </c>
      <c r="CG22" s="6">
        <v>46.6</v>
      </c>
      <c r="CH22" s="6">
        <v>75.4</v>
      </c>
      <c r="CI22" s="6">
        <v>47.5</v>
      </c>
      <c r="CJ22" s="6">
        <v>95.1</v>
      </c>
      <c r="CK22" s="6">
        <v>44.9</v>
      </c>
      <c r="CL22" s="6">
        <v>69.3</v>
      </c>
      <c r="CM22" s="6">
        <v>46.3</v>
      </c>
      <c r="CN22" s="6">
        <v>70.9</v>
      </c>
      <c r="CO22" s="6">
        <v>47.1</v>
      </c>
      <c r="CP22" s="6">
        <v>68.0</v>
      </c>
      <c r="CQ22" s="6">
        <v>45.9</v>
      </c>
      <c r="CR22" s="6">
        <v>72.7</v>
      </c>
      <c r="CS22" s="6">
        <v>46.8</v>
      </c>
      <c r="CT22" s="6">
        <v>76.9</v>
      </c>
      <c r="CU22" s="6">
        <v>45.8</v>
      </c>
      <c r="CV22" s="6">
        <v>86.0</v>
      </c>
      <c r="CW22" s="6">
        <v>45.4</v>
      </c>
    </row>
    <row r="23" ht="15.0" customHeight="1">
      <c r="B23" s="6">
        <v>71.0</v>
      </c>
      <c r="C23" s="6">
        <v>50.0</v>
      </c>
      <c r="D23" s="6">
        <v>49.8</v>
      </c>
      <c r="E23" s="6">
        <v>48.9</v>
      </c>
      <c r="F23" s="6">
        <v>96.9</v>
      </c>
      <c r="G23" s="6">
        <v>48.0</v>
      </c>
      <c r="H23" s="6">
        <v>79.1</v>
      </c>
      <c r="I23" s="6">
        <v>49.1</v>
      </c>
      <c r="J23" s="6">
        <v>99.2</v>
      </c>
      <c r="K23" s="6">
        <v>47.5</v>
      </c>
      <c r="L23" s="6">
        <v>85.5</v>
      </c>
      <c r="M23" s="6">
        <v>47.9</v>
      </c>
      <c r="N23" s="6">
        <v>71.5</v>
      </c>
      <c r="O23" s="6">
        <v>49.1</v>
      </c>
      <c r="P23" s="6">
        <v>73.6</v>
      </c>
      <c r="Q23" s="6">
        <v>59.1</v>
      </c>
      <c r="R23" s="6">
        <v>70.1</v>
      </c>
      <c r="S23" s="6">
        <v>50.9</v>
      </c>
      <c r="T23" s="6">
        <v>75.6</v>
      </c>
      <c r="U23" s="6">
        <v>49.6</v>
      </c>
      <c r="V23" s="6">
        <v>85.5</v>
      </c>
      <c r="W23" s="6">
        <v>50.3</v>
      </c>
      <c r="X23" s="6">
        <v>101.3</v>
      </c>
      <c r="Y23" s="6">
        <v>46.8</v>
      </c>
      <c r="Z23" s="6">
        <v>74.4</v>
      </c>
      <c r="AA23" s="6">
        <v>48.8</v>
      </c>
      <c r="AB23" s="6">
        <v>77.4</v>
      </c>
      <c r="AC23" s="6">
        <v>48.7</v>
      </c>
      <c r="AD23" s="6">
        <v>80.4</v>
      </c>
      <c r="AE23" s="6">
        <v>48.2</v>
      </c>
      <c r="AF23" s="6">
        <v>82.1</v>
      </c>
      <c r="AG23" s="6">
        <v>48.3</v>
      </c>
      <c r="AH23" s="6">
        <v>74.3</v>
      </c>
      <c r="AI23" s="6">
        <v>49.1</v>
      </c>
      <c r="AJ23" s="6">
        <v>68.4</v>
      </c>
      <c r="AK23" s="6">
        <v>50.8</v>
      </c>
      <c r="AL23" s="6">
        <v>73.8</v>
      </c>
      <c r="AM23" s="6">
        <v>48.7</v>
      </c>
      <c r="AN23" s="6">
        <v>72.8</v>
      </c>
      <c r="AO23" s="6">
        <v>49.2</v>
      </c>
      <c r="AP23" s="6">
        <v>73.8</v>
      </c>
      <c r="AQ23" s="6">
        <v>48.8</v>
      </c>
      <c r="AR23" s="6">
        <v>74.7</v>
      </c>
      <c r="AS23" s="6">
        <v>48.7</v>
      </c>
      <c r="AT23" s="6">
        <v>78.1</v>
      </c>
      <c r="AU23" s="6">
        <v>48.2</v>
      </c>
      <c r="AV23" s="6">
        <v>75.4</v>
      </c>
      <c r="AW23" s="6">
        <v>49.7</v>
      </c>
      <c r="AX23" s="6">
        <v>78.3</v>
      </c>
      <c r="AY23" s="6">
        <v>48.7</v>
      </c>
      <c r="AZ23" s="6">
        <v>90.6</v>
      </c>
      <c r="BA23" s="6">
        <v>47.1</v>
      </c>
      <c r="BB23" s="6">
        <v>48.3</v>
      </c>
      <c r="BC23" s="6">
        <v>48.1</v>
      </c>
      <c r="BD23" s="6">
        <v>102.0</v>
      </c>
      <c r="BE23" s="6">
        <v>47.4</v>
      </c>
      <c r="BF23" s="6">
        <v>74.5</v>
      </c>
      <c r="BG23" s="6">
        <v>48.6</v>
      </c>
      <c r="BH23" s="6">
        <v>69.6</v>
      </c>
      <c r="BI23" s="6">
        <v>49.4</v>
      </c>
      <c r="BJ23" s="6">
        <v>99.6</v>
      </c>
      <c r="BK23" s="6">
        <v>47.6</v>
      </c>
      <c r="BL23" s="6">
        <v>75.5</v>
      </c>
      <c r="BM23" s="6">
        <v>48.5</v>
      </c>
      <c r="BN23" s="6">
        <v>76.8</v>
      </c>
      <c r="BO23" s="6">
        <v>49.2</v>
      </c>
      <c r="BP23" s="6">
        <v>79.2</v>
      </c>
      <c r="BQ23" s="6">
        <v>47.6</v>
      </c>
      <c r="BR23" s="6">
        <v>75.8</v>
      </c>
      <c r="BS23" s="6">
        <v>48.6</v>
      </c>
      <c r="BT23" s="6">
        <v>84.6</v>
      </c>
      <c r="BU23" s="6">
        <v>48.5</v>
      </c>
      <c r="BV23" s="6">
        <v>78.8</v>
      </c>
      <c r="BW23" s="6">
        <v>47.9</v>
      </c>
      <c r="BX23" s="6">
        <v>58.5</v>
      </c>
      <c r="BY23" s="6">
        <v>51.0</v>
      </c>
      <c r="BZ23" s="6">
        <v>66.6</v>
      </c>
      <c r="CA23" s="6">
        <v>49.6</v>
      </c>
      <c r="CB23" s="6">
        <v>74.4</v>
      </c>
      <c r="CC23" s="6">
        <v>49.5</v>
      </c>
      <c r="CD23" s="6">
        <v>83.8</v>
      </c>
      <c r="CE23" s="6">
        <v>47.7</v>
      </c>
      <c r="CF23" s="6">
        <v>75.6</v>
      </c>
      <c r="CG23" s="6">
        <v>49.2</v>
      </c>
      <c r="CH23" s="6">
        <v>89.2</v>
      </c>
      <c r="CI23" s="6">
        <v>48.7</v>
      </c>
      <c r="CJ23" s="6">
        <v>94.6</v>
      </c>
      <c r="CK23" s="6">
        <v>47.3</v>
      </c>
      <c r="CL23" s="6">
        <v>72.0</v>
      </c>
      <c r="CM23" s="6">
        <v>48.7</v>
      </c>
      <c r="CN23" s="6">
        <v>73.0</v>
      </c>
      <c r="CO23" s="6">
        <v>49.3</v>
      </c>
      <c r="CP23" s="6">
        <v>78.9</v>
      </c>
      <c r="CQ23" s="6">
        <v>47.5</v>
      </c>
      <c r="CR23" s="6">
        <v>73.1</v>
      </c>
      <c r="CS23" s="6">
        <v>49.2</v>
      </c>
      <c r="CT23" s="6">
        <v>76.2</v>
      </c>
      <c r="CU23" s="6">
        <v>48.4</v>
      </c>
      <c r="CV23" s="6">
        <v>86.4</v>
      </c>
      <c r="CW23" s="6">
        <v>47.8</v>
      </c>
    </row>
    <row r="24" ht="15.0" customHeight="1">
      <c r="B24" s="6">
        <v>75.4</v>
      </c>
      <c r="C24" s="6">
        <v>51.9</v>
      </c>
      <c r="D24" s="6">
        <v>45.1</v>
      </c>
      <c r="E24" s="6">
        <v>54.9</v>
      </c>
      <c r="F24" s="6">
        <v>101.2</v>
      </c>
      <c r="G24" s="6">
        <v>50.0</v>
      </c>
      <c r="H24" s="6">
        <v>81.3</v>
      </c>
      <c r="I24" s="6">
        <v>51.3</v>
      </c>
      <c r="J24" s="6">
        <v>98.2</v>
      </c>
      <c r="K24" s="6">
        <v>50.0</v>
      </c>
      <c r="L24" s="6">
        <v>86.5</v>
      </c>
      <c r="M24" s="6">
        <v>50.5</v>
      </c>
      <c r="N24" s="6">
        <v>69.8</v>
      </c>
      <c r="O24" s="6">
        <v>52.0</v>
      </c>
      <c r="P24" s="6">
        <v>74.2</v>
      </c>
      <c r="Q24" s="6">
        <v>51.6</v>
      </c>
      <c r="R24" s="6">
        <v>71.5</v>
      </c>
      <c r="S24" s="6">
        <v>52.7</v>
      </c>
      <c r="T24" s="6">
        <v>77.8</v>
      </c>
      <c r="U24" s="6">
        <v>51.7</v>
      </c>
      <c r="V24" s="6">
        <v>90.1</v>
      </c>
      <c r="W24" s="6">
        <v>51.3</v>
      </c>
      <c r="X24" s="6">
        <v>100.2</v>
      </c>
      <c r="Y24" s="6">
        <v>49.4</v>
      </c>
      <c r="Z24" s="6">
        <v>73.3</v>
      </c>
      <c r="AA24" s="6">
        <v>51.6</v>
      </c>
      <c r="AB24" s="6">
        <v>78.2</v>
      </c>
      <c r="AC24" s="6">
        <v>51.3</v>
      </c>
      <c r="AD24" s="6">
        <v>79.7</v>
      </c>
      <c r="AE24" s="6">
        <v>51.0</v>
      </c>
      <c r="AF24" s="6">
        <v>81.1</v>
      </c>
      <c r="AG24" s="6">
        <v>51.0</v>
      </c>
      <c r="AH24" s="6">
        <v>76.9</v>
      </c>
      <c r="AI24" s="6">
        <v>51.4</v>
      </c>
      <c r="AJ24" s="6">
        <v>71.5</v>
      </c>
      <c r="AK24" s="6">
        <v>52.7</v>
      </c>
      <c r="AL24" s="6">
        <v>75.1</v>
      </c>
      <c r="AM24" s="6">
        <v>51.3</v>
      </c>
      <c r="AN24" s="6">
        <v>71.8</v>
      </c>
      <c r="AO24" s="6">
        <v>51.9</v>
      </c>
      <c r="AP24" s="6">
        <v>74.0</v>
      </c>
      <c r="AQ24" s="6">
        <v>51.5</v>
      </c>
      <c r="AR24" s="6">
        <v>72.8</v>
      </c>
      <c r="AS24" s="6">
        <v>51.6</v>
      </c>
      <c r="AT24" s="6">
        <v>75.8</v>
      </c>
      <c r="AU24" s="6">
        <v>51.2</v>
      </c>
      <c r="AV24" s="6">
        <v>78.7</v>
      </c>
      <c r="AW24" s="6">
        <v>51.7</v>
      </c>
      <c r="AX24" s="6">
        <v>78.0</v>
      </c>
      <c r="AY24" s="6">
        <v>51.3</v>
      </c>
      <c r="AZ24" s="6">
        <v>91.9</v>
      </c>
      <c r="BA24" s="6">
        <v>49.8</v>
      </c>
      <c r="BB24" s="6">
        <v>45.3</v>
      </c>
      <c r="BC24" s="6">
        <v>50.9</v>
      </c>
      <c r="BD24" s="6">
        <v>105.9</v>
      </c>
      <c r="BE24" s="6">
        <v>49.5</v>
      </c>
      <c r="BF24" s="6">
        <v>74.1</v>
      </c>
      <c r="BG24" s="6">
        <v>51.4</v>
      </c>
      <c r="BH24" s="6">
        <v>69.9</v>
      </c>
      <c r="BI24" s="6">
        <v>52.0</v>
      </c>
      <c r="BJ24" s="6">
        <v>102.7</v>
      </c>
      <c r="BK24" s="6">
        <v>49.8</v>
      </c>
      <c r="BL24" s="6">
        <v>74.8</v>
      </c>
      <c r="BM24" s="6">
        <v>51.3</v>
      </c>
      <c r="BN24" s="6">
        <v>74.5</v>
      </c>
      <c r="BO24" s="6">
        <v>51.9</v>
      </c>
      <c r="BP24" s="6">
        <v>79.7</v>
      </c>
      <c r="BQ24" s="6">
        <v>50.6</v>
      </c>
      <c r="BR24" s="6">
        <v>69.3</v>
      </c>
      <c r="BS24" s="6">
        <v>52.0</v>
      </c>
      <c r="BT24" s="6">
        <v>88.8</v>
      </c>
      <c r="BU24" s="6">
        <v>50.6</v>
      </c>
      <c r="BV24" s="6">
        <v>79.3</v>
      </c>
      <c r="BW24" s="6">
        <v>50.7</v>
      </c>
      <c r="BX24" s="6">
        <v>52.3</v>
      </c>
      <c r="BY24" s="6">
        <v>54.7</v>
      </c>
      <c r="BZ24" s="6">
        <v>68.8</v>
      </c>
      <c r="CA24" s="6">
        <v>52.1</v>
      </c>
      <c r="CB24" s="6">
        <v>72.8</v>
      </c>
      <c r="CC24" s="6">
        <v>52.2</v>
      </c>
      <c r="CD24" s="6">
        <v>77.6</v>
      </c>
      <c r="CE24" s="6">
        <v>51.0</v>
      </c>
      <c r="CF24" s="6">
        <v>78.7</v>
      </c>
      <c r="CG24" s="6">
        <v>51.4</v>
      </c>
      <c r="CH24" s="6">
        <v>83.7</v>
      </c>
      <c r="CI24" s="6">
        <v>51.4</v>
      </c>
      <c r="CJ24" s="6">
        <v>94.3</v>
      </c>
      <c r="CK24" s="6">
        <v>49.9</v>
      </c>
      <c r="CL24" s="6">
        <v>74.4</v>
      </c>
      <c r="CM24" s="6">
        <v>51.3</v>
      </c>
      <c r="CN24" s="6">
        <v>78.2</v>
      </c>
      <c r="CO24" s="6">
        <v>51.3</v>
      </c>
      <c r="CP24" s="6">
        <v>71.0</v>
      </c>
      <c r="CQ24" s="6">
        <v>51.5</v>
      </c>
      <c r="CR24" s="6">
        <v>73.1</v>
      </c>
      <c r="CS24" s="6">
        <v>51.8</v>
      </c>
      <c r="CT24" s="6">
        <v>76.8</v>
      </c>
      <c r="CU24" s="6">
        <v>51.1</v>
      </c>
      <c r="CV24" s="6">
        <v>86.9</v>
      </c>
      <c r="CW24" s="6">
        <v>50.4</v>
      </c>
    </row>
    <row r="25" ht="15.0" customHeight="1">
      <c r="B25" s="6">
        <v>70.3</v>
      </c>
      <c r="C25" s="6">
        <v>52.6</v>
      </c>
      <c r="D25" s="6">
        <v>36.2</v>
      </c>
      <c r="E25" s="6">
        <v>59.9</v>
      </c>
      <c r="F25" s="6">
        <v>98.7</v>
      </c>
      <c r="G25" s="6">
        <v>50.2</v>
      </c>
      <c r="H25" s="6">
        <v>71.8</v>
      </c>
      <c r="I25" s="6">
        <v>52.5</v>
      </c>
      <c r="J25" s="6">
        <v>90.8</v>
      </c>
      <c r="K25" s="6">
        <v>51.0</v>
      </c>
      <c r="L25" s="6">
        <v>84.4</v>
      </c>
      <c r="M25" s="6">
        <v>51.5</v>
      </c>
      <c r="N25" s="6">
        <v>63.2</v>
      </c>
      <c r="O25" s="6">
        <v>53.7</v>
      </c>
      <c r="P25" s="6">
        <v>67.2</v>
      </c>
      <c r="Q25" s="6">
        <v>53.1</v>
      </c>
      <c r="R25" s="6">
        <v>68.3</v>
      </c>
      <c r="S25" s="6">
        <v>52.7</v>
      </c>
      <c r="T25" s="6">
        <v>72.4</v>
      </c>
      <c r="U25" s="6">
        <v>52.4</v>
      </c>
      <c r="V25" s="6">
        <v>86.8</v>
      </c>
      <c r="W25" s="6">
        <v>50.9</v>
      </c>
      <c r="X25" s="6">
        <v>92.9</v>
      </c>
      <c r="Y25" s="6">
        <v>51.0</v>
      </c>
      <c r="Z25" s="6">
        <v>64.9</v>
      </c>
      <c r="AA25" s="6">
        <v>53.5</v>
      </c>
      <c r="AB25" s="6">
        <v>71.5</v>
      </c>
      <c r="AC25" s="6">
        <v>52.7</v>
      </c>
      <c r="AD25" s="6">
        <v>71.1</v>
      </c>
      <c r="AE25" s="6">
        <v>52.8</v>
      </c>
      <c r="AF25" s="6">
        <v>72.8</v>
      </c>
      <c r="AG25" s="6">
        <v>52.5</v>
      </c>
      <c r="AH25" s="6">
        <v>69.6</v>
      </c>
      <c r="AI25" s="6">
        <v>52.8</v>
      </c>
      <c r="AJ25" s="6">
        <v>69.9</v>
      </c>
      <c r="AK25" s="6">
        <v>52.6</v>
      </c>
      <c r="AL25" s="6">
        <v>68.7</v>
      </c>
      <c r="AM25" s="6">
        <v>53.1</v>
      </c>
      <c r="AN25" s="6">
        <v>66.9</v>
      </c>
      <c r="AO25" s="6">
        <v>53.2</v>
      </c>
      <c r="AP25" s="6">
        <v>67.7</v>
      </c>
      <c r="AQ25" s="6">
        <v>53.2</v>
      </c>
      <c r="AR25" s="6">
        <v>63.8</v>
      </c>
      <c r="AS25" s="6">
        <v>53.7</v>
      </c>
      <c r="AT25" s="6">
        <v>65.2</v>
      </c>
      <c r="AU25" s="6">
        <v>53.6</v>
      </c>
      <c r="AV25" s="6">
        <v>73.0</v>
      </c>
      <c r="AW25" s="6">
        <v>52.3</v>
      </c>
      <c r="AX25" s="6">
        <v>71.1</v>
      </c>
      <c r="AY25" s="6">
        <v>52.7</v>
      </c>
      <c r="AZ25" s="6">
        <v>79.0</v>
      </c>
      <c r="BA25" s="6">
        <v>52.2</v>
      </c>
      <c r="BB25" s="6">
        <v>41.4</v>
      </c>
      <c r="BC25" s="6">
        <v>52.7</v>
      </c>
      <c r="BD25" s="6">
        <v>106.2</v>
      </c>
      <c r="BE25" s="6">
        <v>49.9</v>
      </c>
      <c r="BF25" s="6">
        <v>67.4</v>
      </c>
      <c r="BG25" s="6">
        <v>53.3</v>
      </c>
      <c r="BH25" s="6">
        <v>64.8</v>
      </c>
      <c r="BI25" s="6">
        <v>53.5</v>
      </c>
      <c r="BJ25" s="6">
        <v>99.7</v>
      </c>
      <c r="BK25" s="6">
        <v>50.3</v>
      </c>
      <c r="BL25" s="6">
        <v>66.7</v>
      </c>
      <c r="BM25" s="6">
        <v>53.3</v>
      </c>
      <c r="BN25" s="6">
        <v>68.9</v>
      </c>
      <c r="BO25" s="6">
        <v>52.8</v>
      </c>
      <c r="BP25" s="6">
        <v>69.0</v>
      </c>
      <c r="BQ25" s="6">
        <v>53.2</v>
      </c>
      <c r="BR25" s="6">
        <v>61.0</v>
      </c>
      <c r="BS25" s="6">
        <v>54.0</v>
      </c>
      <c r="BT25" s="6">
        <v>66.0</v>
      </c>
      <c r="BU25" s="6">
        <v>53.2</v>
      </c>
      <c r="BV25" s="6">
        <v>65.1</v>
      </c>
      <c r="BW25" s="6">
        <v>53.6</v>
      </c>
      <c r="BX25" s="6">
        <v>42.2</v>
      </c>
      <c r="BY25" s="6">
        <v>57.4</v>
      </c>
      <c r="BZ25" s="6">
        <v>64.1</v>
      </c>
      <c r="CA25" s="6">
        <v>53.6</v>
      </c>
      <c r="CB25" s="6">
        <v>70.6</v>
      </c>
      <c r="CC25" s="6">
        <v>52.6</v>
      </c>
      <c r="CD25" s="6">
        <v>72.9</v>
      </c>
      <c r="CE25" s="6">
        <v>52.7</v>
      </c>
      <c r="CF25" s="6">
        <v>66.0</v>
      </c>
      <c r="CG25" s="6">
        <v>53.2</v>
      </c>
      <c r="CH25" s="6">
        <v>81.0</v>
      </c>
      <c r="CI25" s="6">
        <v>51.5</v>
      </c>
      <c r="CJ25" s="6">
        <v>94.3</v>
      </c>
      <c r="CK25" s="6">
        <v>50.8</v>
      </c>
      <c r="CL25" s="6">
        <v>59.7</v>
      </c>
      <c r="CM25" s="6">
        <v>54.3</v>
      </c>
      <c r="CN25" s="6">
        <v>65.7</v>
      </c>
      <c r="CO25" s="6">
        <v>53.3</v>
      </c>
      <c r="CP25" s="6">
        <v>59.3</v>
      </c>
      <c r="CQ25" s="6">
        <v>54.5</v>
      </c>
      <c r="CR25" s="6">
        <v>64.2</v>
      </c>
      <c r="CS25" s="6">
        <v>53.5</v>
      </c>
      <c r="CT25" s="6">
        <v>63.8</v>
      </c>
      <c r="CU25" s="6">
        <v>53.7</v>
      </c>
      <c r="CV25" s="6">
        <v>80.8</v>
      </c>
      <c r="CW25" s="6">
        <v>51.9</v>
      </c>
    </row>
    <row r="26" ht="15.0" customHeight="1">
      <c r="B26" s="6">
        <v>73.6</v>
      </c>
      <c r="C26" s="6">
        <v>56.4</v>
      </c>
      <c r="D26" s="6">
        <v>30.5</v>
      </c>
      <c r="E26" s="6">
        <v>69.3</v>
      </c>
      <c r="F26" s="6">
        <v>98.7</v>
      </c>
      <c r="G26" s="6">
        <v>54.2</v>
      </c>
      <c r="H26" s="6">
        <v>73.1</v>
      </c>
      <c r="I26" s="6">
        <v>56.6</v>
      </c>
      <c r="J26" s="6">
        <v>78.0</v>
      </c>
      <c r="K26" s="6">
        <v>57.0</v>
      </c>
      <c r="L26" s="6">
        <v>84.3</v>
      </c>
      <c r="M26" s="6">
        <v>56.7</v>
      </c>
      <c r="N26" s="6">
        <v>56.2</v>
      </c>
      <c r="O26" s="6">
        <v>59.8</v>
      </c>
      <c r="P26" s="6">
        <v>63.2</v>
      </c>
      <c r="Q26" s="6">
        <v>58.7</v>
      </c>
      <c r="R26" s="6">
        <v>74.8</v>
      </c>
      <c r="S26" s="6">
        <v>55.6</v>
      </c>
      <c r="T26" s="6">
        <v>75.3</v>
      </c>
      <c r="U26" s="6">
        <v>56.2</v>
      </c>
      <c r="V26" s="6">
        <v>81.4</v>
      </c>
      <c r="W26" s="6">
        <v>54.5</v>
      </c>
      <c r="X26" s="6">
        <v>78.0</v>
      </c>
      <c r="Y26" s="6">
        <v>57.5</v>
      </c>
      <c r="Z26" s="6">
        <v>57.5</v>
      </c>
      <c r="AA26" s="6">
        <v>59.7</v>
      </c>
      <c r="AB26" s="6">
        <v>63.9</v>
      </c>
      <c r="AC26" s="6">
        <v>58.7</v>
      </c>
      <c r="AD26" s="6">
        <v>66.5</v>
      </c>
      <c r="AE26" s="6">
        <v>58.5</v>
      </c>
      <c r="AF26" s="6">
        <v>71.6</v>
      </c>
      <c r="AG26" s="6">
        <v>57.7</v>
      </c>
      <c r="AH26" s="6">
        <v>66.2</v>
      </c>
      <c r="AI26" s="6">
        <v>58.3</v>
      </c>
      <c r="AJ26" s="6">
        <v>75.1</v>
      </c>
      <c r="AK26" s="6">
        <v>55.8</v>
      </c>
      <c r="AL26" s="6">
        <v>59.9</v>
      </c>
      <c r="AM26" s="6">
        <v>59.6</v>
      </c>
      <c r="AN26" s="6">
        <v>63.6</v>
      </c>
      <c r="AO26" s="6">
        <v>58.7</v>
      </c>
      <c r="AP26" s="6">
        <v>60.1</v>
      </c>
      <c r="AQ26" s="6">
        <v>59.4</v>
      </c>
      <c r="AR26" s="6">
        <v>53.7</v>
      </c>
      <c r="AS26" s="6">
        <v>60.4</v>
      </c>
      <c r="AT26" s="6">
        <v>57.5</v>
      </c>
      <c r="AU26" s="6">
        <v>60.0</v>
      </c>
      <c r="AV26" s="6">
        <v>76.9</v>
      </c>
      <c r="AW26" s="6">
        <v>56.0</v>
      </c>
      <c r="AX26" s="6">
        <v>67.1</v>
      </c>
      <c r="AY26" s="6">
        <v>58.2</v>
      </c>
      <c r="AZ26" s="6">
        <v>70.6</v>
      </c>
      <c r="BA26" s="6">
        <v>58.5</v>
      </c>
      <c r="BB26" s="6">
        <v>37.2</v>
      </c>
      <c r="BC26" s="6">
        <v>58.4</v>
      </c>
      <c r="BD26" s="6">
        <v>103.8</v>
      </c>
      <c r="BE26" s="6">
        <v>54.5</v>
      </c>
      <c r="BF26" s="6">
        <v>59.4</v>
      </c>
      <c r="BG26" s="6">
        <v>59.6</v>
      </c>
      <c r="BH26" s="6">
        <v>60.4</v>
      </c>
      <c r="BI26" s="6">
        <v>59.2</v>
      </c>
      <c r="BJ26" s="6">
        <v>102.5</v>
      </c>
      <c r="BK26" s="6">
        <v>54.3</v>
      </c>
      <c r="BL26" s="6">
        <v>56.1</v>
      </c>
      <c r="BM26" s="6">
        <v>60.1</v>
      </c>
      <c r="BN26" s="6">
        <v>80.5</v>
      </c>
      <c r="BO26" s="6">
        <v>56.0</v>
      </c>
      <c r="BP26" s="6">
        <v>59.0</v>
      </c>
      <c r="BQ26" s="6">
        <v>60.1</v>
      </c>
      <c r="BR26" s="6">
        <v>51.4</v>
      </c>
      <c r="BS26" s="6">
        <v>60.7</v>
      </c>
      <c r="BT26" s="6">
        <v>89.0</v>
      </c>
      <c r="BU26" s="6">
        <v>55.3</v>
      </c>
      <c r="BV26" s="6">
        <v>44.7</v>
      </c>
      <c r="BW26" s="6">
        <v>62.3</v>
      </c>
      <c r="BX26" s="6">
        <v>66.0</v>
      </c>
      <c r="BY26" s="6">
        <v>58.5</v>
      </c>
      <c r="BZ26" s="6">
        <v>59.6</v>
      </c>
      <c r="CA26" s="6">
        <v>59.4</v>
      </c>
      <c r="CB26" s="6">
        <v>65.6</v>
      </c>
      <c r="CC26" s="6">
        <v>57.4</v>
      </c>
      <c r="CD26" s="6">
        <v>68.3</v>
      </c>
      <c r="CE26" s="6">
        <v>58.6</v>
      </c>
      <c r="CF26" s="6">
        <v>73.9</v>
      </c>
      <c r="CG26" s="6">
        <v>56.9</v>
      </c>
      <c r="CH26" s="6">
        <v>62.1</v>
      </c>
      <c r="CI26" s="6">
        <v>57.5</v>
      </c>
      <c r="CJ26" s="6">
        <v>82.0</v>
      </c>
      <c r="CK26" s="6">
        <v>56.9</v>
      </c>
      <c r="CL26" s="6">
        <v>51.6</v>
      </c>
      <c r="CM26" s="6">
        <v>61.0</v>
      </c>
      <c r="CN26" s="6">
        <v>64.9</v>
      </c>
      <c r="CO26" s="6">
        <v>58.4</v>
      </c>
      <c r="CP26" s="6">
        <v>45.0</v>
      </c>
      <c r="CQ26" s="6">
        <v>62.5</v>
      </c>
      <c r="CR26" s="6">
        <v>60.1</v>
      </c>
      <c r="CS26" s="6">
        <v>59.1</v>
      </c>
      <c r="CT26" s="6">
        <v>52.4</v>
      </c>
      <c r="CU26" s="6">
        <v>60.7</v>
      </c>
      <c r="CV26" s="6">
        <v>84.3</v>
      </c>
      <c r="CW26" s="6">
        <v>56.8</v>
      </c>
    </row>
    <row r="27" ht="15.0" customHeight="1">
      <c r="B27" s="6">
        <v>53.2</v>
      </c>
      <c r="C27" s="6">
        <v>58.3</v>
      </c>
      <c r="D27" s="6">
        <v>22.1</v>
      </c>
      <c r="E27" s="6">
        <v>76.3</v>
      </c>
      <c r="F27" s="6">
        <v>79.4</v>
      </c>
      <c r="G27" s="6">
        <v>55.2</v>
      </c>
      <c r="H27" s="6">
        <v>51.6</v>
      </c>
      <c r="I27" s="6">
        <v>58.7</v>
      </c>
      <c r="J27" s="6">
        <v>50.2</v>
      </c>
      <c r="K27" s="6">
        <v>59.3</v>
      </c>
      <c r="L27" s="6">
        <v>66.3</v>
      </c>
      <c r="M27" s="6">
        <v>57.8</v>
      </c>
      <c r="N27" s="6">
        <v>36.2</v>
      </c>
      <c r="O27" s="6">
        <v>62.9</v>
      </c>
      <c r="P27" s="6">
        <v>44.4</v>
      </c>
      <c r="Q27" s="6">
        <v>60.8</v>
      </c>
      <c r="R27" s="6">
        <v>62.6</v>
      </c>
      <c r="S27" s="6">
        <v>56.2</v>
      </c>
      <c r="T27" s="6">
        <v>56.6</v>
      </c>
      <c r="U27" s="6">
        <v>57.8</v>
      </c>
      <c r="V27" s="6">
        <v>66.6</v>
      </c>
      <c r="W27" s="6">
        <v>55.2</v>
      </c>
      <c r="X27" s="6">
        <v>42.7</v>
      </c>
      <c r="Y27" s="6">
        <v>62.1</v>
      </c>
      <c r="Z27" s="6">
        <v>35.4</v>
      </c>
      <c r="AA27" s="6">
        <v>63.3</v>
      </c>
      <c r="AB27" s="6">
        <v>40.4</v>
      </c>
      <c r="AC27" s="6">
        <v>61.7</v>
      </c>
      <c r="AD27" s="6">
        <v>44.9</v>
      </c>
      <c r="AE27" s="6">
        <v>61.2</v>
      </c>
      <c r="AF27" s="6">
        <v>50.2</v>
      </c>
      <c r="AG27" s="6">
        <v>59.7</v>
      </c>
      <c r="AH27" s="6">
        <v>43.0</v>
      </c>
      <c r="AI27" s="6">
        <v>60.8</v>
      </c>
      <c r="AJ27" s="6">
        <v>54.6</v>
      </c>
      <c r="AK27" s="6">
        <v>57.5</v>
      </c>
      <c r="AL27" s="6">
        <v>39.8</v>
      </c>
      <c r="AM27" s="6">
        <v>62.8</v>
      </c>
      <c r="AN27" s="6">
        <v>45.9</v>
      </c>
      <c r="AO27" s="6">
        <v>60.5</v>
      </c>
      <c r="AP27" s="6">
        <v>40.1</v>
      </c>
      <c r="AQ27" s="6">
        <v>62.3</v>
      </c>
      <c r="AR27" s="6">
        <v>32.8</v>
      </c>
      <c r="AS27" s="6">
        <v>64.1</v>
      </c>
      <c r="AT27" s="6">
        <v>38.8</v>
      </c>
      <c r="AU27" s="6">
        <v>63.4</v>
      </c>
      <c r="AV27" s="6">
        <v>55.4</v>
      </c>
      <c r="AW27" s="6">
        <v>57.8</v>
      </c>
      <c r="AX27" s="6">
        <v>45.5</v>
      </c>
      <c r="AY27" s="6">
        <v>60.4</v>
      </c>
      <c r="AZ27" s="6">
        <v>50.8</v>
      </c>
      <c r="BA27" s="6">
        <v>61.5</v>
      </c>
      <c r="BB27" s="6">
        <v>32.6</v>
      </c>
      <c r="BC27" s="6">
        <v>60.7</v>
      </c>
      <c r="BD27" s="6">
        <v>82.4</v>
      </c>
      <c r="BE27" s="6">
        <v>55.4</v>
      </c>
      <c r="BF27" s="6">
        <v>39.8</v>
      </c>
      <c r="BG27" s="6">
        <v>62.8</v>
      </c>
      <c r="BH27" s="6">
        <v>40.1</v>
      </c>
      <c r="BI27" s="6">
        <v>61.9</v>
      </c>
      <c r="BJ27" s="6">
        <v>83.8</v>
      </c>
      <c r="BK27" s="6">
        <v>55.2</v>
      </c>
      <c r="BL27" s="6">
        <v>35.9</v>
      </c>
      <c r="BM27" s="6">
        <v>63.5</v>
      </c>
      <c r="BN27" s="6">
        <v>57.3</v>
      </c>
      <c r="BO27" s="6">
        <v>57.9</v>
      </c>
      <c r="BP27" s="6">
        <v>55.5</v>
      </c>
      <c r="BQ27" s="6">
        <v>62.0</v>
      </c>
      <c r="BR27" s="6">
        <v>33.1</v>
      </c>
      <c r="BS27" s="6">
        <v>63.9</v>
      </c>
      <c r="BT27" s="6">
        <v>35.4</v>
      </c>
      <c r="BU27" s="6">
        <v>62.2</v>
      </c>
      <c r="BV27" s="6">
        <v>27.1</v>
      </c>
      <c r="BW27" s="6">
        <v>66.7</v>
      </c>
      <c r="BX27" s="6">
        <v>31.9</v>
      </c>
      <c r="BY27" s="6">
        <v>63.9</v>
      </c>
      <c r="BZ27" s="6">
        <v>45.9</v>
      </c>
      <c r="CA27" s="6">
        <v>61.1</v>
      </c>
      <c r="CB27" s="6">
        <v>50.4</v>
      </c>
      <c r="CC27" s="6">
        <v>58.8</v>
      </c>
      <c r="CD27" s="6">
        <v>48.8</v>
      </c>
      <c r="CE27" s="6">
        <v>61.3</v>
      </c>
      <c r="CF27" s="6">
        <v>49.1</v>
      </c>
      <c r="CG27" s="6">
        <v>59.3</v>
      </c>
      <c r="CH27" s="6">
        <v>43.5</v>
      </c>
      <c r="CI27" s="6">
        <v>59.5</v>
      </c>
      <c r="CJ27" s="6">
        <v>54.3</v>
      </c>
      <c r="CK27" s="6">
        <v>59.5</v>
      </c>
      <c r="CL27" s="6">
        <v>34.5</v>
      </c>
      <c r="CM27" s="6">
        <v>64.4</v>
      </c>
      <c r="CN27" s="6">
        <v>52.0</v>
      </c>
      <c r="CO27" s="6">
        <v>59.1</v>
      </c>
      <c r="CP27" s="6">
        <v>23.1</v>
      </c>
      <c r="CQ27" s="6">
        <v>69.0</v>
      </c>
      <c r="CR27" s="6">
        <v>45.5</v>
      </c>
      <c r="CS27" s="6">
        <v>60.4</v>
      </c>
      <c r="CT27" s="6">
        <v>36.3</v>
      </c>
      <c r="CU27" s="6">
        <v>63.6</v>
      </c>
      <c r="CV27" s="6">
        <v>61.9</v>
      </c>
      <c r="CW27" s="6">
        <v>58.7</v>
      </c>
    </row>
    <row r="28" ht="15.0" customHeight="1">
      <c r="B28" s="6">
        <v>46.1</v>
      </c>
      <c r="C28" s="6">
        <v>62.3</v>
      </c>
      <c r="D28" s="6">
        <v>14.7</v>
      </c>
      <c r="E28" s="6">
        <v>84.6</v>
      </c>
      <c r="F28" s="6">
        <v>69.5</v>
      </c>
      <c r="G28" s="6">
        <v>58.8</v>
      </c>
      <c r="H28" s="6">
        <v>45.1</v>
      </c>
      <c r="I28" s="6">
        <v>62.7</v>
      </c>
      <c r="J28" s="6">
        <v>41.7</v>
      </c>
      <c r="K28" s="6">
        <v>64.1</v>
      </c>
      <c r="L28" s="6">
        <v>62.0</v>
      </c>
      <c r="M28" s="6">
        <v>62.2</v>
      </c>
      <c r="N28" s="6">
        <v>33.8</v>
      </c>
      <c r="O28" s="6">
        <v>67.6</v>
      </c>
      <c r="P28" s="6">
        <v>38.8</v>
      </c>
      <c r="Q28" s="6">
        <v>65.5</v>
      </c>
      <c r="R28" s="6">
        <v>56.3</v>
      </c>
      <c r="S28" s="6">
        <v>59.4</v>
      </c>
      <c r="T28" s="6">
        <v>48.5</v>
      </c>
      <c r="U28" s="6">
        <v>61.9</v>
      </c>
      <c r="V28" s="6">
        <v>63.1</v>
      </c>
      <c r="W28" s="6">
        <v>57.7</v>
      </c>
      <c r="X28" s="6">
        <v>35.0</v>
      </c>
      <c r="Y28" s="6">
        <v>68.7</v>
      </c>
      <c r="Z28" s="6">
        <v>32.4</v>
      </c>
      <c r="AA28" s="6">
        <v>68.2</v>
      </c>
      <c r="AB28" s="6">
        <v>34.1</v>
      </c>
      <c r="AC28" s="6">
        <v>66.7</v>
      </c>
      <c r="AD28" s="6">
        <v>42.3</v>
      </c>
      <c r="AE28" s="6">
        <v>66.0</v>
      </c>
      <c r="AF28" s="6">
        <v>45.0</v>
      </c>
      <c r="AG28" s="6">
        <v>64.3</v>
      </c>
      <c r="AH28" s="6">
        <v>35.9</v>
      </c>
      <c r="AI28" s="6">
        <v>65.8</v>
      </c>
      <c r="AJ28" s="6">
        <v>45.8</v>
      </c>
      <c r="AK28" s="6">
        <v>61.6</v>
      </c>
      <c r="AL28" s="6">
        <v>39.8</v>
      </c>
      <c r="AM28" s="6">
        <v>67.7</v>
      </c>
      <c r="AN28" s="6">
        <v>39.9</v>
      </c>
      <c r="AO28" s="6">
        <v>65.2</v>
      </c>
      <c r="AP28" s="6">
        <v>38.2</v>
      </c>
      <c r="AQ28" s="6">
        <v>67.9</v>
      </c>
      <c r="AR28" s="6">
        <v>28.3</v>
      </c>
      <c r="AS28" s="6">
        <v>70.3</v>
      </c>
      <c r="AT28" s="6">
        <v>37.4</v>
      </c>
      <c r="AU28" s="6">
        <v>68.5</v>
      </c>
      <c r="AV28" s="6">
        <v>47.3</v>
      </c>
      <c r="AW28" s="6">
        <v>61.8</v>
      </c>
      <c r="AX28" s="6">
        <v>40.2</v>
      </c>
      <c r="AY28" s="6">
        <v>64.9</v>
      </c>
      <c r="AZ28" s="6">
        <v>43.9</v>
      </c>
      <c r="BA28" s="6">
        <v>67.5</v>
      </c>
      <c r="BB28" s="6">
        <v>29.6</v>
      </c>
      <c r="BC28" s="6">
        <v>65.5</v>
      </c>
      <c r="BD28" s="6">
        <v>73.5</v>
      </c>
      <c r="BE28" s="6">
        <v>59.2</v>
      </c>
      <c r="BF28" s="6">
        <v>39.6</v>
      </c>
      <c r="BG28" s="6">
        <v>67.7</v>
      </c>
      <c r="BH28" s="6">
        <v>35.3</v>
      </c>
      <c r="BI28" s="6">
        <v>66.8</v>
      </c>
      <c r="BJ28" s="6">
        <v>76.8</v>
      </c>
      <c r="BK28" s="6">
        <v>58.7</v>
      </c>
      <c r="BL28" s="6">
        <v>37.4</v>
      </c>
      <c r="BM28" s="6">
        <v>68.1</v>
      </c>
      <c r="BN28" s="6">
        <v>53.4</v>
      </c>
      <c r="BO28" s="6">
        <v>61.5</v>
      </c>
      <c r="BP28" s="6">
        <v>46.6</v>
      </c>
      <c r="BQ28" s="6">
        <v>67.7</v>
      </c>
      <c r="BR28" s="6">
        <v>27.7</v>
      </c>
      <c r="BS28" s="6">
        <v>69.7</v>
      </c>
      <c r="BT28" s="6">
        <v>41.2</v>
      </c>
      <c r="BU28" s="6">
        <v>63.8</v>
      </c>
      <c r="BV28" s="6">
        <v>24.1</v>
      </c>
      <c r="BW28" s="6">
        <v>72.0</v>
      </c>
      <c r="BX28" s="6">
        <v>12.9</v>
      </c>
      <c r="BY28" s="6">
        <v>75.4</v>
      </c>
      <c r="BZ28" s="6">
        <v>41.6</v>
      </c>
      <c r="CA28" s="6">
        <v>66.7</v>
      </c>
      <c r="CB28" s="6">
        <v>50.1</v>
      </c>
      <c r="CC28" s="6">
        <v>61.7</v>
      </c>
      <c r="CD28" s="6">
        <v>43.0</v>
      </c>
      <c r="CE28" s="6">
        <v>67.3</v>
      </c>
      <c r="CF28" s="6">
        <v>37.5</v>
      </c>
      <c r="CG28" s="6">
        <v>64.8</v>
      </c>
      <c r="CH28" s="6">
        <v>45.5</v>
      </c>
      <c r="CI28" s="6">
        <v>61.8</v>
      </c>
      <c r="CJ28" s="6">
        <v>35.7</v>
      </c>
      <c r="CK28" s="6">
        <v>67.1</v>
      </c>
      <c r="CL28" s="6">
        <v>24.1</v>
      </c>
      <c r="CM28" s="6">
        <v>71.8</v>
      </c>
      <c r="CN28" s="6">
        <v>47.6</v>
      </c>
      <c r="CO28" s="6">
        <v>63.1</v>
      </c>
      <c r="CP28" s="6">
        <v>20.2</v>
      </c>
      <c r="CQ28" s="6">
        <v>73.8</v>
      </c>
      <c r="CR28" s="6">
        <v>38.6</v>
      </c>
      <c r="CS28" s="6">
        <v>65.3</v>
      </c>
      <c r="CT28" s="6">
        <v>43.8</v>
      </c>
      <c r="CU28" s="6">
        <v>67.1</v>
      </c>
      <c r="CV28" s="6">
        <v>55.7</v>
      </c>
      <c r="CW28" s="6">
        <v>63.8</v>
      </c>
    </row>
    <row r="29" ht="15.0" customHeight="1">
      <c r="B29" s="6">
        <v>793.5</v>
      </c>
      <c r="C29" s="6">
        <v>649.7</v>
      </c>
      <c r="D29" s="6">
        <v>473.7</v>
      </c>
      <c r="E29" s="6">
        <v>745.7</v>
      </c>
      <c r="F29" s="6">
        <v>1126.7</v>
      </c>
      <c r="G29" s="6">
        <v>619.8</v>
      </c>
      <c r="H29" s="6">
        <v>812.4</v>
      </c>
      <c r="I29" s="6">
        <v>648.3</v>
      </c>
      <c r="J29" s="6">
        <v>893.9</v>
      </c>
      <c r="K29" s="6">
        <v>645.5</v>
      </c>
      <c r="L29" s="6">
        <v>942.1</v>
      </c>
      <c r="M29" s="6">
        <v>638.8</v>
      </c>
      <c r="N29" s="6">
        <v>695.1</v>
      </c>
      <c r="O29" s="6">
        <v>669.8</v>
      </c>
      <c r="P29" s="6">
        <v>742.1</v>
      </c>
      <c r="Q29" s="6">
        <v>661.1</v>
      </c>
      <c r="R29" s="6">
        <v>849.8</v>
      </c>
      <c r="S29" s="6">
        <v>640.4</v>
      </c>
      <c r="T29" s="6">
        <v>830.3</v>
      </c>
      <c r="U29" s="6">
        <v>645.7</v>
      </c>
      <c r="V29" s="6">
        <v>939.3</v>
      </c>
      <c r="W29" s="6">
        <v>630.5</v>
      </c>
      <c r="X29" s="6">
        <v>869.0</v>
      </c>
      <c r="Y29" s="6">
        <v>656.3</v>
      </c>
      <c r="Z29" s="6">
        <v>699.3</v>
      </c>
      <c r="AA29" s="6">
        <v>670.7</v>
      </c>
      <c r="AB29" s="6">
        <v>742.3</v>
      </c>
      <c r="AC29" s="6">
        <v>662.8</v>
      </c>
      <c r="AD29" s="6">
        <v>784.3</v>
      </c>
      <c r="AE29" s="6">
        <v>658.0</v>
      </c>
      <c r="AF29" s="6">
        <v>808.3</v>
      </c>
      <c r="AG29" s="6">
        <v>652.2</v>
      </c>
      <c r="AH29" s="6">
        <v>740.0</v>
      </c>
      <c r="AI29" s="6">
        <v>661.2</v>
      </c>
      <c r="AJ29" s="6">
        <v>782.6</v>
      </c>
      <c r="AK29" s="6">
        <v>649.7</v>
      </c>
      <c r="AL29" s="6">
        <v>757.7</v>
      </c>
      <c r="AM29" s="6">
        <v>664.1</v>
      </c>
      <c r="AN29" s="6">
        <v>740.6</v>
      </c>
      <c r="AO29" s="6">
        <v>660.6</v>
      </c>
      <c r="AP29" s="6">
        <v>735.3</v>
      </c>
      <c r="AQ29" s="6">
        <v>665.8</v>
      </c>
      <c r="AR29" s="6">
        <v>679.6</v>
      </c>
      <c r="AS29" s="6">
        <v>676.2</v>
      </c>
      <c r="AT29" s="6">
        <v>756.1</v>
      </c>
      <c r="AU29" s="6">
        <v>666.0</v>
      </c>
      <c r="AV29" s="6">
        <v>820.8</v>
      </c>
      <c r="AW29" s="6">
        <v>646.2</v>
      </c>
      <c r="AX29" s="6">
        <v>772.0</v>
      </c>
      <c r="AY29" s="6">
        <v>656.6</v>
      </c>
      <c r="AZ29" s="6">
        <v>841.0</v>
      </c>
      <c r="BA29" s="6">
        <v>657.9</v>
      </c>
      <c r="BB29" s="6">
        <v>40.2</v>
      </c>
      <c r="BC29" s="6">
        <v>654.3</v>
      </c>
      <c r="BD29" s="6">
        <v>1164.7</v>
      </c>
      <c r="BE29" s="6">
        <v>619.1</v>
      </c>
      <c r="BF29" s="6">
        <v>759.0</v>
      </c>
      <c r="BG29" s="6">
        <v>663.8</v>
      </c>
      <c r="BH29" s="6">
        <v>703.6</v>
      </c>
      <c r="BI29" s="6">
        <v>667.3</v>
      </c>
      <c r="BJ29" s="6">
        <v>1162.6</v>
      </c>
      <c r="BK29" s="6">
        <v>618.5</v>
      </c>
      <c r="BL29" s="6">
        <v>726.7</v>
      </c>
      <c r="BM29" s="6">
        <v>668.5</v>
      </c>
      <c r="BN29" s="6">
        <v>824.1</v>
      </c>
      <c r="BO29" s="6">
        <v>646.8</v>
      </c>
      <c r="BP29" s="6">
        <v>798.9</v>
      </c>
      <c r="BQ29" s="6">
        <v>663.2</v>
      </c>
      <c r="BR29" s="6">
        <v>664.1</v>
      </c>
      <c r="BS29" s="6">
        <v>678.1</v>
      </c>
      <c r="BT29" s="6">
        <v>833.7</v>
      </c>
      <c r="BU29" s="6">
        <v>650.4</v>
      </c>
      <c r="BV29" s="6">
        <v>621.6</v>
      </c>
      <c r="BW29" s="6">
        <v>691.0</v>
      </c>
      <c r="BX29" s="6">
        <v>580.2</v>
      </c>
      <c r="BY29" s="6">
        <v>697.1</v>
      </c>
      <c r="BZ29" s="6">
        <v>710.0</v>
      </c>
      <c r="CA29" s="6">
        <v>667.6</v>
      </c>
      <c r="CB29" s="6">
        <v>803.3</v>
      </c>
      <c r="CC29" s="6">
        <v>648.8</v>
      </c>
      <c r="CD29" s="6">
        <v>803.9</v>
      </c>
      <c r="CE29" s="6">
        <v>658.8</v>
      </c>
      <c r="CF29" s="6">
        <v>778.2</v>
      </c>
      <c r="CG29" s="6">
        <v>654.5</v>
      </c>
      <c r="CH29" s="6">
        <v>779.5</v>
      </c>
      <c r="CI29" s="6">
        <v>652.3</v>
      </c>
      <c r="CJ29" s="6">
        <v>893.7</v>
      </c>
      <c r="CK29" s="6">
        <v>648.7</v>
      </c>
      <c r="CL29" s="6">
        <v>689.5</v>
      </c>
      <c r="CM29" s="6">
        <v>676.9</v>
      </c>
      <c r="CN29" s="6">
        <v>789.5</v>
      </c>
      <c r="CO29" s="6">
        <v>652.4</v>
      </c>
      <c r="CP29" s="6">
        <v>598.3</v>
      </c>
      <c r="CQ29" s="6">
        <v>698.5</v>
      </c>
      <c r="CR29" s="6">
        <v>721.5</v>
      </c>
      <c r="CS29" s="6">
        <v>663.8</v>
      </c>
      <c r="CT29" s="6">
        <v>752.7</v>
      </c>
      <c r="CU29" s="6">
        <v>665.2</v>
      </c>
      <c r="CV29" s="6">
        <v>907.3</v>
      </c>
      <c r="CW29" s="6">
        <v>644.3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C1" s="1" t="s">
        <v>141</v>
      </c>
      <c r="E1" s="1" t="s">
        <v>141</v>
      </c>
      <c r="G1" s="1" t="s">
        <v>141</v>
      </c>
      <c r="I1" s="1" t="s">
        <v>141</v>
      </c>
      <c r="K1" s="1" t="s">
        <v>141</v>
      </c>
      <c r="M1" s="1" t="s">
        <v>141</v>
      </c>
      <c r="O1" s="1" t="s">
        <v>141</v>
      </c>
      <c r="Q1" s="1" t="s">
        <v>141</v>
      </c>
      <c r="S1" s="1" t="s">
        <v>141</v>
      </c>
      <c r="U1" s="1" t="s">
        <v>141</v>
      </c>
      <c r="W1" s="1" t="s">
        <v>141</v>
      </c>
      <c r="Y1" s="1" t="s">
        <v>141</v>
      </c>
      <c r="AA1" s="1" t="s">
        <v>141</v>
      </c>
      <c r="AC1" s="1" t="s">
        <v>141</v>
      </c>
      <c r="AE1" s="1" t="s">
        <v>141</v>
      </c>
      <c r="AG1" s="1" t="s">
        <v>141</v>
      </c>
      <c r="AI1" s="1" t="s">
        <v>141</v>
      </c>
      <c r="AK1" s="1" t="s">
        <v>141</v>
      </c>
      <c r="AM1" s="1" t="s">
        <v>141</v>
      </c>
      <c r="AO1" s="1" t="s">
        <v>141</v>
      </c>
      <c r="AQ1" s="1" t="s">
        <v>141</v>
      </c>
      <c r="AS1" s="1" t="s">
        <v>141</v>
      </c>
      <c r="AU1" s="1" t="s">
        <v>141</v>
      </c>
      <c r="AW1" s="1" t="s">
        <v>141</v>
      </c>
      <c r="AY1" s="1" t="s">
        <v>141</v>
      </c>
      <c r="BA1" s="1" t="s">
        <v>141</v>
      </c>
      <c r="BC1" s="1" t="s">
        <v>141</v>
      </c>
      <c r="BE1" s="1" t="s">
        <v>141</v>
      </c>
      <c r="BG1" s="1" t="s">
        <v>141</v>
      </c>
      <c r="BI1" s="1" t="s">
        <v>141</v>
      </c>
      <c r="BK1" s="1" t="s">
        <v>141</v>
      </c>
      <c r="BM1" s="1" t="s">
        <v>141</v>
      </c>
      <c r="BO1" s="1" t="s">
        <v>141</v>
      </c>
      <c r="BQ1" s="1" t="s">
        <v>141</v>
      </c>
      <c r="BS1" s="1" t="s">
        <v>141</v>
      </c>
      <c r="BU1" s="1" t="s">
        <v>141</v>
      </c>
      <c r="BW1" s="1" t="s">
        <v>141</v>
      </c>
      <c r="BY1" s="1" t="s">
        <v>141</v>
      </c>
      <c r="CA1" s="1" t="s">
        <v>141</v>
      </c>
      <c r="CC1" s="1" t="s">
        <v>141</v>
      </c>
      <c r="CE1" s="1" t="s">
        <v>141</v>
      </c>
      <c r="CG1" s="1" t="s">
        <v>141</v>
      </c>
      <c r="CI1" s="1" t="s">
        <v>141</v>
      </c>
      <c r="CK1" s="1" t="s">
        <v>141</v>
      </c>
      <c r="CM1" s="1" t="s">
        <v>141</v>
      </c>
      <c r="CO1" s="1" t="s">
        <v>141</v>
      </c>
      <c r="CQ1" s="1" t="s">
        <v>141</v>
      </c>
      <c r="CS1" s="1" t="s">
        <v>141</v>
      </c>
      <c r="CU1" s="1" t="s">
        <v>141</v>
      </c>
      <c r="CW1" s="1" t="s">
        <v>141</v>
      </c>
    </row>
    <row r="2">
      <c r="A2" s="1" t="s">
        <v>142</v>
      </c>
      <c r="B2" s="1" t="s">
        <v>143</v>
      </c>
      <c r="C2" s="6">
        <v>34.3</v>
      </c>
      <c r="D2" s="1" t="s">
        <v>144</v>
      </c>
      <c r="E2" s="6">
        <v>13.4</v>
      </c>
      <c r="F2" s="1" t="s">
        <v>145</v>
      </c>
      <c r="G2" s="6">
        <v>37.8</v>
      </c>
      <c r="H2" s="1" t="s">
        <v>146</v>
      </c>
      <c r="I2" s="6">
        <v>34.4</v>
      </c>
      <c r="J2" s="1" t="s">
        <v>147</v>
      </c>
      <c r="K2" s="6">
        <v>32.4</v>
      </c>
      <c r="L2" s="1" t="s">
        <v>148</v>
      </c>
      <c r="M2" s="6">
        <v>34.9</v>
      </c>
      <c r="N2" s="1" t="s">
        <v>149</v>
      </c>
      <c r="O2" s="6">
        <v>31.1</v>
      </c>
      <c r="P2" s="1" t="s">
        <v>150</v>
      </c>
      <c r="Q2" s="6">
        <v>32.0</v>
      </c>
      <c r="R2" s="1" t="s">
        <v>151</v>
      </c>
      <c r="S2" s="6">
        <v>36.8</v>
      </c>
      <c r="T2" s="1" t="s">
        <v>152</v>
      </c>
      <c r="U2" s="6">
        <v>34.6</v>
      </c>
      <c r="V2" s="1" t="s">
        <v>153</v>
      </c>
      <c r="W2" s="6">
        <v>38.5</v>
      </c>
      <c r="X2" s="1" t="s">
        <v>154</v>
      </c>
      <c r="Y2" s="6">
        <v>29.1</v>
      </c>
      <c r="Z2" s="1" t="s">
        <v>155</v>
      </c>
      <c r="AA2" s="6">
        <v>30.6</v>
      </c>
      <c r="AB2" s="1" t="s">
        <v>156</v>
      </c>
      <c r="AC2" s="6">
        <v>31.5</v>
      </c>
      <c r="AD2" s="1" t="s">
        <v>157</v>
      </c>
      <c r="AE2" s="6">
        <v>32.4</v>
      </c>
      <c r="AF2" s="1" t="s">
        <v>195</v>
      </c>
      <c r="AG2" s="6">
        <v>33.6</v>
      </c>
      <c r="AH2" s="1" t="s">
        <v>159</v>
      </c>
      <c r="AI2" s="6">
        <v>31.8</v>
      </c>
      <c r="AJ2" s="1" t="s">
        <v>160</v>
      </c>
      <c r="AK2" s="6">
        <v>34.4</v>
      </c>
      <c r="AL2" s="1" t="s">
        <v>161</v>
      </c>
      <c r="AM2" s="6">
        <v>31.6</v>
      </c>
      <c r="AN2" s="1" t="s">
        <v>162</v>
      </c>
      <c r="AO2" s="6">
        <v>32.4</v>
      </c>
      <c r="AP2" s="1" t="s">
        <v>163</v>
      </c>
      <c r="AQ2" s="6">
        <v>31.2</v>
      </c>
      <c r="AR2" s="1" t="s">
        <v>164</v>
      </c>
      <c r="AS2" s="6">
        <v>29.0</v>
      </c>
      <c r="AT2" s="1" t="s">
        <v>165</v>
      </c>
      <c r="AU2" s="6">
        <v>30.7</v>
      </c>
      <c r="AV2" s="1" t="s">
        <v>166</v>
      </c>
      <c r="AW2" s="6">
        <v>34.5</v>
      </c>
      <c r="AX2" s="1" t="s">
        <v>167</v>
      </c>
      <c r="AY2" s="6">
        <v>33.1</v>
      </c>
      <c r="AZ2" s="1" t="s">
        <v>168</v>
      </c>
      <c r="BA2" s="6">
        <v>28.8</v>
      </c>
      <c r="BB2" s="1" t="s">
        <v>169</v>
      </c>
      <c r="BC2" s="6">
        <v>33.2</v>
      </c>
      <c r="BD2" s="1" t="s">
        <v>196</v>
      </c>
      <c r="BE2" s="6">
        <v>37.4</v>
      </c>
      <c r="BF2" s="1" t="s">
        <v>171</v>
      </c>
      <c r="BG2" s="6">
        <v>31.8</v>
      </c>
      <c r="BH2" s="1" t="s">
        <v>172</v>
      </c>
      <c r="BI2" s="6">
        <v>31.3</v>
      </c>
      <c r="BJ2" s="1" t="s">
        <v>173</v>
      </c>
      <c r="BK2" s="6">
        <v>38.1</v>
      </c>
      <c r="BL2" s="1" t="s">
        <v>174</v>
      </c>
      <c r="BM2" s="6">
        <v>30.4</v>
      </c>
      <c r="BN2" s="1" t="s">
        <v>175</v>
      </c>
      <c r="BO2" s="6">
        <v>34.5</v>
      </c>
      <c r="BP2" s="1" t="s">
        <v>176</v>
      </c>
      <c r="BQ2" s="6">
        <v>28.9</v>
      </c>
      <c r="BR2" s="1" t="s">
        <v>177</v>
      </c>
      <c r="BS2" s="6">
        <v>28.4</v>
      </c>
      <c r="BT2" s="1" t="s">
        <v>178</v>
      </c>
      <c r="BU2" s="6">
        <v>36.1</v>
      </c>
      <c r="BV2" s="1" t="s">
        <v>161</v>
      </c>
      <c r="BW2" s="6">
        <v>23.0</v>
      </c>
      <c r="BX2" s="1" t="s">
        <v>179</v>
      </c>
      <c r="BY2" s="6">
        <v>29.5</v>
      </c>
      <c r="BZ2" s="1" t="s">
        <v>180</v>
      </c>
      <c r="CA2" s="6">
        <v>31.3</v>
      </c>
      <c r="CB2" s="1" t="s">
        <v>181</v>
      </c>
      <c r="CC2" s="6">
        <v>34.6</v>
      </c>
      <c r="CD2" s="1" t="s">
        <v>182</v>
      </c>
      <c r="CE2" s="6">
        <v>31.5</v>
      </c>
      <c r="CF2" s="1" t="s">
        <v>183</v>
      </c>
      <c r="CG2" s="6">
        <v>33.4</v>
      </c>
      <c r="CH2" s="1" t="s">
        <v>184</v>
      </c>
      <c r="CI2" s="6">
        <v>36.1</v>
      </c>
      <c r="CJ2" s="1" t="s">
        <v>185</v>
      </c>
      <c r="CK2" s="6">
        <v>31.5</v>
      </c>
      <c r="CL2" s="1" t="s">
        <v>186</v>
      </c>
      <c r="CM2" s="6">
        <v>29.3</v>
      </c>
      <c r="CN2" s="1" t="s">
        <v>187</v>
      </c>
      <c r="CO2" s="6">
        <v>33.3</v>
      </c>
      <c r="CP2" s="1" t="s">
        <v>188</v>
      </c>
      <c r="CQ2" s="6">
        <v>20.8</v>
      </c>
      <c r="CR2" s="1" t="s">
        <v>189</v>
      </c>
      <c r="CS2" s="6">
        <v>31.2</v>
      </c>
      <c r="CT2" s="1" t="s">
        <v>190</v>
      </c>
      <c r="CU2" s="6">
        <v>31.5</v>
      </c>
      <c r="CV2" s="1" t="s">
        <v>191</v>
      </c>
      <c r="CW2" s="6">
        <v>33.7</v>
      </c>
    </row>
    <row r="3">
      <c r="A3" s="1" t="s">
        <v>192</v>
      </c>
      <c r="B3" s="1">
        <v>33.52</v>
      </c>
      <c r="C3" s="6">
        <v>36.8</v>
      </c>
      <c r="D3" s="1">
        <v>61.22</v>
      </c>
      <c r="E3" s="6">
        <v>24.1</v>
      </c>
      <c r="F3" s="1">
        <v>33.45</v>
      </c>
      <c r="G3" s="6">
        <v>39.9</v>
      </c>
      <c r="H3" s="1">
        <v>34.75</v>
      </c>
      <c r="I3" s="6">
        <v>36.9</v>
      </c>
      <c r="J3" s="1">
        <v>37.77</v>
      </c>
      <c r="K3" s="6">
        <v>35.8</v>
      </c>
      <c r="L3" s="1">
        <v>40.02</v>
      </c>
      <c r="M3" s="6">
        <v>37.9</v>
      </c>
      <c r="N3" s="1">
        <v>41.77</v>
      </c>
      <c r="O3" s="6">
        <v>35.3</v>
      </c>
      <c r="P3" s="1">
        <v>39.74</v>
      </c>
      <c r="Q3" s="6">
        <v>35.8</v>
      </c>
      <c r="R3" s="1">
        <v>27.95</v>
      </c>
      <c r="S3" s="6">
        <v>39.2</v>
      </c>
      <c r="T3" s="1">
        <v>33.75</v>
      </c>
      <c r="U3" s="6">
        <v>37.3</v>
      </c>
      <c r="V3" s="1">
        <v>21.31</v>
      </c>
      <c r="W3" s="6">
        <v>40.9</v>
      </c>
      <c r="X3" s="1">
        <v>43.62</v>
      </c>
      <c r="Y3" s="6">
        <v>34.4</v>
      </c>
      <c r="Z3" s="1">
        <v>41.88</v>
      </c>
      <c r="AA3" s="6">
        <v>34.8</v>
      </c>
      <c r="AB3" s="1">
        <v>39.77</v>
      </c>
      <c r="AC3" s="6">
        <v>35.3</v>
      </c>
      <c r="AD3" s="1">
        <v>41.59</v>
      </c>
      <c r="AE3" s="6">
        <v>36.1</v>
      </c>
      <c r="AF3" s="1">
        <v>39.05</v>
      </c>
      <c r="AG3" s="6">
        <v>36.3</v>
      </c>
      <c r="AH3" s="1">
        <v>38.25</v>
      </c>
      <c r="AI3" s="6">
        <v>35.4</v>
      </c>
      <c r="AJ3" s="1">
        <v>29.95</v>
      </c>
      <c r="AK3" s="6">
        <v>37.6</v>
      </c>
      <c r="AL3" s="1">
        <v>43.66</v>
      </c>
      <c r="AM3" s="6">
        <v>36.4</v>
      </c>
      <c r="AN3" s="1">
        <v>39.29</v>
      </c>
      <c r="AO3" s="6">
        <v>35.8</v>
      </c>
      <c r="AP3" s="1">
        <v>42.36</v>
      </c>
      <c r="AQ3" s="6">
        <v>35.6</v>
      </c>
      <c r="AR3" s="1">
        <v>42.33</v>
      </c>
      <c r="AS3" s="6">
        <v>34.1</v>
      </c>
      <c r="AT3" s="1">
        <v>44.98</v>
      </c>
      <c r="AU3" s="6">
        <v>36.3</v>
      </c>
      <c r="AV3" s="1">
        <v>32.3</v>
      </c>
      <c r="AW3" s="6">
        <v>37.2</v>
      </c>
      <c r="AX3" s="1">
        <v>38.63</v>
      </c>
      <c r="AY3" s="6">
        <v>36.0</v>
      </c>
      <c r="AZ3" s="1">
        <v>45.78</v>
      </c>
      <c r="BA3" s="6">
        <v>35.5</v>
      </c>
      <c r="BB3" s="1">
        <v>41.26</v>
      </c>
      <c r="BC3" s="6">
        <v>36.5</v>
      </c>
      <c r="BD3" s="1">
        <v>36.17</v>
      </c>
      <c r="BE3" s="6">
        <v>39.8</v>
      </c>
      <c r="BF3" s="1">
        <v>43.21</v>
      </c>
      <c r="BG3" s="6">
        <v>36.6</v>
      </c>
      <c r="BH3" s="1">
        <v>40.74</v>
      </c>
      <c r="BI3" s="6">
        <v>35.1</v>
      </c>
      <c r="BJ3" s="1">
        <v>35.08</v>
      </c>
      <c r="BK3" s="6">
        <v>40.0</v>
      </c>
      <c r="BL3" s="1">
        <v>42.65</v>
      </c>
      <c r="BM3" s="6">
        <v>35.3</v>
      </c>
      <c r="BN3" s="1">
        <v>35.23</v>
      </c>
      <c r="BO3" s="6">
        <v>37.0</v>
      </c>
      <c r="BP3" s="1">
        <v>46.88</v>
      </c>
      <c r="BQ3" s="6">
        <v>35.7</v>
      </c>
      <c r="BR3" s="1">
        <v>41.5</v>
      </c>
      <c r="BS3" s="6">
        <v>33.4</v>
      </c>
      <c r="BT3" s="1">
        <v>35.47</v>
      </c>
      <c r="BU3" s="6">
        <v>37.9</v>
      </c>
      <c r="BV3" s="1">
        <v>45.5</v>
      </c>
      <c r="BW3" s="6">
        <v>29.7</v>
      </c>
      <c r="BX3" s="1">
        <v>40.44</v>
      </c>
      <c r="BY3" s="6">
        <v>33.8</v>
      </c>
      <c r="BZ3" s="1">
        <v>41.82</v>
      </c>
      <c r="CA3" s="6">
        <v>35.3</v>
      </c>
      <c r="CB3" s="1">
        <v>34.0</v>
      </c>
      <c r="CC3" s="6">
        <v>37.2</v>
      </c>
      <c r="CD3" s="1">
        <v>43.55</v>
      </c>
      <c r="CE3" s="6">
        <v>35.9</v>
      </c>
      <c r="CF3" s="1">
        <v>36.16</v>
      </c>
      <c r="CG3" s="6">
        <v>36.4</v>
      </c>
      <c r="CH3" s="1">
        <v>30.3</v>
      </c>
      <c r="CI3" s="6">
        <v>38.2</v>
      </c>
      <c r="CJ3" s="1">
        <v>40.76</v>
      </c>
      <c r="CK3" s="6">
        <v>36.2</v>
      </c>
      <c r="CL3" s="1">
        <v>44.48</v>
      </c>
      <c r="CM3" s="6">
        <v>35.3</v>
      </c>
      <c r="CN3" s="1">
        <v>37.54</v>
      </c>
      <c r="CO3" s="6">
        <v>36.2</v>
      </c>
      <c r="CP3" s="1">
        <v>47.61</v>
      </c>
      <c r="CQ3" s="6">
        <v>28.0</v>
      </c>
      <c r="CR3" s="1">
        <v>38.35</v>
      </c>
      <c r="CS3" s="6">
        <v>34.5</v>
      </c>
      <c r="CT3" s="1">
        <v>43.07</v>
      </c>
      <c r="CU3" s="6">
        <v>36.2</v>
      </c>
      <c r="CV3" s="1">
        <v>41.14</v>
      </c>
      <c r="CW3" s="6">
        <v>37.3</v>
      </c>
    </row>
    <row r="4" ht="15.0" customHeight="1">
      <c r="C4" s="6">
        <v>40.7</v>
      </c>
      <c r="E4" s="6">
        <v>35.9</v>
      </c>
      <c r="G4" s="6">
        <v>43.5</v>
      </c>
      <c r="I4" s="6">
        <v>40.7</v>
      </c>
      <c r="K4" s="6">
        <v>40.7</v>
      </c>
      <c r="M4" s="6">
        <v>41.6</v>
      </c>
      <c r="O4" s="6">
        <v>39.1</v>
      </c>
      <c r="Q4" s="6">
        <v>39.8</v>
      </c>
      <c r="S4" s="6">
        <v>42.2</v>
      </c>
      <c r="U4" s="6">
        <v>41.1</v>
      </c>
      <c r="W4" s="6">
        <v>42.6</v>
      </c>
      <c r="Y4" s="6">
        <v>39.9</v>
      </c>
      <c r="AA4" s="6">
        <v>38.3</v>
      </c>
      <c r="AC4" s="6">
        <v>38.9</v>
      </c>
      <c r="AE4" s="6">
        <v>39.7</v>
      </c>
      <c r="AG4" s="6">
        <v>40.0</v>
      </c>
      <c r="AI4" s="6">
        <v>39.2</v>
      </c>
      <c r="AK4" s="6">
        <v>40.7</v>
      </c>
      <c r="AM4" s="6">
        <v>40.2</v>
      </c>
      <c r="AO4" s="6">
        <v>39.7</v>
      </c>
      <c r="AQ4" s="6">
        <v>39.6</v>
      </c>
      <c r="AS4" s="6">
        <v>38.3</v>
      </c>
      <c r="AU4" s="6">
        <v>40.0</v>
      </c>
      <c r="AW4" s="6">
        <v>41.0</v>
      </c>
      <c r="AY4" s="6">
        <v>39.7</v>
      </c>
      <c r="BA4" s="6">
        <v>40.3</v>
      </c>
      <c r="BC4" s="6">
        <v>40.1</v>
      </c>
      <c r="BE4" s="6">
        <v>43.5</v>
      </c>
      <c r="BG4" s="6">
        <v>40.3</v>
      </c>
      <c r="BI4" s="6">
        <v>39.4</v>
      </c>
      <c r="BK4" s="6">
        <v>43.4</v>
      </c>
      <c r="BM4" s="6">
        <v>39.1</v>
      </c>
      <c r="BO4" s="6">
        <v>41.0</v>
      </c>
      <c r="BQ4" s="6">
        <v>40.0</v>
      </c>
      <c r="BS4" s="6">
        <v>37.7</v>
      </c>
      <c r="BU4" s="6">
        <v>41.6</v>
      </c>
      <c r="BW4" s="6">
        <v>36.2</v>
      </c>
      <c r="BY4" s="6">
        <v>38.4</v>
      </c>
      <c r="CA4" s="6">
        <v>39.4</v>
      </c>
      <c r="CC4" s="6">
        <v>41.1</v>
      </c>
      <c r="CE4" s="6">
        <v>40.0</v>
      </c>
      <c r="CG4" s="6">
        <v>40.2</v>
      </c>
      <c r="CI4" s="6">
        <v>41.5</v>
      </c>
      <c r="CK4" s="6">
        <v>40.7</v>
      </c>
      <c r="CM4" s="6">
        <v>39.5</v>
      </c>
      <c r="CO4" s="6">
        <v>40.3</v>
      </c>
      <c r="CQ4" s="6">
        <v>35.6</v>
      </c>
      <c r="CS4" s="6">
        <v>39.0</v>
      </c>
      <c r="CU4" s="6">
        <v>39.7</v>
      </c>
      <c r="CW4" s="6">
        <v>41.3</v>
      </c>
    </row>
    <row r="5" ht="15.0" customHeight="1">
      <c r="C5" s="6">
        <v>43.8</v>
      </c>
      <c r="E5" s="6">
        <v>42.2</v>
      </c>
      <c r="G5" s="6">
        <v>46.2</v>
      </c>
      <c r="I5" s="6">
        <v>43.6</v>
      </c>
      <c r="K5" s="6">
        <v>44.6</v>
      </c>
      <c r="M5" s="6">
        <v>44.6</v>
      </c>
      <c r="O5" s="6">
        <v>42.5</v>
      </c>
      <c r="Q5" s="6">
        <v>43.0</v>
      </c>
      <c r="S5" s="6">
        <v>44.8</v>
      </c>
      <c r="U5" s="6">
        <v>44.2</v>
      </c>
      <c r="W5" s="6">
        <v>44.1</v>
      </c>
      <c r="Y5" s="6">
        <v>44.4</v>
      </c>
      <c r="AA5" s="6">
        <v>42.3</v>
      </c>
      <c r="AC5" s="6">
        <v>42.9</v>
      </c>
      <c r="AE5" s="6">
        <v>43.2</v>
      </c>
      <c r="AG5" s="6">
        <v>43.5</v>
      </c>
      <c r="AI5" s="6">
        <v>43.0</v>
      </c>
      <c r="AK5" s="6">
        <v>43.7</v>
      </c>
      <c r="AM5" s="6">
        <v>43.0</v>
      </c>
      <c r="AO5" s="6">
        <v>43.0</v>
      </c>
      <c r="AQ5" s="6">
        <v>42.9</v>
      </c>
      <c r="AS5" s="6">
        <v>42.5</v>
      </c>
      <c r="AU5" s="6">
        <v>43.1</v>
      </c>
      <c r="AW5" s="6">
        <v>44.0</v>
      </c>
      <c r="AY5" s="6">
        <v>43.2</v>
      </c>
      <c r="BA5" s="6">
        <v>43.9</v>
      </c>
      <c r="BC5" s="6">
        <v>43.5</v>
      </c>
      <c r="BE5" s="6">
        <v>46.2</v>
      </c>
      <c r="BG5" s="6">
        <v>43.1</v>
      </c>
      <c r="BI5" s="6">
        <v>42.8</v>
      </c>
      <c r="BK5" s="6">
        <v>46.2</v>
      </c>
      <c r="BM5" s="6">
        <v>42.7</v>
      </c>
      <c r="BO5" s="6">
        <v>44.1</v>
      </c>
      <c r="BQ5" s="6">
        <v>43.4</v>
      </c>
      <c r="BS5" s="6">
        <v>42.4</v>
      </c>
      <c r="BU5" s="6">
        <v>44.4</v>
      </c>
      <c r="BW5" s="6">
        <v>41.5</v>
      </c>
      <c r="BY5" s="6">
        <v>42.2</v>
      </c>
      <c r="CA5" s="6">
        <v>42.7</v>
      </c>
      <c r="CC5" s="6">
        <v>44.2</v>
      </c>
      <c r="CE5" s="6">
        <v>43.3</v>
      </c>
      <c r="CG5" s="6">
        <v>43.9</v>
      </c>
      <c r="CI5" s="6">
        <v>43.6</v>
      </c>
      <c r="CK5" s="6">
        <v>44.3</v>
      </c>
      <c r="CM5" s="6">
        <v>42.8</v>
      </c>
      <c r="CO5" s="6">
        <v>43.5</v>
      </c>
      <c r="CQ5" s="6">
        <v>41.4</v>
      </c>
      <c r="CS5" s="6">
        <v>42.6</v>
      </c>
      <c r="CU5" s="6">
        <v>43.0</v>
      </c>
      <c r="CW5" s="6">
        <v>44.4</v>
      </c>
    </row>
    <row r="6" ht="15.0" customHeight="1">
      <c r="C6" s="6">
        <v>46.3</v>
      </c>
      <c r="E6" s="6">
        <v>47.1</v>
      </c>
      <c r="G6" s="6">
        <v>48.7</v>
      </c>
      <c r="I6" s="6">
        <v>46.6</v>
      </c>
      <c r="K6" s="6">
        <v>48.1</v>
      </c>
      <c r="M6" s="6">
        <v>47.7</v>
      </c>
      <c r="O6" s="6">
        <v>46.2</v>
      </c>
      <c r="Q6" s="6">
        <v>46.5</v>
      </c>
      <c r="S6" s="6">
        <v>46.3</v>
      </c>
      <c r="U6" s="6">
        <v>46.8</v>
      </c>
      <c r="W6" s="6">
        <v>45.6</v>
      </c>
      <c r="Y6" s="6">
        <v>48.5</v>
      </c>
      <c r="AA6" s="6">
        <v>46.8</v>
      </c>
      <c r="AC6" s="6">
        <v>46.9</v>
      </c>
      <c r="AE6" s="6">
        <v>47.0</v>
      </c>
      <c r="AG6" s="6">
        <v>47.0</v>
      </c>
      <c r="AI6" s="6">
        <v>46.7</v>
      </c>
      <c r="AK6" s="6">
        <v>46.0</v>
      </c>
      <c r="AM6" s="6">
        <v>46.8</v>
      </c>
      <c r="AO6" s="6">
        <v>46.4</v>
      </c>
      <c r="AQ6" s="6">
        <v>46.8</v>
      </c>
      <c r="AS6" s="6">
        <v>46.8</v>
      </c>
      <c r="AU6" s="6">
        <v>47.2</v>
      </c>
      <c r="AW6" s="6">
        <v>46.6</v>
      </c>
      <c r="AY6" s="6">
        <v>46.8</v>
      </c>
      <c r="BA6" s="6">
        <v>47.7</v>
      </c>
      <c r="BC6" s="6">
        <v>47.3</v>
      </c>
      <c r="BE6" s="6">
        <v>49.0</v>
      </c>
      <c r="BG6" s="6">
        <v>46.9</v>
      </c>
      <c r="BI6" s="6">
        <v>46.2</v>
      </c>
      <c r="BK6" s="6">
        <v>48.9</v>
      </c>
      <c r="BM6" s="6">
        <v>46.5</v>
      </c>
      <c r="BO6" s="6">
        <v>46.7</v>
      </c>
      <c r="BQ6" s="6">
        <v>47.4</v>
      </c>
      <c r="BS6" s="6">
        <v>46.6</v>
      </c>
      <c r="BU6" s="6">
        <v>47.0</v>
      </c>
      <c r="BW6" s="6">
        <v>46.3</v>
      </c>
      <c r="BY6" s="6">
        <v>46.2</v>
      </c>
      <c r="CA6" s="6">
        <v>46.5</v>
      </c>
      <c r="CC6" s="6">
        <v>46.5</v>
      </c>
      <c r="CE6" s="6">
        <v>47.3</v>
      </c>
      <c r="CG6" s="6">
        <v>46.9</v>
      </c>
      <c r="CI6" s="6">
        <v>45.9</v>
      </c>
      <c r="CK6" s="6">
        <v>48.2</v>
      </c>
      <c r="CM6" s="6">
        <v>46.8</v>
      </c>
      <c r="CO6" s="6">
        <v>46.6</v>
      </c>
      <c r="CQ6" s="6">
        <v>46.7</v>
      </c>
      <c r="CS6" s="6">
        <v>46.3</v>
      </c>
      <c r="CU6" s="6">
        <v>47.2</v>
      </c>
      <c r="CW6" s="6">
        <v>47.5</v>
      </c>
    </row>
    <row r="7" ht="15.0" customHeight="1">
      <c r="C7" s="6">
        <v>47.5</v>
      </c>
      <c r="E7" s="6">
        <v>49.7</v>
      </c>
      <c r="G7" s="6">
        <v>49.6</v>
      </c>
      <c r="I7" s="6">
        <v>48.1</v>
      </c>
      <c r="K7" s="6">
        <v>49.5</v>
      </c>
      <c r="M7" s="6">
        <v>49.5</v>
      </c>
      <c r="O7" s="6">
        <v>47.9</v>
      </c>
      <c r="Q7" s="6">
        <v>48.3</v>
      </c>
      <c r="S7" s="6">
        <v>46.5</v>
      </c>
      <c r="U7" s="6">
        <v>47.9</v>
      </c>
      <c r="W7" s="6">
        <v>46.5</v>
      </c>
      <c r="Y7" s="6">
        <v>50.3</v>
      </c>
      <c r="AA7" s="6">
        <v>48.6</v>
      </c>
      <c r="AC7" s="6">
        <v>48.6</v>
      </c>
      <c r="AE7" s="6">
        <v>49.0</v>
      </c>
      <c r="AG7" s="6">
        <v>48.7</v>
      </c>
      <c r="AI7" s="6">
        <v>48.3</v>
      </c>
      <c r="AK7" s="6">
        <v>46.8</v>
      </c>
      <c r="AM7" s="6">
        <v>48.7</v>
      </c>
      <c r="AO7" s="6">
        <v>48.2</v>
      </c>
      <c r="AQ7" s="6">
        <v>48.5</v>
      </c>
      <c r="AS7" s="6">
        <v>48.6</v>
      </c>
      <c r="AU7" s="6">
        <v>49.1</v>
      </c>
      <c r="AW7" s="6">
        <v>47.7</v>
      </c>
      <c r="AY7" s="6">
        <v>48.5</v>
      </c>
      <c r="BA7" s="6">
        <v>50.1</v>
      </c>
      <c r="BC7" s="6">
        <v>49.2</v>
      </c>
      <c r="BE7" s="6">
        <v>50.1</v>
      </c>
      <c r="BG7" s="6">
        <v>48.6</v>
      </c>
      <c r="BI7" s="6">
        <v>47.9</v>
      </c>
      <c r="BK7" s="6">
        <v>50.0</v>
      </c>
      <c r="BM7" s="6">
        <v>48.2</v>
      </c>
      <c r="BO7" s="6">
        <v>47.9</v>
      </c>
      <c r="BQ7" s="6">
        <v>49.5</v>
      </c>
      <c r="BS7" s="6">
        <v>48.4</v>
      </c>
      <c r="BU7" s="6">
        <v>48.6</v>
      </c>
      <c r="BW7" s="6">
        <v>48.7</v>
      </c>
      <c r="BY7" s="6">
        <v>48.1</v>
      </c>
      <c r="CA7" s="6">
        <v>48.1</v>
      </c>
      <c r="CC7" s="6">
        <v>47.6</v>
      </c>
      <c r="CE7" s="6">
        <v>49.3</v>
      </c>
      <c r="CG7" s="6">
        <v>48.4</v>
      </c>
      <c r="CI7" s="6">
        <v>47.8</v>
      </c>
      <c r="CK7" s="6">
        <v>49.9</v>
      </c>
      <c r="CM7" s="6">
        <v>48.8</v>
      </c>
      <c r="CO7" s="6">
        <v>48.1</v>
      </c>
      <c r="CQ7" s="6">
        <v>49.0</v>
      </c>
      <c r="CS7" s="6">
        <v>47.8</v>
      </c>
      <c r="CU7" s="6">
        <v>49.1</v>
      </c>
      <c r="CW7" s="6">
        <v>49.5</v>
      </c>
    </row>
    <row r="8" ht="15.0" customHeight="1">
      <c r="C8" s="6">
        <v>46.5</v>
      </c>
      <c r="E8" s="6">
        <v>47.8</v>
      </c>
      <c r="G8" s="6">
        <v>48.7</v>
      </c>
      <c r="I8" s="6">
        <v>47.5</v>
      </c>
      <c r="K8" s="6">
        <v>49.2</v>
      </c>
      <c r="M8" s="6">
        <v>48.8</v>
      </c>
      <c r="O8" s="6">
        <v>47.4</v>
      </c>
      <c r="Q8" s="6">
        <v>47.5</v>
      </c>
      <c r="S8" s="6">
        <v>45.6</v>
      </c>
      <c r="U8" s="6">
        <v>47.0</v>
      </c>
      <c r="W8" s="6">
        <v>46.2</v>
      </c>
      <c r="Y8" s="6">
        <v>50.0</v>
      </c>
      <c r="AA8" s="6">
        <v>47.8</v>
      </c>
      <c r="AC8" s="6">
        <v>47.9</v>
      </c>
      <c r="AE8" s="6">
        <v>48.4</v>
      </c>
      <c r="AG8" s="6">
        <v>48.4</v>
      </c>
      <c r="AI8" s="6">
        <v>47.5</v>
      </c>
      <c r="AK8" s="6">
        <v>45.7</v>
      </c>
      <c r="AM8" s="6">
        <v>48.0</v>
      </c>
      <c r="AO8" s="6">
        <v>47.5</v>
      </c>
      <c r="AQ8" s="6">
        <v>47.9</v>
      </c>
      <c r="AS8" s="6">
        <v>48.0</v>
      </c>
      <c r="AU8" s="6">
        <v>48.5</v>
      </c>
      <c r="AW8" s="6">
        <v>46.9</v>
      </c>
      <c r="AY8" s="6">
        <v>47.9</v>
      </c>
      <c r="BA8" s="6">
        <v>49.6</v>
      </c>
      <c r="BC8" s="6">
        <v>48.6</v>
      </c>
      <c r="BE8" s="6">
        <v>49.3</v>
      </c>
      <c r="BG8" s="6">
        <v>48.0</v>
      </c>
      <c r="BI8" s="6">
        <v>47.2</v>
      </c>
      <c r="BK8" s="6">
        <v>49.1</v>
      </c>
      <c r="BM8" s="6">
        <v>47.9</v>
      </c>
      <c r="BO8" s="6">
        <v>47.1</v>
      </c>
      <c r="BQ8" s="6">
        <v>49.1</v>
      </c>
      <c r="BS8" s="6">
        <v>47.8</v>
      </c>
      <c r="BU8" s="6">
        <v>48.3</v>
      </c>
      <c r="BW8" s="6">
        <v>48.7</v>
      </c>
      <c r="BY8" s="6">
        <v>47.4</v>
      </c>
      <c r="CA8" s="6">
        <v>47.4</v>
      </c>
      <c r="CC8" s="6">
        <v>46.8</v>
      </c>
      <c r="CE8" s="6">
        <v>48.8</v>
      </c>
      <c r="CG8" s="6">
        <v>47.6</v>
      </c>
      <c r="CI8" s="6">
        <v>47.6</v>
      </c>
      <c r="CK8" s="6">
        <v>49.4</v>
      </c>
      <c r="CM8" s="6">
        <v>48.2</v>
      </c>
      <c r="CO8" s="6">
        <v>47.1</v>
      </c>
      <c r="CQ8" s="6">
        <v>48.7</v>
      </c>
      <c r="CS8" s="6">
        <v>46.9</v>
      </c>
      <c r="CU8" s="6">
        <v>48.4</v>
      </c>
      <c r="CW8" s="6">
        <v>48.9</v>
      </c>
    </row>
    <row r="9" ht="15.0" customHeight="1">
      <c r="C9" s="6">
        <v>44.4</v>
      </c>
      <c r="E9" s="6">
        <v>41.3</v>
      </c>
      <c r="G9" s="6">
        <v>46.5</v>
      </c>
      <c r="I9" s="6">
        <v>45.1</v>
      </c>
      <c r="K9" s="6">
        <v>46.5</v>
      </c>
      <c r="M9" s="6">
        <v>46.0</v>
      </c>
      <c r="O9" s="6">
        <v>44.3</v>
      </c>
      <c r="Q9" s="6">
        <v>44.8</v>
      </c>
      <c r="S9" s="6">
        <v>43.6</v>
      </c>
      <c r="U9" s="6">
        <v>44.7</v>
      </c>
      <c r="W9" s="6">
        <v>45.1</v>
      </c>
      <c r="Y9" s="6">
        <v>47.1</v>
      </c>
      <c r="AA9" s="6">
        <v>44.8</v>
      </c>
      <c r="AC9" s="6">
        <v>45.2</v>
      </c>
      <c r="AE9" s="6">
        <v>45.5</v>
      </c>
      <c r="AG9" s="6">
        <v>45.5</v>
      </c>
      <c r="AI9" s="6">
        <v>45.0</v>
      </c>
      <c r="AK9" s="6">
        <v>43.7</v>
      </c>
      <c r="AM9" s="6">
        <v>45.1</v>
      </c>
      <c r="AO9" s="6">
        <v>44.5</v>
      </c>
      <c r="AQ9" s="6">
        <v>44.9</v>
      </c>
      <c r="AS9" s="6">
        <v>44.8</v>
      </c>
      <c r="AU9" s="6">
        <v>45.3</v>
      </c>
      <c r="AW9" s="6">
        <v>44.7</v>
      </c>
      <c r="AY9" s="6">
        <v>45.1</v>
      </c>
      <c r="BA9" s="6">
        <v>46.7</v>
      </c>
      <c r="BC9" s="6">
        <v>45.6</v>
      </c>
      <c r="BE9" s="6">
        <v>47.0</v>
      </c>
      <c r="BG9" s="6">
        <v>45.0</v>
      </c>
      <c r="BI9" s="6">
        <v>44.4</v>
      </c>
      <c r="BK9" s="6">
        <v>46.7</v>
      </c>
      <c r="BM9" s="6">
        <v>44.6</v>
      </c>
      <c r="BO9" s="6">
        <v>44.6</v>
      </c>
      <c r="BQ9" s="6">
        <v>45.8</v>
      </c>
      <c r="BS9" s="6">
        <v>44.6</v>
      </c>
      <c r="BU9" s="6">
        <v>45.8</v>
      </c>
      <c r="BW9" s="6">
        <v>45.5</v>
      </c>
      <c r="BY9" s="6">
        <v>44.5</v>
      </c>
      <c r="CA9" s="6">
        <v>44.5</v>
      </c>
      <c r="CC9" s="6">
        <v>44.2</v>
      </c>
      <c r="CE9" s="6">
        <v>45.7</v>
      </c>
      <c r="CG9" s="6">
        <v>45.0</v>
      </c>
      <c r="CI9" s="6">
        <v>45.3</v>
      </c>
      <c r="CK9" s="6">
        <v>46.7</v>
      </c>
      <c r="CM9" s="6">
        <v>44.8</v>
      </c>
      <c r="CO9" s="6">
        <v>44.5</v>
      </c>
      <c r="CQ9" s="6">
        <v>45.1</v>
      </c>
      <c r="CS9" s="6">
        <v>44.3</v>
      </c>
      <c r="CU9" s="6">
        <v>45.2</v>
      </c>
      <c r="CW9" s="6">
        <v>46.1</v>
      </c>
    </row>
    <row r="10" ht="15.0" customHeight="1">
      <c r="C10" s="6">
        <v>41.8</v>
      </c>
      <c r="E10" s="6">
        <v>33.7</v>
      </c>
      <c r="G10" s="6">
        <v>44.4</v>
      </c>
      <c r="I10" s="6">
        <v>42.0</v>
      </c>
      <c r="K10" s="6">
        <v>43.6</v>
      </c>
      <c r="M10" s="6">
        <v>43.0</v>
      </c>
      <c r="O10" s="6">
        <v>40.5</v>
      </c>
      <c r="Q10" s="6">
        <v>41.2</v>
      </c>
      <c r="S10" s="6">
        <v>41.7</v>
      </c>
      <c r="U10" s="6">
        <v>42.0</v>
      </c>
      <c r="W10" s="6">
        <v>43.7</v>
      </c>
      <c r="Y10" s="6">
        <v>43.5</v>
      </c>
      <c r="AA10" s="6">
        <v>40.8</v>
      </c>
      <c r="AC10" s="6">
        <v>41.7</v>
      </c>
      <c r="AE10" s="6">
        <v>41.6</v>
      </c>
      <c r="AG10" s="6">
        <v>41.9</v>
      </c>
      <c r="AI10" s="6">
        <v>41.6</v>
      </c>
      <c r="AK10" s="6">
        <v>41.9</v>
      </c>
      <c r="AM10" s="6">
        <v>41.2</v>
      </c>
      <c r="AO10" s="6">
        <v>41.2</v>
      </c>
      <c r="AQ10" s="6">
        <v>41.2</v>
      </c>
      <c r="AS10" s="6">
        <v>40.6</v>
      </c>
      <c r="AU10" s="6">
        <v>40.7</v>
      </c>
      <c r="AW10" s="6">
        <v>42.2</v>
      </c>
      <c r="AY10" s="6">
        <v>41.7</v>
      </c>
      <c r="BA10" s="6">
        <v>42.3</v>
      </c>
      <c r="BC10" s="6">
        <v>41.7</v>
      </c>
      <c r="BE10" s="6">
        <v>44.7</v>
      </c>
      <c r="BG10" s="6">
        <v>41.0</v>
      </c>
      <c r="BI10" s="6">
        <v>40.9</v>
      </c>
      <c r="BK10" s="6">
        <v>44.3</v>
      </c>
      <c r="BM10" s="6">
        <v>40.7</v>
      </c>
      <c r="BO10" s="6">
        <v>41.8</v>
      </c>
      <c r="BQ10" s="6">
        <v>40.7</v>
      </c>
      <c r="BS10" s="6">
        <v>40.5</v>
      </c>
      <c r="BU10" s="6">
        <v>42.6</v>
      </c>
      <c r="BW10" s="6">
        <v>41.1</v>
      </c>
      <c r="BY10" s="6">
        <v>40.7</v>
      </c>
      <c r="CA10" s="6">
        <v>40.9</v>
      </c>
      <c r="CC10" s="6">
        <v>41.8</v>
      </c>
      <c r="CE10" s="6">
        <v>41.5</v>
      </c>
      <c r="CG10" s="6">
        <v>41.8</v>
      </c>
      <c r="CI10" s="6">
        <v>42.8</v>
      </c>
      <c r="CK10" s="6">
        <v>43.5</v>
      </c>
      <c r="CM10" s="6">
        <v>40.5</v>
      </c>
      <c r="CO10" s="6">
        <v>41.4</v>
      </c>
      <c r="CQ10" s="6">
        <v>40.0</v>
      </c>
      <c r="CS10" s="6">
        <v>40.9</v>
      </c>
      <c r="CU10" s="6">
        <v>40.8</v>
      </c>
      <c r="CW10" s="6">
        <v>42.9</v>
      </c>
    </row>
    <row r="11" ht="15.0" customHeight="1">
      <c r="C11" s="6">
        <v>39.5</v>
      </c>
      <c r="E11" s="6">
        <v>25.7</v>
      </c>
      <c r="G11" s="6">
        <v>41.9</v>
      </c>
      <c r="I11" s="6">
        <v>39.4</v>
      </c>
      <c r="K11" s="6">
        <v>38.9</v>
      </c>
      <c r="M11" s="6">
        <v>39.2</v>
      </c>
      <c r="O11" s="6">
        <v>35.9</v>
      </c>
      <c r="Q11" s="6">
        <v>37.1</v>
      </c>
      <c r="S11" s="6">
        <v>40.4</v>
      </c>
      <c r="U11" s="6">
        <v>39.7</v>
      </c>
      <c r="W11" s="6">
        <v>41.6</v>
      </c>
      <c r="Y11" s="6">
        <v>38.3</v>
      </c>
      <c r="AA11" s="6">
        <v>36.0</v>
      </c>
      <c r="AC11" s="6">
        <v>37.1</v>
      </c>
      <c r="AE11" s="6">
        <v>37.3</v>
      </c>
      <c r="AG11" s="6">
        <v>38.1</v>
      </c>
      <c r="AI11" s="6">
        <v>37.6</v>
      </c>
      <c r="AK11" s="6">
        <v>40.2</v>
      </c>
      <c r="AM11" s="6">
        <v>36.2</v>
      </c>
      <c r="AO11" s="6">
        <v>37.1</v>
      </c>
      <c r="AQ11" s="6">
        <v>36.4</v>
      </c>
      <c r="AS11" s="6">
        <v>35.3</v>
      </c>
      <c r="AU11" s="6">
        <v>35.7</v>
      </c>
      <c r="AW11" s="6">
        <v>40.0</v>
      </c>
      <c r="AY11" s="6">
        <v>37.7</v>
      </c>
      <c r="BA11" s="6">
        <v>37.3</v>
      </c>
      <c r="BC11" s="6">
        <v>37.4</v>
      </c>
      <c r="BE11" s="6">
        <v>41.6</v>
      </c>
      <c r="BG11" s="6">
        <v>36.1</v>
      </c>
      <c r="BI11" s="6">
        <v>36.6</v>
      </c>
      <c r="BK11" s="6">
        <v>41.7</v>
      </c>
      <c r="BM11" s="6">
        <v>35.3</v>
      </c>
      <c r="BO11" s="6">
        <v>39.3</v>
      </c>
      <c r="BQ11" s="6">
        <v>35.4</v>
      </c>
      <c r="BS11" s="6">
        <v>35.2</v>
      </c>
      <c r="BU11" s="6">
        <v>39.8</v>
      </c>
      <c r="BW11" s="6">
        <v>34.4</v>
      </c>
      <c r="BY11" s="6">
        <v>36.0</v>
      </c>
      <c r="CA11" s="6">
        <v>36.5</v>
      </c>
      <c r="CC11" s="6">
        <v>39.5</v>
      </c>
      <c r="CE11" s="6">
        <v>36.9</v>
      </c>
      <c r="CG11" s="6">
        <v>38.8</v>
      </c>
      <c r="CI11" s="6">
        <v>40.4</v>
      </c>
      <c r="CK11" s="6">
        <v>38.8</v>
      </c>
      <c r="CM11" s="6">
        <v>34.6</v>
      </c>
      <c r="CO11" s="6">
        <v>37.7</v>
      </c>
      <c r="CQ11" s="6">
        <v>32.5</v>
      </c>
      <c r="CS11" s="6">
        <v>36.9</v>
      </c>
      <c r="CU11" s="6">
        <v>35.8</v>
      </c>
      <c r="CW11" s="6">
        <v>38.9</v>
      </c>
    </row>
    <row r="12" ht="15.0" customHeight="1">
      <c r="C12" s="6">
        <v>35.5</v>
      </c>
      <c r="E12" s="6">
        <v>15.4</v>
      </c>
      <c r="G12" s="6">
        <v>38.9</v>
      </c>
      <c r="I12" s="6">
        <v>35.0</v>
      </c>
      <c r="K12" s="6">
        <v>34.3</v>
      </c>
      <c r="M12" s="6">
        <v>35.9</v>
      </c>
      <c r="O12" s="6">
        <v>30.3</v>
      </c>
      <c r="Q12" s="6">
        <v>32.7</v>
      </c>
      <c r="S12" s="6">
        <v>37.7</v>
      </c>
      <c r="U12" s="6">
        <v>36.0</v>
      </c>
      <c r="W12" s="6">
        <v>38.9</v>
      </c>
      <c r="Y12" s="6">
        <v>31.2</v>
      </c>
      <c r="AA12" s="6">
        <v>29.9</v>
      </c>
      <c r="AC12" s="6">
        <v>31.7</v>
      </c>
      <c r="AE12" s="6">
        <v>32.2</v>
      </c>
      <c r="AG12" s="6">
        <v>33.8</v>
      </c>
      <c r="AI12" s="6">
        <v>32.6</v>
      </c>
      <c r="AK12" s="6">
        <v>36.3</v>
      </c>
      <c r="AM12" s="6">
        <v>30.5</v>
      </c>
      <c r="AO12" s="6">
        <v>33.0</v>
      </c>
      <c r="AQ12" s="6">
        <v>31.0</v>
      </c>
      <c r="AS12" s="6">
        <v>29.0</v>
      </c>
      <c r="AU12" s="6">
        <v>29.8</v>
      </c>
      <c r="AW12" s="6">
        <v>36.0</v>
      </c>
      <c r="AY12" s="6">
        <v>33.1</v>
      </c>
      <c r="BA12" s="6">
        <v>31.8</v>
      </c>
      <c r="BC12" s="6">
        <v>32.8</v>
      </c>
      <c r="BE12" s="6">
        <v>38.6</v>
      </c>
      <c r="BG12" s="6">
        <v>30.5</v>
      </c>
      <c r="BI12" s="6">
        <v>31.5</v>
      </c>
      <c r="BK12" s="6">
        <v>38.8</v>
      </c>
      <c r="BM12" s="6">
        <v>29.1</v>
      </c>
      <c r="BO12" s="6">
        <v>35.6</v>
      </c>
      <c r="BQ12" s="6">
        <v>29.2</v>
      </c>
      <c r="BS12" s="6">
        <v>28.5</v>
      </c>
      <c r="BU12" s="6">
        <v>36.4</v>
      </c>
      <c r="BW12" s="6">
        <v>25.6</v>
      </c>
      <c r="BY12" s="6">
        <v>29.8</v>
      </c>
      <c r="CA12" s="6">
        <v>31.2</v>
      </c>
      <c r="CC12" s="6">
        <v>36.0</v>
      </c>
      <c r="CE12" s="6">
        <v>31.7</v>
      </c>
      <c r="CG12" s="6">
        <v>34.1</v>
      </c>
      <c r="CI12" s="6">
        <v>37.2</v>
      </c>
      <c r="CK12" s="6">
        <v>33.4</v>
      </c>
      <c r="CM12" s="6">
        <v>28.0</v>
      </c>
      <c r="CO12" s="6">
        <v>34.3</v>
      </c>
      <c r="CQ12" s="6">
        <v>23.3</v>
      </c>
      <c r="CS12" s="6">
        <v>32.0</v>
      </c>
      <c r="CU12" s="6">
        <v>29.9</v>
      </c>
      <c r="CW12" s="6">
        <v>35.0</v>
      </c>
    </row>
    <row r="13" ht="15.0" customHeight="1">
      <c r="C13" s="6">
        <v>33.2</v>
      </c>
      <c r="E13" s="6">
        <v>9.2</v>
      </c>
      <c r="G13" s="6">
        <v>37.0</v>
      </c>
      <c r="I13" s="6">
        <v>32.8</v>
      </c>
      <c r="K13" s="6">
        <v>31.3</v>
      </c>
      <c r="M13" s="6">
        <v>33.3</v>
      </c>
      <c r="O13" s="6">
        <v>27.5</v>
      </c>
      <c r="Q13" s="6">
        <v>29.7</v>
      </c>
      <c r="S13" s="6">
        <v>36.3</v>
      </c>
      <c r="U13" s="6">
        <v>33.7</v>
      </c>
      <c r="W13" s="6">
        <v>38.2</v>
      </c>
      <c r="Y13" s="6">
        <v>26.3</v>
      </c>
      <c r="AA13" s="6">
        <v>26.9</v>
      </c>
      <c r="AC13" s="6">
        <v>28.5</v>
      </c>
      <c r="AE13" s="6">
        <v>29.2</v>
      </c>
      <c r="AG13" s="6">
        <v>31.1</v>
      </c>
      <c r="AI13" s="6">
        <v>29.5</v>
      </c>
      <c r="AK13" s="6">
        <v>34.0</v>
      </c>
      <c r="AM13" s="6">
        <v>27.3</v>
      </c>
      <c r="AO13" s="6">
        <v>30.0</v>
      </c>
      <c r="AQ13" s="6">
        <v>27.2</v>
      </c>
      <c r="AS13" s="6">
        <v>24.6</v>
      </c>
      <c r="AU13" s="6">
        <v>26.5</v>
      </c>
      <c r="AW13" s="6">
        <v>33.8</v>
      </c>
      <c r="AY13" s="6">
        <v>30.4</v>
      </c>
      <c r="BA13" s="6">
        <v>27.6</v>
      </c>
      <c r="BC13" s="6">
        <v>29.8</v>
      </c>
      <c r="BE13" s="6">
        <v>36.5</v>
      </c>
      <c r="BG13" s="6">
        <v>27.3</v>
      </c>
      <c r="BI13" s="6">
        <v>28.4</v>
      </c>
      <c r="BK13" s="6">
        <v>37.1</v>
      </c>
      <c r="BM13" s="6">
        <v>25.9</v>
      </c>
      <c r="BO13" s="6">
        <v>33.2</v>
      </c>
      <c r="BQ13" s="6">
        <v>26.3</v>
      </c>
      <c r="BS13" s="6">
        <v>24.8</v>
      </c>
      <c r="BU13" s="6">
        <v>34.6</v>
      </c>
      <c r="BW13" s="6">
        <v>20.9</v>
      </c>
      <c r="BY13" s="6">
        <v>26.0</v>
      </c>
      <c r="CA13" s="6">
        <v>28.1</v>
      </c>
      <c r="CC13" s="6">
        <v>33.8</v>
      </c>
      <c r="CE13" s="6">
        <v>27.6</v>
      </c>
      <c r="CG13" s="6">
        <v>31.4</v>
      </c>
      <c r="CI13" s="6">
        <v>35.5</v>
      </c>
      <c r="CK13" s="6">
        <v>29.3</v>
      </c>
      <c r="CM13" s="6">
        <v>24.8</v>
      </c>
      <c r="CO13" s="6">
        <v>31.6</v>
      </c>
      <c r="CQ13" s="6">
        <v>18.6</v>
      </c>
      <c r="CS13" s="6">
        <v>28.8</v>
      </c>
      <c r="CU13" s="6">
        <v>26.8</v>
      </c>
      <c r="CW13" s="6">
        <v>31.8</v>
      </c>
    </row>
    <row r="14">
      <c r="A14" s="1" t="s">
        <v>193</v>
      </c>
      <c r="B14" s="1" t="s">
        <v>38</v>
      </c>
      <c r="C14" s="6">
        <v>40.9</v>
      </c>
      <c r="D14" s="1" t="s">
        <v>41</v>
      </c>
      <c r="E14" s="6">
        <v>32.1</v>
      </c>
      <c r="F14" s="1" t="s">
        <v>43</v>
      </c>
      <c r="G14" s="6">
        <v>43.6</v>
      </c>
      <c r="H14" s="1" t="s">
        <v>45</v>
      </c>
      <c r="I14" s="6">
        <v>41.0</v>
      </c>
      <c r="J14" s="1" t="s">
        <v>47</v>
      </c>
      <c r="K14" s="6">
        <v>41.3</v>
      </c>
      <c r="L14" s="1" t="s">
        <v>49</v>
      </c>
      <c r="M14" s="6">
        <v>41.9</v>
      </c>
      <c r="N14" s="1" t="s">
        <v>51</v>
      </c>
      <c r="O14" s="6">
        <v>39.0</v>
      </c>
      <c r="P14" s="1" t="s">
        <v>53</v>
      </c>
      <c r="Q14" s="6">
        <v>39.9</v>
      </c>
      <c r="R14" s="1" t="s">
        <v>55</v>
      </c>
      <c r="S14" s="6">
        <v>41.8</v>
      </c>
      <c r="T14" s="1" t="s">
        <v>57</v>
      </c>
      <c r="U14" s="6">
        <v>41.3</v>
      </c>
      <c r="V14" s="1" t="s">
        <v>59</v>
      </c>
      <c r="W14" s="6">
        <v>42.6</v>
      </c>
      <c r="X14" s="1" t="s">
        <v>61</v>
      </c>
      <c r="Y14" s="6">
        <v>40.3</v>
      </c>
      <c r="Z14" s="1" t="s">
        <v>63</v>
      </c>
      <c r="AA14" s="6">
        <v>39.0</v>
      </c>
      <c r="AB14" s="1" t="s">
        <v>65</v>
      </c>
      <c r="AC14" s="6">
        <v>39.7</v>
      </c>
      <c r="AD14" s="1" t="s">
        <v>67</v>
      </c>
      <c r="AE14" s="6">
        <v>40.1</v>
      </c>
      <c r="AF14" s="1" t="s">
        <v>69</v>
      </c>
      <c r="AG14" s="6">
        <v>40.7</v>
      </c>
      <c r="AH14" s="1" t="s">
        <v>71</v>
      </c>
      <c r="AI14" s="6">
        <v>39.9</v>
      </c>
      <c r="AJ14" s="1" t="s">
        <v>73</v>
      </c>
      <c r="AK14" s="6">
        <v>40.9</v>
      </c>
      <c r="AL14" s="1" t="s">
        <v>75</v>
      </c>
      <c r="AM14" s="6">
        <v>39.6</v>
      </c>
      <c r="AN14" s="1" t="s">
        <v>77</v>
      </c>
      <c r="AO14" s="6">
        <v>39.9</v>
      </c>
      <c r="AP14" s="1" t="s">
        <v>79</v>
      </c>
      <c r="AQ14" s="6">
        <v>39.4</v>
      </c>
      <c r="AR14" s="1" t="s">
        <v>81</v>
      </c>
      <c r="AS14" s="6">
        <v>38.5</v>
      </c>
      <c r="AT14" s="1" t="s">
        <v>83</v>
      </c>
      <c r="AU14" s="6">
        <v>39.4</v>
      </c>
      <c r="AV14" s="1" t="s">
        <v>85</v>
      </c>
      <c r="AW14" s="6">
        <v>41.2</v>
      </c>
      <c r="AX14" s="1" t="s">
        <v>87</v>
      </c>
      <c r="AY14" s="6">
        <v>40.3</v>
      </c>
      <c r="AZ14" s="1" t="s">
        <v>89</v>
      </c>
      <c r="BA14" s="6">
        <v>40.1</v>
      </c>
      <c r="BB14" s="1" t="s">
        <v>91</v>
      </c>
      <c r="BC14" s="6">
        <v>40.5</v>
      </c>
      <c r="BD14" s="1" t="s">
        <v>93</v>
      </c>
      <c r="BE14" s="6">
        <v>43.7</v>
      </c>
      <c r="BF14" s="1" t="s">
        <v>95</v>
      </c>
      <c r="BG14" s="6">
        <v>39.6</v>
      </c>
      <c r="BH14" s="1" t="s">
        <v>97</v>
      </c>
      <c r="BI14" s="6">
        <v>39.3</v>
      </c>
      <c r="BJ14" s="1" t="s">
        <v>99</v>
      </c>
      <c r="BK14" s="6">
        <v>43.7</v>
      </c>
      <c r="BL14" s="1" t="s">
        <v>101</v>
      </c>
      <c r="BM14" s="6">
        <v>38.8</v>
      </c>
      <c r="BN14" s="1" t="s">
        <v>103</v>
      </c>
      <c r="BO14" s="6">
        <v>41.1</v>
      </c>
      <c r="BP14" s="1" t="s">
        <v>105</v>
      </c>
      <c r="BQ14" s="6">
        <v>39.3</v>
      </c>
      <c r="BR14" s="1" t="s">
        <v>107</v>
      </c>
      <c r="BS14" s="6">
        <v>38.2</v>
      </c>
      <c r="BT14" s="1" t="s">
        <v>109</v>
      </c>
      <c r="BU14" s="6">
        <v>41.9</v>
      </c>
      <c r="BV14" s="1" t="s">
        <v>111</v>
      </c>
      <c r="BW14" s="6">
        <v>36.8</v>
      </c>
      <c r="BX14" s="1" t="s">
        <v>113</v>
      </c>
      <c r="BY14" s="6">
        <v>38.6</v>
      </c>
      <c r="BZ14" s="1" t="s">
        <v>115</v>
      </c>
      <c r="CA14" s="6">
        <v>39.3</v>
      </c>
      <c r="CB14" s="1" t="s">
        <v>117</v>
      </c>
      <c r="CC14" s="6">
        <v>41.1</v>
      </c>
      <c r="CD14" s="1" t="s">
        <v>119</v>
      </c>
      <c r="CE14" s="6">
        <v>40.0</v>
      </c>
      <c r="CF14" s="1" t="s">
        <v>121</v>
      </c>
      <c r="CG14" s="6">
        <v>40.7</v>
      </c>
      <c r="CH14" s="1" t="s">
        <v>123</v>
      </c>
      <c r="CI14" s="6">
        <v>41.8</v>
      </c>
      <c r="CJ14" s="1" t="s">
        <v>125</v>
      </c>
      <c r="CK14" s="6">
        <v>41.0</v>
      </c>
      <c r="CL14" s="1" t="s">
        <v>127</v>
      </c>
      <c r="CM14" s="6">
        <v>38.6</v>
      </c>
      <c r="CN14" s="1" t="s">
        <v>129</v>
      </c>
      <c r="CO14" s="6">
        <v>40.4</v>
      </c>
      <c r="CP14" s="1" t="s">
        <v>131</v>
      </c>
      <c r="CQ14" s="6">
        <v>35.8</v>
      </c>
      <c r="CR14" s="1" t="s">
        <v>133</v>
      </c>
      <c r="CS14" s="6">
        <v>39.3</v>
      </c>
      <c r="CT14" s="1" t="s">
        <v>194</v>
      </c>
      <c r="CU14" s="6">
        <v>39.5</v>
      </c>
      <c r="CV14" s="1" t="s">
        <v>137</v>
      </c>
      <c r="CW14" s="6">
        <v>41.5</v>
      </c>
    </row>
    <row r="16">
      <c r="B16" s="1" t="s">
        <v>197</v>
      </c>
      <c r="C16" s="1" t="s">
        <v>198</v>
      </c>
      <c r="D16" s="1" t="s">
        <v>197</v>
      </c>
      <c r="E16" s="1" t="s">
        <v>198</v>
      </c>
      <c r="F16" s="1" t="s">
        <v>197</v>
      </c>
      <c r="G16" s="1" t="s">
        <v>198</v>
      </c>
      <c r="H16" s="1" t="s">
        <v>197</v>
      </c>
      <c r="I16" s="1" t="s">
        <v>198</v>
      </c>
      <c r="J16" s="1" t="s">
        <v>197</v>
      </c>
      <c r="K16" s="1" t="s">
        <v>198</v>
      </c>
      <c r="L16" s="1" t="s">
        <v>197</v>
      </c>
      <c r="M16" s="1" t="s">
        <v>198</v>
      </c>
      <c r="N16" s="1" t="s">
        <v>197</v>
      </c>
      <c r="O16" s="1" t="s">
        <v>198</v>
      </c>
      <c r="P16" s="1" t="s">
        <v>197</v>
      </c>
      <c r="Q16" s="1" t="s">
        <v>198</v>
      </c>
      <c r="R16" s="1" t="s">
        <v>197</v>
      </c>
      <c r="S16" s="1" t="s">
        <v>198</v>
      </c>
      <c r="T16" s="1" t="s">
        <v>197</v>
      </c>
      <c r="U16" s="1" t="s">
        <v>198</v>
      </c>
      <c r="V16" s="1" t="s">
        <v>197</v>
      </c>
      <c r="W16" s="1" t="s">
        <v>198</v>
      </c>
      <c r="X16" s="1" t="s">
        <v>197</v>
      </c>
      <c r="Y16" s="1" t="s">
        <v>198</v>
      </c>
      <c r="Z16" s="1" t="s">
        <v>197</v>
      </c>
      <c r="AA16" s="1" t="s">
        <v>198</v>
      </c>
      <c r="AB16" s="1" t="s">
        <v>197</v>
      </c>
      <c r="AC16" s="1" t="s">
        <v>198</v>
      </c>
      <c r="AD16" s="1" t="s">
        <v>197</v>
      </c>
      <c r="AE16" s="1" t="s">
        <v>198</v>
      </c>
      <c r="AF16" s="1" t="s">
        <v>197</v>
      </c>
      <c r="AG16" s="1" t="s">
        <v>198</v>
      </c>
      <c r="AH16" s="1" t="s">
        <v>197</v>
      </c>
      <c r="AI16" s="1" t="s">
        <v>198</v>
      </c>
      <c r="AJ16" s="1" t="s">
        <v>197</v>
      </c>
      <c r="AK16" s="1" t="s">
        <v>198</v>
      </c>
      <c r="AL16" s="1" t="s">
        <v>197</v>
      </c>
      <c r="AM16" s="1" t="s">
        <v>198</v>
      </c>
      <c r="AN16" s="1" t="s">
        <v>197</v>
      </c>
      <c r="AO16" s="1" t="s">
        <v>198</v>
      </c>
      <c r="AP16" s="1" t="s">
        <v>197</v>
      </c>
      <c r="AQ16" s="1" t="s">
        <v>198</v>
      </c>
      <c r="AR16" s="1" t="s">
        <v>197</v>
      </c>
      <c r="AS16" s="1" t="s">
        <v>198</v>
      </c>
      <c r="AT16" s="1" t="s">
        <v>197</v>
      </c>
      <c r="AU16" s="1" t="s">
        <v>198</v>
      </c>
      <c r="AV16" s="1" t="s">
        <v>197</v>
      </c>
      <c r="AW16" s="1" t="s">
        <v>198</v>
      </c>
      <c r="AX16" s="1" t="s">
        <v>197</v>
      </c>
      <c r="AY16" s="1" t="s">
        <v>198</v>
      </c>
      <c r="AZ16" s="1" t="s">
        <v>197</v>
      </c>
      <c r="BA16" s="1" t="s">
        <v>198</v>
      </c>
      <c r="BB16" s="1" t="s">
        <v>197</v>
      </c>
      <c r="BC16" s="1" t="s">
        <v>198</v>
      </c>
      <c r="BD16" s="1" t="s">
        <v>197</v>
      </c>
      <c r="BE16" s="1" t="s">
        <v>198</v>
      </c>
      <c r="BF16" s="1" t="s">
        <v>197</v>
      </c>
      <c r="BG16" s="1" t="s">
        <v>198</v>
      </c>
      <c r="BH16" s="1" t="s">
        <v>197</v>
      </c>
      <c r="BI16" s="1" t="s">
        <v>198</v>
      </c>
      <c r="BJ16" s="1" t="s">
        <v>197</v>
      </c>
      <c r="BK16" s="1" t="s">
        <v>198</v>
      </c>
      <c r="BL16" s="1" t="s">
        <v>197</v>
      </c>
      <c r="BM16" s="1" t="s">
        <v>198</v>
      </c>
      <c r="BN16" s="1" t="s">
        <v>197</v>
      </c>
      <c r="BO16" s="1" t="s">
        <v>198</v>
      </c>
      <c r="BP16" s="1" t="s">
        <v>197</v>
      </c>
      <c r="BQ16" s="1" t="s">
        <v>198</v>
      </c>
      <c r="BR16" s="1" t="s">
        <v>197</v>
      </c>
      <c r="BS16" s="1" t="s">
        <v>198</v>
      </c>
      <c r="BT16" s="1" t="s">
        <v>197</v>
      </c>
      <c r="BU16" s="1" t="s">
        <v>198</v>
      </c>
      <c r="BV16" s="1" t="s">
        <v>197</v>
      </c>
      <c r="BW16" s="1" t="s">
        <v>198</v>
      </c>
      <c r="BX16" s="1" t="s">
        <v>197</v>
      </c>
      <c r="BY16" s="1" t="s">
        <v>198</v>
      </c>
      <c r="BZ16" s="1" t="s">
        <v>197</v>
      </c>
      <c r="CA16" s="1" t="s">
        <v>198</v>
      </c>
      <c r="CB16" s="1" t="s">
        <v>197</v>
      </c>
      <c r="CC16" s="1" t="s">
        <v>198</v>
      </c>
      <c r="CD16" s="1" t="s">
        <v>197</v>
      </c>
      <c r="CE16" s="1" t="s">
        <v>198</v>
      </c>
      <c r="CF16" s="1" t="s">
        <v>197</v>
      </c>
      <c r="CG16" s="1" t="s">
        <v>198</v>
      </c>
      <c r="CH16" s="1" t="s">
        <v>197</v>
      </c>
      <c r="CI16" s="1" t="s">
        <v>198</v>
      </c>
      <c r="CJ16" s="1" t="s">
        <v>197</v>
      </c>
      <c r="CK16" s="1" t="s">
        <v>198</v>
      </c>
      <c r="CL16" s="1" t="s">
        <v>197</v>
      </c>
      <c r="CM16" s="1" t="s">
        <v>198</v>
      </c>
      <c r="CN16" s="1" t="s">
        <v>197</v>
      </c>
      <c r="CO16" s="1" t="s">
        <v>198</v>
      </c>
      <c r="CP16" s="1" t="s">
        <v>197</v>
      </c>
      <c r="CQ16" s="1" t="s">
        <v>198</v>
      </c>
      <c r="CR16" s="1" t="s">
        <v>197</v>
      </c>
      <c r="CS16" s="1" t="s">
        <v>198</v>
      </c>
      <c r="CT16" s="1" t="s">
        <v>197</v>
      </c>
      <c r="CU16" s="1" t="s">
        <v>198</v>
      </c>
      <c r="CV16" s="1" t="s">
        <v>197</v>
      </c>
      <c r="CW16" s="1" t="s">
        <v>198</v>
      </c>
    </row>
    <row r="17">
      <c r="B17" s="1">
        <v>52.8</v>
      </c>
      <c r="C17" s="1">
        <v>61.1</v>
      </c>
      <c r="D17" s="1">
        <v>21.8</v>
      </c>
      <c r="E17" s="1">
        <v>80.6</v>
      </c>
      <c r="F17" s="1">
        <v>78.2</v>
      </c>
      <c r="G17" s="1">
        <v>57.8</v>
      </c>
      <c r="H17" s="1">
        <v>54.7</v>
      </c>
      <c r="I17" s="1">
        <v>61.0</v>
      </c>
      <c r="J17" s="1">
        <v>46.6</v>
      </c>
      <c r="K17" s="1">
        <v>62.9</v>
      </c>
      <c r="L17" s="1">
        <v>69.4</v>
      </c>
      <c r="M17" s="1">
        <v>60.6</v>
      </c>
      <c r="N17" s="1">
        <v>47.6</v>
      </c>
      <c r="O17" s="1">
        <v>64.0</v>
      </c>
      <c r="P17" s="1">
        <v>48.3</v>
      </c>
      <c r="Q17" s="1">
        <v>63.2</v>
      </c>
      <c r="R17" s="1">
        <v>62.1</v>
      </c>
      <c r="S17" s="1">
        <v>58.8</v>
      </c>
      <c r="T17" s="1">
        <v>54.7</v>
      </c>
      <c r="U17" s="1">
        <v>60.8</v>
      </c>
      <c r="V17" s="1">
        <v>69.7</v>
      </c>
      <c r="W17" s="1">
        <v>57.2</v>
      </c>
      <c r="X17" s="1">
        <v>41.7</v>
      </c>
      <c r="Y17" s="1">
        <v>66.0</v>
      </c>
      <c r="Z17" s="1">
        <v>45.2</v>
      </c>
      <c r="AA17" s="1">
        <v>64.5</v>
      </c>
      <c r="AB17" s="1">
        <v>46.0</v>
      </c>
      <c r="AC17" s="1">
        <v>63.7</v>
      </c>
      <c r="AD17" s="1">
        <v>55.1</v>
      </c>
      <c r="AE17" s="1">
        <v>62.9</v>
      </c>
      <c r="AF17" s="1">
        <v>57.6</v>
      </c>
      <c r="AG17" s="1">
        <v>61.7</v>
      </c>
      <c r="AH17" s="1">
        <v>31.8</v>
      </c>
      <c r="AI17" s="1">
        <v>31.8</v>
      </c>
      <c r="AJ17" s="1">
        <v>49.9</v>
      </c>
      <c r="AK17" s="1">
        <v>61.0</v>
      </c>
      <c r="AL17" s="1">
        <v>56.4</v>
      </c>
      <c r="AM17" s="1">
        <v>63.6</v>
      </c>
      <c r="AN17" s="1">
        <v>50.0</v>
      </c>
      <c r="AO17" s="1">
        <v>62.9</v>
      </c>
      <c r="AP17" s="1">
        <v>50.1</v>
      </c>
      <c r="AQ17" s="1">
        <v>64.0</v>
      </c>
      <c r="AR17" s="1">
        <v>39.2</v>
      </c>
      <c r="AS17" s="1">
        <v>66.1</v>
      </c>
      <c r="AT17" s="1">
        <v>56.4</v>
      </c>
      <c r="AU17" s="1">
        <v>64.4</v>
      </c>
      <c r="AV17" s="1">
        <v>52.7</v>
      </c>
      <c r="AW17" s="1">
        <v>60.9</v>
      </c>
      <c r="AX17" s="1">
        <v>52.6</v>
      </c>
      <c r="AY17" s="1">
        <v>62.3</v>
      </c>
      <c r="AZ17" s="1">
        <v>51.1</v>
      </c>
      <c r="BA17" s="1">
        <v>66.2</v>
      </c>
      <c r="BB17" s="1">
        <v>60.0</v>
      </c>
      <c r="BC17" s="1">
        <v>62.1</v>
      </c>
      <c r="BD17" s="1">
        <v>81.3</v>
      </c>
      <c r="BE17" s="1">
        <v>58.2</v>
      </c>
      <c r="BF17" s="1">
        <v>57.6</v>
      </c>
      <c r="BG17" s="1">
        <v>63.4</v>
      </c>
      <c r="BH17" s="1">
        <v>46.1</v>
      </c>
      <c r="BI17" s="1">
        <v>63.9</v>
      </c>
      <c r="BJ17" s="1">
        <v>87.7</v>
      </c>
      <c r="BK17" s="1">
        <v>57.5</v>
      </c>
      <c r="BL17" s="1">
        <v>46.4</v>
      </c>
      <c r="BM17" s="1">
        <v>64.7</v>
      </c>
      <c r="BN17" s="1">
        <v>56.1</v>
      </c>
      <c r="BO17" s="1">
        <v>60.9</v>
      </c>
      <c r="BP17" s="1">
        <v>54.7</v>
      </c>
      <c r="BQ17" s="1">
        <v>66.1</v>
      </c>
      <c r="BR17" s="1">
        <v>35.6</v>
      </c>
      <c r="BS17" s="1">
        <v>66.5</v>
      </c>
      <c r="BT17" s="1">
        <v>67.7</v>
      </c>
      <c r="BU17" s="1">
        <v>59.5</v>
      </c>
      <c r="BV17" s="1">
        <v>24.3</v>
      </c>
      <c r="BW17" s="1">
        <v>71.7</v>
      </c>
      <c r="BX17" s="1">
        <v>38.5</v>
      </c>
      <c r="BY17" s="1">
        <v>65.5</v>
      </c>
      <c r="BZ17" s="1">
        <v>48.1</v>
      </c>
      <c r="CA17" s="1">
        <v>63.9</v>
      </c>
      <c r="CB17" s="1">
        <v>54.6</v>
      </c>
      <c r="CC17" s="1">
        <v>60.8</v>
      </c>
      <c r="CD17" s="1">
        <v>56.2</v>
      </c>
      <c r="CE17" s="1">
        <v>63.7</v>
      </c>
      <c r="CF17" s="1">
        <v>51.0</v>
      </c>
      <c r="CG17" s="1">
        <v>62.0</v>
      </c>
      <c r="CH17" s="1">
        <v>60.8</v>
      </c>
      <c r="CI17" s="1">
        <v>59.4</v>
      </c>
      <c r="CJ17" s="1">
        <v>47.7</v>
      </c>
      <c r="CK17" s="1">
        <v>63.7</v>
      </c>
      <c r="CL17" s="1">
        <v>47.3</v>
      </c>
      <c r="CM17" s="1">
        <v>65.7</v>
      </c>
      <c r="CN17" s="6">
        <v>51.9</v>
      </c>
      <c r="CO17" s="1">
        <v>62.1</v>
      </c>
      <c r="CP17" s="1">
        <v>19.7</v>
      </c>
      <c r="CQ17" s="1">
        <v>73.6</v>
      </c>
      <c r="CR17" s="1">
        <v>42.9</v>
      </c>
      <c r="CS17" s="1">
        <v>64.0</v>
      </c>
      <c r="CT17" s="1">
        <v>55.3</v>
      </c>
      <c r="CU17" s="1">
        <v>63.7</v>
      </c>
      <c r="CV17" s="1">
        <v>63.5</v>
      </c>
      <c r="CW17" s="1">
        <v>61.6</v>
      </c>
    </row>
    <row r="18">
      <c r="B18" s="1">
        <v>57.9</v>
      </c>
      <c r="C18" s="1">
        <v>53.1</v>
      </c>
      <c r="D18" s="1">
        <v>34.0</v>
      </c>
      <c r="E18" s="1">
        <v>63.8</v>
      </c>
      <c r="F18" s="1">
        <v>84.8</v>
      </c>
      <c r="G18" s="1">
        <v>50.4</v>
      </c>
      <c r="H18" s="1">
        <v>58.9</v>
      </c>
      <c r="I18" s="1">
        <v>52.9</v>
      </c>
      <c r="J18" s="1">
        <v>53.3</v>
      </c>
      <c r="K18" s="1">
        <v>53.8</v>
      </c>
      <c r="L18" s="1">
        <v>72.0</v>
      </c>
      <c r="M18" s="1">
        <v>52.1</v>
      </c>
      <c r="N18" s="1">
        <v>54.0</v>
      </c>
      <c r="O18" s="1">
        <v>54.3</v>
      </c>
      <c r="P18" s="1">
        <v>55.3</v>
      </c>
      <c r="Q18" s="1">
        <v>53.9</v>
      </c>
      <c r="R18" s="1">
        <v>66.1</v>
      </c>
      <c r="S18" s="1">
        <v>51.0</v>
      </c>
      <c r="T18" s="1">
        <v>60.9</v>
      </c>
      <c r="U18" s="1">
        <v>52.6</v>
      </c>
      <c r="V18" s="1">
        <v>73.9</v>
      </c>
      <c r="W18" s="1">
        <v>49.6</v>
      </c>
      <c r="X18" s="1">
        <v>50.2</v>
      </c>
      <c r="Y18" s="1">
        <v>55.0</v>
      </c>
      <c r="Z18" s="1">
        <v>51.2</v>
      </c>
      <c r="AA18" s="1">
        <v>54.7</v>
      </c>
      <c r="AB18" s="1">
        <v>52.8</v>
      </c>
      <c r="AC18" s="1">
        <v>54.3</v>
      </c>
      <c r="AD18" s="1">
        <v>59.0</v>
      </c>
      <c r="AE18" s="1">
        <v>53.7</v>
      </c>
      <c r="AF18" s="1">
        <v>58.4</v>
      </c>
      <c r="AG18" s="1">
        <v>53.5</v>
      </c>
      <c r="AH18" s="1">
        <v>35.4</v>
      </c>
      <c r="AI18" s="1">
        <v>35.4</v>
      </c>
      <c r="AJ18" s="1">
        <v>58.2</v>
      </c>
      <c r="AK18" s="1">
        <v>52.3</v>
      </c>
      <c r="AL18" s="1">
        <v>63.6</v>
      </c>
      <c r="AM18" s="1">
        <v>53.3</v>
      </c>
      <c r="AN18" s="1">
        <v>55.0</v>
      </c>
      <c r="AO18" s="1">
        <v>53.9</v>
      </c>
      <c r="AP18" s="1">
        <v>56.5</v>
      </c>
      <c r="AQ18" s="1">
        <v>54.0</v>
      </c>
      <c r="AR18" s="1">
        <v>48.3</v>
      </c>
      <c r="AS18" s="1">
        <v>55.3</v>
      </c>
      <c r="AT18" s="1">
        <v>64.3</v>
      </c>
      <c r="AU18" s="1">
        <v>53.5</v>
      </c>
      <c r="AV18" s="1">
        <v>59.6</v>
      </c>
      <c r="AW18" s="1">
        <v>52.7</v>
      </c>
      <c r="AX18" s="1">
        <v>56.0</v>
      </c>
      <c r="AY18" s="1">
        <v>53.7</v>
      </c>
      <c r="AZ18" s="1">
        <v>58.7</v>
      </c>
      <c r="BA18" s="1">
        <v>54.2</v>
      </c>
      <c r="BB18" s="1">
        <v>61.6</v>
      </c>
      <c r="BC18" s="1">
        <v>53.3</v>
      </c>
      <c r="BD18" s="1">
        <v>85.9</v>
      </c>
      <c r="BE18" s="1">
        <v>50.6</v>
      </c>
      <c r="BF18" s="1">
        <v>64.8</v>
      </c>
      <c r="BG18" s="1">
        <v>53.2</v>
      </c>
      <c r="BH18" s="1">
        <v>52.1</v>
      </c>
      <c r="BI18" s="1">
        <v>54.4</v>
      </c>
      <c r="BJ18" s="1">
        <v>89.4</v>
      </c>
      <c r="BK18" s="1">
        <v>50.3</v>
      </c>
      <c r="BL18" s="1">
        <v>54.9</v>
      </c>
      <c r="BM18" s="1">
        <v>54.3</v>
      </c>
      <c r="BN18" s="1">
        <v>60.1</v>
      </c>
      <c r="BO18" s="1">
        <v>52.9</v>
      </c>
      <c r="BP18" s="1">
        <v>63.1</v>
      </c>
      <c r="BQ18" s="1">
        <v>53.9</v>
      </c>
      <c r="BR18" s="1">
        <v>44.0</v>
      </c>
      <c r="BS18" s="1">
        <v>55.9</v>
      </c>
      <c r="BT18" s="1">
        <v>66.9</v>
      </c>
      <c r="BU18" s="1">
        <v>52.1</v>
      </c>
      <c r="BV18" s="1">
        <v>31.6</v>
      </c>
      <c r="BW18" s="1">
        <v>59.0</v>
      </c>
      <c r="BX18" s="1">
        <v>45.6</v>
      </c>
      <c r="BY18" s="1">
        <v>55.5</v>
      </c>
      <c r="BZ18" s="1">
        <v>54.0</v>
      </c>
      <c r="CA18" s="1">
        <v>54.3</v>
      </c>
      <c r="CB18" s="1">
        <v>60.5</v>
      </c>
      <c r="CC18" s="1">
        <v>52.7</v>
      </c>
      <c r="CD18" s="1">
        <v>60.4</v>
      </c>
      <c r="CE18" s="1">
        <v>53.8</v>
      </c>
      <c r="CF18" s="1">
        <v>56.8</v>
      </c>
      <c r="CG18" s="1">
        <v>53.4</v>
      </c>
      <c r="CH18" s="1">
        <v>65.3</v>
      </c>
      <c r="CI18" s="1">
        <v>51.9</v>
      </c>
      <c r="CJ18" s="1">
        <v>58.8</v>
      </c>
      <c r="CK18" s="1">
        <v>53.5</v>
      </c>
      <c r="CL18" s="1">
        <v>56.9</v>
      </c>
      <c r="CM18" s="1">
        <v>54.3</v>
      </c>
      <c r="CN18" s="6">
        <v>56.5</v>
      </c>
      <c r="CO18" s="1">
        <v>53.5</v>
      </c>
      <c r="CP18" s="1">
        <v>27.7</v>
      </c>
      <c r="CQ18" s="1">
        <v>60.4</v>
      </c>
      <c r="CR18" s="1">
        <v>47.3</v>
      </c>
      <c r="CS18" s="1">
        <v>55.0</v>
      </c>
      <c r="CT18" s="1">
        <v>62.1</v>
      </c>
      <c r="CU18" s="1">
        <v>53.5</v>
      </c>
      <c r="CV18" s="1">
        <v>67.8</v>
      </c>
      <c r="CW18" s="1">
        <v>52.6</v>
      </c>
    </row>
    <row r="19">
      <c r="B19" s="1">
        <v>74.8</v>
      </c>
      <c r="C19" s="1">
        <v>55.2</v>
      </c>
      <c r="D19" s="1">
        <v>58.7</v>
      </c>
      <c r="E19" s="1">
        <v>59.6</v>
      </c>
      <c r="F19" s="1">
        <v>106.3</v>
      </c>
      <c r="G19" s="1">
        <v>52.5</v>
      </c>
      <c r="H19" s="1">
        <v>75.5</v>
      </c>
      <c r="I19" s="1">
        <v>55.1</v>
      </c>
      <c r="J19" s="1">
        <v>76.5</v>
      </c>
      <c r="K19" s="1">
        <v>55.1</v>
      </c>
      <c r="L19" s="1">
        <v>88.1</v>
      </c>
      <c r="M19" s="1">
        <v>54.3</v>
      </c>
      <c r="N19" s="1">
        <v>66.6</v>
      </c>
      <c r="O19" s="1">
        <v>56.6</v>
      </c>
      <c r="P19" s="1">
        <v>70.6</v>
      </c>
      <c r="Q19" s="1">
        <v>55.9</v>
      </c>
      <c r="R19" s="1">
        <v>85.7</v>
      </c>
      <c r="S19" s="1">
        <v>53.7</v>
      </c>
      <c r="T19" s="1">
        <v>78.9</v>
      </c>
      <c r="U19" s="1">
        <v>54.7</v>
      </c>
      <c r="V19" s="1">
        <v>87.9</v>
      </c>
      <c r="W19" s="1">
        <v>53.3</v>
      </c>
      <c r="X19" s="1">
        <v>73.2</v>
      </c>
      <c r="Y19" s="1">
        <v>55.8</v>
      </c>
      <c r="Z19" s="1">
        <v>61.4</v>
      </c>
      <c r="AA19" s="1">
        <v>57.3</v>
      </c>
      <c r="AB19" s="1">
        <v>64.3</v>
      </c>
      <c r="AC19" s="1">
        <v>56.7</v>
      </c>
      <c r="AD19" s="1">
        <v>70.7</v>
      </c>
      <c r="AE19" s="1">
        <v>56.1</v>
      </c>
      <c r="AF19" s="1">
        <v>71.7</v>
      </c>
      <c r="AG19" s="1">
        <v>55.8</v>
      </c>
      <c r="AH19" s="1">
        <v>39.2</v>
      </c>
      <c r="AI19" s="1">
        <v>39.2</v>
      </c>
      <c r="AJ19" s="1">
        <v>73.0</v>
      </c>
      <c r="AK19" s="1">
        <v>55.1</v>
      </c>
      <c r="AL19" s="1">
        <v>76.4</v>
      </c>
      <c r="AM19" s="1">
        <v>55.6</v>
      </c>
      <c r="AN19" s="1">
        <v>70.0</v>
      </c>
      <c r="AO19" s="1">
        <v>56.0</v>
      </c>
      <c r="AP19" s="1">
        <v>70.5</v>
      </c>
      <c r="AQ19" s="1">
        <v>56.1</v>
      </c>
      <c r="AR19" s="1">
        <v>61.6</v>
      </c>
      <c r="AS19" s="1">
        <v>57.3</v>
      </c>
      <c r="AT19" s="1">
        <v>75.2</v>
      </c>
      <c r="AU19" s="1">
        <v>55.8</v>
      </c>
      <c r="AV19" s="1">
        <v>77.1</v>
      </c>
      <c r="AW19" s="1">
        <v>54.8</v>
      </c>
      <c r="AX19" s="1">
        <v>69.1</v>
      </c>
      <c r="AY19" s="1">
        <v>56.0</v>
      </c>
      <c r="AZ19" s="1">
        <v>78.4</v>
      </c>
      <c r="BA19" s="1">
        <v>55.5</v>
      </c>
      <c r="BB19" s="1">
        <v>73.8</v>
      </c>
      <c r="BC19" s="1">
        <v>55.7</v>
      </c>
      <c r="BD19" s="1">
        <v>109.3</v>
      </c>
      <c r="BE19" s="1">
        <v>52.5</v>
      </c>
      <c r="BF19" s="1">
        <v>77.1</v>
      </c>
      <c r="BG19" s="1">
        <v>55.5</v>
      </c>
      <c r="BH19" s="1">
        <v>67.8</v>
      </c>
      <c r="BI19" s="1">
        <v>56.3</v>
      </c>
      <c r="BJ19" s="1">
        <v>108.6</v>
      </c>
      <c r="BK19" s="1">
        <v>52.6</v>
      </c>
      <c r="BL19" s="1">
        <v>67.2</v>
      </c>
      <c r="BM19" s="1">
        <v>56.6</v>
      </c>
      <c r="BN19" s="1">
        <v>78.3</v>
      </c>
      <c r="BO19" s="1">
        <v>54.8</v>
      </c>
      <c r="BP19" s="1">
        <v>77.3</v>
      </c>
      <c r="BQ19" s="1">
        <v>55.7</v>
      </c>
      <c r="BR19" s="1">
        <v>57.7</v>
      </c>
      <c r="BS19" s="1">
        <v>57.9</v>
      </c>
      <c r="BT19" s="1">
        <v>84.1</v>
      </c>
      <c r="BU19" s="1">
        <v>54.3</v>
      </c>
      <c r="BV19" s="1">
        <v>50.3</v>
      </c>
      <c r="BW19" s="1">
        <v>59.3</v>
      </c>
      <c r="BX19" s="1">
        <v>61.4</v>
      </c>
      <c r="BY19" s="1">
        <v>57.2</v>
      </c>
      <c r="BZ19" s="1">
        <v>68.6</v>
      </c>
      <c r="CA19" s="1">
        <v>56.3</v>
      </c>
      <c r="CB19" s="1">
        <v>77.9</v>
      </c>
      <c r="CC19" s="1">
        <v>54.8</v>
      </c>
      <c r="CD19" s="1">
        <v>74.3</v>
      </c>
      <c r="CE19" s="1">
        <v>55.8</v>
      </c>
      <c r="CF19" s="1">
        <v>71.7</v>
      </c>
      <c r="CG19" s="1">
        <v>55.6</v>
      </c>
      <c r="CH19" s="1">
        <v>80.8</v>
      </c>
      <c r="CI19" s="1">
        <v>54.3</v>
      </c>
      <c r="CJ19" s="1">
        <v>78.4</v>
      </c>
      <c r="CK19" s="1">
        <v>55.1</v>
      </c>
      <c r="CL19" s="1">
        <v>71.1</v>
      </c>
      <c r="CM19" s="1">
        <v>56.2</v>
      </c>
      <c r="CN19" s="6">
        <v>73.5</v>
      </c>
      <c r="CO19" s="1">
        <v>55.5</v>
      </c>
      <c r="CP19" s="1">
        <v>48.3</v>
      </c>
      <c r="CQ19" s="1">
        <v>59.8</v>
      </c>
      <c r="CR19" s="1">
        <v>64.4</v>
      </c>
      <c r="CS19" s="1">
        <v>56.6</v>
      </c>
      <c r="CT19" s="1">
        <v>71.9</v>
      </c>
      <c r="CU19" s="1">
        <v>56.1</v>
      </c>
      <c r="CV19" s="1">
        <v>85.5</v>
      </c>
      <c r="CW19" s="1">
        <v>54.6</v>
      </c>
    </row>
    <row r="20">
      <c r="B20" s="1">
        <v>81.8</v>
      </c>
      <c r="C20" s="1">
        <v>50.6</v>
      </c>
      <c r="D20" s="1">
        <v>63.0</v>
      </c>
      <c r="E20" s="1">
        <v>52.0</v>
      </c>
      <c r="F20" s="1">
        <v>116.4</v>
      </c>
      <c r="G20" s="1">
        <v>48.4</v>
      </c>
      <c r="H20" s="1">
        <v>79.6</v>
      </c>
      <c r="I20" s="1">
        <v>50.7</v>
      </c>
      <c r="J20" s="1">
        <v>90.0</v>
      </c>
      <c r="K20" s="1">
        <v>49.9</v>
      </c>
      <c r="L20" s="1">
        <v>90.5</v>
      </c>
      <c r="M20" s="1">
        <v>49.8</v>
      </c>
      <c r="N20" s="1">
        <v>69.6</v>
      </c>
      <c r="O20" s="1">
        <v>51.7</v>
      </c>
      <c r="P20" s="1">
        <v>74.0</v>
      </c>
      <c r="Q20" s="1">
        <v>51.2</v>
      </c>
      <c r="R20" s="1">
        <v>93.4</v>
      </c>
      <c r="S20" s="1">
        <v>49.7</v>
      </c>
      <c r="T20" s="1">
        <v>86.2</v>
      </c>
      <c r="U20" s="1">
        <v>50.1</v>
      </c>
      <c r="V20" s="1">
        <v>85.8</v>
      </c>
      <c r="W20" s="1">
        <v>50.3</v>
      </c>
      <c r="X20" s="1">
        <v>86.2</v>
      </c>
      <c r="Y20" s="1">
        <v>50.0</v>
      </c>
      <c r="Z20" s="1">
        <v>68.2</v>
      </c>
      <c r="AA20" s="1">
        <v>51.8</v>
      </c>
      <c r="AB20" s="1">
        <v>72.8</v>
      </c>
      <c r="AC20" s="1">
        <v>51.4</v>
      </c>
      <c r="AD20" s="1">
        <v>74.7</v>
      </c>
      <c r="AE20" s="1">
        <v>51.1</v>
      </c>
      <c r="AF20" s="1">
        <v>77.7</v>
      </c>
      <c r="AG20" s="1">
        <v>50.8</v>
      </c>
      <c r="AH20" s="1">
        <v>43.0</v>
      </c>
      <c r="AI20" s="1">
        <v>43.0</v>
      </c>
      <c r="AJ20" s="1">
        <v>80.9</v>
      </c>
      <c r="AK20" s="1">
        <v>50.6</v>
      </c>
      <c r="AL20" s="1">
        <v>72.8</v>
      </c>
      <c r="AM20" s="1">
        <v>51.3</v>
      </c>
      <c r="AN20" s="1">
        <v>73.7</v>
      </c>
      <c r="AO20" s="1">
        <v>51.2</v>
      </c>
      <c r="AP20" s="1">
        <v>72.0</v>
      </c>
      <c r="AQ20" s="1">
        <v>51.4</v>
      </c>
      <c r="AR20" s="1">
        <v>69.2</v>
      </c>
      <c r="AS20" s="1">
        <v>51.7</v>
      </c>
      <c r="AT20" s="1">
        <v>73.2</v>
      </c>
      <c r="AU20" s="1">
        <v>51.2</v>
      </c>
      <c r="AV20" s="1">
        <v>82.9</v>
      </c>
      <c r="AW20" s="1">
        <v>50.4</v>
      </c>
      <c r="AX20" s="1">
        <v>75.6</v>
      </c>
      <c r="AY20" s="1">
        <v>51.1</v>
      </c>
      <c r="AZ20" s="1">
        <v>80.0</v>
      </c>
      <c r="BA20" s="1">
        <v>50.4</v>
      </c>
      <c r="BB20" s="1">
        <v>77.6</v>
      </c>
      <c r="BC20" s="1">
        <v>50.8</v>
      </c>
      <c r="BD20" s="1">
        <v>117.2</v>
      </c>
      <c r="BE20" s="1">
        <v>48.3</v>
      </c>
      <c r="BF20" s="1">
        <v>73.3</v>
      </c>
      <c r="BG20" s="1">
        <v>51.2</v>
      </c>
      <c r="BH20" s="1">
        <v>71.7</v>
      </c>
      <c r="BI20" s="1">
        <v>51.4</v>
      </c>
      <c r="BJ20" s="1">
        <v>116.1</v>
      </c>
      <c r="BK20" s="1">
        <v>48.4</v>
      </c>
      <c r="BL20" s="1">
        <v>70.6</v>
      </c>
      <c r="BM20" s="1">
        <v>51.5</v>
      </c>
      <c r="BN20" s="1">
        <v>84.2</v>
      </c>
      <c r="BO20" s="1">
        <v>50.3</v>
      </c>
      <c r="BP20" s="1">
        <v>74.8</v>
      </c>
      <c r="BQ20" s="1">
        <v>50.9</v>
      </c>
      <c r="BR20" s="1">
        <v>68.9</v>
      </c>
      <c r="BS20" s="1">
        <v>51.7</v>
      </c>
      <c r="BT20" s="1">
        <v>87.3</v>
      </c>
      <c r="BU20" s="1">
        <v>50.0</v>
      </c>
      <c r="BV20" s="1">
        <v>60.9</v>
      </c>
      <c r="BW20" s="1">
        <v>52.6</v>
      </c>
      <c r="BX20" s="1">
        <v>67.4</v>
      </c>
      <c r="BY20" s="1">
        <v>52.0</v>
      </c>
      <c r="BZ20" s="1">
        <v>70.8</v>
      </c>
      <c r="CA20" s="1">
        <v>51.5</v>
      </c>
      <c r="CB20" s="1">
        <v>86.0</v>
      </c>
      <c r="CC20" s="1">
        <v>50.1</v>
      </c>
      <c r="CD20" s="1">
        <v>75.4</v>
      </c>
      <c r="CE20" s="1">
        <v>51.0</v>
      </c>
      <c r="CF20" s="1">
        <v>82.1</v>
      </c>
      <c r="CG20" s="1">
        <v>50.4</v>
      </c>
      <c r="CH20" s="1">
        <v>79.1</v>
      </c>
      <c r="CI20" s="1">
        <v>50.7</v>
      </c>
      <c r="CJ20" s="1">
        <v>86.3</v>
      </c>
      <c r="CK20" s="1">
        <v>50.1</v>
      </c>
      <c r="CL20" s="1">
        <v>70.5</v>
      </c>
      <c r="CM20" s="1">
        <v>51.5</v>
      </c>
      <c r="CN20" s="6">
        <v>78.0</v>
      </c>
      <c r="CO20" s="1">
        <v>50.8</v>
      </c>
      <c r="CP20" s="1">
        <v>59.8</v>
      </c>
      <c r="CQ20" s="1">
        <v>52.7</v>
      </c>
      <c r="CR20" s="1">
        <v>70.1</v>
      </c>
      <c r="CS20" s="1">
        <v>51.6</v>
      </c>
      <c r="CT20" s="1">
        <v>72.6</v>
      </c>
      <c r="CU20" s="1">
        <v>51.2</v>
      </c>
      <c r="CV20" s="1">
        <v>87.2</v>
      </c>
      <c r="CW20" s="1">
        <v>50.0</v>
      </c>
    </row>
    <row r="21" ht="15.75" customHeight="1">
      <c r="B21" s="1">
        <v>80.6</v>
      </c>
      <c r="C21" s="1">
        <v>49.9</v>
      </c>
      <c r="D21" s="1">
        <v>57.5</v>
      </c>
      <c r="E21" s="1">
        <v>49.2</v>
      </c>
      <c r="F21" s="1">
        <v>117.0</v>
      </c>
      <c r="G21" s="1">
        <v>47.7</v>
      </c>
      <c r="H21" s="1">
        <v>81.7</v>
      </c>
      <c r="I21" s="1">
        <v>49.6</v>
      </c>
      <c r="J21" s="1">
        <v>96.4</v>
      </c>
      <c r="K21" s="1">
        <v>48.2</v>
      </c>
      <c r="L21" s="1">
        <v>86.9</v>
      </c>
      <c r="M21" s="1">
        <v>48.6</v>
      </c>
      <c r="N21" s="1">
        <v>71.4</v>
      </c>
      <c r="O21" s="1">
        <v>50.0</v>
      </c>
      <c r="P21" s="1">
        <v>75.0</v>
      </c>
      <c r="Q21" s="1">
        <v>49.7</v>
      </c>
      <c r="R21" s="1">
        <v>87.7</v>
      </c>
      <c r="S21" s="1">
        <v>49.9</v>
      </c>
      <c r="T21" s="1">
        <v>84.8</v>
      </c>
      <c r="U21" s="1">
        <v>49.4</v>
      </c>
      <c r="V21" s="1">
        <v>88.9</v>
      </c>
      <c r="W21" s="1">
        <v>50.6</v>
      </c>
      <c r="X21" s="1">
        <v>93.5</v>
      </c>
      <c r="Y21" s="1">
        <v>47.8</v>
      </c>
      <c r="Z21" s="1">
        <v>76.1</v>
      </c>
      <c r="AA21" s="1">
        <v>49.4</v>
      </c>
      <c r="AB21" s="1">
        <v>79.5</v>
      </c>
      <c r="AC21" s="1">
        <v>49.3</v>
      </c>
      <c r="AD21" s="1">
        <v>78.3</v>
      </c>
      <c r="AE21" s="1">
        <v>49.2</v>
      </c>
      <c r="AF21" s="1">
        <v>79.7</v>
      </c>
      <c r="AG21" s="1">
        <v>49.3</v>
      </c>
      <c r="AH21" s="1">
        <v>46.7</v>
      </c>
      <c r="AI21" s="1">
        <v>46.7</v>
      </c>
      <c r="AJ21" s="1">
        <v>81.4</v>
      </c>
      <c r="AK21" s="1">
        <v>50.2</v>
      </c>
      <c r="AL21" s="1">
        <v>75.1</v>
      </c>
      <c r="AM21" s="1">
        <v>49.4</v>
      </c>
      <c r="AN21" s="1">
        <v>74.5</v>
      </c>
      <c r="AO21" s="1">
        <v>49.8</v>
      </c>
      <c r="AP21" s="1">
        <v>75.7</v>
      </c>
      <c r="AQ21" s="1">
        <v>49.4</v>
      </c>
      <c r="AR21" s="1">
        <v>75.8</v>
      </c>
      <c r="AS21" s="1">
        <v>49.4</v>
      </c>
      <c r="AT21" s="1">
        <v>76.7</v>
      </c>
      <c r="AU21" s="1">
        <v>49.1</v>
      </c>
      <c r="AV21" s="1">
        <v>83.5</v>
      </c>
      <c r="AW21" s="1">
        <v>49.6</v>
      </c>
      <c r="AX21" s="1">
        <v>78.8</v>
      </c>
      <c r="AY21" s="1">
        <v>49.4</v>
      </c>
      <c r="AZ21" s="1">
        <v>81.0</v>
      </c>
      <c r="BA21" s="1">
        <v>48.6</v>
      </c>
      <c r="BB21" s="1">
        <v>80.6</v>
      </c>
      <c r="BC21" s="1">
        <v>49.0</v>
      </c>
      <c r="BD21" s="1">
        <v>115.5</v>
      </c>
      <c r="BE21" s="1">
        <v>47.4</v>
      </c>
      <c r="BF21" s="1">
        <v>75.7</v>
      </c>
      <c r="BG21" s="1">
        <v>49.3</v>
      </c>
      <c r="BH21" s="1">
        <v>72.2</v>
      </c>
      <c r="BI21" s="1">
        <v>50.0</v>
      </c>
      <c r="BJ21" s="1">
        <v>115.0</v>
      </c>
      <c r="BK21" s="1">
        <v>47.5</v>
      </c>
      <c r="BL21" s="1">
        <v>72.6</v>
      </c>
      <c r="BM21" s="1">
        <v>49.7</v>
      </c>
      <c r="BN21" s="1">
        <v>81.6</v>
      </c>
      <c r="BO21" s="1">
        <v>49.5</v>
      </c>
      <c r="BP21" s="1">
        <v>77.3</v>
      </c>
      <c r="BQ21" s="1">
        <v>48.9</v>
      </c>
      <c r="BR21" s="1">
        <v>74.6</v>
      </c>
      <c r="BS21" s="1">
        <v>49.6</v>
      </c>
      <c r="BT21" s="1">
        <v>84.9</v>
      </c>
      <c r="BU21" s="1">
        <v>49.2</v>
      </c>
      <c r="BV21" s="1">
        <v>69.3</v>
      </c>
      <c r="BW21" s="1">
        <v>49.9</v>
      </c>
      <c r="BX21" s="1">
        <v>72.4</v>
      </c>
      <c r="BY21" s="1">
        <v>50.0</v>
      </c>
      <c r="BZ21" s="1">
        <v>73.9</v>
      </c>
      <c r="CA21" s="1">
        <v>49.7</v>
      </c>
      <c r="CB21" s="1">
        <v>82.1</v>
      </c>
      <c r="CC21" s="1">
        <v>49.7</v>
      </c>
      <c r="CD21" s="1">
        <v>79.0</v>
      </c>
      <c r="CE21" s="1">
        <v>49.0</v>
      </c>
      <c r="CF21" s="1">
        <v>82.1</v>
      </c>
      <c r="CG21" s="1">
        <v>49.3</v>
      </c>
      <c r="CH21" s="1">
        <v>78.8</v>
      </c>
      <c r="CI21" s="1">
        <v>50.3</v>
      </c>
      <c r="CJ21" s="1">
        <v>92.4</v>
      </c>
      <c r="CK21" s="1">
        <v>48.2</v>
      </c>
      <c r="CL21" s="1">
        <v>74.1</v>
      </c>
      <c r="CM21" s="1">
        <v>49.4</v>
      </c>
      <c r="CN21" s="6">
        <v>77.8</v>
      </c>
      <c r="CO21" s="1">
        <v>49.7</v>
      </c>
      <c r="CP21" s="1">
        <v>70.2</v>
      </c>
      <c r="CQ21" s="1">
        <v>49.6</v>
      </c>
      <c r="CR21" s="1">
        <v>74.5</v>
      </c>
      <c r="CS21" s="1">
        <v>49.9</v>
      </c>
      <c r="CT21" s="1">
        <v>78.4</v>
      </c>
      <c r="CU21" s="1">
        <v>49.0</v>
      </c>
      <c r="CV21" s="1">
        <v>83.1</v>
      </c>
      <c r="CW21" s="1">
        <v>48.8</v>
      </c>
    </row>
    <row r="22" ht="15.75" customHeight="1">
      <c r="B22" s="1">
        <v>76.2</v>
      </c>
      <c r="C22" s="1">
        <v>47.2</v>
      </c>
      <c r="D22" s="1">
        <v>52.2</v>
      </c>
      <c r="E22" s="1">
        <v>45.3</v>
      </c>
      <c r="F22" s="1">
        <v>109.1</v>
      </c>
      <c r="G22" s="1">
        <v>45.3</v>
      </c>
      <c r="H22" s="1">
        <v>80.3</v>
      </c>
      <c r="I22" s="1">
        <v>46.7</v>
      </c>
      <c r="J22" s="1">
        <v>93.9</v>
      </c>
      <c r="K22" s="1">
        <v>45.4</v>
      </c>
      <c r="L22" s="1">
        <v>87.4</v>
      </c>
      <c r="M22" s="1">
        <v>45.4</v>
      </c>
      <c r="N22" s="1">
        <v>70.2</v>
      </c>
      <c r="O22" s="1">
        <v>46.9</v>
      </c>
      <c r="P22" s="1">
        <v>75.7</v>
      </c>
      <c r="Q22" s="1">
        <v>46.5</v>
      </c>
      <c r="R22" s="1">
        <v>74.4</v>
      </c>
      <c r="S22" s="1">
        <v>48.1</v>
      </c>
      <c r="T22" s="1">
        <v>79.6</v>
      </c>
      <c r="U22" s="1">
        <v>46.8</v>
      </c>
      <c r="V22" s="1">
        <v>84.7</v>
      </c>
      <c r="W22" s="1">
        <v>48.1</v>
      </c>
      <c r="X22" s="1">
        <v>93.3</v>
      </c>
      <c r="Y22" s="1">
        <v>44.7</v>
      </c>
      <c r="Z22" s="1">
        <v>76.1</v>
      </c>
      <c r="AA22" s="1">
        <v>46.2</v>
      </c>
      <c r="AB22" s="1">
        <v>79.2</v>
      </c>
      <c r="AC22" s="1">
        <v>46.2</v>
      </c>
      <c r="AD22" s="1">
        <v>80.0</v>
      </c>
      <c r="AE22" s="1">
        <v>45.9</v>
      </c>
      <c r="AF22" s="1">
        <v>79.7</v>
      </c>
      <c r="AG22" s="1">
        <v>46.1</v>
      </c>
      <c r="AH22" s="1">
        <v>48.3</v>
      </c>
      <c r="AI22" s="1">
        <v>48.3</v>
      </c>
      <c r="AJ22" s="1">
        <v>74.6</v>
      </c>
      <c r="AK22" s="1">
        <v>47.8</v>
      </c>
      <c r="AL22" s="1">
        <v>74.0</v>
      </c>
      <c r="AM22" s="1">
        <v>46.2</v>
      </c>
      <c r="AN22" s="1">
        <v>74.7</v>
      </c>
      <c r="AO22" s="1">
        <v>46.6</v>
      </c>
      <c r="AP22" s="1">
        <v>74.3</v>
      </c>
      <c r="AQ22" s="1">
        <v>46.3</v>
      </c>
      <c r="AR22" s="1">
        <v>75.7</v>
      </c>
      <c r="AS22" s="1">
        <v>46.2</v>
      </c>
      <c r="AT22" s="1">
        <v>75.4</v>
      </c>
      <c r="AU22" s="1">
        <v>45.8</v>
      </c>
      <c r="AV22" s="1">
        <v>79.2</v>
      </c>
      <c r="AW22" s="1">
        <v>47.0</v>
      </c>
      <c r="AX22" s="1">
        <v>78.5</v>
      </c>
      <c r="AY22" s="1">
        <v>46.3</v>
      </c>
      <c r="AZ22" s="1">
        <v>83.7</v>
      </c>
      <c r="BA22" s="1">
        <v>44.9</v>
      </c>
      <c r="BB22" s="1">
        <v>83.0</v>
      </c>
      <c r="BC22" s="1">
        <v>45.6</v>
      </c>
      <c r="BD22" s="1">
        <v>110.4</v>
      </c>
      <c r="BE22" s="1">
        <v>44.9</v>
      </c>
      <c r="BF22" s="1">
        <v>73.8</v>
      </c>
      <c r="BG22" s="1">
        <v>46.2</v>
      </c>
      <c r="BH22" s="1">
        <v>70.8</v>
      </c>
      <c r="BI22" s="1">
        <v>46.9</v>
      </c>
      <c r="BJ22" s="1">
        <v>108.1</v>
      </c>
      <c r="BK22" s="1">
        <v>45.0</v>
      </c>
      <c r="BL22" s="1">
        <v>72.2</v>
      </c>
      <c r="BM22" s="1">
        <v>46.5</v>
      </c>
      <c r="BN22" s="1">
        <v>77.0</v>
      </c>
      <c r="BO22" s="1">
        <v>46.8</v>
      </c>
      <c r="BP22" s="1">
        <v>75.2</v>
      </c>
      <c r="BQ22" s="1">
        <v>45.4</v>
      </c>
      <c r="BR22" s="1">
        <v>74.8</v>
      </c>
      <c r="BS22" s="1">
        <v>46.4</v>
      </c>
      <c r="BT22" s="1">
        <v>84.6</v>
      </c>
      <c r="BU22" s="1">
        <v>46.2</v>
      </c>
      <c r="BV22" s="1">
        <v>70.6</v>
      </c>
      <c r="BW22" s="1">
        <v>46.1</v>
      </c>
      <c r="BX22" s="1">
        <v>73.3</v>
      </c>
      <c r="BY22" s="1">
        <v>46.6</v>
      </c>
      <c r="BZ22" s="1">
        <v>72.2</v>
      </c>
      <c r="CA22" s="1">
        <v>46.6</v>
      </c>
      <c r="CB22" s="1">
        <v>76.7</v>
      </c>
      <c r="CC22" s="1">
        <v>47.1</v>
      </c>
      <c r="CD22" s="1">
        <v>80.2</v>
      </c>
      <c r="CE22" s="1">
        <v>45.6</v>
      </c>
      <c r="CF22" s="1">
        <v>80.9</v>
      </c>
      <c r="CG22" s="1">
        <v>46.4</v>
      </c>
      <c r="CH22" s="1">
        <v>82.5</v>
      </c>
      <c r="CI22" s="1">
        <v>47.0</v>
      </c>
      <c r="CJ22" s="1">
        <v>95.0</v>
      </c>
      <c r="CK22" s="1">
        <v>45.0</v>
      </c>
      <c r="CL22" s="1">
        <v>72.7</v>
      </c>
      <c r="CM22" s="1">
        <v>46.1</v>
      </c>
      <c r="CN22" s="6">
        <v>76.1</v>
      </c>
      <c r="CO22" s="1">
        <v>46.7</v>
      </c>
      <c r="CP22" s="1">
        <v>69.0</v>
      </c>
      <c r="CQ22" s="1">
        <v>45.9</v>
      </c>
      <c r="CR22" s="1">
        <v>72.7</v>
      </c>
      <c r="CS22" s="1">
        <v>46.9</v>
      </c>
      <c r="CT22" s="1">
        <v>78.3</v>
      </c>
      <c r="CU22" s="1">
        <v>45.7</v>
      </c>
      <c r="CV22" s="1">
        <v>86.0</v>
      </c>
      <c r="CW22" s="1">
        <v>45.4</v>
      </c>
    </row>
    <row r="23" ht="15.75" customHeight="1">
      <c r="B23" s="1">
        <v>75.0</v>
      </c>
      <c r="C23" s="1">
        <v>49.8</v>
      </c>
      <c r="D23" s="1">
        <v>52.4</v>
      </c>
      <c r="E23" s="1">
        <v>48.6</v>
      </c>
      <c r="F23" s="1">
        <v>102.6</v>
      </c>
      <c r="G23" s="1">
        <v>47.7</v>
      </c>
      <c r="H23" s="1">
        <v>83.6</v>
      </c>
      <c r="I23" s="1">
        <v>48.8</v>
      </c>
      <c r="J23" s="1">
        <v>104.0</v>
      </c>
      <c r="K23" s="1">
        <v>47.2</v>
      </c>
      <c r="L23" s="1">
        <v>90.1</v>
      </c>
      <c r="M23" s="1">
        <v>47.6</v>
      </c>
      <c r="N23" s="1">
        <v>74.0</v>
      </c>
      <c r="O23" s="1">
        <v>48.9</v>
      </c>
      <c r="P23" s="1">
        <v>77.6</v>
      </c>
      <c r="Q23" s="1">
        <v>48.7</v>
      </c>
      <c r="R23" s="1">
        <v>74.1</v>
      </c>
      <c r="S23" s="1">
        <v>50.6</v>
      </c>
      <c r="T23" s="1">
        <v>79.7</v>
      </c>
      <c r="U23" s="1">
        <v>49.2</v>
      </c>
      <c r="V23" s="1">
        <v>90.2</v>
      </c>
      <c r="W23" s="1">
        <v>50.0</v>
      </c>
      <c r="X23" s="1">
        <v>106.6</v>
      </c>
      <c r="Y23" s="1">
        <v>46.4</v>
      </c>
      <c r="Z23" s="1">
        <v>78.4</v>
      </c>
      <c r="AA23" s="1">
        <v>48.5</v>
      </c>
      <c r="AB23" s="1">
        <v>81.7</v>
      </c>
      <c r="AC23" s="1">
        <v>48.4</v>
      </c>
      <c r="AD23" s="1">
        <v>84.8</v>
      </c>
      <c r="AE23" s="1">
        <v>47.9</v>
      </c>
      <c r="AF23" s="1">
        <v>86.7</v>
      </c>
      <c r="AG23" s="1">
        <v>47.9</v>
      </c>
      <c r="AH23" s="1">
        <v>47.5</v>
      </c>
      <c r="AI23" s="1">
        <v>47.5</v>
      </c>
      <c r="AJ23" s="1">
        <v>72.4</v>
      </c>
      <c r="AK23" s="1">
        <v>50.5</v>
      </c>
      <c r="AL23" s="1">
        <v>77.7</v>
      </c>
      <c r="AM23" s="1">
        <v>48.4</v>
      </c>
      <c r="AN23" s="1">
        <v>76.8</v>
      </c>
      <c r="AO23" s="1">
        <v>48.8</v>
      </c>
      <c r="AP23" s="1">
        <v>77.8</v>
      </c>
      <c r="AQ23" s="1">
        <v>48.4</v>
      </c>
      <c r="AR23" s="1">
        <v>78.8</v>
      </c>
      <c r="AS23" s="1">
        <v>48.3</v>
      </c>
      <c r="AT23" s="1">
        <v>82.4</v>
      </c>
      <c r="AU23" s="1">
        <v>47.8</v>
      </c>
      <c r="AV23" s="1">
        <v>79.7</v>
      </c>
      <c r="AW23" s="1">
        <v>49.3</v>
      </c>
      <c r="AX23" s="1">
        <v>82.6</v>
      </c>
      <c r="AY23" s="1">
        <v>48.4</v>
      </c>
      <c r="AZ23" s="1">
        <v>95.3</v>
      </c>
      <c r="BA23" s="1">
        <v>46.8</v>
      </c>
      <c r="BB23" s="1">
        <v>86.4</v>
      </c>
      <c r="BC23" s="1">
        <v>47.8</v>
      </c>
      <c r="BD23" s="1">
        <v>107.9</v>
      </c>
      <c r="BE23" s="1">
        <v>47.1</v>
      </c>
      <c r="BF23" s="1">
        <v>78.4</v>
      </c>
      <c r="BG23" s="1">
        <v>48.3</v>
      </c>
      <c r="BH23" s="1">
        <v>73.5</v>
      </c>
      <c r="BI23" s="1">
        <v>49.1</v>
      </c>
      <c r="BJ23" s="1">
        <v>105.0</v>
      </c>
      <c r="BK23" s="1">
        <v>47.3</v>
      </c>
      <c r="BL23" s="1">
        <v>77.8</v>
      </c>
      <c r="BM23" s="1">
        <v>48.4</v>
      </c>
      <c r="BN23" s="1">
        <v>78.3</v>
      </c>
      <c r="BO23" s="1">
        <v>49.1</v>
      </c>
      <c r="BP23" s="1">
        <v>84.6</v>
      </c>
      <c r="BQ23" s="1">
        <v>47.3</v>
      </c>
      <c r="BR23" s="1">
        <v>78.5</v>
      </c>
      <c r="BS23" s="1">
        <v>48.5</v>
      </c>
      <c r="BT23" s="1">
        <v>92.5</v>
      </c>
      <c r="BU23" s="1">
        <v>48.0</v>
      </c>
      <c r="BV23" s="1">
        <v>82.6</v>
      </c>
      <c r="BW23" s="1">
        <v>47.7</v>
      </c>
      <c r="BX23" s="1">
        <v>75.8</v>
      </c>
      <c r="BY23" s="1">
        <v>48.8</v>
      </c>
      <c r="BZ23" s="1">
        <v>74.7</v>
      </c>
      <c r="CA23" s="1">
        <v>48.8</v>
      </c>
      <c r="CB23" s="1">
        <v>77.4</v>
      </c>
      <c r="CC23" s="1">
        <v>49.4</v>
      </c>
      <c r="CD23" s="1">
        <v>87.0</v>
      </c>
      <c r="CE23" s="1">
        <v>47.5</v>
      </c>
      <c r="CF23" s="1">
        <v>81.3</v>
      </c>
      <c r="CG23" s="1">
        <v>48.7</v>
      </c>
      <c r="CH23" s="1">
        <v>90.7</v>
      </c>
      <c r="CI23" s="1">
        <v>48.7</v>
      </c>
      <c r="CJ23" s="1">
        <v>100.1</v>
      </c>
      <c r="CK23" s="1">
        <v>47.0</v>
      </c>
      <c r="CL23" s="1">
        <v>78.5</v>
      </c>
      <c r="CM23" s="1">
        <v>48.2</v>
      </c>
      <c r="CN23" s="6">
        <v>76.2</v>
      </c>
      <c r="CO23" s="1">
        <v>49.1</v>
      </c>
      <c r="CP23" s="1">
        <v>79.2</v>
      </c>
      <c r="CQ23" s="1">
        <v>47.6</v>
      </c>
      <c r="CR23" s="1">
        <v>73.3</v>
      </c>
      <c r="CS23" s="1">
        <v>49.3</v>
      </c>
      <c r="CT23" s="1">
        <v>81.5</v>
      </c>
      <c r="CU23" s="1">
        <v>48.0</v>
      </c>
      <c r="CV23" s="1">
        <v>90.3</v>
      </c>
      <c r="CW23" s="1">
        <v>47.5</v>
      </c>
    </row>
    <row r="24" ht="15.75" customHeight="1">
      <c r="B24" s="1">
        <v>79.6</v>
      </c>
      <c r="C24" s="1">
        <v>51.7</v>
      </c>
      <c r="D24" s="1">
        <v>47.5</v>
      </c>
      <c r="E24" s="1">
        <v>54.6</v>
      </c>
      <c r="F24" s="1">
        <v>107.0</v>
      </c>
      <c r="G24" s="1">
        <v>49.7</v>
      </c>
      <c r="H24" s="1">
        <v>85.8</v>
      </c>
      <c r="I24" s="1">
        <v>51.0</v>
      </c>
      <c r="J24" s="1">
        <v>103.0</v>
      </c>
      <c r="K24" s="1">
        <v>49.7</v>
      </c>
      <c r="L24" s="1">
        <v>91.0</v>
      </c>
      <c r="M24" s="1">
        <v>50.2</v>
      </c>
      <c r="N24" s="1">
        <v>72.6</v>
      </c>
      <c r="O24" s="1">
        <v>51.8</v>
      </c>
      <c r="P24" s="1">
        <v>78.2</v>
      </c>
      <c r="Q24" s="1">
        <v>51.3</v>
      </c>
      <c r="R24" s="1">
        <v>75.5</v>
      </c>
      <c r="S24" s="1">
        <v>52.4</v>
      </c>
      <c r="T24" s="1">
        <v>82.0</v>
      </c>
      <c r="U24" s="1">
        <v>51.4</v>
      </c>
      <c r="V24" s="1">
        <v>95.0</v>
      </c>
      <c r="W24" s="1">
        <v>51.0</v>
      </c>
      <c r="X24" s="1">
        <v>105.4</v>
      </c>
      <c r="Y24" s="1">
        <v>49.1</v>
      </c>
      <c r="Z24" s="1">
        <v>77.3</v>
      </c>
      <c r="AA24" s="1">
        <v>51.3</v>
      </c>
      <c r="AB24" s="1">
        <v>82.4</v>
      </c>
      <c r="AC24" s="1">
        <v>50.9</v>
      </c>
      <c r="AD24" s="1">
        <v>83.9</v>
      </c>
      <c r="AE24" s="1">
        <v>50.7</v>
      </c>
      <c r="AF24" s="1">
        <v>85.5</v>
      </c>
      <c r="AG24" s="1">
        <v>50.6</v>
      </c>
      <c r="AH24" s="1">
        <v>45.0</v>
      </c>
      <c r="AI24" s="1">
        <v>45.0</v>
      </c>
      <c r="AJ24" s="1">
        <v>75.5</v>
      </c>
      <c r="AK24" s="1">
        <v>52.3</v>
      </c>
      <c r="AL24" s="1">
        <v>78.9</v>
      </c>
      <c r="AM24" s="1">
        <v>51.0</v>
      </c>
      <c r="AN24" s="1">
        <v>75.7</v>
      </c>
      <c r="AO24" s="1">
        <v>51.6</v>
      </c>
      <c r="AP24" s="1">
        <v>77.9</v>
      </c>
      <c r="AQ24" s="1">
        <v>51.1</v>
      </c>
      <c r="AR24" s="1">
        <v>76.7</v>
      </c>
      <c r="AS24" s="1">
        <v>51.3</v>
      </c>
      <c r="AT24" s="1">
        <v>79.8</v>
      </c>
      <c r="AU24" s="1">
        <v>50.9</v>
      </c>
      <c r="AV24" s="1">
        <v>83.1</v>
      </c>
      <c r="AW24" s="1">
        <v>51.4</v>
      </c>
      <c r="AX24" s="1">
        <v>82.3</v>
      </c>
      <c r="AY24" s="1">
        <v>51.0</v>
      </c>
      <c r="AZ24" s="1">
        <v>96.6</v>
      </c>
      <c r="BA24" s="1">
        <v>49.5</v>
      </c>
      <c r="BB24" s="1">
        <v>85.1</v>
      </c>
      <c r="BC24" s="1">
        <v>50.5</v>
      </c>
      <c r="BD24" s="1">
        <v>111.8</v>
      </c>
      <c r="BE24" s="1">
        <v>49.2</v>
      </c>
      <c r="BF24" s="1">
        <v>78.0</v>
      </c>
      <c r="BG24" s="1">
        <v>51.1</v>
      </c>
      <c r="BH24" s="1">
        <v>73.8</v>
      </c>
      <c r="BI24" s="1">
        <v>51.7</v>
      </c>
      <c r="BJ24" s="1">
        <v>108.0</v>
      </c>
      <c r="BK24" s="1">
        <v>49.5</v>
      </c>
      <c r="BL24" s="1">
        <v>74.6</v>
      </c>
      <c r="BM24" s="1">
        <v>51.5</v>
      </c>
      <c r="BN24" s="1">
        <v>79.5</v>
      </c>
      <c r="BO24" s="1">
        <v>51.5</v>
      </c>
      <c r="BP24" s="1">
        <v>83.7</v>
      </c>
      <c r="BQ24" s="1">
        <v>50.4</v>
      </c>
      <c r="BR24" s="1">
        <v>75.7</v>
      </c>
      <c r="BS24" s="1">
        <v>51.5</v>
      </c>
      <c r="BT24" s="1">
        <v>92.8</v>
      </c>
      <c r="BU24" s="1">
        <v>50.4</v>
      </c>
      <c r="BV24" s="1">
        <v>81.3</v>
      </c>
      <c r="BW24" s="1">
        <v>50.7</v>
      </c>
      <c r="BX24" s="1">
        <v>75.0</v>
      </c>
      <c r="BY24" s="1">
        <v>51.6</v>
      </c>
      <c r="BZ24" s="1">
        <v>74.6</v>
      </c>
      <c r="CA24" s="1">
        <v>51.6</v>
      </c>
      <c r="CB24" s="1">
        <v>77.3</v>
      </c>
      <c r="CC24" s="1">
        <v>51.9</v>
      </c>
      <c r="CD24" s="1">
        <v>85.2</v>
      </c>
      <c r="CE24" s="1">
        <v>50.4</v>
      </c>
      <c r="CF24" s="1">
        <v>83.0</v>
      </c>
      <c r="CG24" s="1">
        <v>51.1</v>
      </c>
      <c r="CH24" s="1">
        <v>92.8</v>
      </c>
      <c r="CI24" s="1">
        <v>50.8</v>
      </c>
      <c r="CJ24" s="1">
        <v>101.7</v>
      </c>
      <c r="CK24" s="1">
        <v>49.5</v>
      </c>
      <c r="CL24" s="1">
        <v>75.8</v>
      </c>
      <c r="CM24" s="1">
        <v>51.3</v>
      </c>
      <c r="CN24" s="6">
        <v>77.3</v>
      </c>
      <c r="CO24" s="1">
        <v>51.5</v>
      </c>
      <c r="CP24" s="1">
        <v>76.8</v>
      </c>
      <c r="CQ24" s="1">
        <v>51.0</v>
      </c>
      <c r="CR24" s="1">
        <v>75.0</v>
      </c>
      <c r="CS24" s="1">
        <v>51.7</v>
      </c>
      <c r="CT24" s="1">
        <v>79.8</v>
      </c>
      <c r="CU24" s="1">
        <v>50.9</v>
      </c>
      <c r="CV24" s="1">
        <v>91.8</v>
      </c>
      <c r="CW24" s="1">
        <v>50.1</v>
      </c>
    </row>
    <row r="25" ht="15.75" customHeight="1">
      <c r="B25" s="1">
        <v>74.1</v>
      </c>
      <c r="C25" s="1">
        <v>52.4</v>
      </c>
      <c r="D25" s="1">
        <v>38.0</v>
      </c>
      <c r="E25" s="1">
        <v>59.6</v>
      </c>
      <c r="F25" s="1">
        <v>104.1</v>
      </c>
      <c r="G25" s="1">
        <v>50.0</v>
      </c>
      <c r="H25" s="1">
        <v>75.6</v>
      </c>
      <c r="I25" s="1">
        <v>52.2</v>
      </c>
      <c r="J25" s="1">
        <v>95.2</v>
      </c>
      <c r="K25" s="1">
        <v>50.7</v>
      </c>
      <c r="L25" s="1">
        <v>88.5</v>
      </c>
      <c r="M25" s="1">
        <v>51.3</v>
      </c>
      <c r="N25" s="1">
        <v>66.2</v>
      </c>
      <c r="O25" s="1">
        <v>53.5</v>
      </c>
      <c r="P25" s="1">
        <v>70.7</v>
      </c>
      <c r="Q25" s="1">
        <v>52.9</v>
      </c>
      <c r="R25" s="1">
        <v>72.1</v>
      </c>
      <c r="S25" s="1">
        <v>52.4</v>
      </c>
      <c r="T25" s="1">
        <v>76.2</v>
      </c>
      <c r="U25" s="1">
        <v>52.1</v>
      </c>
      <c r="V25" s="1">
        <v>91.5</v>
      </c>
      <c r="W25" s="1">
        <v>50.6</v>
      </c>
      <c r="X25" s="1">
        <v>97.4</v>
      </c>
      <c r="Y25" s="1">
        <v>50.8</v>
      </c>
      <c r="Z25" s="1">
        <v>68.2</v>
      </c>
      <c r="AA25" s="1">
        <v>53.2</v>
      </c>
      <c r="AB25" s="1">
        <v>75.1</v>
      </c>
      <c r="AC25" s="1">
        <v>52.4</v>
      </c>
      <c r="AD25" s="1">
        <v>74.7</v>
      </c>
      <c r="AE25" s="1">
        <v>52.5</v>
      </c>
      <c r="AF25" s="1">
        <v>76.5</v>
      </c>
      <c r="AG25" s="1">
        <v>52.2</v>
      </c>
      <c r="AH25" s="1">
        <v>41.6</v>
      </c>
      <c r="AI25" s="1">
        <v>41.6</v>
      </c>
      <c r="AJ25" s="1">
        <v>73.8</v>
      </c>
      <c r="AK25" s="1">
        <v>52.3</v>
      </c>
      <c r="AL25" s="1">
        <v>72.1</v>
      </c>
      <c r="AM25" s="1">
        <v>52.9</v>
      </c>
      <c r="AN25" s="1">
        <v>70.4</v>
      </c>
      <c r="AO25" s="1">
        <v>52.9</v>
      </c>
      <c r="AP25" s="1">
        <v>71.1</v>
      </c>
      <c r="AQ25" s="1">
        <v>52.9</v>
      </c>
      <c r="AR25" s="1">
        <v>67.0</v>
      </c>
      <c r="AS25" s="1">
        <v>53.4</v>
      </c>
      <c r="AT25" s="1">
        <v>68.5</v>
      </c>
      <c r="AU25" s="1">
        <v>53.3</v>
      </c>
      <c r="AV25" s="1">
        <v>76.9</v>
      </c>
      <c r="AW25" s="1">
        <v>52.0</v>
      </c>
      <c r="AX25" s="1">
        <v>74.8</v>
      </c>
      <c r="AY25" s="1">
        <v>52.4</v>
      </c>
      <c r="AZ25" s="1">
        <v>82.8</v>
      </c>
      <c r="BA25" s="1">
        <v>51.9</v>
      </c>
      <c r="BB25" s="1">
        <v>75.0</v>
      </c>
      <c r="BC25" s="1">
        <v>52.5</v>
      </c>
      <c r="BD25" s="1">
        <v>111.8</v>
      </c>
      <c r="BE25" s="1">
        <v>49.7</v>
      </c>
      <c r="BF25" s="1">
        <v>70.7</v>
      </c>
      <c r="BG25" s="1">
        <v>53.0</v>
      </c>
      <c r="BH25" s="1">
        <v>68.1</v>
      </c>
      <c r="BI25" s="1">
        <v>53.2</v>
      </c>
      <c r="BJ25" s="1">
        <v>104.6</v>
      </c>
      <c r="BK25" s="1">
        <v>50.1</v>
      </c>
      <c r="BL25" s="1">
        <v>67.4</v>
      </c>
      <c r="BM25" s="1">
        <v>53.4</v>
      </c>
      <c r="BN25" s="1">
        <v>74.1</v>
      </c>
      <c r="BO25" s="1">
        <v>52.4</v>
      </c>
      <c r="BP25" s="1">
        <v>68.7</v>
      </c>
      <c r="BQ25" s="1">
        <v>53.4</v>
      </c>
      <c r="BR25" s="1">
        <v>65.9</v>
      </c>
      <c r="BS25" s="1">
        <v>53.5</v>
      </c>
      <c r="BT25" s="1">
        <v>82.4</v>
      </c>
      <c r="BU25" s="1">
        <v>51.6</v>
      </c>
      <c r="BV25" s="1">
        <v>71.5</v>
      </c>
      <c r="BW25" s="1">
        <v>53.0</v>
      </c>
      <c r="BX25" s="1">
        <v>67.4</v>
      </c>
      <c r="BY25" s="1">
        <v>53.3</v>
      </c>
      <c r="BZ25" s="1">
        <v>69.0</v>
      </c>
      <c r="CA25" s="1">
        <v>53.1</v>
      </c>
      <c r="CB25" s="1">
        <v>73.8</v>
      </c>
      <c r="CC25" s="1">
        <v>52.4</v>
      </c>
      <c r="CD25" s="1">
        <v>75.0</v>
      </c>
      <c r="CE25" s="1">
        <v>52.6</v>
      </c>
      <c r="CF25" s="1">
        <v>74.7</v>
      </c>
      <c r="CG25" s="1">
        <v>52.3</v>
      </c>
      <c r="CH25" s="1">
        <v>82.4</v>
      </c>
      <c r="CI25" s="1">
        <v>51.5</v>
      </c>
      <c r="CJ25" s="1">
        <v>95.1</v>
      </c>
      <c r="CK25" s="1">
        <v>50.8</v>
      </c>
      <c r="CL25" s="1">
        <v>66.9</v>
      </c>
      <c r="CM25" s="1">
        <v>53.5</v>
      </c>
      <c r="CN25" s="6">
        <v>71.9</v>
      </c>
      <c r="CO25" s="1">
        <v>52.7</v>
      </c>
      <c r="CP25" s="1">
        <v>64.0</v>
      </c>
      <c r="CQ25" s="1">
        <v>54.0</v>
      </c>
      <c r="CR25" s="1">
        <v>68.3</v>
      </c>
      <c r="CS25" s="1">
        <v>53.1</v>
      </c>
      <c r="CT25" s="1">
        <v>68.4</v>
      </c>
      <c r="CU25" s="1">
        <v>53.3</v>
      </c>
      <c r="CV25" s="1">
        <v>88.8</v>
      </c>
      <c r="CW25" s="1">
        <v>51.3</v>
      </c>
    </row>
    <row r="26" ht="15.75" customHeight="1">
      <c r="B26" s="1">
        <v>77.2</v>
      </c>
      <c r="C26" s="1">
        <v>56.3</v>
      </c>
      <c r="D26" s="1">
        <v>31.8</v>
      </c>
      <c r="E26" s="1">
        <v>69.1</v>
      </c>
      <c r="F26" s="1">
        <v>103.8</v>
      </c>
      <c r="G26" s="1">
        <v>54.0</v>
      </c>
      <c r="H26" s="1">
        <v>76.7</v>
      </c>
      <c r="I26" s="1">
        <v>56.3</v>
      </c>
      <c r="J26" s="1">
        <v>81.8</v>
      </c>
      <c r="K26" s="1">
        <v>56.7</v>
      </c>
      <c r="L26" s="1">
        <v>88.2</v>
      </c>
      <c r="M26" s="1">
        <v>56.5</v>
      </c>
      <c r="N26" s="1">
        <v>59.2</v>
      </c>
      <c r="O26" s="1">
        <v>59.6</v>
      </c>
      <c r="P26" s="1">
        <v>66.3</v>
      </c>
      <c r="Q26" s="1">
        <v>58.5</v>
      </c>
      <c r="R26" s="1">
        <v>78.8</v>
      </c>
      <c r="S26" s="1">
        <v>55.4</v>
      </c>
      <c r="T26" s="1">
        <v>79.0</v>
      </c>
      <c r="U26" s="1">
        <v>56.0</v>
      </c>
      <c r="V26" s="1">
        <v>85.8</v>
      </c>
      <c r="W26" s="1">
        <v>54.2</v>
      </c>
      <c r="X26" s="1">
        <v>81.6</v>
      </c>
      <c r="Y26" s="1">
        <v>57.3</v>
      </c>
      <c r="Z26" s="1">
        <v>60.3</v>
      </c>
      <c r="AA26" s="1">
        <v>59.4</v>
      </c>
      <c r="AB26" s="1">
        <v>67.0</v>
      </c>
      <c r="AC26" s="1">
        <v>58.4</v>
      </c>
      <c r="AD26" s="1">
        <v>69.7</v>
      </c>
      <c r="AE26" s="1">
        <v>58.3</v>
      </c>
      <c r="AF26" s="1">
        <v>75.1</v>
      </c>
      <c r="AG26" s="1">
        <v>57.5</v>
      </c>
      <c r="AH26" s="1">
        <v>37.6</v>
      </c>
      <c r="AI26" s="1">
        <v>37.6</v>
      </c>
      <c r="AJ26" s="1">
        <v>78.9</v>
      </c>
      <c r="AK26" s="1">
        <v>55.6</v>
      </c>
      <c r="AL26" s="1">
        <v>62.7</v>
      </c>
      <c r="AM26" s="1">
        <v>59.3</v>
      </c>
      <c r="AN26" s="1">
        <v>66.7</v>
      </c>
      <c r="AO26" s="1">
        <v>58.4</v>
      </c>
      <c r="AP26" s="1">
        <v>63.0</v>
      </c>
      <c r="AQ26" s="1">
        <v>59.1</v>
      </c>
      <c r="AR26" s="1">
        <v>56.3</v>
      </c>
      <c r="AS26" s="1">
        <v>60.1</v>
      </c>
      <c r="AT26" s="1">
        <v>60.2</v>
      </c>
      <c r="AU26" s="1">
        <v>59.8</v>
      </c>
      <c r="AV26" s="1">
        <v>80.7</v>
      </c>
      <c r="AW26" s="1">
        <v>55.7</v>
      </c>
      <c r="AX26" s="1">
        <v>70.4</v>
      </c>
      <c r="AY26" s="1">
        <v>57.9</v>
      </c>
      <c r="AZ26" s="1">
        <v>73.9</v>
      </c>
      <c r="BA26" s="1">
        <v>58.2</v>
      </c>
      <c r="BB26" s="1">
        <v>70.7</v>
      </c>
      <c r="BC26" s="1">
        <v>58.1</v>
      </c>
      <c r="BD26" s="1">
        <v>108.9</v>
      </c>
      <c r="BE26" s="1">
        <v>54.3</v>
      </c>
      <c r="BF26" s="1">
        <v>62.1</v>
      </c>
      <c r="BG26" s="1">
        <v>59.4</v>
      </c>
      <c r="BH26" s="1">
        <v>63.4</v>
      </c>
      <c r="BI26" s="1">
        <v>58.9</v>
      </c>
      <c r="BJ26" s="1">
        <v>107.2</v>
      </c>
      <c r="BK26" s="1">
        <v>54.1</v>
      </c>
      <c r="BL26" s="1">
        <v>56.4</v>
      </c>
      <c r="BM26" s="1">
        <v>60.1</v>
      </c>
      <c r="BN26" s="1">
        <v>77.0</v>
      </c>
      <c r="BO26" s="1">
        <v>56.4</v>
      </c>
      <c r="BP26" s="1">
        <v>59.9</v>
      </c>
      <c r="BQ26" s="1">
        <v>60.0</v>
      </c>
      <c r="BR26" s="1">
        <v>54.9</v>
      </c>
      <c r="BS26" s="1">
        <v>60.2</v>
      </c>
      <c r="BT26" s="1">
        <v>82.3</v>
      </c>
      <c r="BU26" s="1">
        <v>55.9</v>
      </c>
      <c r="BV26" s="1">
        <v>52.4</v>
      </c>
      <c r="BW26" s="1">
        <v>61.0</v>
      </c>
      <c r="BX26" s="1">
        <v>59.6</v>
      </c>
      <c r="BY26" s="1">
        <v>59.4</v>
      </c>
      <c r="BZ26" s="1">
        <v>63.3</v>
      </c>
      <c r="CA26" s="1">
        <v>59.0</v>
      </c>
      <c r="CB26" s="1">
        <v>77.1</v>
      </c>
      <c r="CC26" s="1">
        <v>56.2</v>
      </c>
      <c r="CD26" s="1">
        <v>68.4</v>
      </c>
      <c r="CE26" s="1">
        <v>58.6</v>
      </c>
      <c r="CF26" s="1">
        <v>75.3</v>
      </c>
      <c r="CG26" s="1">
        <v>56.8</v>
      </c>
      <c r="CH26" s="1">
        <v>81.8</v>
      </c>
      <c r="CI26" s="1">
        <v>55.4</v>
      </c>
      <c r="CJ26" s="1">
        <v>84.1</v>
      </c>
      <c r="CK26" s="1">
        <v>56.8</v>
      </c>
      <c r="CL26" s="1">
        <v>53.5</v>
      </c>
      <c r="CM26" s="1">
        <v>60.7</v>
      </c>
      <c r="CN26" s="6">
        <v>69.8</v>
      </c>
      <c r="CO26" s="1">
        <v>57.9</v>
      </c>
      <c r="CP26" s="1">
        <v>44.4</v>
      </c>
      <c r="CQ26" s="1">
        <v>62.7</v>
      </c>
      <c r="CR26" s="1">
        <v>64.6</v>
      </c>
      <c r="CS26" s="1">
        <v>58.6</v>
      </c>
      <c r="CT26" s="1">
        <v>59.7</v>
      </c>
      <c r="CU26" s="1">
        <v>59.7</v>
      </c>
      <c r="CV26" s="1">
        <v>85.8</v>
      </c>
      <c r="CW26" s="1">
        <v>56.8</v>
      </c>
    </row>
    <row r="27" ht="15.75" customHeight="1">
      <c r="B27" s="1">
        <v>55.8</v>
      </c>
      <c r="C27" s="1">
        <v>58.1</v>
      </c>
      <c r="D27" s="1">
        <v>22.9</v>
      </c>
      <c r="E27" s="1">
        <v>76.2</v>
      </c>
      <c r="F27" s="1">
        <v>83.3</v>
      </c>
      <c r="G27" s="1">
        <v>55.0</v>
      </c>
      <c r="H27" s="1">
        <v>54.1</v>
      </c>
      <c r="I27" s="1">
        <v>58.4</v>
      </c>
      <c r="J27" s="1">
        <v>52.7</v>
      </c>
      <c r="K27" s="1">
        <v>59.0</v>
      </c>
      <c r="L27" s="1">
        <v>69.2</v>
      </c>
      <c r="M27" s="1">
        <v>57.6</v>
      </c>
      <c r="N27" s="1">
        <v>38.4</v>
      </c>
      <c r="O27" s="1">
        <v>62.7</v>
      </c>
      <c r="P27" s="1">
        <v>46.5</v>
      </c>
      <c r="Q27" s="1">
        <v>60.5</v>
      </c>
      <c r="R27" s="1">
        <v>65.9</v>
      </c>
      <c r="S27" s="1">
        <v>56.0</v>
      </c>
      <c r="T27" s="1">
        <v>59.3</v>
      </c>
      <c r="U27" s="1">
        <v>57.5</v>
      </c>
      <c r="V27" s="1">
        <v>70.3</v>
      </c>
      <c r="W27" s="1">
        <v>55.0</v>
      </c>
      <c r="X27" s="1">
        <v>44.7</v>
      </c>
      <c r="Y27" s="1">
        <v>61.9</v>
      </c>
      <c r="Z27" s="1">
        <v>37.0</v>
      </c>
      <c r="AA27" s="1">
        <v>63.0</v>
      </c>
      <c r="AB27" s="1">
        <v>42.2</v>
      </c>
      <c r="AC27" s="1">
        <v>61.4</v>
      </c>
      <c r="AD27" s="1">
        <v>46.9</v>
      </c>
      <c r="AE27" s="1">
        <v>61.0</v>
      </c>
      <c r="AF27" s="1">
        <v>52.5</v>
      </c>
      <c r="AG27" s="1">
        <v>59.5</v>
      </c>
      <c r="AH27" s="1">
        <v>32.6</v>
      </c>
      <c r="AI27" s="1">
        <v>32.6</v>
      </c>
      <c r="AJ27" s="1">
        <v>57.3</v>
      </c>
      <c r="AK27" s="1">
        <v>57.3</v>
      </c>
      <c r="AL27" s="1">
        <v>41.6</v>
      </c>
      <c r="AM27" s="1">
        <v>62.5</v>
      </c>
      <c r="AN27" s="1">
        <v>48.1</v>
      </c>
      <c r="AO27" s="1">
        <v>60.2</v>
      </c>
      <c r="AP27" s="1">
        <v>41.9</v>
      </c>
      <c r="AQ27" s="1">
        <v>62.1</v>
      </c>
      <c r="AR27" s="1">
        <v>34.3</v>
      </c>
      <c r="AS27" s="1">
        <v>63.9</v>
      </c>
      <c r="AT27" s="1">
        <v>40.4</v>
      </c>
      <c r="AU27" s="1">
        <v>63.1</v>
      </c>
      <c r="AV27" s="1">
        <v>58.1</v>
      </c>
      <c r="AW27" s="1">
        <v>57.5</v>
      </c>
      <c r="AX27" s="1">
        <v>47.7</v>
      </c>
      <c r="AY27" s="1">
        <v>60.1</v>
      </c>
      <c r="AZ27" s="1">
        <v>52.9</v>
      </c>
      <c r="BA27" s="1">
        <v>61.3</v>
      </c>
      <c r="BB27" s="1">
        <v>49.7</v>
      </c>
      <c r="BC27" s="1">
        <v>60.5</v>
      </c>
      <c r="BD27" s="1">
        <v>86.2</v>
      </c>
      <c r="BE27" s="1">
        <v>55.2</v>
      </c>
      <c r="BF27" s="1">
        <v>41.5</v>
      </c>
      <c r="BG27" s="1">
        <v>62.5</v>
      </c>
      <c r="BH27" s="1">
        <v>42.0</v>
      </c>
      <c r="BI27" s="1">
        <v>61.6</v>
      </c>
      <c r="BJ27" s="1">
        <v>87.4</v>
      </c>
      <c r="BK27" s="1">
        <v>55.0</v>
      </c>
      <c r="BL27" s="1">
        <v>34.9</v>
      </c>
      <c r="BM27" s="1">
        <v>63.7</v>
      </c>
      <c r="BN27" s="1">
        <v>58.6</v>
      </c>
      <c r="BO27" s="1">
        <v>57.9</v>
      </c>
      <c r="BP27" s="1">
        <v>42.2</v>
      </c>
      <c r="BQ27" s="1">
        <v>63.6</v>
      </c>
      <c r="BR27" s="1">
        <v>31.9</v>
      </c>
      <c r="BS27" s="1">
        <v>64.3</v>
      </c>
      <c r="BT27" s="1">
        <v>64.1</v>
      </c>
      <c r="BU27" s="1">
        <v>57.2</v>
      </c>
      <c r="BV27" s="1">
        <v>26.6</v>
      </c>
      <c r="BW27" s="1">
        <v>66.9</v>
      </c>
      <c r="BX27" s="1">
        <v>35.3</v>
      </c>
      <c r="BY27" s="1">
        <v>63.2</v>
      </c>
      <c r="BZ27" s="1">
        <v>41.8</v>
      </c>
      <c r="CA27" s="1">
        <v>61.9</v>
      </c>
      <c r="CB27" s="1">
        <v>59.5</v>
      </c>
      <c r="CC27" s="1">
        <v>57.5</v>
      </c>
      <c r="CD27" s="1">
        <v>47.5</v>
      </c>
      <c r="CE27" s="1">
        <v>61.4</v>
      </c>
      <c r="CF27" s="1">
        <v>50.4</v>
      </c>
      <c r="CG27" s="1">
        <v>59.3</v>
      </c>
      <c r="CH27" s="1">
        <v>64.6</v>
      </c>
      <c r="CI27" s="1">
        <v>56.4</v>
      </c>
      <c r="CJ27" s="1">
        <v>52.0</v>
      </c>
      <c r="CK27" s="1">
        <v>59.9</v>
      </c>
      <c r="CL27" s="1">
        <v>33.3</v>
      </c>
      <c r="CM27" s="1">
        <v>64.7</v>
      </c>
      <c r="CN27" s="6">
        <v>52.9</v>
      </c>
      <c r="CO27" s="1">
        <v>59.0</v>
      </c>
      <c r="CP27" s="1">
        <v>22.8</v>
      </c>
      <c r="CQ27" s="1">
        <v>69.0</v>
      </c>
      <c r="CR27" s="1">
        <v>42.4</v>
      </c>
      <c r="CS27" s="1">
        <v>61.1</v>
      </c>
      <c r="CT27" s="1">
        <v>39.0</v>
      </c>
      <c r="CU27" s="1">
        <v>63.0</v>
      </c>
      <c r="CV27" s="1">
        <v>64.6</v>
      </c>
      <c r="CW27" s="1">
        <v>58.4</v>
      </c>
    </row>
    <row r="28" ht="15.75" customHeight="1">
      <c r="B28" s="1">
        <v>48.3</v>
      </c>
      <c r="C28" s="1">
        <v>62.1</v>
      </c>
      <c r="D28" s="1">
        <v>15.2</v>
      </c>
      <c r="E28" s="1">
        <v>84.5</v>
      </c>
      <c r="F28" s="1">
        <v>72.8</v>
      </c>
      <c r="G28" s="1">
        <v>58.6</v>
      </c>
      <c r="H28" s="1">
        <v>47.2</v>
      </c>
      <c r="I28" s="1">
        <v>62.5</v>
      </c>
      <c r="J28" s="1">
        <v>43.7</v>
      </c>
      <c r="K28" s="1">
        <v>63.8</v>
      </c>
      <c r="L28" s="1">
        <v>64.5</v>
      </c>
      <c r="M28" s="1">
        <v>62.0</v>
      </c>
      <c r="N28" s="1">
        <v>35.9</v>
      </c>
      <c r="O28" s="1">
        <v>67.4</v>
      </c>
      <c r="P28" s="1">
        <v>40.5</v>
      </c>
      <c r="Q28" s="1">
        <v>65.3</v>
      </c>
      <c r="R28" s="1">
        <v>59.2</v>
      </c>
      <c r="S28" s="1">
        <v>59.2</v>
      </c>
      <c r="T28" s="1">
        <v>50.7</v>
      </c>
      <c r="U28" s="1">
        <v>61.6</v>
      </c>
      <c r="V28" s="1">
        <v>66.5</v>
      </c>
      <c r="W28" s="1">
        <v>57.4</v>
      </c>
      <c r="X28" s="1">
        <v>36.4</v>
      </c>
      <c r="Y28" s="1">
        <v>68.4</v>
      </c>
      <c r="Z28" s="1">
        <v>33.7</v>
      </c>
      <c r="AA28" s="1">
        <v>67.9</v>
      </c>
      <c r="AB28" s="1">
        <v>35.6</v>
      </c>
      <c r="AC28" s="1">
        <v>66.5</v>
      </c>
      <c r="AD28" s="1">
        <v>44.0</v>
      </c>
      <c r="AE28" s="1">
        <v>65.7</v>
      </c>
      <c r="AF28" s="1">
        <v>46.9</v>
      </c>
      <c r="AG28" s="1">
        <v>64.0</v>
      </c>
      <c r="AH28" s="1">
        <v>29.5</v>
      </c>
      <c r="AI28" s="1">
        <v>29.5</v>
      </c>
      <c r="AJ28" s="1">
        <v>48.1</v>
      </c>
      <c r="AK28" s="1">
        <v>61.3</v>
      </c>
      <c r="AL28" s="1">
        <v>41.4</v>
      </c>
      <c r="AM28" s="1">
        <v>67.5</v>
      </c>
      <c r="AN28" s="1">
        <v>41.7</v>
      </c>
      <c r="AO28" s="1">
        <v>65.0</v>
      </c>
      <c r="AP28" s="1">
        <v>39.9</v>
      </c>
      <c r="AQ28" s="1">
        <v>67.7</v>
      </c>
      <c r="AR28" s="1">
        <v>29.5</v>
      </c>
      <c r="AS28" s="1">
        <v>70.0</v>
      </c>
      <c r="AT28" s="1">
        <v>38.9</v>
      </c>
      <c r="AU28" s="1">
        <v>68.3</v>
      </c>
      <c r="AV28" s="1">
        <v>49.5</v>
      </c>
      <c r="AW28" s="1">
        <v>61.5</v>
      </c>
      <c r="AX28" s="1">
        <v>42.0</v>
      </c>
      <c r="AY28" s="1">
        <v>64.6</v>
      </c>
      <c r="AZ28" s="1">
        <v>45.7</v>
      </c>
      <c r="BA28" s="1">
        <v>67.3</v>
      </c>
      <c r="BB28" s="1">
        <v>46.6</v>
      </c>
      <c r="BC28" s="1">
        <v>65.2</v>
      </c>
      <c r="BD28" s="1">
        <v>76.8</v>
      </c>
      <c r="BE28" s="1">
        <v>59.0</v>
      </c>
      <c r="BF28" s="1">
        <v>41.2</v>
      </c>
      <c r="BG28" s="1">
        <v>67.5</v>
      </c>
      <c r="BH28" s="1">
        <v>36.9</v>
      </c>
      <c r="BI28" s="1">
        <v>66.5</v>
      </c>
      <c r="BJ28" s="1">
        <v>80.0</v>
      </c>
      <c r="BK28" s="1">
        <v>58.5</v>
      </c>
      <c r="BL28" s="1">
        <v>34.6</v>
      </c>
      <c r="BM28" s="1">
        <v>68.8</v>
      </c>
      <c r="BN28" s="1">
        <v>50.3</v>
      </c>
      <c r="BO28" s="1">
        <v>62.1</v>
      </c>
      <c r="BP28" s="1">
        <v>40.8</v>
      </c>
      <c r="BQ28" s="1">
        <v>68.5</v>
      </c>
      <c r="BR28" s="1">
        <v>26.6</v>
      </c>
      <c r="BS28" s="1">
        <v>69.9</v>
      </c>
      <c r="BT28" s="1">
        <v>59.3</v>
      </c>
      <c r="BU28" s="1">
        <v>60.8</v>
      </c>
      <c r="BV28" s="1">
        <v>19.8</v>
      </c>
      <c r="BW28" s="1">
        <v>73.5</v>
      </c>
      <c r="BX28" s="1">
        <v>28.7</v>
      </c>
      <c r="BY28" s="1">
        <v>68.7</v>
      </c>
      <c r="BZ28" s="1">
        <v>38.4</v>
      </c>
      <c r="CA28" s="1">
        <v>66.8</v>
      </c>
      <c r="CB28" s="1">
        <v>51.1</v>
      </c>
      <c r="CC28" s="1">
        <v>61.5</v>
      </c>
      <c r="CD28" s="1">
        <v>43.1</v>
      </c>
      <c r="CE28" s="1">
        <v>67.3</v>
      </c>
      <c r="CF28" s="1">
        <v>42.8</v>
      </c>
      <c r="CG28" s="1">
        <v>63.8</v>
      </c>
      <c r="CH28" s="1">
        <v>57.4</v>
      </c>
      <c r="CI28" s="1">
        <v>59.9</v>
      </c>
      <c r="CJ28" s="1">
        <v>41.1</v>
      </c>
      <c r="CK28" s="1">
        <v>65.7</v>
      </c>
      <c r="CL28" s="1">
        <v>31.1</v>
      </c>
      <c r="CM28" s="1">
        <v>69.9</v>
      </c>
      <c r="CN28" s="6">
        <v>45.5</v>
      </c>
      <c r="CO28" s="1">
        <v>63.5</v>
      </c>
      <c r="CP28" s="1">
        <v>15.7</v>
      </c>
      <c r="CQ28" s="1">
        <v>75.6</v>
      </c>
      <c r="CR28" s="1">
        <v>35.0</v>
      </c>
      <c r="CS28" s="1">
        <v>66.2</v>
      </c>
      <c r="CT28" s="1">
        <v>38.8</v>
      </c>
      <c r="CU28" s="1">
        <v>68.0</v>
      </c>
      <c r="CV28" s="1">
        <v>59.3</v>
      </c>
      <c r="CW28" s="1">
        <v>63.4</v>
      </c>
    </row>
    <row r="29" ht="15.75" customHeight="1">
      <c r="B29" s="1">
        <v>834.0</v>
      </c>
      <c r="C29" s="1">
        <v>647.4</v>
      </c>
      <c r="D29" s="1">
        <v>495.0</v>
      </c>
      <c r="E29" s="1">
        <v>743.1</v>
      </c>
      <c r="F29" s="1">
        <v>1185.3</v>
      </c>
      <c r="G29" s="1">
        <v>616.9</v>
      </c>
      <c r="H29" s="1">
        <v>853.7</v>
      </c>
      <c r="I29" s="1">
        <v>645.1</v>
      </c>
      <c r="J29" s="1">
        <v>936.9</v>
      </c>
      <c r="K29" s="1">
        <v>642.5</v>
      </c>
      <c r="L29" s="1">
        <v>985.7</v>
      </c>
      <c r="M29" s="1">
        <v>635.8</v>
      </c>
      <c r="N29" s="1">
        <v>725.7</v>
      </c>
      <c r="O29" s="1">
        <v>667.2</v>
      </c>
      <c r="P29" s="1">
        <v>778.5</v>
      </c>
      <c r="Q29" s="1">
        <v>657.7</v>
      </c>
      <c r="R29" s="1">
        <v>895.0</v>
      </c>
      <c r="S29" s="1">
        <v>637.1</v>
      </c>
      <c r="T29" s="1">
        <v>872.1</v>
      </c>
      <c r="U29" s="1">
        <v>642.4</v>
      </c>
      <c r="V29" s="1">
        <v>990.1</v>
      </c>
      <c r="W29" s="1">
        <v>627.4</v>
      </c>
      <c r="X29" s="1">
        <v>910.3</v>
      </c>
      <c r="Y29" s="1">
        <v>653.2</v>
      </c>
      <c r="Z29" s="1">
        <v>733.1</v>
      </c>
      <c r="AA29" s="1">
        <v>667.4</v>
      </c>
      <c r="AB29" s="1">
        <v>778.6</v>
      </c>
      <c r="AC29" s="1">
        <v>659.5</v>
      </c>
      <c r="AD29" s="1">
        <v>821.8</v>
      </c>
      <c r="AE29" s="1">
        <v>654.8</v>
      </c>
      <c r="AF29" s="1">
        <v>847.9</v>
      </c>
      <c r="AG29" s="1">
        <v>649.0</v>
      </c>
      <c r="AH29" s="1">
        <v>39.9</v>
      </c>
      <c r="AI29" s="1">
        <v>39.9</v>
      </c>
      <c r="AJ29" s="1">
        <v>824.0</v>
      </c>
      <c r="AK29" s="1">
        <v>646.3</v>
      </c>
      <c r="AL29" s="1">
        <v>792.8</v>
      </c>
      <c r="AM29" s="1">
        <v>660.9</v>
      </c>
      <c r="AN29" s="1">
        <v>777.2</v>
      </c>
      <c r="AO29" s="1">
        <v>657.3</v>
      </c>
      <c r="AP29" s="1">
        <v>770.7</v>
      </c>
      <c r="AQ29" s="1">
        <v>662.5</v>
      </c>
      <c r="AR29" s="1">
        <v>712.4</v>
      </c>
      <c r="AS29" s="1">
        <v>672.9</v>
      </c>
      <c r="AT29" s="1">
        <v>791.3</v>
      </c>
      <c r="AU29" s="1">
        <v>662.8</v>
      </c>
      <c r="AV29" s="1">
        <v>863.1</v>
      </c>
      <c r="AW29" s="1">
        <v>642.9</v>
      </c>
      <c r="AX29" s="1">
        <v>810.3</v>
      </c>
      <c r="AY29" s="1">
        <v>653.3</v>
      </c>
      <c r="AZ29" s="1">
        <v>880.0</v>
      </c>
      <c r="BA29" s="1">
        <v>654.9</v>
      </c>
      <c r="BB29" s="1">
        <v>850.1</v>
      </c>
      <c r="BC29" s="1">
        <v>651.2</v>
      </c>
      <c r="BD29" s="1">
        <v>1222.9</v>
      </c>
      <c r="BE29" s="1">
        <v>616.3</v>
      </c>
      <c r="BF29" s="1">
        <v>794.3</v>
      </c>
      <c r="BG29" s="1">
        <v>660.5</v>
      </c>
      <c r="BH29" s="1">
        <v>738.4</v>
      </c>
      <c r="BI29" s="1">
        <v>663.9</v>
      </c>
      <c r="BJ29" s="1">
        <v>1217.1</v>
      </c>
      <c r="BK29" s="1">
        <v>615.8</v>
      </c>
      <c r="BL29" s="1">
        <v>729.6</v>
      </c>
      <c r="BM29" s="1">
        <v>669.3</v>
      </c>
      <c r="BN29" s="1">
        <v>855.1</v>
      </c>
      <c r="BO29" s="1">
        <v>644.5</v>
      </c>
      <c r="BP29" s="1">
        <v>802.4</v>
      </c>
      <c r="BQ29" s="1">
        <v>664.1</v>
      </c>
      <c r="BR29" s="1">
        <v>689.0</v>
      </c>
      <c r="BS29" s="1">
        <v>675.8</v>
      </c>
      <c r="BT29" s="1">
        <v>949.0</v>
      </c>
      <c r="BU29" s="1">
        <v>635.1</v>
      </c>
      <c r="BV29" s="1">
        <v>641.2</v>
      </c>
      <c r="BW29" s="1">
        <v>691.1</v>
      </c>
      <c r="BX29" s="1">
        <v>700.4</v>
      </c>
      <c r="BY29" s="1">
        <v>671.8</v>
      </c>
      <c r="BZ29" s="1">
        <v>749.6</v>
      </c>
      <c r="CA29" s="1">
        <v>663.6</v>
      </c>
      <c r="CB29" s="1">
        <v>853.8</v>
      </c>
      <c r="CC29" s="1">
        <v>644.1</v>
      </c>
      <c r="CD29" s="1">
        <v>831.9</v>
      </c>
      <c r="CE29" s="1">
        <v>656.5</v>
      </c>
      <c r="CF29" s="1">
        <v>832.1</v>
      </c>
      <c r="CG29" s="1">
        <v>649.0</v>
      </c>
      <c r="CH29" s="1">
        <v>916.9</v>
      </c>
      <c r="CI29" s="1">
        <v>636.3</v>
      </c>
      <c r="CJ29" s="1">
        <v>932.8</v>
      </c>
      <c r="CK29" s="1">
        <v>645.3</v>
      </c>
      <c r="CL29" s="1">
        <v>731.6</v>
      </c>
      <c r="CM29" s="1">
        <v>671.4</v>
      </c>
      <c r="CN29" s="6">
        <v>807.3</v>
      </c>
      <c r="CO29" s="1">
        <v>652.0</v>
      </c>
      <c r="CP29" s="1">
        <v>597.4</v>
      </c>
      <c r="CQ29" s="1">
        <v>701.8</v>
      </c>
      <c r="CR29" s="1">
        <v>730.4</v>
      </c>
      <c r="CS29" s="1">
        <v>664.1</v>
      </c>
      <c r="CT29" s="1">
        <v>786.0</v>
      </c>
      <c r="CU29" s="1">
        <v>662.2</v>
      </c>
      <c r="CV29" s="1">
        <v>953.7</v>
      </c>
      <c r="CW29" s="1">
        <v>640.5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C1" s="1" t="s">
        <v>141</v>
      </c>
      <c r="E1" s="1" t="s">
        <v>141</v>
      </c>
      <c r="G1" s="1" t="s">
        <v>141</v>
      </c>
      <c r="I1" s="1" t="s">
        <v>141</v>
      </c>
      <c r="K1" s="1" t="s">
        <v>141</v>
      </c>
      <c r="M1" s="1" t="s">
        <v>141</v>
      </c>
      <c r="O1" s="1" t="s">
        <v>141</v>
      </c>
      <c r="Q1" s="1" t="s">
        <v>141</v>
      </c>
      <c r="S1" s="1" t="s">
        <v>141</v>
      </c>
      <c r="U1" s="1" t="s">
        <v>141</v>
      </c>
      <c r="W1" s="1" t="s">
        <v>141</v>
      </c>
      <c r="Y1" s="1" t="s">
        <v>141</v>
      </c>
      <c r="AA1" s="1" t="s">
        <v>141</v>
      </c>
      <c r="AC1" s="1" t="s">
        <v>141</v>
      </c>
      <c r="AE1" s="1" t="s">
        <v>141</v>
      </c>
      <c r="AG1" s="1" t="s">
        <v>141</v>
      </c>
      <c r="AI1" s="1" t="s">
        <v>141</v>
      </c>
      <c r="AK1" s="1" t="s">
        <v>141</v>
      </c>
      <c r="AM1" s="1" t="s">
        <v>141</v>
      </c>
      <c r="AO1" s="1" t="s">
        <v>141</v>
      </c>
      <c r="AQ1" s="1" t="s">
        <v>141</v>
      </c>
      <c r="AS1" s="1" t="s">
        <v>141</v>
      </c>
      <c r="AU1" s="1" t="s">
        <v>141</v>
      </c>
      <c r="AW1" s="1" t="s">
        <v>141</v>
      </c>
      <c r="AY1" s="1" t="s">
        <v>141</v>
      </c>
      <c r="BA1" s="1" t="s">
        <v>141</v>
      </c>
      <c r="BC1" s="1" t="s">
        <v>141</v>
      </c>
      <c r="BE1" s="1" t="s">
        <v>141</v>
      </c>
      <c r="BG1" s="1" t="s">
        <v>141</v>
      </c>
      <c r="BI1" s="1" t="s">
        <v>141</v>
      </c>
      <c r="BK1" s="1" t="s">
        <v>141</v>
      </c>
      <c r="BM1" s="1" t="s">
        <v>141</v>
      </c>
      <c r="BO1" s="1" t="s">
        <v>141</v>
      </c>
      <c r="BQ1" s="1" t="s">
        <v>141</v>
      </c>
      <c r="BS1" s="1" t="s">
        <v>141</v>
      </c>
      <c r="BU1" s="1" t="s">
        <v>141</v>
      </c>
      <c r="BW1" s="1" t="s">
        <v>141</v>
      </c>
      <c r="BY1" s="1" t="s">
        <v>141</v>
      </c>
      <c r="CA1" s="1" t="s">
        <v>141</v>
      </c>
      <c r="CC1" s="1" t="s">
        <v>141</v>
      </c>
      <c r="CE1" s="1" t="s">
        <v>141</v>
      </c>
      <c r="CG1" s="1" t="s">
        <v>141</v>
      </c>
      <c r="CI1" s="1" t="s">
        <v>141</v>
      </c>
      <c r="CK1" s="1" t="s">
        <v>141</v>
      </c>
      <c r="CM1" s="1" t="s">
        <v>141</v>
      </c>
      <c r="CO1" s="1" t="s">
        <v>141</v>
      </c>
      <c r="CQ1" s="1" t="s">
        <v>141</v>
      </c>
      <c r="CS1" s="1" t="s">
        <v>141</v>
      </c>
      <c r="CU1" s="1" t="s">
        <v>141</v>
      </c>
      <c r="CW1" s="1" t="s">
        <v>141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ht="15.0" customHeight="1">
      <c r="A2" s="1" t="s">
        <v>142</v>
      </c>
      <c r="B2" s="1" t="s">
        <v>143</v>
      </c>
      <c r="C2" s="23">
        <v>35.9</v>
      </c>
      <c r="D2" s="1" t="s">
        <v>144</v>
      </c>
      <c r="E2" s="23">
        <v>11.9</v>
      </c>
      <c r="F2" s="1" t="s">
        <v>145</v>
      </c>
      <c r="G2" s="23">
        <v>43.4</v>
      </c>
      <c r="H2" s="1" t="s">
        <v>146</v>
      </c>
      <c r="I2" s="23">
        <v>36.4</v>
      </c>
      <c r="J2" s="1" t="s">
        <v>147</v>
      </c>
      <c r="K2" s="23">
        <v>32.1</v>
      </c>
      <c r="L2" s="1" t="s">
        <v>148</v>
      </c>
      <c r="M2" s="23">
        <v>38.1</v>
      </c>
      <c r="N2" s="1" t="s">
        <v>149</v>
      </c>
      <c r="O2" s="24">
        <v>31.7</v>
      </c>
      <c r="P2" s="1" t="s">
        <v>150</v>
      </c>
      <c r="Q2" s="24">
        <v>31.8</v>
      </c>
      <c r="R2" s="1" t="s">
        <v>151</v>
      </c>
      <c r="S2" s="24">
        <v>40.6</v>
      </c>
      <c r="T2" s="1" t="s">
        <v>152</v>
      </c>
      <c r="U2" s="24">
        <v>36.2</v>
      </c>
      <c r="V2" s="1" t="s">
        <v>153</v>
      </c>
      <c r="W2" s="24">
        <v>42.9</v>
      </c>
      <c r="X2" s="1" t="s">
        <v>154</v>
      </c>
      <c r="Y2" s="24">
        <v>28.3</v>
      </c>
      <c r="Z2" s="1" t="s">
        <v>155</v>
      </c>
      <c r="AA2" s="24">
        <v>30.9</v>
      </c>
      <c r="AB2" s="1" t="s">
        <v>156</v>
      </c>
      <c r="AC2" s="24">
        <v>31.9</v>
      </c>
      <c r="AD2" s="1" t="s">
        <v>157</v>
      </c>
      <c r="AE2" s="24">
        <v>34.3</v>
      </c>
      <c r="AF2" s="1" t="s">
        <v>195</v>
      </c>
      <c r="AG2" s="24">
        <v>35.9</v>
      </c>
      <c r="AH2" s="1" t="s">
        <v>159</v>
      </c>
      <c r="AI2" s="24">
        <v>32.5</v>
      </c>
      <c r="AJ2" s="1" t="s">
        <v>160</v>
      </c>
      <c r="AK2" s="24">
        <v>35.9</v>
      </c>
      <c r="AL2" s="1" t="s">
        <v>161</v>
      </c>
      <c r="AM2" s="24">
        <v>33.7</v>
      </c>
      <c r="AN2" s="1" t="s">
        <v>162</v>
      </c>
      <c r="AO2" s="24">
        <v>33.0</v>
      </c>
      <c r="AP2" s="1" t="s">
        <v>163</v>
      </c>
      <c r="AQ2" s="24">
        <v>32.2</v>
      </c>
      <c r="AR2" s="1" t="s">
        <v>164</v>
      </c>
      <c r="AS2" s="24">
        <v>28.6</v>
      </c>
      <c r="AT2" s="1" t="s">
        <v>165</v>
      </c>
      <c r="AU2" s="24">
        <v>32.5</v>
      </c>
      <c r="AV2" s="1" t="s">
        <v>166</v>
      </c>
      <c r="AW2" s="24">
        <v>36.1</v>
      </c>
      <c r="AX2" s="1" t="s">
        <v>167</v>
      </c>
      <c r="AY2" s="24">
        <v>34.6</v>
      </c>
      <c r="AZ2" s="1" t="s">
        <v>168</v>
      </c>
      <c r="BA2" s="24">
        <v>30.4</v>
      </c>
      <c r="BB2" s="1" t="s">
        <v>169</v>
      </c>
      <c r="BC2" s="24">
        <v>35.6</v>
      </c>
      <c r="BD2" s="1" t="s">
        <v>196</v>
      </c>
      <c r="BE2" s="24">
        <v>42.8</v>
      </c>
      <c r="BF2" s="1" t="s">
        <v>171</v>
      </c>
      <c r="BG2" s="24">
        <v>33.9</v>
      </c>
      <c r="BH2" s="1" t="s">
        <v>172</v>
      </c>
      <c r="BI2" s="24">
        <v>31.4</v>
      </c>
      <c r="BJ2" s="1" t="s">
        <v>173</v>
      </c>
      <c r="BK2" s="24">
        <v>43.5</v>
      </c>
      <c r="BL2" s="1" t="s">
        <v>174</v>
      </c>
      <c r="BM2" s="24">
        <v>30.8</v>
      </c>
      <c r="BN2" s="1" t="s">
        <v>175</v>
      </c>
      <c r="BO2" s="24">
        <v>36.5</v>
      </c>
      <c r="BP2" s="1" t="s">
        <v>176</v>
      </c>
      <c r="BQ2" s="24">
        <v>31.2</v>
      </c>
      <c r="BR2" s="1" t="s">
        <v>177</v>
      </c>
      <c r="BS2" s="24">
        <v>27.7</v>
      </c>
      <c r="BT2" s="1" t="s">
        <v>178</v>
      </c>
      <c r="BU2" s="24">
        <v>39.4</v>
      </c>
      <c r="BV2" s="1" t="s">
        <v>161</v>
      </c>
      <c r="BW2" s="24">
        <v>21.2</v>
      </c>
      <c r="BX2" s="1" t="s">
        <v>179</v>
      </c>
      <c r="BY2" s="24">
        <v>29.1</v>
      </c>
      <c r="BZ2" s="1" t="s">
        <v>180</v>
      </c>
      <c r="CA2" s="24">
        <v>32.1</v>
      </c>
      <c r="CB2" s="1" t="s">
        <v>181</v>
      </c>
      <c r="CC2" s="24">
        <v>36.5</v>
      </c>
      <c r="CD2" s="1" t="s">
        <v>182</v>
      </c>
      <c r="CE2" s="24">
        <v>33.5</v>
      </c>
      <c r="CF2" s="1" t="s">
        <v>183</v>
      </c>
      <c r="CG2" s="24">
        <v>34.6</v>
      </c>
      <c r="CH2" s="1" t="s">
        <v>184</v>
      </c>
      <c r="CI2" s="24">
        <v>38.6</v>
      </c>
      <c r="CJ2" s="1" t="s">
        <v>185</v>
      </c>
      <c r="CK2" s="24">
        <v>30.8</v>
      </c>
      <c r="CL2" s="1" t="s">
        <v>186</v>
      </c>
      <c r="CM2" s="24">
        <v>30.4</v>
      </c>
      <c r="CN2" s="1" t="s">
        <v>187</v>
      </c>
      <c r="CO2" s="24">
        <v>34.3</v>
      </c>
      <c r="CP2" s="1" t="s">
        <v>188</v>
      </c>
      <c r="CQ2" s="24">
        <v>18.5</v>
      </c>
      <c r="CR2" s="1" t="s">
        <v>189</v>
      </c>
      <c r="CS2" s="24">
        <v>31.5</v>
      </c>
      <c r="CT2" s="1" t="s">
        <v>190</v>
      </c>
      <c r="CU2" s="24">
        <v>33.3</v>
      </c>
      <c r="CV2" s="1" t="s">
        <v>191</v>
      </c>
      <c r="CW2" s="24">
        <v>36.4</v>
      </c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</row>
    <row r="3" ht="15.0" customHeight="1">
      <c r="A3" s="1" t="s">
        <v>192</v>
      </c>
      <c r="B3" s="1">
        <v>33.52</v>
      </c>
      <c r="C3" s="23">
        <v>39.6</v>
      </c>
      <c r="D3" s="1">
        <v>61.22</v>
      </c>
      <c r="E3" s="23">
        <v>22.7</v>
      </c>
      <c r="F3" s="1">
        <v>33.45</v>
      </c>
      <c r="G3" s="23">
        <v>46.9</v>
      </c>
      <c r="H3" s="1">
        <v>34.75</v>
      </c>
      <c r="I3" s="23">
        <v>39.9</v>
      </c>
      <c r="J3" s="1">
        <v>37.77</v>
      </c>
      <c r="K3" s="23">
        <v>36.7</v>
      </c>
      <c r="L3" s="1">
        <v>40.02</v>
      </c>
      <c r="M3" s="23">
        <v>41.7</v>
      </c>
      <c r="N3" s="1">
        <v>41.77</v>
      </c>
      <c r="O3" s="24">
        <v>36.7</v>
      </c>
      <c r="P3" s="1">
        <v>39.74</v>
      </c>
      <c r="Q3" s="24">
        <v>36.8</v>
      </c>
      <c r="R3" s="1">
        <v>27.95</v>
      </c>
      <c r="S3" s="24">
        <v>43.9</v>
      </c>
      <c r="T3" s="1">
        <v>33.75</v>
      </c>
      <c r="U3" s="24">
        <v>40.1</v>
      </c>
      <c r="V3" s="1">
        <v>21.31</v>
      </c>
      <c r="W3" s="24">
        <v>46.0</v>
      </c>
      <c r="X3" s="1">
        <v>43.62</v>
      </c>
      <c r="Y3" s="24">
        <v>34.6</v>
      </c>
      <c r="Z3" s="1">
        <v>41.88</v>
      </c>
      <c r="AA3" s="24">
        <v>35.9</v>
      </c>
      <c r="AB3" s="1">
        <v>39.77</v>
      </c>
      <c r="AC3" s="24">
        <v>36.8</v>
      </c>
      <c r="AD3" s="1">
        <v>41.59</v>
      </c>
      <c r="AE3" s="24">
        <v>38.6</v>
      </c>
      <c r="AF3" s="1">
        <v>39.05</v>
      </c>
      <c r="AG3" s="24">
        <v>38.9</v>
      </c>
      <c r="AH3" s="1">
        <v>38.25</v>
      </c>
      <c r="AI3" s="24">
        <v>37.3</v>
      </c>
      <c r="AJ3" s="1">
        <v>29.95</v>
      </c>
      <c r="AK3" s="24">
        <v>40.6</v>
      </c>
      <c r="AL3" s="1">
        <v>43.66</v>
      </c>
      <c r="AM3" s="24">
        <v>39.4</v>
      </c>
      <c r="AN3" s="1">
        <v>39.29</v>
      </c>
      <c r="AO3" s="24">
        <v>37.3</v>
      </c>
      <c r="AP3" s="1">
        <v>42.36</v>
      </c>
      <c r="AQ3" s="24">
        <v>37.4</v>
      </c>
      <c r="AR3" s="1">
        <v>42.33</v>
      </c>
      <c r="AS3" s="24">
        <v>34.8</v>
      </c>
      <c r="AT3" s="1">
        <v>44.98</v>
      </c>
      <c r="AU3" s="24">
        <v>39.0</v>
      </c>
      <c r="AV3" s="1">
        <v>32.3</v>
      </c>
      <c r="AW3" s="24">
        <v>40.2</v>
      </c>
      <c r="AX3" s="1">
        <v>38.63</v>
      </c>
      <c r="AY3" s="24">
        <v>38.3</v>
      </c>
      <c r="AZ3" s="1">
        <v>45.78</v>
      </c>
      <c r="BA3" s="24">
        <v>37.6</v>
      </c>
      <c r="BB3" s="1">
        <v>41.26</v>
      </c>
      <c r="BC3" s="24">
        <v>39.2</v>
      </c>
      <c r="BD3" s="1">
        <v>36.17</v>
      </c>
      <c r="BE3" s="24">
        <v>46.2</v>
      </c>
      <c r="BF3" s="1">
        <v>43.21</v>
      </c>
      <c r="BG3" s="24">
        <v>39.5</v>
      </c>
      <c r="BH3" s="1">
        <v>40.74</v>
      </c>
      <c r="BI3" s="24">
        <v>36.1</v>
      </c>
      <c r="BJ3" s="1">
        <v>35.08</v>
      </c>
      <c r="BK3" s="24">
        <v>46.1</v>
      </c>
      <c r="BL3" s="1">
        <v>42.65</v>
      </c>
      <c r="BM3" s="24">
        <v>36.6</v>
      </c>
      <c r="BN3" s="1">
        <v>35.23</v>
      </c>
      <c r="BO3" s="24">
        <v>40.0</v>
      </c>
      <c r="BP3" s="1">
        <v>46.88</v>
      </c>
      <c r="BQ3" s="24">
        <v>38.6</v>
      </c>
      <c r="BR3" s="1">
        <v>41.5</v>
      </c>
      <c r="BS3" s="24">
        <v>33.7</v>
      </c>
      <c r="BT3" s="1">
        <v>35.47</v>
      </c>
      <c r="BU3" s="24">
        <v>41.6</v>
      </c>
      <c r="BV3" s="1">
        <v>45.5</v>
      </c>
      <c r="BW3" s="24">
        <v>28.1</v>
      </c>
      <c r="BX3" s="1">
        <v>40.44</v>
      </c>
      <c r="BY3" s="24">
        <v>34.4</v>
      </c>
      <c r="BZ3" s="1">
        <v>41.82</v>
      </c>
      <c r="CA3" s="24">
        <v>37.0</v>
      </c>
      <c r="CB3" s="1">
        <v>34.0</v>
      </c>
      <c r="CC3" s="24">
        <v>40.4</v>
      </c>
      <c r="CD3" s="1">
        <v>43.55</v>
      </c>
      <c r="CE3" s="24">
        <v>38.4</v>
      </c>
      <c r="CF3" s="1">
        <v>36.16</v>
      </c>
      <c r="CG3" s="24">
        <v>38.8</v>
      </c>
      <c r="CH3" s="1">
        <v>30.3</v>
      </c>
      <c r="CI3" s="24">
        <v>41.8</v>
      </c>
      <c r="CJ3" s="1">
        <v>40.76</v>
      </c>
      <c r="CK3" s="24">
        <v>37.1</v>
      </c>
      <c r="CL3" s="1">
        <v>44.48</v>
      </c>
      <c r="CM3" s="24">
        <v>37.4</v>
      </c>
      <c r="CN3" s="1">
        <v>37.54</v>
      </c>
      <c r="CO3" s="24">
        <v>38.1</v>
      </c>
      <c r="CP3" s="1">
        <v>47.61</v>
      </c>
      <c r="CQ3" s="24">
        <v>25.8</v>
      </c>
      <c r="CR3" s="1">
        <v>38.35</v>
      </c>
      <c r="CS3" s="24">
        <v>35.5</v>
      </c>
      <c r="CT3" s="1">
        <v>43.07</v>
      </c>
      <c r="CU3" s="24">
        <v>38.9</v>
      </c>
      <c r="CV3" s="1">
        <v>41.14</v>
      </c>
      <c r="CW3" s="24">
        <v>40.7</v>
      </c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</row>
    <row r="4" ht="15.0" customHeight="1">
      <c r="C4" s="23">
        <v>44.1</v>
      </c>
      <c r="E4" s="23">
        <v>34.8</v>
      </c>
      <c r="G4" s="23">
        <v>50.9</v>
      </c>
      <c r="I4" s="23">
        <v>44.2</v>
      </c>
      <c r="K4" s="23">
        <v>42.9</v>
      </c>
      <c r="M4" s="23">
        <v>45.6</v>
      </c>
      <c r="O4" s="24">
        <v>40.7</v>
      </c>
      <c r="Q4" s="24">
        <v>40.9</v>
      </c>
      <c r="S4" s="24">
        <v>47.8</v>
      </c>
      <c r="U4" s="24">
        <v>44.7</v>
      </c>
      <c r="W4" s="24">
        <v>48.0</v>
      </c>
      <c r="Y4" s="24">
        <v>41.4</v>
      </c>
      <c r="AA4" s="24">
        <v>39.3</v>
      </c>
      <c r="AC4" s="24">
        <v>40.4</v>
      </c>
      <c r="AE4" s="24">
        <v>42.1</v>
      </c>
      <c r="AG4" s="24">
        <v>42.7</v>
      </c>
      <c r="AI4" s="24">
        <v>41.3</v>
      </c>
      <c r="AK4" s="24">
        <v>44.2</v>
      </c>
      <c r="AM4" s="24">
        <v>43.2</v>
      </c>
      <c r="AO4" s="24">
        <v>41.6</v>
      </c>
      <c r="AQ4" s="24">
        <v>41.6</v>
      </c>
      <c r="AS4" s="24">
        <v>39.3</v>
      </c>
      <c r="AU4" s="24">
        <v>42.5</v>
      </c>
      <c r="AW4" s="24">
        <v>44.7</v>
      </c>
      <c r="AY4" s="24">
        <v>42.1</v>
      </c>
      <c r="BA4" s="24">
        <v>43.2</v>
      </c>
      <c r="BC4" s="24">
        <v>42.8</v>
      </c>
      <c r="BE4" s="24">
        <v>50.6</v>
      </c>
      <c r="BG4" s="24">
        <v>43.2</v>
      </c>
      <c r="BI4" s="24">
        <v>40.9</v>
      </c>
      <c r="BK4" s="24">
        <v>49.7</v>
      </c>
      <c r="BM4" s="24">
        <v>40.5</v>
      </c>
      <c r="BO4" s="24">
        <v>44.6</v>
      </c>
      <c r="BQ4" s="24">
        <v>43.1</v>
      </c>
      <c r="BS4" s="24">
        <v>38.5</v>
      </c>
      <c r="BU4" s="24">
        <v>45.8</v>
      </c>
      <c r="BW4" s="24">
        <v>35.8</v>
      </c>
      <c r="BY4" s="24">
        <v>39.6</v>
      </c>
      <c r="CA4" s="24">
        <v>41.4</v>
      </c>
      <c r="CC4" s="24">
        <v>44.8</v>
      </c>
      <c r="CE4" s="24">
        <v>42.6</v>
      </c>
      <c r="CG4" s="24">
        <v>42.9</v>
      </c>
      <c r="CI4" s="24">
        <v>45.5</v>
      </c>
      <c r="CK4" s="24">
        <v>42.3</v>
      </c>
      <c r="CM4" s="24">
        <v>41.9</v>
      </c>
      <c r="CO4" s="24">
        <v>42.8</v>
      </c>
      <c r="CQ4" s="24">
        <v>34.8</v>
      </c>
      <c r="CS4" s="24">
        <v>40.9</v>
      </c>
      <c r="CU4" s="24">
        <v>42.0</v>
      </c>
      <c r="CW4" s="24">
        <v>45.1</v>
      </c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</row>
    <row r="5" ht="15.0" customHeight="1">
      <c r="C5" s="23">
        <v>48.2</v>
      </c>
      <c r="E5" s="23">
        <v>40.7</v>
      </c>
      <c r="G5" s="23">
        <v>54.8</v>
      </c>
      <c r="I5" s="23">
        <v>47.8</v>
      </c>
      <c r="K5" s="23">
        <v>48.4</v>
      </c>
      <c r="M5" s="23">
        <v>49.0</v>
      </c>
      <c r="O5" s="24">
        <v>44.3</v>
      </c>
      <c r="Q5" s="24">
        <v>44.7</v>
      </c>
      <c r="S5" s="24">
        <v>51.5</v>
      </c>
      <c r="U5" s="24">
        <v>48.7</v>
      </c>
      <c r="W5" s="24">
        <v>49.5</v>
      </c>
      <c r="Y5" s="24">
        <v>47.4</v>
      </c>
      <c r="AA5" s="24">
        <v>44.1</v>
      </c>
      <c r="AC5" s="24">
        <v>45.4</v>
      </c>
      <c r="AE5" s="24">
        <v>46.1</v>
      </c>
      <c r="AG5" s="24">
        <v>47.0</v>
      </c>
      <c r="AI5" s="24">
        <v>46.1</v>
      </c>
      <c r="AK5" s="24">
        <v>48.3</v>
      </c>
      <c r="AM5" s="24">
        <v>45.5</v>
      </c>
      <c r="AO5" s="24">
        <v>45.3</v>
      </c>
      <c r="AQ5" s="24">
        <v>44.9</v>
      </c>
      <c r="AS5" s="24">
        <v>44.3</v>
      </c>
      <c r="AU5" s="24">
        <v>45.2</v>
      </c>
      <c r="AW5" s="24">
        <v>48.4</v>
      </c>
      <c r="AY5" s="24">
        <v>46.5</v>
      </c>
      <c r="BA5" s="24">
        <v>46.9</v>
      </c>
      <c r="BC5" s="24">
        <v>46.7</v>
      </c>
      <c r="BE5" s="24">
        <v>54.3</v>
      </c>
      <c r="BG5" s="24">
        <v>45.4</v>
      </c>
      <c r="BI5" s="24">
        <v>44.7</v>
      </c>
      <c r="BK5" s="24">
        <v>53.4</v>
      </c>
      <c r="BM5" s="24">
        <v>44.3</v>
      </c>
      <c r="BO5" s="24">
        <v>48.5</v>
      </c>
      <c r="BQ5" s="24">
        <v>46.0</v>
      </c>
      <c r="BS5" s="24">
        <v>44.5</v>
      </c>
      <c r="BU5" s="24">
        <v>49.1</v>
      </c>
      <c r="BW5" s="24">
        <v>42.1</v>
      </c>
      <c r="BY5" s="24">
        <v>44.1</v>
      </c>
      <c r="CA5" s="24">
        <v>44.9</v>
      </c>
      <c r="CC5" s="24">
        <v>49.1</v>
      </c>
      <c r="CE5" s="24">
        <v>46.1</v>
      </c>
      <c r="CG5" s="24">
        <v>48.0</v>
      </c>
      <c r="CI5" s="24">
        <v>47.4</v>
      </c>
      <c r="CK5" s="24">
        <v>46.8</v>
      </c>
      <c r="CM5" s="24">
        <v>44.9</v>
      </c>
      <c r="CO5" s="24">
        <v>46.6</v>
      </c>
      <c r="CQ5" s="24">
        <v>41.6</v>
      </c>
      <c r="CS5" s="24">
        <v>45.1</v>
      </c>
      <c r="CU5" s="24">
        <v>45.3</v>
      </c>
      <c r="CW5" s="24">
        <v>48.4</v>
      </c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</row>
    <row r="6" ht="15.0" customHeight="1">
      <c r="C6" s="23">
        <v>50.1</v>
      </c>
      <c r="E6" s="23">
        <v>41.9</v>
      </c>
      <c r="G6" s="23">
        <v>57.2</v>
      </c>
      <c r="I6" s="23">
        <v>50.5</v>
      </c>
      <c r="K6" s="23">
        <v>52.0</v>
      </c>
      <c r="M6" s="23">
        <v>50.8</v>
      </c>
      <c r="O6" s="24">
        <v>47.2</v>
      </c>
      <c r="Q6" s="24">
        <v>47.7</v>
      </c>
      <c r="S6" s="24">
        <v>52.3</v>
      </c>
      <c r="U6" s="24">
        <v>50.6</v>
      </c>
      <c r="W6" s="24">
        <v>51.3</v>
      </c>
      <c r="Y6" s="24">
        <v>51.5</v>
      </c>
      <c r="AA6" s="24">
        <v>48.6</v>
      </c>
      <c r="AC6" s="24">
        <v>49.5</v>
      </c>
      <c r="AE6" s="24">
        <v>49.5</v>
      </c>
      <c r="AG6" s="24">
        <v>49.9</v>
      </c>
      <c r="AI6" s="24">
        <v>49.5</v>
      </c>
      <c r="AK6" s="24">
        <v>50.3</v>
      </c>
      <c r="AM6" s="24">
        <v>48.6</v>
      </c>
      <c r="AO6" s="24">
        <v>47.8</v>
      </c>
      <c r="AQ6" s="24">
        <v>48.3</v>
      </c>
      <c r="AS6" s="24">
        <v>48.4</v>
      </c>
      <c r="AU6" s="24">
        <v>48.7</v>
      </c>
      <c r="AW6" s="24">
        <v>50.7</v>
      </c>
      <c r="AY6" s="24">
        <v>49.6</v>
      </c>
      <c r="BA6" s="24">
        <v>49.8</v>
      </c>
      <c r="BC6" s="24">
        <v>49.9</v>
      </c>
      <c r="BE6" s="24">
        <v>56.7</v>
      </c>
      <c r="BG6" s="24">
        <v>48.5</v>
      </c>
      <c r="BI6" s="24">
        <v>47.1</v>
      </c>
      <c r="BK6" s="24">
        <v>55.8</v>
      </c>
      <c r="BM6" s="24">
        <v>47.3</v>
      </c>
      <c r="BO6" s="24">
        <v>50.2</v>
      </c>
      <c r="BQ6" s="24">
        <v>49.3</v>
      </c>
      <c r="BS6" s="24">
        <v>48.4</v>
      </c>
      <c r="BU6" s="24">
        <v>50.9</v>
      </c>
      <c r="BW6" s="24">
        <v>46.8</v>
      </c>
      <c r="BY6" s="24">
        <v>47.7</v>
      </c>
      <c r="CA6" s="24">
        <v>48.1</v>
      </c>
      <c r="CC6" s="24">
        <v>50.5</v>
      </c>
      <c r="CE6" s="24">
        <v>49.5</v>
      </c>
      <c r="CG6" s="24">
        <v>50.3</v>
      </c>
      <c r="CI6" s="24">
        <v>49.2</v>
      </c>
      <c r="CK6" s="24">
        <v>50.5</v>
      </c>
      <c r="CM6" s="24">
        <v>48.4</v>
      </c>
      <c r="CO6" s="24">
        <v>48.8</v>
      </c>
      <c r="CQ6" s="24">
        <v>47.0</v>
      </c>
      <c r="CS6" s="24">
        <v>48.6</v>
      </c>
      <c r="CU6" s="24">
        <v>49.3</v>
      </c>
      <c r="CW6" s="24">
        <v>50.1</v>
      </c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</row>
    <row r="7" ht="15.0" customHeight="1">
      <c r="C7" s="23">
        <v>51.0</v>
      </c>
      <c r="E7" s="23">
        <v>42.2</v>
      </c>
      <c r="G7" s="23">
        <v>58.1</v>
      </c>
      <c r="I7" s="23">
        <v>52.1</v>
      </c>
      <c r="K7" s="23">
        <v>53.5</v>
      </c>
      <c r="M7" s="23">
        <v>53.0</v>
      </c>
      <c r="O7" s="24">
        <v>48.9</v>
      </c>
      <c r="Q7" s="24">
        <v>49.4</v>
      </c>
      <c r="S7" s="24">
        <v>51.2</v>
      </c>
      <c r="U7" s="24">
        <v>51.4</v>
      </c>
      <c r="W7" s="24">
        <v>52.3</v>
      </c>
      <c r="Y7" s="24">
        <v>53.5</v>
      </c>
      <c r="AA7" s="24">
        <v>50.6</v>
      </c>
      <c r="AC7" s="24">
        <v>51.5</v>
      </c>
      <c r="AE7" s="24">
        <v>52.0</v>
      </c>
      <c r="AG7" s="24">
        <v>51.9</v>
      </c>
      <c r="AI7" s="24">
        <v>51.3</v>
      </c>
      <c r="AK7" s="24">
        <v>50.6</v>
      </c>
      <c r="AM7" s="24">
        <v>50.4</v>
      </c>
      <c r="AO7" s="24">
        <v>49.9</v>
      </c>
      <c r="AQ7" s="24">
        <v>50.0</v>
      </c>
      <c r="AS7" s="24">
        <v>50.4</v>
      </c>
      <c r="AU7" s="24">
        <v>50.5</v>
      </c>
      <c r="AW7" s="24">
        <v>51.7</v>
      </c>
      <c r="AY7" s="24">
        <v>51.6</v>
      </c>
      <c r="BA7" s="24">
        <v>52.6</v>
      </c>
      <c r="BC7" s="24">
        <v>52.5</v>
      </c>
      <c r="BE7" s="24">
        <v>58.0</v>
      </c>
      <c r="BG7" s="24">
        <v>50.1</v>
      </c>
      <c r="BI7" s="24">
        <v>48.7</v>
      </c>
      <c r="BK7" s="24">
        <v>56.8</v>
      </c>
      <c r="BM7" s="24">
        <v>49.2</v>
      </c>
      <c r="BO7" s="24">
        <v>51.1</v>
      </c>
      <c r="BQ7" s="24">
        <v>51.0</v>
      </c>
      <c r="BS7" s="24">
        <v>50.5</v>
      </c>
      <c r="BU7" s="24">
        <v>52.9</v>
      </c>
      <c r="BW7" s="24">
        <v>49.2</v>
      </c>
      <c r="BY7" s="24">
        <v>50.0</v>
      </c>
      <c r="CA7" s="24">
        <v>49.7</v>
      </c>
      <c r="CC7" s="24">
        <v>51.2</v>
      </c>
      <c r="CE7" s="24">
        <v>51.9</v>
      </c>
      <c r="CG7" s="24">
        <v>52.1</v>
      </c>
      <c r="CI7" s="24">
        <v>52.1</v>
      </c>
      <c r="CK7" s="24">
        <v>53.1</v>
      </c>
      <c r="CM7" s="24">
        <v>50.1</v>
      </c>
      <c r="CO7" s="24">
        <v>50.4</v>
      </c>
      <c r="CQ7" s="24">
        <v>48.8</v>
      </c>
      <c r="CS7" s="24">
        <v>50.1</v>
      </c>
      <c r="CU7" s="24">
        <v>51.4</v>
      </c>
      <c r="CW7" s="24">
        <v>52.8</v>
      </c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</row>
    <row r="8" ht="15.0" customHeight="1">
      <c r="C8" s="23">
        <v>49.4</v>
      </c>
      <c r="E8" s="23">
        <v>41.0</v>
      </c>
      <c r="G8" s="23">
        <v>56.2</v>
      </c>
      <c r="I8" s="23">
        <v>51.7</v>
      </c>
      <c r="K8" s="23">
        <v>54.1</v>
      </c>
      <c r="M8" s="23">
        <v>52.4</v>
      </c>
      <c r="O8" s="24">
        <v>48.7</v>
      </c>
      <c r="Q8" s="24">
        <v>49.3</v>
      </c>
      <c r="S8" s="24">
        <v>49.9</v>
      </c>
      <c r="U8" s="24">
        <v>50.2</v>
      </c>
      <c r="W8" s="24">
        <v>52.2</v>
      </c>
      <c r="Y8" s="24">
        <v>54.8</v>
      </c>
      <c r="AA8" s="24">
        <v>50.0</v>
      </c>
      <c r="AC8" s="24">
        <v>50.8</v>
      </c>
      <c r="AE8" s="24">
        <v>51.9</v>
      </c>
      <c r="AG8" s="24">
        <v>52.3</v>
      </c>
      <c r="AI8" s="24">
        <v>50.5</v>
      </c>
      <c r="AK8" s="24">
        <v>48.8</v>
      </c>
      <c r="AM8" s="24">
        <v>50.1</v>
      </c>
      <c r="AO8" s="24">
        <v>49.2</v>
      </c>
      <c r="AQ8" s="24">
        <v>49.7</v>
      </c>
      <c r="AS8" s="24">
        <v>50.0</v>
      </c>
      <c r="AU8" s="24">
        <v>50.9</v>
      </c>
      <c r="AW8" s="24">
        <v>50.5</v>
      </c>
      <c r="AY8" s="24">
        <v>51.4</v>
      </c>
      <c r="BA8" s="24">
        <v>53.7</v>
      </c>
      <c r="BC8" s="24">
        <v>52.1</v>
      </c>
      <c r="BE8" s="24">
        <v>56.6</v>
      </c>
      <c r="BG8" s="24">
        <v>50.0</v>
      </c>
      <c r="BI8" s="24">
        <v>48.3</v>
      </c>
      <c r="BK8" s="24">
        <v>55.1</v>
      </c>
      <c r="BM8" s="24">
        <v>49.5</v>
      </c>
      <c r="BO8" s="24">
        <v>50.2</v>
      </c>
      <c r="BQ8" s="24">
        <v>52.0</v>
      </c>
      <c r="BS8" s="24">
        <v>50.2</v>
      </c>
      <c r="BU8" s="24">
        <v>53.3</v>
      </c>
      <c r="BW8" s="24">
        <v>51.0</v>
      </c>
      <c r="BY8" s="24">
        <v>49.5</v>
      </c>
      <c r="CA8" s="24">
        <v>49.2</v>
      </c>
      <c r="CC8" s="24">
        <v>50.1</v>
      </c>
      <c r="CE8" s="24">
        <v>52.2</v>
      </c>
      <c r="CG8" s="24">
        <v>50.9</v>
      </c>
      <c r="CI8" s="24">
        <v>52.6</v>
      </c>
      <c r="CK8" s="24">
        <v>53.0</v>
      </c>
      <c r="CM8" s="24">
        <v>50.4</v>
      </c>
      <c r="CO8" s="24">
        <v>49.2</v>
      </c>
      <c r="CQ8" s="24">
        <v>50.2</v>
      </c>
      <c r="CS8" s="24">
        <v>49.0</v>
      </c>
      <c r="CU8" s="24">
        <v>50.9</v>
      </c>
      <c r="CW8" s="24">
        <v>52.6</v>
      </c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</row>
    <row r="9" ht="15.0" customHeight="1">
      <c r="C9" s="23">
        <v>48.2</v>
      </c>
      <c r="E9" s="23">
        <v>36.5</v>
      </c>
      <c r="G9" s="23">
        <v>54.3</v>
      </c>
      <c r="I9" s="23">
        <v>49.7</v>
      </c>
      <c r="K9" s="23">
        <v>51.4</v>
      </c>
      <c r="M9" s="23">
        <v>50.0</v>
      </c>
      <c r="O9" s="24">
        <v>46.0</v>
      </c>
      <c r="Q9" s="24">
        <v>46.4</v>
      </c>
      <c r="S9" s="24">
        <v>48.1</v>
      </c>
      <c r="U9" s="24">
        <v>48.4</v>
      </c>
      <c r="W9" s="24">
        <v>51.4</v>
      </c>
      <c r="Y9" s="24">
        <v>51.9</v>
      </c>
      <c r="AA9" s="24">
        <v>47.3</v>
      </c>
      <c r="AC9" s="24">
        <v>48.5</v>
      </c>
      <c r="AE9" s="24">
        <v>49.1</v>
      </c>
      <c r="AG9" s="24">
        <v>49.6</v>
      </c>
      <c r="AI9" s="24">
        <v>48.6</v>
      </c>
      <c r="AK9" s="24">
        <v>47.4</v>
      </c>
      <c r="AM9" s="24">
        <v>47.9</v>
      </c>
      <c r="AO9" s="24">
        <v>46.6</v>
      </c>
      <c r="AQ9" s="24">
        <v>47.3</v>
      </c>
      <c r="AS9" s="24">
        <v>47.1</v>
      </c>
      <c r="AU9" s="24">
        <v>47.8</v>
      </c>
      <c r="AW9" s="24">
        <v>49.0</v>
      </c>
      <c r="AY9" s="24">
        <v>48.8</v>
      </c>
      <c r="BA9" s="24">
        <v>51.3</v>
      </c>
      <c r="BC9" s="24">
        <v>49.3</v>
      </c>
      <c r="BE9" s="24">
        <v>54.5</v>
      </c>
      <c r="BG9" s="24">
        <v>47.5</v>
      </c>
      <c r="BI9" s="24">
        <v>46.1</v>
      </c>
      <c r="BK9" s="24">
        <v>53.0</v>
      </c>
      <c r="BM9" s="24">
        <v>46.2</v>
      </c>
      <c r="BO9" s="24">
        <v>48.1</v>
      </c>
      <c r="BQ9" s="24">
        <v>49.1</v>
      </c>
      <c r="BS9" s="24">
        <v>47.1</v>
      </c>
      <c r="BU9" s="24">
        <v>50.9</v>
      </c>
      <c r="BW9" s="24">
        <v>48.2</v>
      </c>
      <c r="BY9" s="24">
        <v>46.9</v>
      </c>
      <c r="CA9" s="24">
        <v>46.7</v>
      </c>
      <c r="CC9" s="24">
        <v>47.7</v>
      </c>
      <c r="CE9" s="24">
        <v>49.3</v>
      </c>
      <c r="CG9" s="24">
        <v>48.9</v>
      </c>
      <c r="CI9" s="24">
        <v>50.7</v>
      </c>
      <c r="CK9" s="24">
        <v>50.7</v>
      </c>
      <c r="CM9" s="24">
        <v>47.2</v>
      </c>
      <c r="CO9" s="24">
        <v>47.1</v>
      </c>
      <c r="CQ9" s="24">
        <v>47.1</v>
      </c>
      <c r="CS9" s="24">
        <v>47.1</v>
      </c>
      <c r="CU9" s="24">
        <v>48.0</v>
      </c>
      <c r="CW9" s="24">
        <v>50.3</v>
      </c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</row>
    <row r="10" ht="15.0" customHeight="1">
      <c r="C10" s="23">
        <v>45.4</v>
      </c>
      <c r="E10" s="23">
        <v>29.9</v>
      </c>
      <c r="G10" s="23">
        <v>52.0</v>
      </c>
      <c r="I10" s="23">
        <v>45.8</v>
      </c>
      <c r="K10" s="23">
        <v>48.2</v>
      </c>
      <c r="M10" s="23">
        <v>47.3</v>
      </c>
      <c r="O10" s="24">
        <v>42.3</v>
      </c>
      <c r="Q10" s="24">
        <v>42.5</v>
      </c>
      <c r="S10" s="24">
        <v>46.1</v>
      </c>
      <c r="U10" s="24">
        <v>45.5</v>
      </c>
      <c r="W10" s="24">
        <v>49.7</v>
      </c>
      <c r="Y10" s="24">
        <v>48.1</v>
      </c>
      <c r="AA10" s="24">
        <v>42.9</v>
      </c>
      <c r="AC10" s="24">
        <v>44.8</v>
      </c>
      <c r="AE10" s="24">
        <v>44.8</v>
      </c>
      <c r="AG10" s="24">
        <v>45.5</v>
      </c>
      <c r="AI10" s="24">
        <v>44.9</v>
      </c>
      <c r="AK10" s="24">
        <v>45.7</v>
      </c>
      <c r="AM10" s="24">
        <v>44.0</v>
      </c>
      <c r="AO10" s="24">
        <v>43.4</v>
      </c>
      <c r="AQ10" s="24">
        <v>43.5</v>
      </c>
      <c r="AS10" s="24">
        <v>42.5</v>
      </c>
      <c r="AU10" s="24">
        <v>42.7</v>
      </c>
      <c r="AW10" s="24">
        <v>46.1</v>
      </c>
      <c r="AY10" s="24">
        <v>45.1</v>
      </c>
      <c r="BA10" s="24">
        <v>46.0</v>
      </c>
      <c r="BC10" s="24">
        <v>44.8</v>
      </c>
      <c r="BE10" s="24">
        <v>52.4</v>
      </c>
      <c r="BG10" s="24">
        <v>43.4</v>
      </c>
      <c r="BI10" s="24">
        <v>42.6</v>
      </c>
      <c r="BK10" s="24">
        <v>50.6</v>
      </c>
      <c r="BM10" s="24">
        <v>42.3</v>
      </c>
      <c r="BO10" s="24">
        <v>45.2</v>
      </c>
      <c r="BQ10" s="24">
        <v>43.0</v>
      </c>
      <c r="BS10" s="24">
        <v>42.5</v>
      </c>
      <c r="BU10" s="24">
        <v>47.0</v>
      </c>
      <c r="BW10" s="24">
        <v>43.5</v>
      </c>
      <c r="BY10" s="24">
        <v>42.9</v>
      </c>
      <c r="CA10" s="24">
        <v>43.2</v>
      </c>
      <c r="CC10" s="24">
        <v>45.4</v>
      </c>
      <c r="CE10" s="24">
        <v>44.6</v>
      </c>
      <c r="CG10" s="24">
        <v>45.2</v>
      </c>
      <c r="CI10" s="24">
        <v>47.2</v>
      </c>
      <c r="CK10" s="24">
        <v>47.3</v>
      </c>
      <c r="CM10" s="24">
        <v>42.6</v>
      </c>
      <c r="CO10" s="24">
        <v>44.0</v>
      </c>
      <c r="CQ10" s="24">
        <v>41.3</v>
      </c>
      <c r="CS10" s="24">
        <v>43.5</v>
      </c>
      <c r="CU10" s="24">
        <v>42.9</v>
      </c>
      <c r="CW10" s="24">
        <v>47.4</v>
      </c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</row>
    <row r="11" ht="15.0" customHeight="1">
      <c r="C11" s="23">
        <v>43.7</v>
      </c>
      <c r="E11" s="23">
        <v>22.9</v>
      </c>
      <c r="G11" s="23">
        <v>49.4</v>
      </c>
      <c r="H11" s="1"/>
      <c r="I11" s="23">
        <v>43.5</v>
      </c>
      <c r="K11" s="23">
        <v>42.6</v>
      </c>
      <c r="M11" s="23">
        <v>44.0</v>
      </c>
      <c r="O11" s="24">
        <v>37.3</v>
      </c>
      <c r="Q11" s="24">
        <v>37.4</v>
      </c>
      <c r="S11" s="24">
        <v>45.6</v>
      </c>
      <c r="U11" s="24">
        <v>43.7</v>
      </c>
      <c r="W11" s="24">
        <v>47.1</v>
      </c>
      <c r="Y11" s="24">
        <v>41.6</v>
      </c>
      <c r="AA11" s="24">
        <v>37.7</v>
      </c>
      <c r="AC11" s="24">
        <v>39.7</v>
      </c>
      <c r="AE11" s="24">
        <v>40.4</v>
      </c>
      <c r="AG11" s="24">
        <v>42.0</v>
      </c>
      <c r="AI11" s="24">
        <v>40.9</v>
      </c>
      <c r="AK11" s="24">
        <v>44.7</v>
      </c>
      <c r="AM11" s="24">
        <v>38.3</v>
      </c>
      <c r="AO11" s="24">
        <v>39.4</v>
      </c>
      <c r="AQ11" s="24">
        <v>38.2</v>
      </c>
      <c r="AS11" s="24">
        <v>36.3</v>
      </c>
      <c r="AU11" s="24">
        <v>37.1</v>
      </c>
      <c r="AW11" s="24">
        <v>44.5</v>
      </c>
      <c r="AY11" s="24">
        <v>41.0</v>
      </c>
      <c r="BA11" s="24">
        <v>40.5</v>
      </c>
      <c r="BC11" s="24">
        <v>40.5</v>
      </c>
      <c r="BE11" s="24">
        <v>49.1</v>
      </c>
      <c r="BG11" s="24">
        <v>37.9</v>
      </c>
      <c r="BI11" s="24">
        <v>38.3</v>
      </c>
      <c r="BK11" s="24">
        <v>48.3</v>
      </c>
      <c r="BM11" s="24">
        <v>36.1</v>
      </c>
      <c r="BO11" s="24">
        <v>43.2</v>
      </c>
      <c r="BQ11" s="24">
        <v>37.1</v>
      </c>
      <c r="BS11" s="24">
        <v>36.4</v>
      </c>
      <c r="BU11" s="24">
        <v>44.3</v>
      </c>
      <c r="BW11" s="24">
        <v>34.9</v>
      </c>
      <c r="BY11" s="24">
        <v>37.7</v>
      </c>
      <c r="CA11" s="24">
        <v>38.6</v>
      </c>
      <c r="CC11" s="24">
        <v>43.7</v>
      </c>
      <c r="CE11" s="24">
        <v>39.6</v>
      </c>
      <c r="CG11" s="24">
        <v>42.6</v>
      </c>
      <c r="CI11" s="24">
        <v>44.8</v>
      </c>
      <c r="CK11" s="24">
        <v>42.0</v>
      </c>
      <c r="CM11" s="24">
        <v>35.6</v>
      </c>
      <c r="CO11" s="24">
        <v>40.5</v>
      </c>
      <c r="CQ11" s="24">
        <v>31.9</v>
      </c>
      <c r="CS11" s="24">
        <v>39.6</v>
      </c>
      <c r="CU11" s="24">
        <v>37.4</v>
      </c>
      <c r="CW11" s="24">
        <v>43.5</v>
      </c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</row>
    <row r="12" ht="15.0" customHeight="1">
      <c r="C12" s="23">
        <v>37.7</v>
      </c>
      <c r="E12" s="23">
        <v>13.9</v>
      </c>
      <c r="G12" s="23">
        <v>45.2</v>
      </c>
      <c r="I12" s="23">
        <v>37.1</v>
      </c>
      <c r="K12" s="23">
        <v>34.9</v>
      </c>
      <c r="M12" s="23">
        <v>39.2</v>
      </c>
      <c r="O12" s="24">
        <v>29.6</v>
      </c>
      <c r="Q12" s="24">
        <v>29.7</v>
      </c>
      <c r="S12" s="24">
        <v>42.3</v>
      </c>
      <c r="U12" s="24">
        <v>38.4</v>
      </c>
      <c r="W12" s="24">
        <v>43.5</v>
      </c>
      <c r="Y12" s="24">
        <v>30.6</v>
      </c>
      <c r="AA12" s="24">
        <v>29.1</v>
      </c>
      <c r="AC12" s="24">
        <v>31.6</v>
      </c>
      <c r="AE12" s="24">
        <v>33.0</v>
      </c>
      <c r="AG12" s="24">
        <v>35.5</v>
      </c>
      <c r="AI12" s="24">
        <v>33.3</v>
      </c>
      <c r="AK12" s="24">
        <v>38.9</v>
      </c>
      <c r="AM12" s="24">
        <v>30.6</v>
      </c>
      <c r="AO12" s="24">
        <v>33.5</v>
      </c>
      <c r="AQ12" s="24">
        <v>30.7</v>
      </c>
      <c r="AS12" s="24">
        <v>27.8</v>
      </c>
      <c r="AU12" s="24">
        <v>29.5</v>
      </c>
      <c r="AW12" s="24">
        <v>38.5</v>
      </c>
      <c r="AY12" s="24">
        <v>34.0</v>
      </c>
      <c r="BA12" s="24">
        <v>33.3</v>
      </c>
      <c r="BC12" s="24">
        <v>33.8</v>
      </c>
      <c r="BE12" s="24">
        <v>44.7</v>
      </c>
      <c r="BG12" s="24">
        <v>30.4</v>
      </c>
      <c r="BI12" s="24">
        <v>31.0</v>
      </c>
      <c r="BK12" s="24">
        <v>44.3</v>
      </c>
      <c r="BM12" s="24">
        <v>27.8</v>
      </c>
      <c r="BO12" s="24">
        <v>38.1</v>
      </c>
      <c r="BQ12" s="24">
        <v>29.6</v>
      </c>
      <c r="BS12" s="24">
        <v>27.2</v>
      </c>
      <c r="BU12" s="24">
        <v>39.5</v>
      </c>
      <c r="BW12" s="24">
        <v>23.7</v>
      </c>
      <c r="BY12" s="24">
        <v>28.8</v>
      </c>
      <c r="CA12" s="24">
        <v>31.1</v>
      </c>
      <c r="CC12" s="24">
        <v>38.8</v>
      </c>
      <c r="CE12" s="24">
        <v>32.5</v>
      </c>
      <c r="CG12" s="24">
        <v>35.4</v>
      </c>
      <c r="CI12" s="24">
        <v>40.4</v>
      </c>
      <c r="CK12" s="24">
        <v>33.2</v>
      </c>
      <c r="CM12" s="24">
        <v>27.1</v>
      </c>
      <c r="CO12" s="24">
        <v>35.5</v>
      </c>
      <c r="CQ12" s="24">
        <v>21.1</v>
      </c>
      <c r="CS12" s="24">
        <v>32.2</v>
      </c>
      <c r="CU12" s="24">
        <v>29.5</v>
      </c>
      <c r="CW12" s="24">
        <v>37.9</v>
      </c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</row>
    <row r="13" ht="15.0" customHeight="1">
      <c r="C13" s="23">
        <v>34.4</v>
      </c>
      <c r="E13" s="23">
        <v>7.8</v>
      </c>
      <c r="G13" s="23">
        <v>42.1</v>
      </c>
      <c r="I13" s="23">
        <v>33.9</v>
      </c>
      <c r="K13" s="23">
        <v>30.8</v>
      </c>
      <c r="M13" s="23">
        <v>36.2</v>
      </c>
      <c r="O13" s="24">
        <v>26.8</v>
      </c>
      <c r="Q13" s="24">
        <v>26.9</v>
      </c>
      <c r="S13" s="24">
        <v>39.9</v>
      </c>
      <c r="U13" s="24">
        <v>34.8</v>
      </c>
      <c r="W13" s="24">
        <v>42.2</v>
      </c>
      <c r="Y13" s="24">
        <v>25.5</v>
      </c>
      <c r="AA13" s="24">
        <v>26.0</v>
      </c>
      <c r="AC13" s="24">
        <v>27.7</v>
      </c>
      <c r="AE13" s="24">
        <v>30.0</v>
      </c>
      <c r="AG13" s="24">
        <v>32.2</v>
      </c>
      <c r="AI13" s="24">
        <v>29.3</v>
      </c>
      <c r="AK13" s="24">
        <v>35.3</v>
      </c>
      <c r="AM13" s="24">
        <v>28.1</v>
      </c>
      <c r="AO13" s="24">
        <v>29.9</v>
      </c>
      <c r="AQ13" s="24">
        <v>27.1</v>
      </c>
      <c r="AS13" s="24">
        <v>23.3</v>
      </c>
      <c r="AU13" s="24">
        <v>26.6</v>
      </c>
      <c r="AW13" s="24">
        <v>35.0</v>
      </c>
      <c r="AY13" s="24">
        <v>30.8</v>
      </c>
      <c r="BA13" s="24">
        <v>28.6</v>
      </c>
      <c r="BC13" s="24">
        <v>30.8</v>
      </c>
      <c r="BE13" s="24">
        <v>41.6</v>
      </c>
      <c r="BG13" s="24">
        <v>27.8</v>
      </c>
      <c r="BI13" s="24">
        <v>27.6</v>
      </c>
      <c r="BK13" s="24">
        <v>41.7</v>
      </c>
      <c r="BM13" s="24">
        <v>25.0</v>
      </c>
      <c r="BO13" s="24">
        <v>34.6</v>
      </c>
      <c r="BQ13" s="24">
        <v>26.9</v>
      </c>
      <c r="BS13" s="24">
        <v>23.2</v>
      </c>
      <c r="BU13" s="24">
        <v>37.1</v>
      </c>
      <c r="BW13" s="24">
        <v>18.8</v>
      </c>
      <c r="BY13" s="24">
        <v>24.6</v>
      </c>
      <c r="CA13" s="24">
        <v>28.0</v>
      </c>
      <c r="CC13" s="24">
        <v>35.3</v>
      </c>
      <c r="CE13" s="24">
        <v>28.4</v>
      </c>
      <c r="CG13" s="24">
        <v>31.7</v>
      </c>
      <c r="CI13" s="24">
        <v>37.7</v>
      </c>
      <c r="CK13" s="24">
        <v>28.0</v>
      </c>
      <c r="CM13" s="24">
        <v>24.1</v>
      </c>
      <c r="CO13" s="24">
        <v>32.0</v>
      </c>
      <c r="CQ13" s="24">
        <v>16.1</v>
      </c>
      <c r="CS13" s="24">
        <v>28.2</v>
      </c>
      <c r="CU13" s="24">
        <v>27.1</v>
      </c>
      <c r="CW13" s="24">
        <v>34.2</v>
      </c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</row>
    <row r="14" ht="15.0" customHeight="1">
      <c r="A14" s="1" t="s">
        <v>193</v>
      </c>
      <c r="B14" s="1" t="s">
        <v>38</v>
      </c>
      <c r="C14" s="23">
        <v>44.0</v>
      </c>
      <c r="D14" s="1" t="s">
        <v>41</v>
      </c>
      <c r="E14" s="23">
        <v>28.9</v>
      </c>
      <c r="F14" s="1" t="s">
        <v>43</v>
      </c>
      <c r="G14" s="23">
        <v>50.9</v>
      </c>
      <c r="H14" s="1" t="s">
        <v>45</v>
      </c>
      <c r="I14" s="23">
        <v>44.4</v>
      </c>
      <c r="J14" s="1" t="s">
        <v>47</v>
      </c>
      <c r="K14" s="23">
        <v>44.0</v>
      </c>
      <c r="L14" s="1" t="s">
        <v>49</v>
      </c>
      <c r="M14" s="23">
        <v>45.6</v>
      </c>
      <c r="N14" s="1" t="s">
        <v>51</v>
      </c>
      <c r="O14" s="24">
        <v>40.0</v>
      </c>
      <c r="P14" s="1" t="s">
        <v>53</v>
      </c>
      <c r="Q14" s="24">
        <v>40.3</v>
      </c>
      <c r="R14" s="1" t="s">
        <v>55</v>
      </c>
      <c r="S14" s="24">
        <v>46.6</v>
      </c>
      <c r="T14" s="1" t="s">
        <v>57</v>
      </c>
      <c r="U14" s="24">
        <v>44.4</v>
      </c>
      <c r="V14" s="1" t="s">
        <v>59</v>
      </c>
      <c r="W14" s="24">
        <v>48.0</v>
      </c>
      <c r="X14" s="1" t="s">
        <v>61</v>
      </c>
      <c r="Y14" s="24">
        <v>42.5</v>
      </c>
      <c r="Z14" s="1" t="s">
        <v>63</v>
      </c>
      <c r="AA14" s="24">
        <v>40.2</v>
      </c>
      <c r="AB14" s="1" t="s">
        <v>65</v>
      </c>
      <c r="AC14" s="24">
        <v>41.6</v>
      </c>
      <c r="AD14" s="1" t="s">
        <v>67</v>
      </c>
      <c r="AE14" s="24">
        <v>42.7</v>
      </c>
      <c r="AF14" s="1" t="s">
        <v>69</v>
      </c>
      <c r="AG14" s="24">
        <v>43.6</v>
      </c>
      <c r="AH14" s="1" t="s">
        <v>71</v>
      </c>
      <c r="AI14" s="24">
        <v>42.1</v>
      </c>
      <c r="AJ14" s="1" t="s">
        <v>73</v>
      </c>
      <c r="AK14" s="24">
        <v>44.2</v>
      </c>
      <c r="AL14" s="1" t="s">
        <v>75</v>
      </c>
      <c r="AM14" s="24">
        <v>41.7</v>
      </c>
      <c r="AN14" s="1" t="s">
        <v>77</v>
      </c>
      <c r="AO14" s="24">
        <v>41.4</v>
      </c>
      <c r="AP14" s="1" t="s">
        <v>79</v>
      </c>
      <c r="AQ14" s="24">
        <v>40.9</v>
      </c>
      <c r="AR14" s="1" t="s">
        <v>81</v>
      </c>
      <c r="AS14" s="24">
        <v>39.4</v>
      </c>
      <c r="AT14" s="1" t="s">
        <v>83</v>
      </c>
      <c r="AU14" s="24">
        <v>41.1</v>
      </c>
      <c r="AV14" s="1" t="s">
        <v>85</v>
      </c>
      <c r="AW14" s="24">
        <v>44.6</v>
      </c>
      <c r="AX14" s="1" t="s">
        <v>87</v>
      </c>
      <c r="AY14" s="24">
        <v>42.8</v>
      </c>
      <c r="AZ14" s="1" t="s">
        <v>89</v>
      </c>
      <c r="BA14" s="24">
        <v>42.8</v>
      </c>
      <c r="BB14" s="1" t="s">
        <v>91</v>
      </c>
      <c r="BC14" s="24">
        <v>43.2</v>
      </c>
      <c r="BD14" s="1" t="s">
        <v>93</v>
      </c>
      <c r="BE14" s="24">
        <v>50.6</v>
      </c>
      <c r="BF14" s="1" t="s">
        <v>95</v>
      </c>
      <c r="BG14" s="24">
        <v>41.5</v>
      </c>
      <c r="BH14" s="1" t="s">
        <v>97</v>
      </c>
      <c r="BI14" s="24">
        <v>40.3</v>
      </c>
      <c r="BJ14" s="1" t="s">
        <v>99</v>
      </c>
      <c r="BK14" s="24">
        <v>49.9</v>
      </c>
      <c r="BL14" s="1" t="s">
        <v>101</v>
      </c>
      <c r="BM14" s="24">
        <v>39.6</v>
      </c>
      <c r="BN14" s="1" t="s">
        <v>103</v>
      </c>
      <c r="BO14" s="24">
        <v>44.2</v>
      </c>
      <c r="BP14" s="1" t="s">
        <v>105</v>
      </c>
      <c r="BQ14" s="24">
        <v>41.4</v>
      </c>
      <c r="BR14" s="1" t="s">
        <v>107</v>
      </c>
      <c r="BS14" s="24">
        <v>39.2</v>
      </c>
      <c r="BT14" s="1" t="s">
        <v>109</v>
      </c>
      <c r="BU14" s="24">
        <v>46.0</v>
      </c>
      <c r="BV14" s="1" t="s">
        <v>111</v>
      </c>
      <c r="BW14" s="24">
        <v>37.0</v>
      </c>
      <c r="BX14" s="1" t="s">
        <v>113</v>
      </c>
      <c r="BY14" s="24">
        <v>39.6</v>
      </c>
      <c r="BZ14" s="1" t="s">
        <v>115</v>
      </c>
      <c r="CA14" s="24">
        <v>40.8</v>
      </c>
      <c r="CB14" s="1" t="s">
        <v>117</v>
      </c>
      <c r="CC14" s="24">
        <v>44.5</v>
      </c>
      <c r="CD14" s="1" t="s">
        <v>119</v>
      </c>
      <c r="CE14" s="24">
        <v>42.4</v>
      </c>
      <c r="CF14" s="1" t="s">
        <v>121</v>
      </c>
      <c r="CG14" s="24">
        <v>43.5</v>
      </c>
      <c r="CH14" s="1" t="s">
        <v>123</v>
      </c>
      <c r="CI14" s="24">
        <v>45.7</v>
      </c>
      <c r="CJ14" s="1" t="s">
        <v>125</v>
      </c>
      <c r="CK14" s="24">
        <v>42.9</v>
      </c>
      <c r="CL14" s="1" t="s">
        <v>127</v>
      </c>
      <c r="CM14" s="24">
        <v>40.0</v>
      </c>
      <c r="CN14" s="1" t="s">
        <v>129</v>
      </c>
      <c r="CO14" s="24">
        <v>42.5</v>
      </c>
      <c r="CP14" s="1" t="s">
        <v>131</v>
      </c>
      <c r="CQ14" s="24">
        <v>35.4</v>
      </c>
      <c r="CR14" s="1" t="s">
        <v>133</v>
      </c>
      <c r="CS14" s="24">
        <v>41.0</v>
      </c>
      <c r="CT14" s="1" t="s">
        <v>194</v>
      </c>
      <c r="CU14" s="24">
        <v>41.3</v>
      </c>
      <c r="CV14" s="1" t="s">
        <v>137</v>
      </c>
      <c r="CW14" s="24">
        <v>45.0</v>
      </c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</row>
    <row r="16" ht="15.0" customHeight="1">
      <c r="B16" s="1" t="s">
        <v>197</v>
      </c>
      <c r="C16" s="1" t="s">
        <v>198</v>
      </c>
      <c r="D16" s="1" t="s">
        <v>197</v>
      </c>
      <c r="E16" s="1" t="s">
        <v>198</v>
      </c>
      <c r="F16" s="1" t="s">
        <v>197</v>
      </c>
      <c r="G16" s="1" t="s">
        <v>198</v>
      </c>
      <c r="H16" s="1" t="s">
        <v>197</v>
      </c>
      <c r="I16" s="1" t="s">
        <v>198</v>
      </c>
      <c r="J16" s="1" t="s">
        <v>197</v>
      </c>
      <c r="K16" s="1" t="s">
        <v>198</v>
      </c>
      <c r="L16" s="1" t="s">
        <v>197</v>
      </c>
      <c r="M16" s="1" t="s">
        <v>198</v>
      </c>
      <c r="N16" s="1" t="s">
        <v>197</v>
      </c>
      <c r="O16" s="1" t="s">
        <v>198</v>
      </c>
      <c r="P16" s="1" t="s">
        <v>197</v>
      </c>
      <c r="Q16" s="1" t="s">
        <v>198</v>
      </c>
      <c r="R16" s="1" t="s">
        <v>197</v>
      </c>
      <c r="S16" s="1" t="s">
        <v>198</v>
      </c>
      <c r="T16" s="1" t="s">
        <v>197</v>
      </c>
      <c r="U16" s="1" t="s">
        <v>198</v>
      </c>
      <c r="V16" s="1" t="s">
        <v>197</v>
      </c>
      <c r="W16" s="1" t="s">
        <v>198</v>
      </c>
      <c r="X16" s="1" t="s">
        <v>197</v>
      </c>
      <c r="Y16" s="1" t="s">
        <v>198</v>
      </c>
      <c r="Z16" s="1" t="s">
        <v>197</v>
      </c>
      <c r="AA16" s="1" t="s">
        <v>198</v>
      </c>
      <c r="AB16" s="1" t="s">
        <v>197</v>
      </c>
      <c r="AC16" s="1" t="s">
        <v>198</v>
      </c>
      <c r="AD16" s="1" t="s">
        <v>197</v>
      </c>
      <c r="AE16" s="1" t="s">
        <v>198</v>
      </c>
      <c r="AF16" s="1" t="s">
        <v>197</v>
      </c>
      <c r="AG16" s="1" t="s">
        <v>198</v>
      </c>
      <c r="AH16" s="1" t="s">
        <v>197</v>
      </c>
      <c r="AI16" s="1" t="s">
        <v>198</v>
      </c>
      <c r="AJ16" s="1" t="s">
        <v>197</v>
      </c>
      <c r="AK16" s="1" t="s">
        <v>198</v>
      </c>
      <c r="AL16" s="1" t="s">
        <v>197</v>
      </c>
      <c r="AM16" s="1" t="s">
        <v>198</v>
      </c>
      <c r="AN16" s="1" t="s">
        <v>197</v>
      </c>
      <c r="AO16" s="1" t="s">
        <v>198</v>
      </c>
      <c r="AP16" s="1" t="s">
        <v>197</v>
      </c>
      <c r="AQ16" s="1" t="s">
        <v>198</v>
      </c>
      <c r="AR16" s="1" t="s">
        <v>197</v>
      </c>
      <c r="AS16" s="1" t="s">
        <v>198</v>
      </c>
      <c r="AT16" s="1" t="s">
        <v>197</v>
      </c>
      <c r="AU16" s="1" t="s">
        <v>198</v>
      </c>
      <c r="AV16" s="1" t="s">
        <v>197</v>
      </c>
      <c r="AW16" s="1" t="s">
        <v>198</v>
      </c>
      <c r="AX16" s="1" t="s">
        <v>197</v>
      </c>
      <c r="AY16" s="1" t="s">
        <v>198</v>
      </c>
      <c r="AZ16" s="1" t="s">
        <v>197</v>
      </c>
      <c r="BA16" s="1" t="s">
        <v>198</v>
      </c>
      <c r="BB16" s="1" t="s">
        <v>197</v>
      </c>
      <c r="BC16" s="1" t="s">
        <v>198</v>
      </c>
      <c r="BD16" s="1" t="s">
        <v>197</v>
      </c>
      <c r="BE16" s="1" t="s">
        <v>198</v>
      </c>
      <c r="BF16" s="1" t="s">
        <v>197</v>
      </c>
      <c r="BG16" s="1" t="s">
        <v>198</v>
      </c>
      <c r="BH16" s="1" t="s">
        <v>197</v>
      </c>
      <c r="BI16" s="1" t="s">
        <v>198</v>
      </c>
      <c r="BJ16" s="1" t="s">
        <v>197</v>
      </c>
      <c r="BK16" s="1" t="s">
        <v>198</v>
      </c>
      <c r="BL16" s="1" t="s">
        <v>197</v>
      </c>
      <c r="BM16" s="1" t="s">
        <v>198</v>
      </c>
      <c r="BN16" s="1" t="s">
        <v>197</v>
      </c>
      <c r="BO16" s="1" t="s">
        <v>198</v>
      </c>
      <c r="BP16" s="1" t="s">
        <v>197</v>
      </c>
      <c r="BQ16" s="1" t="s">
        <v>198</v>
      </c>
      <c r="BR16" s="1" t="s">
        <v>197</v>
      </c>
      <c r="BS16" s="1" t="s">
        <v>198</v>
      </c>
      <c r="BT16" s="1" t="s">
        <v>197</v>
      </c>
      <c r="BU16" s="1" t="s">
        <v>198</v>
      </c>
      <c r="BV16" s="1" t="s">
        <v>197</v>
      </c>
      <c r="BW16" s="1" t="s">
        <v>198</v>
      </c>
      <c r="BX16" s="1" t="s">
        <v>197</v>
      </c>
      <c r="BY16" s="1" t="s">
        <v>198</v>
      </c>
      <c r="BZ16" s="1" t="s">
        <v>197</v>
      </c>
      <c r="CA16" s="1" t="s">
        <v>198</v>
      </c>
      <c r="CB16" s="1" t="s">
        <v>197</v>
      </c>
      <c r="CC16" s="1" t="s">
        <v>198</v>
      </c>
      <c r="CD16" s="1" t="s">
        <v>197</v>
      </c>
      <c r="CE16" s="1" t="s">
        <v>198</v>
      </c>
      <c r="CF16" s="1" t="s">
        <v>197</v>
      </c>
      <c r="CG16" s="1" t="s">
        <v>198</v>
      </c>
      <c r="CH16" s="1" t="s">
        <v>197</v>
      </c>
      <c r="CI16" s="1" t="s">
        <v>198</v>
      </c>
      <c r="CJ16" s="1" t="s">
        <v>197</v>
      </c>
      <c r="CK16" s="1" t="s">
        <v>198</v>
      </c>
      <c r="CL16" s="1" t="s">
        <v>197</v>
      </c>
      <c r="CM16" s="1" t="s">
        <v>198</v>
      </c>
      <c r="CN16" s="1" t="s">
        <v>197</v>
      </c>
      <c r="CO16" s="1" t="s">
        <v>198</v>
      </c>
      <c r="CP16" s="1" t="s">
        <v>197</v>
      </c>
      <c r="CQ16" s="1" t="s">
        <v>198</v>
      </c>
      <c r="CR16" s="1" t="s">
        <v>197</v>
      </c>
      <c r="CS16" s="1" t="s">
        <v>198</v>
      </c>
      <c r="CT16" s="1" t="s">
        <v>197</v>
      </c>
      <c r="CU16" s="1" t="s">
        <v>198</v>
      </c>
      <c r="CV16" s="1" t="s">
        <v>197</v>
      </c>
      <c r="CW16" s="1" t="s">
        <v>198</v>
      </c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</row>
    <row r="17" ht="15.0" customHeight="1">
      <c r="B17" s="24">
        <v>26.1</v>
      </c>
      <c r="C17" s="24">
        <v>104.0</v>
      </c>
      <c r="D17" s="24">
        <v>11.8</v>
      </c>
      <c r="E17" s="24">
        <v>165.2</v>
      </c>
      <c r="F17" s="24">
        <v>46.7</v>
      </c>
      <c r="G17" s="24">
        <v>86.5</v>
      </c>
      <c r="H17" s="24">
        <v>27.7</v>
      </c>
      <c r="I17" s="24">
        <v>102.8</v>
      </c>
      <c r="J17" s="24">
        <v>19.7</v>
      </c>
      <c r="K17" s="24">
        <v>120.3</v>
      </c>
      <c r="L17" s="23">
        <v>36.4</v>
      </c>
      <c r="M17" s="24">
        <v>105.7</v>
      </c>
      <c r="N17" s="21">
        <v>22.3</v>
      </c>
      <c r="O17" s="21">
        <v>116.2</v>
      </c>
      <c r="P17" s="21">
        <v>21.9</v>
      </c>
      <c r="Q17" s="21">
        <v>114.9</v>
      </c>
      <c r="R17" s="21">
        <v>34.4</v>
      </c>
      <c r="S17" s="21">
        <v>90.0</v>
      </c>
      <c r="T17" s="21">
        <v>26.2</v>
      </c>
      <c r="U17" s="21">
        <v>106.8</v>
      </c>
      <c r="V17" s="21">
        <v>37.3</v>
      </c>
      <c r="W17" s="21">
        <v>90.5</v>
      </c>
      <c r="X17" s="21">
        <v>17.6</v>
      </c>
      <c r="Y17" s="21">
        <v>129.0</v>
      </c>
      <c r="Z17" s="21">
        <v>20.9</v>
      </c>
      <c r="AA17" s="21">
        <v>117.4</v>
      </c>
      <c r="AB17" s="21">
        <v>21.4</v>
      </c>
      <c r="AC17" s="21">
        <v>114.7</v>
      </c>
      <c r="AD17" s="21">
        <v>28.0</v>
      </c>
      <c r="AE17" s="21">
        <v>109.2</v>
      </c>
      <c r="AF17" s="21">
        <v>29.5</v>
      </c>
      <c r="AG17" s="21">
        <v>105.8</v>
      </c>
      <c r="AH17" s="21">
        <v>21.7</v>
      </c>
      <c r="AI17" s="21">
        <v>110.7</v>
      </c>
      <c r="AJ17" s="21">
        <v>24.5</v>
      </c>
      <c r="AK17" s="21">
        <v>102.3</v>
      </c>
      <c r="AL17" s="21">
        <v>29.5</v>
      </c>
      <c r="AM17" s="21">
        <v>110.3</v>
      </c>
      <c r="AN17" s="21">
        <v>23.2</v>
      </c>
      <c r="AO17" s="21">
        <v>114.9</v>
      </c>
      <c r="AP17" s="21">
        <v>23.9</v>
      </c>
      <c r="AQ17" s="21">
        <v>115.8</v>
      </c>
      <c r="AR17" s="21">
        <v>17.4</v>
      </c>
      <c r="AS17" s="21">
        <v>121.4</v>
      </c>
      <c r="AT17" s="21">
        <v>29.2</v>
      </c>
      <c r="AU17" s="21">
        <v>115.3</v>
      </c>
      <c r="AV17" s="21">
        <v>25.9</v>
      </c>
      <c r="AW17" s="21">
        <v>103.9</v>
      </c>
      <c r="AX17" s="21">
        <v>26.1</v>
      </c>
      <c r="AY17" s="21">
        <v>107.8</v>
      </c>
      <c r="AZ17" s="21">
        <v>25.9</v>
      </c>
      <c r="BA17" s="21">
        <v>118.3</v>
      </c>
      <c r="BB17" s="21">
        <v>31.2</v>
      </c>
      <c r="BC17" s="21">
        <v>107.6</v>
      </c>
      <c r="BD17" s="21">
        <v>47.6</v>
      </c>
      <c r="BE17" s="21">
        <v>90.9</v>
      </c>
      <c r="BF17" s="21">
        <v>29.8</v>
      </c>
      <c r="BG17" s="21">
        <v>111.7</v>
      </c>
      <c r="BH17" s="21">
        <v>20.8</v>
      </c>
      <c r="BI17" s="21">
        <v>118.6</v>
      </c>
      <c r="BJ17" s="21">
        <v>49.6</v>
      </c>
      <c r="BK17" s="21">
        <v>95.3</v>
      </c>
      <c r="BL17" s="21">
        <v>21.4</v>
      </c>
      <c r="BM17" s="21">
        <v>119.6</v>
      </c>
      <c r="BN17" s="21">
        <v>28.2</v>
      </c>
      <c r="BO17" s="21">
        <v>103.9</v>
      </c>
      <c r="BP17" s="21">
        <v>29.6</v>
      </c>
      <c r="BQ17" s="21">
        <v>114.5</v>
      </c>
      <c r="BR17" s="21">
        <v>15.7</v>
      </c>
      <c r="BS17" s="21">
        <v>120.3</v>
      </c>
      <c r="BT17" s="21">
        <v>36.0</v>
      </c>
      <c r="BU17" s="21">
        <v>99.7</v>
      </c>
      <c r="BV17" s="21">
        <v>9.6</v>
      </c>
      <c r="BW17" s="21">
        <v>133.5</v>
      </c>
      <c r="BX17" s="21">
        <v>17.2</v>
      </c>
      <c r="BY17" s="21">
        <v>118.5</v>
      </c>
      <c r="BZ17" s="21">
        <v>23.1</v>
      </c>
      <c r="CA17" s="21">
        <v>114.0</v>
      </c>
      <c r="CB17" s="21">
        <v>27.4</v>
      </c>
      <c r="CC17" s="21">
        <v>102.8</v>
      </c>
      <c r="CD17" s="21">
        <v>29.2</v>
      </c>
      <c r="CE17" s="21">
        <v>111.5</v>
      </c>
      <c r="CF17" s="21">
        <v>24.8</v>
      </c>
      <c r="CG17" s="21">
        <v>107.6</v>
      </c>
      <c r="CH17" s="21">
        <v>30.5</v>
      </c>
      <c r="CI17" s="21">
        <v>101.1</v>
      </c>
      <c r="CJ17" s="21">
        <v>19.4</v>
      </c>
      <c r="CK17" s="21">
        <v>129.0</v>
      </c>
      <c r="CL17" s="21">
        <v>23.8</v>
      </c>
      <c r="CM17" s="21">
        <v>116.0</v>
      </c>
      <c r="CN17" s="21">
        <v>24.5</v>
      </c>
      <c r="CO17" s="21">
        <v>111.5</v>
      </c>
      <c r="CP17" s="21">
        <v>7.3</v>
      </c>
      <c r="CQ17" s="21">
        <v>139.3</v>
      </c>
      <c r="CR17" s="21">
        <v>20.0</v>
      </c>
      <c r="CS17" s="21">
        <v>112.6</v>
      </c>
      <c r="CT17" s="21">
        <v>28.4</v>
      </c>
      <c r="CU17" s="21">
        <v>112.2</v>
      </c>
      <c r="CV17" s="21">
        <v>33.0</v>
      </c>
      <c r="CW17" s="21">
        <v>107.6</v>
      </c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</row>
    <row r="18" ht="15.0" customHeight="1">
      <c r="B18" s="24">
        <v>30.4</v>
      </c>
      <c r="C18" s="24">
        <v>88.5</v>
      </c>
      <c r="D18" s="24">
        <v>15.7</v>
      </c>
      <c r="E18" s="24">
        <v>131.0</v>
      </c>
      <c r="F18" s="24">
        <v>53.3</v>
      </c>
      <c r="G18" s="24">
        <v>73.4</v>
      </c>
      <c r="H18" s="24">
        <v>31.4</v>
      </c>
      <c r="I18" s="24">
        <v>87.8</v>
      </c>
      <c r="J18" s="24">
        <v>24.4</v>
      </c>
      <c r="K18" s="24">
        <v>101.3</v>
      </c>
      <c r="L18" s="24">
        <v>39.2</v>
      </c>
      <c r="M18" s="24">
        <v>89.9</v>
      </c>
      <c r="N18" s="21">
        <v>26.9</v>
      </c>
      <c r="O18" s="21">
        <v>97.2</v>
      </c>
      <c r="P18" s="21">
        <v>26.8</v>
      </c>
      <c r="Q18" s="21">
        <v>96.0</v>
      </c>
      <c r="R18" s="21">
        <v>38.7</v>
      </c>
      <c r="S18" s="21">
        <v>76.9</v>
      </c>
      <c r="T18" s="21">
        <v>31.3</v>
      </c>
      <c r="U18" s="21">
        <v>90.5</v>
      </c>
      <c r="V18" s="21">
        <v>42.1</v>
      </c>
      <c r="W18" s="21">
        <v>77.3</v>
      </c>
      <c r="X18" s="21">
        <v>22.7</v>
      </c>
      <c r="Y18" s="21">
        <v>106.4</v>
      </c>
      <c r="Z18" s="21">
        <v>25.0</v>
      </c>
      <c r="AA18" s="21">
        <v>98.4</v>
      </c>
      <c r="AB18" s="21">
        <v>26.2</v>
      </c>
      <c r="AC18" s="21">
        <v>96.1</v>
      </c>
      <c r="AD18" s="21">
        <v>31.2</v>
      </c>
      <c r="AE18" s="21">
        <v>92.2</v>
      </c>
      <c r="AF18" s="21">
        <v>30.7</v>
      </c>
      <c r="AG18" s="21">
        <v>91.1</v>
      </c>
      <c r="AH18" s="21">
        <v>26.7</v>
      </c>
      <c r="AI18" s="21">
        <v>92.9</v>
      </c>
      <c r="AJ18" s="21">
        <v>31.1</v>
      </c>
      <c r="AK18" s="21">
        <v>85.6</v>
      </c>
      <c r="AL18" s="21">
        <v>34.7</v>
      </c>
      <c r="AM18" s="21">
        <v>91.0</v>
      </c>
      <c r="AN18" s="21">
        <v>27.0</v>
      </c>
      <c r="AO18" s="21">
        <v>97.2</v>
      </c>
      <c r="AP18" s="21">
        <v>28.5</v>
      </c>
      <c r="AQ18" s="21">
        <v>96.6</v>
      </c>
      <c r="AR18" s="21">
        <v>23.3</v>
      </c>
      <c r="AS18" s="21">
        <v>100.1</v>
      </c>
      <c r="AT18" s="21">
        <v>34.3</v>
      </c>
      <c r="AU18" s="21">
        <v>94.1</v>
      </c>
      <c r="AV18" s="21">
        <v>31.5</v>
      </c>
      <c r="AW18" s="21">
        <v>87.7</v>
      </c>
      <c r="AX18" s="21">
        <v>29.1</v>
      </c>
      <c r="AY18" s="21">
        <v>91.9</v>
      </c>
      <c r="AZ18" s="21">
        <v>30.6</v>
      </c>
      <c r="BA18" s="21">
        <v>95.9</v>
      </c>
      <c r="BB18" s="21">
        <v>32.8</v>
      </c>
      <c r="BC18" s="21">
        <v>91.8</v>
      </c>
      <c r="BD18" s="21">
        <v>52.6</v>
      </c>
      <c r="BE18" s="21">
        <v>77.3</v>
      </c>
      <c r="BF18" s="21">
        <v>35.0</v>
      </c>
      <c r="BG18" s="21">
        <v>92.2</v>
      </c>
      <c r="BH18" s="21">
        <v>25.0</v>
      </c>
      <c r="BI18" s="21">
        <v>99.7</v>
      </c>
      <c r="BJ18" s="21">
        <v>52.5</v>
      </c>
      <c r="BK18" s="21">
        <v>82.0</v>
      </c>
      <c r="BL18" s="21">
        <v>27.1</v>
      </c>
      <c r="BM18" s="21">
        <v>98.9</v>
      </c>
      <c r="BN18" s="21">
        <v>31.9</v>
      </c>
      <c r="BO18" s="21">
        <v>88.7</v>
      </c>
      <c r="BP18" s="21">
        <v>34.8</v>
      </c>
      <c r="BQ18" s="21">
        <v>92.3</v>
      </c>
      <c r="BR18" s="21">
        <v>21.1</v>
      </c>
      <c r="BS18" s="21">
        <v>99.7</v>
      </c>
      <c r="BT18" s="21">
        <v>36.5</v>
      </c>
      <c r="BU18" s="21">
        <v>86.8</v>
      </c>
      <c r="BV18" s="21">
        <v>13.4</v>
      </c>
      <c r="BW18" s="21">
        <v>110.1</v>
      </c>
      <c r="BX18" s="21">
        <v>21.9</v>
      </c>
      <c r="BY18" s="21">
        <v>99.1</v>
      </c>
      <c r="BZ18" s="21">
        <v>27.4</v>
      </c>
      <c r="CA18" s="21">
        <v>95.6</v>
      </c>
      <c r="CB18" s="21">
        <v>32.4</v>
      </c>
      <c r="CC18" s="21">
        <v>87.1</v>
      </c>
      <c r="CD18" s="21">
        <v>32.1</v>
      </c>
      <c r="CE18" s="21">
        <v>93.3</v>
      </c>
      <c r="CF18" s="21">
        <v>29.4</v>
      </c>
      <c r="CG18" s="21">
        <v>91.0</v>
      </c>
      <c r="CH18" s="21">
        <v>34.8</v>
      </c>
      <c r="CI18" s="21">
        <v>86.5</v>
      </c>
      <c r="CJ18" s="21">
        <v>26.6</v>
      </c>
      <c r="CK18" s="21">
        <v>106.0</v>
      </c>
      <c r="CL18" s="21">
        <v>30.0</v>
      </c>
      <c r="CM18" s="21">
        <v>94.2</v>
      </c>
      <c r="CN18" s="21">
        <v>28.2</v>
      </c>
      <c r="CO18" s="21">
        <v>94.8</v>
      </c>
      <c r="CP18" s="21">
        <v>11.2</v>
      </c>
      <c r="CQ18" s="21">
        <v>114.5</v>
      </c>
      <c r="CR18" s="21">
        <v>23.3</v>
      </c>
      <c r="CS18" s="21">
        <v>95.7</v>
      </c>
      <c r="CT18" s="21">
        <v>33.2</v>
      </c>
      <c r="CU18" s="21">
        <v>92.8</v>
      </c>
      <c r="CV18" s="21">
        <v>36.7</v>
      </c>
      <c r="CW18" s="21">
        <v>90.7</v>
      </c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</row>
    <row r="19" ht="15.0" customHeight="1">
      <c r="B19" s="24">
        <v>40.8</v>
      </c>
      <c r="C19" s="24">
        <v>90.7</v>
      </c>
      <c r="D19" s="24">
        <v>26.5</v>
      </c>
      <c r="E19" s="24">
        <v>122.2</v>
      </c>
      <c r="F19" s="24">
        <v>68.5</v>
      </c>
      <c r="G19" s="24">
        <v>75.1</v>
      </c>
      <c r="H19" s="24">
        <v>41.5</v>
      </c>
      <c r="I19" s="24">
        <v>90.1</v>
      </c>
      <c r="J19" s="24">
        <v>38.0</v>
      </c>
      <c r="K19" s="24">
        <v>101.1</v>
      </c>
      <c r="L19" s="24">
        <v>48.5</v>
      </c>
      <c r="M19" s="24">
        <v>92.9</v>
      </c>
      <c r="N19" s="21">
        <v>33.4</v>
      </c>
      <c r="O19" s="21">
        <v>101.0</v>
      </c>
      <c r="P19" s="21">
        <v>33.9</v>
      </c>
      <c r="Q19" s="21">
        <v>99.5</v>
      </c>
      <c r="R19" s="21">
        <v>52.1</v>
      </c>
      <c r="S19" s="21">
        <v>79.1</v>
      </c>
      <c r="T19" s="21">
        <v>42.1</v>
      </c>
      <c r="U19" s="21">
        <v>92.6</v>
      </c>
      <c r="V19" s="21">
        <v>51.1</v>
      </c>
      <c r="W19" s="21">
        <v>82.5</v>
      </c>
      <c r="X19" s="21">
        <v>35.5</v>
      </c>
      <c r="Y19" s="21">
        <v>105.5</v>
      </c>
      <c r="Z19" s="21">
        <v>30.0</v>
      </c>
      <c r="AA19" s="21">
        <v>103.1</v>
      </c>
      <c r="AB19" s="21">
        <v>32.1</v>
      </c>
      <c r="AC19" s="21">
        <v>100.4</v>
      </c>
      <c r="AD19" s="21">
        <v>37.3</v>
      </c>
      <c r="AE19" s="21">
        <v>96.2</v>
      </c>
      <c r="AF19" s="21">
        <v>38.1</v>
      </c>
      <c r="AG19" s="21">
        <v>94.5</v>
      </c>
      <c r="AH19" s="21">
        <v>34.1</v>
      </c>
      <c r="AI19" s="21">
        <v>96.2</v>
      </c>
      <c r="AJ19" s="21">
        <v>40.1</v>
      </c>
      <c r="AK19" s="21">
        <v>89.1</v>
      </c>
      <c r="AL19" s="21">
        <v>41.5</v>
      </c>
      <c r="AM19" s="21">
        <v>94.5</v>
      </c>
      <c r="AN19" s="21">
        <v>35.2</v>
      </c>
      <c r="AO19" s="21">
        <v>100.2</v>
      </c>
      <c r="AP19" s="21">
        <v>36.0</v>
      </c>
      <c r="AQ19" s="21">
        <v>99.7</v>
      </c>
      <c r="AR19" s="21">
        <v>30.2</v>
      </c>
      <c r="AS19" s="21">
        <v>103.2</v>
      </c>
      <c r="AT19" s="21">
        <v>39.5</v>
      </c>
      <c r="AU19" s="21">
        <v>98.3</v>
      </c>
      <c r="AV19" s="21">
        <v>42.3</v>
      </c>
      <c r="AW19" s="21">
        <v>89.9</v>
      </c>
      <c r="AX19" s="21">
        <v>36.3</v>
      </c>
      <c r="AY19" s="21">
        <v>95.4</v>
      </c>
      <c r="AZ19" s="21">
        <v>42.0</v>
      </c>
      <c r="BA19" s="21">
        <v>96.5</v>
      </c>
      <c r="BB19" s="21">
        <v>39.2</v>
      </c>
      <c r="BC19" s="21">
        <v>95.6</v>
      </c>
      <c r="BD19" s="21">
        <v>68.9</v>
      </c>
      <c r="BE19" s="21">
        <v>78.6</v>
      </c>
      <c r="BF19" s="21">
        <v>41.4</v>
      </c>
      <c r="BG19" s="21">
        <v>95.9</v>
      </c>
      <c r="BH19" s="21">
        <v>33.5</v>
      </c>
      <c r="BI19" s="21">
        <v>102.2</v>
      </c>
      <c r="BJ19" s="21">
        <v>64.8</v>
      </c>
      <c r="BK19" s="21">
        <v>84.8</v>
      </c>
      <c r="BL19" s="21">
        <v>33.3</v>
      </c>
      <c r="BM19" s="21">
        <v>102.8</v>
      </c>
      <c r="BN19" s="21">
        <v>43.0</v>
      </c>
      <c r="BO19" s="21">
        <v>90.6</v>
      </c>
      <c r="BP19" s="21">
        <v>42.5</v>
      </c>
      <c r="BQ19" s="21">
        <v>94.6</v>
      </c>
      <c r="BR19" s="21">
        <v>28.4</v>
      </c>
      <c r="BS19" s="21">
        <v>102.4</v>
      </c>
      <c r="BT19" s="21">
        <v>47.1</v>
      </c>
      <c r="BU19" s="21">
        <v>89.3</v>
      </c>
      <c r="BV19" s="21">
        <v>23.1</v>
      </c>
      <c r="BW19" s="21">
        <v>108.9</v>
      </c>
      <c r="BX19" s="21">
        <v>30.6</v>
      </c>
      <c r="BY19" s="21">
        <v>100.9</v>
      </c>
      <c r="BZ19" s="21">
        <v>35.4</v>
      </c>
      <c r="CA19" s="21">
        <v>98.4</v>
      </c>
      <c r="CB19" s="21">
        <v>43.2</v>
      </c>
      <c r="CC19" s="21">
        <v>89.3</v>
      </c>
      <c r="CD19" s="21">
        <v>39.7</v>
      </c>
      <c r="CE19" s="21">
        <v>96.2</v>
      </c>
      <c r="CF19" s="21">
        <v>38.0</v>
      </c>
      <c r="CG19" s="21">
        <v>94.0</v>
      </c>
      <c r="CH19" s="21">
        <v>44.3</v>
      </c>
      <c r="CI19" s="21">
        <v>89.8</v>
      </c>
      <c r="CJ19" s="21">
        <v>37.1</v>
      </c>
      <c r="CK19" s="21">
        <v>107.7</v>
      </c>
      <c r="CL19" s="21">
        <v>37.7</v>
      </c>
      <c r="CM19" s="21">
        <v>96.8</v>
      </c>
      <c r="CN19" s="21">
        <v>38.0</v>
      </c>
      <c r="CO19" s="21">
        <v>97.1</v>
      </c>
      <c r="CP19" s="21">
        <v>21.7</v>
      </c>
      <c r="CQ19" s="21">
        <v>111.5</v>
      </c>
      <c r="CR19" s="21">
        <v>33.2</v>
      </c>
      <c r="CS19" s="21">
        <v>97.1</v>
      </c>
      <c r="CT19" s="21">
        <v>37.8</v>
      </c>
      <c r="CU19" s="21">
        <v>97.5</v>
      </c>
      <c r="CV19" s="21">
        <v>47.2</v>
      </c>
      <c r="CW19" s="21">
        <v>92.9</v>
      </c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</row>
    <row r="20" ht="15.0" customHeight="1">
      <c r="B20" s="24">
        <v>45.2</v>
      </c>
      <c r="C20" s="24">
        <v>81.4</v>
      </c>
      <c r="D20" s="24">
        <v>26.9</v>
      </c>
      <c r="E20" s="24">
        <v>107.7</v>
      </c>
      <c r="F20" s="24">
        <v>76.5</v>
      </c>
      <c r="G20" s="24">
        <v>66.9</v>
      </c>
      <c r="H20" s="24">
        <v>43.9</v>
      </c>
      <c r="I20" s="24">
        <v>81.7</v>
      </c>
      <c r="J20" s="24">
        <v>46.7</v>
      </c>
      <c r="K20" s="24">
        <v>88.4</v>
      </c>
      <c r="L20" s="24">
        <v>49.3</v>
      </c>
      <c r="M20" s="24">
        <v>84.3</v>
      </c>
      <c r="N20" s="21">
        <v>34.5</v>
      </c>
      <c r="O20" s="21">
        <v>91.7</v>
      </c>
      <c r="P20" s="21">
        <v>35.5</v>
      </c>
      <c r="Q20" s="21">
        <v>90.1</v>
      </c>
      <c r="R20" s="21">
        <v>57.7</v>
      </c>
      <c r="S20" s="21">
        <v>71.2</v>
      </c>
      <c r="T20" s="21">
        <v>46.7</v>
      </c>
      <c r="U20" s="21">
        <v>83.0</v>
      </c>
      <c r="V20" s="21">
        <v>49.2</v>
      </c>
      <c r="W20" s="21">
        <v>77.5</v>
      </c>
      <c r="X20" s="21">
        <v>43.3</v>
      </c>
      <c r="Y20" s="21">
        <v>91.7</v>
      </c>
      <c r="Z20" s="21">
        <v>33.5</v>
      </c>
      <c r="AA20" s="21">
        <v>92.0</v>
      </c>
      <c r="AB20" s="21">
        <v>37.0</v>
      </c>
      <c r="AC20" s="21">
        <v>89.0</v>
      </c>
      <c r="AD20" s="21">
        <v>39.1</v>
      </c>
      <c r="AE20" s="21">
        <v>86.7</v>
      </c>
      <c r="AF20" s="21">
        <v>41.4</v>
      </c>
      <c r="AG20" s="21">
        <v>84.7</v>
      </c>
      <c r="AH20" s="21">
        <v>39.0</v>
      </c>
      <c r="AI20" s="21">
        <v>85.5</v>
      </c>
      <c r="AJ20" s="21">
        <v>45.3</v>
      </c>
      <c r="AK20" s="21">
        <v>79.8</v>
      </c>
      <c r="AL20" s="21">
        <v>37.9</v>
      </c>
      <c r="AM20" s="21">
        <v>87.8</v>
      </c>
      <c r="AN20" s="21">
        <v>36.9</v>
      </c>
      <c r="AO20" s="21">
        <v>90.8</v>
      </c>
      <c r="AP20" s="21">
        <v>36.0</v>
      </c>
      <c r="AQ20" s="21">
        <v>91.0</v>
      </c>
      <c r="AR20" s="21">
        <v>34.3</v>
      </c>
      <c r="AS20" s="21">
        <v>91.7</v>
      </c>
      <c r="AT20" s="21">
        <v>36.8</v>
      </c>
      <c r="AU20" s="21">
        <v>90.5</v>
      </c>
      <c r="AV20" s="21">
        <v>45.9</v>
      </c>
      <c r="AW20" s="21">
        <v>81.1</v>
      </c>
      <c r="AX20" s="21">
        <v>40.1</v>
      </c>
      <c r="AY20" s="21">
        <v>85.4</v>
      </c>
      <c r="AZ20" s="21">
        <v>42.0</v>
      </c>
      <c r="BA20" s="21">
        <v>87.3</v>
      </c>
      <c r="BB20" s="21">
        <v>40.9</v>
      </c>
      <c r="BC20" s="21">
        <v>86.2</v>
      </c>
      <c r="BD20" s="21">
        <v>74.7</v>
      </c>
      <c r="BE20" s="21">
        <v>70.3</v>
      </c>
      <c r="BF20" s="21">
        <v>37.5</v>
      </c>
      <c r="BG20" s="21">
        <v>89.2</v>
      </c>
      <c r="BH20" s="21">
        <v>35.2</v>
      </c>
      <c r="BI20" s="21">
        <v>92.5</v>
      </c>
      <c r="BJ20" s="21">
        <v>70.1</v>
      </c>
      <c r="BK20" s="21">
        <v>76.0</v>
      </c>
      <c r="BL20" s="21">
        <v>34.5</v>
      </c>
      <c r="BM20" s="21">
        <v>93.1</v>
      </c>
      <c r="BN20" s="21">
        <v>46.7</v>
      </c>
      <c r="BO20" s="21">
        <v>81.4</v>
      </c>
      <c r="BP20" s="21">
        <v>39.4</v>
      </c>
      <c r="BQ20" s="21">
        <v>86.9</v>
      </c>
      <c r="BR20" s="21">
        <v>35.1</v>
      </c>
      <c r="BS20" s="21">
        <v>89.4</v>
      </c>
      <c r="BT20" s="21">
        <v>48.7</v>
      </c>
      <c r="BU20" s="21">
        <v>81.1</v>
      </c>
      <c r="BV20" s="21">
        <v>29.0</v>
      </c>
      <c r="BW20" s="21">
        <v>95.0</v>
      </c>
      <c r="BX20" s="21">
        <v>33.9</v>
      </c>
      <c r="BY20" s="21">
        <v>90.5</v>
      </c>
      <c r="BZ20" s="21">
        <v>36.0</v>
      </c>
      <c r="CA20" s="21">
        <v>89.6</v>
      </c>
      <c r="CB20" s="21">
        <v>48.5</v>
      </c>
      <c r="CC20" s="21">
        <v>79.7</v>
      </c>
      <c r="CD20" s="21">
        <v>39.3</v>
      </c>
      <c r="CE20" s="21">
        <v>87.5</v>
      </c>
      <c r="CF20" s="21">
        <v>44.8</v>
      </c>
      <c r="CG20" s="21">
        <v>82.8</v>
      </c>
      <c r="CH20" s="21">
        <v>42.4</v>
      </c>
      <c r="CI20" s="21">
        <v>83.8</v>
      </c>
      <c r="CJ20" s="21">
        <v>41.4</v>
      </c>
      <c r="CK20" s="21">
        <v>96.1</v>
      </c>
      <c r="CL20" s="21">
        <v>36.3</v>
      </c>
      <c r="CM20" s="21">
        <v>88.8</v>
      </c>
      <c r="CN20" s="21">
        <v>40.3</v>
      </c>
      <c r="CO20" s="21">
        <v>87.8</v>
      </c>
      <c r="CP20" s="21">
        <v>27.9</v>
      </c>
      <c r="CQ20" s="21">
        <v>96.6</v>
      </c>
      <c r="CR20" s="21">
        <v>36.4</v>
      </c>
      <c r="CS20" s="21">
        <v>87.3</v>
      </c>
      <c r="CT20" s="21">
        <v>37.2</v>
      </c>
      <c r="CU20" s="21">
        <v>89.0</v>
      </c>
      <c r="CV20" s="21">
        <v>47.5</v>
      </c>
      <c r="CW20" s="21">
        <v>84.5</v>
      </c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</row>
    <row r="21" ht="15.0" customHeight="1">
      <c r="B21" s="24">
        <v>42.2</v>
      </c>
      <c r="C21" s="24">
        <v>81.1</v>
      </c>
      <c r="D21" s="24">
        <v>22.4</v>
      </c>
      <c r="E21" s="24">
        <v>108.9</v>
      </c>
      <c r="F21" s="24">
        <v>74.4</v>
      </c>
      <c r="G21" s="24">
        <v>65.4</v>
      </c>
      <c r="H21" s="24">
        <v>43.1</v>
      </c>
      <c r="I21" s="24">
        <v>80.1</v>
      </c>
      <c r="J21" s="24">
        <v>48.6</v>
      </c>
      <c r="K21" s="24">
        <v>85.0</v>
      </c>
      <c r="L21" s="24">
        <v>44.1</v>
      </c>
      <c r="M21" s="24">
        <v>84.0</v>
      </c>
      <c r="N21" s="21">
        <v>33.6</v>
      </c>
      <c r="O21" s="21">
        <v>89.9</v>
      </c>
      <c r="P21" s="21">
        <v>35.2</v>
      </c>
      <c r="Q21" s="21">
        <v>88.1</v>
      </c>
      <c r="R21" s="21">
        <v>51.1</v>
      </c>
      <c r="S21" s="21">
        <v>72.3</v>
      </c>
      <c r="T21" s="21">
        <v>43.2</v>
      </c>
      <c r="U21" s="21">
        <v>82.6</v>
      </c>
      <c r="V21" s="21">
        <v>49.5</v>
      </c>
      <c r="W21" s="21">
        <v>77.1</v>
      </c>
      <c r="X21" s="21">
        <v>45.6</v>
      </c>
      <c r="Y21" s="21">
        <v>87.4</v>
      </c>
      <c r="Z21" s="21">
        <v>36.7</v>
      </c>
      <c r="AA21" s="21">
        <v>87.4</v>
      </c>
      <c r="AB21" s="21">
        <v>39.4</v>
      </c>
      <c r="AC21" s="21">
        <v>85.1</v>
      </c>
      <c r="AD21" s="21">
        <v>39.4</v>
      </c>
      <c r="AE21" s="21">
        <v>83.9</v>
      </c>
      <c r="AF21" s="21">
        <v>40.7</v>
      </c>
      <c r="AG21" s="21">
        <v>82.6</v>
      </c>
      <c r="AH21" s="21">
        <v>39.6</v>
      </c>
      <c r="AI21" s="21">
        <v>82.9</v>
      </c>
      <c r="AJ21" s="21">
        <v>43.6</v>
      </c>
      <c r="AK21" s="21">
        <v>79.3</v>
      </c>
      <c r="AL21" s="21">
        <v>37.4</v>
      </c>
      <c r="AM21" s="21">
        <v>85.6</v>
      </c>
      <c r="AN21" s="21">
        <v>35.2</v>
      </c>
      <c r="AO21" s="21">
        <v>89.5</v>
      </c>
      <c r="AP21" s="21">
        <v>36.4</v>
      </c>
      <c r="AQ21" s="21">
        <v>88.3</v>
      </c>
      <c r="AR21" s="21">
        <v>36.7</v>
      </c>
      <c r="AS21" s="21">
        <v>87.7</v>
      </c>
      <c r="AT21" s="21">
        <v>37.0</v>
      </c>
      <c r="AU21" s="21">
        <v>87.6</v>
      </c>
      <c r="AV21" s="21">
        <v>44.1</v>
      </c>
      <c r="AW21" s="21">
        <v>80.2</v>
      </c>
      <c r="AX21" s="21">
        <v>40.2</v>
      </c>
      <c r="AY21" s="21">
        <v>83.0</v>
      </c>
      <c r="AZ21" s="21">
        <v>40.3</v>
      </c>
      <c r="BA21" s="21">
        <v>85.4</v>
      </c>
      <c r="BB21" s="21">
        <v>40.8</v>
      </c>
      <c r="BC21" s="21">
        <v>83.7</v>
      </c>
      <c r="BD21" s="21">
        <v>70.4</v>
      </c>
      <c r="BE21" s="21">
        <v>68.8</v>
      </c>
      <c r="BF21" s="21">
        <v>37.1</v>
      </c>
      <c r="BG21" s="21">
        <v>87.0</v>
      </c>
      <c r="BH21" s="21">
        <v>33.4</v>
      </c>
      <c r="BI21" s="21">
        <v>91.3</v>
      </c>
      <c r="BJ21" s="21">
        <v>66.0</v>
      </c>
      <c r="BK21" s="21">
        <v>74.5</v>
      </c>
      <c r="BL21" s="21">
        <v>33.7</v>
      </c>
      <c r="BM21" s="21">
        <v>91.1</v>
      </c>
      <c r="BN21" s="21">
        <v>42.5</v>
      </c>
      <c r="BO21" s="21">
        <v>81.4</v>
      </c>
      <c r="BP21" s="21">
        <v>38.9</v>
      </c>
      <c r="BQ21" s="21">
        <v>84.3</v>
      </c>
      <c r="BR21" s="21">
        <v>36.9</v>
      </c>
      <c r="BS21" s="21">
        <v>85.9</v>
      </c>
      <c r="BT21" s="21">
        <v>44.4</v>
      </c>
      <c r="BU21" s="21">
        <v>80.8</v>
      </c>
      <c r="BV21" s="21">
        <v>32.7</v>
      </c>
      <c r="BW21" s="21">
        <v>90.1</v>
      </c>
      <c r="BX21" s="21">
        <v>35.2</v>
      </c>
      <c r="BY21" s="21">
        <v>87.4</v>
      </c>
      <c r="BZ21" s="21">
        <v>36.1</v>
      </c>
      <c r="CA21" s="21">
        <v>87.1</v>
      </c>
      <c r="CB21" s="21">
        <v>43.3</v>
      </c>
      <c r="CC21" s="21">
        <v>80.1</v>
      </c>
      <c r="CD21" s="21">
        <v>39.6</v>
      </c>
      <c r="CE21" s="21">
        <v>84.7</v>
      </c>
      <c r="CF21" s="21">
        <v>42.5</v>
      </c>
      <c r="CG21" s="21">
        <v>81.8</v>
      </c>
      <c r="CH21" s="21">
        <v>40.0</v>
      </c>
      <c r="CI21" s="21">
        <v>83.6</v>
      </c>
      <c r="CJ21" s="21">
        <v>42.5</v>
      </c>
      <c r="CK21" s="21">
        <v>92.3</v>
      </c>
      <c r="CL21" s="21">
        <v>36.7</v>
      </c>
      <c r="CM21" s="21">
        <v>85.9</v>
      </c>
      <c r="CN21" s="21">
        <v>37.9</v>
      </c>
      <c r="CO21" s="21">
        <v>86.9</v>
      </c>
      <c r="CP21" s="21">
        <v>32.9</v>
      </c>
      <c r="CQ21" s="21">
        <v>90.6</v>
      </c>
      <c r="CR21" s="21">
        <v>37.4</v>
      </c>
      <c r="CS21" s="21">
        <v>84.5</v>
      </c>
      <c r="CT21" s="21">
        <v>39.1</v>
      </c>
      <c r="CU21" s="21">
        <v>85.3</v>
      </c>
      <c r="CV21" s="21">
        <v>42.1</v>
      </c>
      <c r="CW21" s="21">
        <v>84.4</v>
      </c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</row>
    <row r="22" ht="15.0" customHeight="1">
      <c r="B22" s="24">
        <v>38.6</v>
      </c>
      <c r="C22" s="24">
        <v>77.0</v>
      </c>
      <c r="D22" s="24">
        <v>20.0</v>
      </c>
      <c r="E22" s="24">
        <v>104.9</v>
      </c>
      <c r="F22" s="24">
        <v>67.4</v>
      </c>
      <c r="G22" s="24">
        <v>62.0</v>
      </c>
      <c r="H22" s="24">
        <v>41.6</v>
      </c>
      <c r="I22" s="24">
        <v>74.8</v>
      </c>
      <c r="J22" s="24">
        <v>46.4</v>
      </c>
      <c r="K22" s="24">
        <v>79.7</v>
      </c>
      <c r="L22" s="24">
        <v>43.9</v>
      </c>
      <c r="M22" s="24">
        <v>77.7</v>
      </c>
      <c r="N22" s="21">
        <v>32.5</v>
      </c>
      <c r="O22" s="21">
        <v>84.2</v>
      </c>
      <c r="P22" s="21">
        <v>34.3</v>
      </c>
      <c r="Q22" s="21">
        <v>82.4</v>
      </c>
      <c r="R22" s="21">
        <v>40.7</v>
      </c>
      <c r="S22" s="21">
        <v>71.5</v>
      </c>
      <c r="T22" s="21">
        <v>39.2</v>
      </c>
      <c r="U22" s="21">
        <v>78.6</v>
      </c>
      <c r="V22" s="21">
        <v>45.9</v>
      </c>
      <c r="W22" s="21">
        <v>73.2</v>
      </c>
      <c r="X22" s="21">
        <v>44.9</v>
      </c>
      <c r="Y22" s="21">
        <v>81.0</v>
      </c>
      <c r="Z22" s="21">
        <v>36.2</v>
      </c>
      <c r="AA22" s="21">
        <v>81.3</v>
      </c>
      <c r="AB22" s="21">
        <v>38.7</v>
      </c>
      <c r="AC22" s="21">
        <v>79.1</v>
      </c>
      <c r="AD22" s="21">
        <v>40.1</v>
      </c>
      <c r="AE22" s="21">
        <v>77.2</v>
      </c>
      <c r="AF22" s="21">
        <v>40.2</v>
      </c>
      <c r="AG22" s="21">
        <v>76.7</v>
      </c>
      <c r="AH22" s="21">
        <v>38.7</v>
      </c>
      <c r="AI22" s="21">
        <v>77.3</v>
      </c>
      <c r="AJ22" s="21">
        <v>38.3</v>
      </c>
      <c r="AK22" s="21">
        <v>76.2</v>
      </c>
      <c r="AL22" s="21">
        <v>36.3</v>
      </c>
      <c r="AM22" s="21">
        <v>79.9</v>
      </c>
      <c r="AN22" s="21">
        <v>34.9</v>
      </c>
      <c r="AO22" s="21">
        <v>83.2</v>
      </c>
      <c r="AP22" s="21">
        <v>35.0</v>
      </c>
      <c r="AQ22" s="21">
        <v>82.7</v>
      </c>
      <c r="AR22" s="21">
        <v>36.2</v>
      </c>
      <c r="AS22" s="21">
        <v>81.5</v>
      </c>
      <c r="AT22" s="21">
        <v>35.7</v>
      </c>
      <c r="AU22" s="21">
        <v>81.9</v>
      </c>
      <c r="AV22" s="21">
        <v>40.5</v>
      </c>
      <c r="AW22" s="21">
        <v>76.1</v>
      </c>
      <c r="AX22" s="21">
        <v>39.5</v>
      </c>
      <c r="AY22" s="21">
        <v>77.2</v>
      </c>
      <c r="AZ22" s="21">
        <v>41.8</v>
      </c>
      <c r="BA22" s="21">
        <v>78.0</v>
      </c>
      <c r="BB22" s="21">
        <v>41.9</v>
      </c>
      <c r="BC22" s="21">
        <v>76.7</v>
      </c>
      <c r="BD22" s="21">
        <v>65.9</v>
      </c>
      <c r="BE22" s="21">
        <v>64.7</v>
      </c>
      <c r="BF22" s="21">
        <v>35.4</v>
      </c>
      <c r="BG22" s="21">
        <v>81.6</v>
      </c>
      <c r="BH22" s="21">
        <v>32.0</v>
      </c>
      <c r="BI22" s="21">
        <v>85.7</v>
      </c>
      <c r="BJ22" s="21">
        <v>60.0</v>
      </c>
      <c r="BK22" s="21">
        <v>70.5</v>
      </c>
      <c r="BL22" s="21">
        <v>33.1</v>
      </c>
      <c r="BM22" s="21">
        <v>85.0</v>
      </c>
      <c r="BN22" s="21">
        <v>38.8</v>
      </c>
      <c r="BO22" s="21">
        <v>77.4</v>
      </c>
      <c r="BP22" s="21">
        <v>37.3</v>
      </c>
      <c r="BQ22" s="21">
        <v>78.9</v>
      </c>
      <c r="BR22" s="21">
        <v>36.6</v>
      </c>
      <c r="BS22" s="21">
        <v>79.7</v>
      </c>
      <c r="BT22" s="21">
        <v>43.8</v>
      </c>
      <c r="BU22" s="21">
        <v>75.1</v>
      </c>
      <c r="BV22" s="21">
        <v>33.3</v>
      </c>
      <c r="BW22" s="21">
        <v>83.3</v>
      </c>
      <c r="BX22" s="21">
        <v>35.4</v>
      </c>
      <c r="BY22" s="21">
        <v>80.9</v>
      </c>
      <c r="BZ22" s="21">
        <v>34.5</v>
      </c>
      <c r="CA22" s="21">
        <v>81.8</v>
      </c>
      <c r="CB22" s="21">
        <v>39.0</v>
      </c>
      <c r="CC22" s="21">
        <v>76.5</v>
      </c>
      <c r="CD22" s="21">
        <v>40.0</v>
      </c>
      <c r="CE22" s="21">
        <v>78.0</v>
      </c>
      <c r="CF22" s="21">
        <v>41.2</v>
      </c>
      <c r="CG22" s="21">
        <v>76.4</v>
      </c>
      <c r="CH22" s="21">
        <v>42.1</v>
      </c>
      <c r="CI22" s="21">
        <v>76.3</v>
      </c>
      <c r="CJ22" s="21">
        <v>43.7</v>
      </c>
      <c r="CK22" s="21">
        <v>84.6</v>
      </c>
      <c r="CL22" s="21">
        <v>35.5</v>
      </c>
      <c r="CM22" s="21">
        <v>80.4</v>
      </c>
      <c r="CN22" s="21">
        <v>36.3</v>
      </c>
      <c r="CO22" s="21">
        <v>81.5</v>
      </c>
      <c r="CP22" s="21">
        <v>32.0</v>
      </c>
      <c r="CQ22" s="21">
        <v>84.8</v>
      </c>
      <c r="CR22" s="21">
        <v>35.8</v>
      </c>
      <c r="CS22" s="21">
        <v>79.4</v>
      </c>
      <c r="CT22" s="21">
        <v>38.6</v>
      </c>
      <c r="CU22" s="21">
        <v>79.2</v>
      </c>
      <c r="CV22" s="21">
        <v>43.6</v>
      </c>
      <c r="CW22" s="21">
        <v>77.3</v>
      </c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</row>
    <row r="23" ht="15.0" customHeight="1">
      <c r="B23" s="24">
        <v>37.7</v>
      </c>
      <c r="C23" s="24">
        <v>82.0</v>
      </c>
      <c r="D23" s="24">
        <v>19.7</v>
      </c>
      <c r="E23" s="24">
        <v>110.7</v>
      </c>
      <c r="F23" s="24">
        <v>61.5</v>
      </c>
      <c r="G23" s="24">
        <v>67.0</v>
      </c>
      <c r="H23" s="24">
        <v>43.9</v>
      </c>
      <c r="I23" s="24">
        <v>78.1</v>
      </c>
      <c r="J23" s="24">
        <v>53.5</v>
      </c>
      <c r="K23" s="24">
        <v>81.3</v>
      </c>
      <c r="L23" s="24">
        <v>45.5</v>
      </c>
      <c r="M23" s="24">
        <v>81.3</v>
      </c>
      <c r="N23" s="21">
        <v>34.7</v>
      </c>
      <c r="O23" s="21">
        <v>87.3</v>
      </c>
      <c r="P23" s="21">
        <v>36.5</v>
      </c>
      <c r="Q23" s="21">
        <v>85.4</v>
      </c>
      <c r="R23" s="21">
        <v>40.5</v>
      </c>
      <c r="S23" s="21">
        <v>75.9</v>
      </c>
      <c r="T23" s="21">
        <v>39.1</v>
      </c>
      <c r="U23" s="21">
        <v>83.3</v>
      </c>
      <c r="V23" s="21">
        <v>49.9</v>
      </c>
      <c r="W23" s="21">
        <v>75.7</v>
      </c>
      <c r="X23" s="21">
        <v>54.1</v>
      </c>
      <c r="Y23" s="21">
        <v>81.4</v>
      </c>
      <c r="Z23" s="21">
        <v>37.6</v>
      </c>
      <c r="AA23" s="21">
        <v>85.0</v>
      </c>
      <c r="AB23" s="21">
        <v>40.2</v>
      </c>
      <c r="AC23" s="21">
        <v>82.8</v>
      </c>
      <c r="AD23" s="21">
        <v>43.2</v>
      </c>
      <c r="AE23" s="21">
        <v>80.0</v>
      </c>
      <c r="AF23" s="21">
        <v>44.9</v>
      </c>
      <c r="AG23" s="21">
        <v>78.6</v>
      </c>
      <c r="AH23" s="21">
        <v>39.6</v>
      </c>
      <c r="AI23" s="21">
        <v>81.2</v>
      </c>
      <c r="AJ23" s="21">
        <v>36.7</v>
      </c>
      <c r="AK23" s="21">
        <v>81.7</v>
      </c>
      <c r="AL23" s="21">
        <v>38.5</v>
      </c>
      <c r="AM23" s="21">
        <v>83.0</v>
      </c>
      <c r="AN23" s="21">
        <v>36.1</v>
      </c>
      <c r="AO23" s="21">
        <v>87.1</v>
      </c>
      <c r="AP23" s="21">
        <v>37.2</v>
      </c>
      <c r="AQ23" s="21">
        <v>85.9</v>
      </c>
      <c r="AR23" s="21">
        <v>38.0</v>
      </c>
      <c r="AS23" s="21">
        <v>85.0</v>
      </c>
      <c r="AT23" s="21">
        <v>40.1</v>
      </c>
      <c r="AU23" s="21">
        <v>83.8</v>
      </c>
      <c r="AV23" s="21">
        <v>40.8</v>
      </c>
      <c r="AW23" s="21">
        <v>80.4</v>
      </c>
      <c r="AX23" s="21">
        <v>42.2</v>
      </c>
      <c r="AY23" s="21">
        <v>80.1</v>
      </c>
      <c r="AZ23" s="21">
        <v>49.7</v>
      </c>
      <c r="BA23" s="21">
        <v>78.7</v>
      </c>
      <c r="BB23" s="21">
        <v>44.1</v>
      </c>
      <c r="BC23" s="21">
        <v>80.1</v>
      </c>
      <c r="BD23" s="21">
        <v>63.3</v>
      </c>
      <c r="BE23" s="21">
        <v>69.1</v>
      </c>
      <c r="BF23" s="21">
        <v>38.3</v>
      </c>
      <c r="BG23" s="21">
        <v>84.4</v>
      </c>
      <c r="BH23" s="21">
        <v>33.6</v>
      </c>
      <c r="BI23" s="21">
        <v>89.3</v>
      </c>
      <c r="BJ23" s="21">
        <v>57.2</v>
      </c>
      <c r="BK23" s="21">
        <v>75.6</v>
      </c>
      <c r="BL23" s="21">
        <v>36.5</v>
      </c>
      <c r="BM23" s="21">
        <v>87.3</v>
      </c>
      <c r="BN23" s="21">
        <v>39.6</v>
      </c>
      <c r="BO23" s="21">
        <v>81.4</v>
      </c>
      <c r="BP23" s="21">
        <v>43.4</v>
      </c>
      <c r="BQ23" s="21">
        <v>79.9</v>
      </c>
      <c r="BR23" s="21">
        <v>38.9</v>
      </c>
      <c r="BS23" s="21">
        <v>82.8</v>
      </c>
      <c r="BT23" s="21">
        <v>49.2</v>
      </c>
      <c r="BU23" s="21">
        <v>76.8</v>
      </c>
      <c r="BV23" s="21">
        <v>41.0</v>
      </c>
      <c r="BW23" s="21">
        <v>83.0</v>
      </c>
      <c r="BX23" s="21">
        <v>36.9</v>
      </c>
      <c r="BY23" s="21">
        <v>84.5</v>
      </c>
      <c r="BZ23" s="21">
        <v>36.0</v>
      </c>
      <c r="CA23" s="21">
        <v>85.4</v>
      </c>
      <c r="CB23" s="21">
        <v>39.4</v>
      </c>
      <c r="CC23" s="21">
        <v>80.7</v>
      </c>
      <c r="CD23" s="21">
        <v>44.5</v>
      </c>
      <c r="CE23" s="21">
        <v>80.1</v>
      </c>
      <c r="CF23" s="21">
        <v>41.3</v>
      </c>
      <c r="CG23" s="21">
        <v>80.8</v>
      </c>
      <c r="CH23" s="21">
        <v>47.8</v>
      </c>
      <c r="CI23" s="21">
        <v>78.0</v>
      </c>
      <c r="CJ23" s="21">
        <v>46.9</v>
      </c>
      <c r="CK23" s="21">
        <v>87.7</v>
      </c>
      <c r="CL23" s="21">
        <v>39.1</v>
      </c>
      <c r="CM23" s="21">
        <v>82.7</v>
      </c>
      <c r="CN23" s="21">
        <v>36.2</v>
      </c>
      <c r="CO23" s="21">
        <v>86.3</v>
      </c>
      <c r="CP23" s="21">
        <v>38.4</v>
      </c>
      <c r="CQ23" s="21">
        <v>85.2</v>
      </c>
      <c r="CR23" s="21">
        <v>36.1</v>
      </c>
      <c r="CS23" s="21">
        <v>83.8</v>
      </c>
      <c r="CT23" s="21">
        <v>40.6</v>
      </c>
      <c r="CU23" s="21">
        <v>82.6</v>
      </c>
      <c r="CV23" s="21">
        <v>46.4</v>
      </c>
      <c r="CW23" s="21">
        <v>80.3</v>
      </c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</row>
    <row r="24" ht="15.0" customHeight="1">
      <c r="B24" s="24">
        <v>42.3</v>
      </c>
      <c r="C24" s="24">
        <v>84.0</v>
      </c>
      <c r="D24" s="24">
        <v>17.1</v>
      </c>
      <c r="E24" s="24">
        <v>119.0</v>
      </c>
      <c r="F24" s="24">
        <v>66.9</v>
      </c>
      <c r="G24" s="24">
        <v>69.9</v>
      </c>
      <c r="H24" s="24">
        <v>47.0</v>
      </c>
      <c r="I24" s="24">
        <v>81.3</v>
      </c>
      <c r="J24" s="24">
        <v>54.8</v>
      </c>
      <c r="K24" s="24">
        <v>86.1</v>
      </c>
      <c r="L24" s="24">
        <v>47.9</v>
      </c>
      <c r="M24" s="24">
        <v>85.3</v>
      </c>
      <c r="N24" s="21">
        <v>35.2</v>
      </c>
      <c r="O24" s="21">
        <v>91.9</v>
      </c>
      <c r="P24" s="21">
        <v>36.4</v>
      </c>
      <c r="Q24" s="21">
        <v>90.2</v>
      </c>
      <c r="R24" s="21">
        <v>42.8</v>
      </c>
      <c r="S24" s="21">
        <v>78.6</v>
      </c>
      <c r="T24" s="21">
        <v>42.2</v>
      </c>
      <c r="U24" s="21">
        <v>86.3</v>
      </c>
      <c r="V24" s="21">
        <v>55.1</v>
      </c>
      <c r="W24" s="21">
        <v>77.1</v>
      </c>
      <c r="X24" s="21">
        <v>55.4</v>
      </c>
      <c r="Y24" s="21">
        <v>86.6</v>
      </c>
      <c r="Z24" s="21">
        <v>38.2</v>
      </c>
      <c r="AA24" s="21">
        <v>89.6</v>
      </c>
      <c r="AB24" s="21">
        <v>42.3</v>
      </c>
      <c r="AC24" s="21">
        <v>86.7</v>
      </c>
      <c r="AD24" s="21">
        <v>44.2</v>
      </c>
      <c r="AE24" s="21">
        <v>84.5</v>
      </c>
      <c r="AF24" s="21">
        <v>45.7</v>
      </c>
      <c r="AG24" s="21">
        <v>83.2</v>
      </c>
      <c r="AH24" s="21">
        <v>42.8</v>
      </c>
      <c r="AI24" s="21">
        <v>84.2</v>
      </c>
      <c r="AJ24" s="21">
        <v>40.2</v>
      </c>
      <c r="AK24" s="21">
        <v>84.0</v>
      </c>
      <c r="AL24" s="21">
        <v>40.8</v>
      </c>
      <c r="AM24" s="21">
        <v>86.7</v>
      </c>
      <c r="AN24" s="21">
        <v>36.8</v>
      </c>
      <c r="AO24" s="21">
        <v>91.7</v>
      </c>
      <c r="AP24" s="21">
        <v>38.6</v>
      </c>
      <c r="AQ24" s="21">
        <v>90.0</v>
      </c>
      <c r="AR24" s="21">
        <v>38.0</v>
      </c>
      <c r="AS24" s="21">
        <v>90.0</v>
      </c>
      <c r="AT24" s="21">
        <v>39.9</v>
      </c>
      <c r="AU24" s="21">
        <v>89.2</v>
      </c>
      <c r="AV24" s="21">
        <v>44.7</v>
      </c>
      <c r="AW24" s="21">
        <v>83.0</v>
      </c>
      <c r="AX24" s="21">
        <v>43.5</v>
      </c>
      <c r="AY24" s="21">
        <v>84.3</v>
      </c>
      <c r="AZ24" s="21">
        <v>52.5</v>
      </c>
      <c r="BA24" s="21">
        <v>82.8</v>
      </c>
      <c r="BB24" s="21">
        <v>44.8</v>
      </c>
      <c r="BC24" s="21">
        <v>84.8</v>
      </c>
      <c r="BD24" s="21">
        <v>68.4</v>
      </c>
      <c r="BE24" s="21">
        <v>72.3</v>
      </c>
      <c r="BF24" s="21">
        <v>39.4</v>
      </c>
      <c r="BG24" s="21">
        <v>88.7</v>
      </c>
      <c r="BH24" s="21">
        <v>35.1</v>
      </c>
      <c r="BI24" s="21">
        <v>93.2</v>
      </c>
      <c r="BJ24" s="21">
        <v>61.7</v>
      </c>
      <c r="BK24" s="21">
        <v>79.1</v>
      </c>
      <c r="BL24" s="21">
        <v>35.8</v>
      </c>
      <c r="BM24" s="21">
        <v>92.9</v>
      </c>
      <c r="BN24" s="21">
        <v>41.9</v>
      </c>
      <c r="BO24" s="21">
        <v>84.8</v>
      </c>
      <c r="BP24" s="21">
        <v>44.2</v>
      </c>
      <c r="BQ24" s="21">
        <v>84.6</v>
      </c>
      <c r="BR24" s="21">
        <v>38.4</v>
      </c>
      <c r="BS24" s="21">
        <v>88.0</v>
      </c>
      <c r="BT24" s="21">
        <v>51.2</v>
      </c>
      <c r="BU24" s="21">
        <v>80.9</v>
      </c>
      <c r="BV24" s="21">
        <v>41.5</v>
      </c>
      <c r="BW24" s="21">
        <v>87.7</v>
      </c>
      <c r="BX24" s="21">
        <v>37.7</v>
      </c>
      <c r="BY24" s="21">
        <v>88.8</v>
      </c>
      <c r="BZ24" s="21">
        <v>37.2</v>
      </c>
      <c r="CA24" s="21">
        <v>89.4</v>
      </c>
      <c r="CB24" s="21">
        <v>40.7</v>
      </c>
      <c r="CC24" s="21">
        <v>84.6</v>
      </c>
      <c r="CD24" s="21">
        <v>44.8</v>
      </c>
      <c r="CE24" s="21">
        <v>85.1</v>
      </c>
      <c r="CF24" s="21">
        <v>44.0</v>
      </c>
      <c r="CG24" s="21">
        <v>84.1</v>
      </c>
      <c r="CH24" s="21">
        <v>51.1</v>
      </c>
      <c r="CI24" s="21">
        <v>81.2</v>
      </c>
      <c r="CJ24" s="21">
        <v>50.2</v>
      </c>
      <c r="CK24" s="21">
        <v>92.0</v>
      </c>
      <c r="CL24" s="21">
        <v>38.5</v>
      </c>
      <c r="CM24" s="21">
        <v>87.9</v>
      </c>
      <c r="CN24" s="21">
        <v>38.4</v>
      </c>
      <c r="CO24" s="21">
        <v>89.8</v>
      </c>
      <c r="CP24" s="21">
        <v>37.9</v>
      </c>
      <c r="CQ24" s="21">
        <v>90.5</v>
      </c>
      <c r="CR24" s="21">
        <v>38.5</v>
      </c>
      <c r="CS24" s="21">
        <v>87.0</v>
      </c>
      <c r="CT24" s="21">
        <v>40.8</v>
      </c>
      <c r="CU24" s="21">
        <v>87.5</v>
      </c>
      <c r="CV24" s="21">
        <v>49.1</v>
      </c>
      <c r="CW24" s="21">
        <v>84.1</v>
      </c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</row>
    <row r="25" ht="15.0" customHeight="1">
      <c r="B25" s="24">
        <v>40.1</v>
      </c>
      <c r="C25" s="24">
        <v>85.8</v>
      </c>
      <c r="D25" s="24">
        <v>13.9</v>
      </c>
      <c r="E25" s="24">
        <v>127.2</v>
      </c>
      <c r="F25" s="24">
        <v>66.7</v>
      </c>
      <c r="G25" s="24">
        <v>71.0</v>
      </c>
      <c r="H25" s="24">
        <v>41.4</v>
      </c>
      <c r="I25" s="24">
        <v>84.8</v>
      </c>
      <c r="J25" s="24">
        <v>51.5</v>
      </c>
      <c r="K25" s="24">
        <v>88.8</v>
      </c>
      <c r="L25" s="24">
        <v>48.5</v>
      </c>
      <c r="M25" s="24">
        <v>87.0</v>
      </c>
      <c r="N25" s="21">
        <v>32.8</v>
      </c>
      <c r="O25" s="21">
        <v>95.1</v>
      </c>
      <c r="P25" s="21">
        <v>33.4</v>
      </c>
      <c r="Q25" s="21">
        <v>93.6</v>
      </c>
      <c r="R25" s="21">
        <v>41.7</v>
      </c>
      <c r="S25" s="21">
        <v>79.0</v>
      </c>
      <c r="T25" s="21">
        <v>40.0</v>
      </c>
      <c r="U25" s="21">
        <v>88.2</v>
      </c>
      <c r="V25" s="21">
        <v>54.2</v>
      </c>
      <c r="W25" s="21">
        <v>77.1</v>
      </c>
      <c r="X25" s="21">
        <v>52.5</v>
      </c>
      <c r="Y25" s="21">
        <v>90.5</v>
      </c>
      <c r="Z25" s="21">
        <v>34.1</v>
      </c>
      <c r="AA25" s="21">
        <v>93.9</v>
      </c>
      <c r="AB25" s="21">
        <v>39.3</v>
      </c>
      <c r="AC25" s="21">
        <v>89.9</v>
      </c>
      <c r="AD25" s="21">
        <v>39.7</v>
      </c>
      <c r="AE25" s="21">
        <v>88.7</v>
      </c>
      <c r="AF25" s="21">
        <v>41.2</v>
      </c>
      <c r="AG25" s="21">
        <v>87.0</v>
      </c>
      <c r="AH25" s="21">
        <v>39.1</v>
      </c>
      <c r="AI25" s="21">
        <v>87.5</v>
      </c>
      <c r="AJ25" s="21">
        <v>40.6</v>
      </c>
      <c r="AK25" s="21">
        <v>83.8</v>
      </c>
      <c r="AL25" s="21">
        <v>38.0</v>
      </c>
      <c r="AM25" s="21">
        <v>90.2</v>
      </c>
      <c r="AN25" s="21">
        <v>35.1</v>
      </c>
      <c r="AO25" s="21">
        <v>94.1</v>
      </c>
      <c r="AP25" s="21">
        <v>36.0</v>
      </c>
      <c r="AQ25" s="21">
        <v>93.4</v>
      </c>
      <c r="AR25" s="21">
        <v>33.4</v>
      </c>
      <c r="AS25" s="21">
        <v>94.6</v>
      </c>
      <c r="AT25" s="21">
        <v>34.3</v>
      </c>
      <c r="AU25" s="21">
        <v>94.8</v>
      </c>
      <c r="AV25" s="21">
        <v>42.0</v>
      </c>
      <c r="AW25" s="21">
        <v>84.8</v>
      </c>
      <c r="AX25" s="21">
        <v>40.1</v>
      </c>
      <c r="AY25" s="21">
        <v>87.5</v>
      </c>
      <c r="AZ25" s="21">
        <v>44.9</v>
      </c>
      <c r="BA25" s="21">
        <v>88.9</v>
      </c>
      <c r="BB25" s="21">
        <v>39.8</v>
      </c>
      <c r="BC25" s="21">
        <v>89.3</v>
      </c>
      <c r="BD25" s="21">
        <v>70.9</v>
      </c>
      <c r="BE25" s="21">
        <v>73.2</v>
      </c>
      <c r="BF25" s="21">
        <v>36.4</v>
      </c>
      <c r="BG25" s="21">
        <v>92.5</v>
      </c>
      <c r="BH25" s="21">
        <v>33.3</v>
      </c>
      <c r="BI25" s="21">
        <v>95.9</v>
      </c>
      <c r="BJ25" s="21">
        <v>61.6</v>
      </c>
      <c r="BK25" s="21">
        <v>80.5</v>
      </c>
      <c r="BL25" s="21">
        <v>33.0</v>
      </c>
      <c r="BM25" s="21">
        <v>96.5</v>
      </c>
      <c r="BN25" s="21">
        <v>39.8</v>
      </c>
      <c r="BO25" s="21">
        <v>86.8</v>
      </c>
      <c r="BP25" s="21">
        <v>35.8</v>
      </c>
      <c r="BQ25" s="21">
        <v>91.8</v>
      </c>
      <c r="BR25" s="21">
        <v>33.5</v>
      </c>
      <c r="BS25" s="21">
        <v>92.6</v>
      </c>
      <c r="BT25" s="21">
        <v>45.6</v>
      </c>
      <c r="BU25" s="21">
        <v>84.5</v>
      </c>
      <c r="BV25" s="21">
        <v>36.8</v>
      </c>
      <c r="BW25" s="21">
        <v>92.7</v>
      </c>
      <c r="BX25" s="21">
        <v>34.4</v>
      </c>
      <c r="BY25" s="21">
        <v>92.3</v>
      </c>
      <c r="BZ25" s="21">
        <v>35.3</v>
      </c>
      <c r="CA25" s="21">
        <v>92.3</v>
      </c>
      <c r="CB25" s="21">
        <v>40.0</v>
      </c>
      <c r="CC25" s="21">
        <v>85.6</v>
      </c>
      <c r="CD25" s="21">
        <v>39.7</v>
      </c>
      <c r="CE25" s="21">
        <v>89.9</v>
      </c>
      <c r="CF25" s="21">
        <v>40.0</v>
      </c>
      <c r="CG25" s="21">
        <v>87.3</v>
      </c>
      <c r="CH25" s="21">
        <v>45.3</v>
      </c>
      <c r="CI25" s="21">
        <v>84.2</v>
      </c>
      <c r="CJ25" s="21">
        <v>48.4</v>
      </c>
      <c r="CK25" s="21">
        <v>95.1</v>
      </c>
      <c r="CL25" s="21">
        <v>34.3</v>
      </c>
      <c r="CM25" s="21">
        <v>92.5</v>
      </c>
      <c r="CN25" s="21">
        <v>36.7</v>
      </c>
      <c r="CO25" s="21">
        <v>92.0</v>
      </c>
      <c r="CP25" s="21">
        <v>31.4</v>
      </c>
      <c r="CQ25" s="21">
        <v>97.2</v>
      </c>
      <c r="CR25" s="21">
        <v>35.6</v>
      </c>
      <c r="CS25" s="21">
        <v>89.8</v>
      </c>
      <c r="CT25" s="21">
        <v>34.9</v>
      </c>
      <c r="CU25" s="21">
        <v>92.9</v>
      </c>
      <c r="CV25" s="21">
        <v>49.4</v>
      </c>
      <c r="CW25" s="21">
        <v>86.1</v>
      </c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</row>
    <row r="26" ht="15.0" customHeight="1">
      <c r="B26" s="24">
        <v>42.8</v>
      </c>
      <c r="C26" s="24">
        <v>91.4</v>
      </c>
      <c r="D26" s="24">
        <v>12.6</v>
      </c>
      <c r="E26" s="24">
        <v>144.6</v>
      </c>
      <c r="F26" s="24">
        <v>66.8</v>
      </c>
      <c r="G26" s="24">
        <v>77.3</v>
      </c>
      <c r="H26" s="24">
        <v>42.7</v>
      </c>
      <c r="I26" s="24">
        <v>91.3</v>
      </c>
      <c r="J26" s="24">
        <v>42.2</v>
      </c>
      <c r="K26" s="24">
        <v>101.6</v>
      </c>
      <c r="L26" s="24">
        <v>49.1</v>
      </c>
      <c r="M26" s="24">
        <v>95.7</v>
      </c>
      <c r="N26" s="21">
        <v>28.8</v>
      </c>
      <c r="O26" s="21">
        <v>106.8</v>
      </c>
      <c r="P26" s="21">
        <v>28.9</v>
      </c>
      <c r="Q26" s="21">
        <v>105.4</v>
      </c>
      <c r="R26" s="21">
        <v>46.9</v>
      </c>
      <c r="S26" s="21">
        <v>82.4</v>
      </c>
      <c r="T26" s="21">
        <v>42.5</v>
      </c>
      <c r="U26" s="21">
        <v>94.1</v>
      </c>
      <c r="V26" s="21">
        <v>49.6</v>
      </c>
      <c r="W26" s="21">
        <v>83.9</v>
      </c>
      <c r="X26" s="21">
        <v>42.0</v>
      </c>
      <c r="Y26" s="21">
        <v>105.1</v>
      </c>
      <c r="Z26" s="21">
        <v>29.6</v>
      </c>
      <c r="AA26" s="21">
        <v>106.0</v>
      </c>
      <c r="AB26" s="21">
        <v>34.2</v>
      </c>
      <c r="AC26" s="21">
        <v>101.5</v>
      </c>
      <c r="AD26" s="21">
        <v>37.0</v>
      </c>
      <c r="AE26" s="21">
        <v>99.0</v>
      </c>
      <c r="AF26" s="21">
        <v>40.9</v>
      </c>
      <c r="AG26" s="21">
        <v>95.6</v>
      </c>
      <c r="AH26" s="21">
        <v>37.1</v>
      </c>
      <c r="AI26" s="21">
        <v>96.9</v>
      </c>
      <c r="AJ26" s="21">
        <v>44.6</v>
      </c>
      <c r="AK26" s="21">
        <v>88.2</v>
      </c>
      <c r="AL26" s="21">
        <v>32.4</v>
      </c>
      <c r="AM26" s="21">
        <v>102.7</v>
      </c>
      <c r="AN26" s="21">
        <v>33.3</v>
      </c>
      <c r="AO26" s="21">
        <v>104.0</v>
      </c>
      <c r="AP26" s="21">
        <v>31.3</v>
      </c>
      <c r="AQ26" s="21">
        <v>105.5</v>
      </c>
      <c r="AR26" s="21">
        <v>27.1</v>
      </c>
      <c r="AS26" s="21">
        <v>108.2</v>
      </c>
      <c r="AT26" s="21">
        <v>29.7</v>
      </c>
      <c r="AU26" s="21">
        <v>107.4</v>
      </c>
      <c r="AV26" s="21">
        <v>45.2</v>
      </c>
      <c r="AW26" s="21">
        <v>90.2</v>
      </c>
      <c r="AX26" s="21">
        <v>37.5</v>
      </c>
      <c r="AY26" s="21">
        <v>97.2</v>
      </c>
      <c r="AZ26" s="21">
        <v>39.5</v>
      </c>
      <c r="BA26" s="21">
        <v>101.2</v>
      </c>
      <c r="BB26" s="21">
        <v>37.5</v>
      </c>
      <c r="BC26" s="21">
        <v>99.3</v>
      </c>
      <c r="BD26" s="21">
        <v>69.0</v>
      </c>
      <c r="BE26" s="21">
        <v>81.0</v>
      </c>
      <c r="BF26" s="21">
        <v>31.4</v>
      </c>
      <c r="BG26" s="21">
        <v>104.8</v>
      </c>
      <c r="BH26" s="21">
        <v>30.9</v>
      </c>
      <c r="BI26" s="21">
        <v>106.5</v>
      </c>
      <c r="BJ26" s="21">
        <v>64.2</v>
      </c>
      <c r="BK26" s="21">
        <v>87.1</v>
      </c>
      <c r="BL26" s="21">
        <v>26.6</v>
      </c>
      <c r="BM26" s="21">
        <v>110.4</v>
      </c>
      <c r="BN26" s="21">
        <v>42.4</v>
      </c>
      <c r="BO26" s="21">
        <v>92.8</v>
      </c>
      <c r="BP26" s="21">
        <v>30.8</v>
      </c>
      <c r="BQ26" s="21">
        <v>104.6</v>
      </c>
      <c r="BR26" s="21">
        <v>26.9</v>
      </c>
      <c r="BS26" s="21">
        <v>106.0</v>
      </c>
      <c r="BT26" s="21">
        <v>46.0</v>
      </c>
      <c r="BU26" s="21">
        <v>91.7</v>
      </c>
      <c r="BV26" s="21">
        <v>24.9</v>
      </c>
      <c r="BW26" s="21">
        <v>110.3</v>
      </c>
      <c r="BX26" s="21">
        <v>29.7</v>
      </c>
      <c r="BY26" s="21">
        <v>104.1</v>
      </c>
      <c r="BZ26" s="21">
        <v>32.1</v>
      </c>
      <c r="CA26" s="21">
        <v>103.1</v>
      </c>
      <c r="CB26" s="21">
        <v>42.9</v>
      </c>
      <c r="CC26" s="21">
        <v>91.2</v>
      </c>
      <c r="CD26" s="21">
        <v>36.0</v>
      </c>
      <c r="CE26" s="21">
        <v>101.2</v>
      </c>
      <c r="CF26" s="21">
        <v>40.9</v>
      </c>
      <c r="CG26" s="21">
        <v>94.5</v>
      </c>
      <c r="CH26" s="21">
        <v>45.2</v>
      </c>
      <c r="CI26" s="21">
        <v>90.8</v>
      </c>
      <c r="CJ26" s="21">
        <v>41.6</v>
      </c>
      <c r="CK26" s="21">
        <v>108.2</v>
      </c>
      <c r="CL26" s="21">
        <v>26.2</v>
      </c>
      <c r="CM26" s="21">
        <v>107.3</v>
      </c>
      <c r="CN26" s="21">
        <v>35.8</v>
      </c>
      <c r="CO26" s="21">
        <v>100.9</v>
      </c>
      <c r="CP26" s="21">
        <v>19.9</v>
      </c>
      <c r="CQ26" s="21">
        <v>116.4</v>
      </c>
      <c r="CR26" s="21">
        <v>33.6</v>
      </c>
      <c r="CS26" s="21">
        <v>99.3</v>
      </c>
      <c r="CT26" s="21">
        <v>29.9</v>
      </c>
      <c r="CU26" s="21">
        <v>105.3</v>
      </c>
      <c r="CV26" s="21">
        <v>48.1</v>
      </c>
      <c r="CW26" s="21">
        <v>95.7</v>
      </c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</row>
    <row r="27" ht="15.0" customHeight="1">
      <c r="B27" s="24">
        <v>28.3</v>
      </c>
      <c r="C27" s="24">
        <v>97.9</v>
      </c>
      <c r="D27" s="24">
        <v>11.4</v>
      </c>
      <c r="E27" s="24">
        <v>156.3</v>
      </c>
      <c r="F27" s="24">
        <v>51.0</v>
      </c>
      <c r="G27" s="24">
        <v>81.1</v>
      </c>
      <c r="H27" s="24">
        <v>27.4</v>
      </c>
      <c r="I27" s="24">
        <v>98.4</v>
      </c>
      <c r="J27" s="24">
        <v>23.5</v>
      </c>
      <c r="K27" s="24">
        <v>111.6</v>
      </c>
      <c r="L27" s="24">
        <v>36.5</v>
      </c>
      <c r="M27" s="24">
        <v>100.6</v>
      </c>
      <c r="N27" s="21">
        <v>16.7</v>
      </c>
      <c r="O27" s="21">
        <v>116.0</v>
      </c>
      <c r="P27" s="21">
        <v>16.5</v>
      </c>
      <c r="Q27" s="21">
        <v>114.6</v>
      </c>
      <c r="R27" s="21">
        <v>37.5</v>
      </c>
      <c r="S27" s="21">
        <v>84.7</v>
      </c>
      <c r="T27" s="21">
        <v>29.4</v>
      </c>
      <c r="U27" s="21">
        <v>99.8</v>
      </c>
      <c r="V27" s="21">
        <v>38.2</v>
      </c>
      <c r="W27" s="21">
        <v>86.6</v>
      </c>
      <c r="X27" s="21">
        <v>19.1</v>
      </c>
      <c r="Y27" s="21">
        <v>120.8</v>
      </c>
      <c r="Z27" s="21">
        <v>15.9</v>
      </c>
      <c r="AA27" s="21">
        <v>116.7</v>
      </c>
      <c r="AB27" s="21">
        <v>19.0</v>
      </c>
      <c r="AC27" s="21">
        <v>111.5</v>
      </c>
      <c r="AD27" s="21">
        <v>22.6</v>
      </c>
      <c r="AE27" s="21">
        <v>107.7</v>
      </c>
      <c r="AF27" s="21">
        <v>26.1</v>
      </c>
      <c r="AG27" s="21">
        <v>103.1</v>
      </c>
      <c r="AH27" s="21">
        <v>21.4</v>
      </c>
      <c r="AI27" s="21">
        <v>105.9</v>
      </c>
      <c r="AJ27" s="21">
        <v>29.6</v>
      </c>
      <c r="AK27" s="21">
        <v>94.3</v>
      </c>
      <c r="AL27" s="21">
        <v>19.5</v>
      </c>
      <c r="AM27" s="21">
        <v>111.8</v>
      </c>
      <c r="AN27" s="21">
        <v>22.0</v>
      </c>
      <c r="AO27" s="21">
        <v>110.5</v>
      </c>
      <c r="AP27" s="21">
        <v>18.8</v>
      </c>
      <c r="AQ27" s="21">
        <v>114.4</v>
      </c>
      <c r="AR27" s="21">
        <v>14.5</v>
      </c>
      <c r="AS27" s="21">
        <v>118.8</v>
      </c>
      <c r="AT27" s="21">
        <v>18.3</v>
      </c>
      <c r="AU27" s="21">
        <v>116.6</v>
      </c>
      <c r="AV27" s="21">
        <v>29.7</v>
      </c>
      <c r="AW27" s="21">
        <v>96.7</v>
      </c>
      <c r="AX27" s="21">
        <v>23.0</v>
      </c>
      <c r="AY27" s="21">
        <v>105.2</v>
      </c>
      <c r="AZ27" s="21">
        <v>26.5</v>
      </c>
      <c r="BA27" s="21">
        <v>109.8</v>
      </c>
      <c r="BB27" s="21">
        <v>24.2</v>
      </c>
      <c r="BC27" s="21">
        <v>107.0</v>
      </c>
      <c r="BD27" s="21">
        <v>51.8</v>
      </c>
      <c r="BE27" s="21">
        <v>85.2</v>
      </c>
      <c r="BF27" s="21">
        <v>19.1</v>
      </c>
      <c r="BG27" s="21">
        <v>113.7</v>
      </c>
      <c r="BH27" s="21">
        <v>18.3</v>
      </c>
      <c r="BI27" s="21">
        <v>115.3</v>
      </c>
      <c r="BJ27" s="21">
        <v>49.8</v>
      </c>
      <c r="BK27" s="21">
        <v>90.9</v>
      </c>
      <c r="BL27" s="21">
        <v>14.5</v>
      </c>
      <c r="BM27" s="21">
        <v>120.8</v>
      </c>
      <c r="BN27" s="21">
        <v>30.1</v>
      </c>
      <c r="BO27" s="21">
        <v>97.9</v>
      </c>
      <c r="BP27" s="21">
        <v>20.6</v>
      </c>
      <c r="BQ27" s="21">
        <v>113.3</v>
      </c>
      <c r="BR27" s="21">
        <v>13.6</v>
      </c>
      <c r="BS27" s="21">
        <v>117.2</v>
      </c>
      <c r="BT27" s="21">
        <v>33.7</v>
      </c>
      <c r="BU27" s="21">
        <v>96.5</v>
      </c>
      <c r="BV27" s="21">
        <v>10.6</v>
      </c>
      <c r="BW27" s="21">
        <v>125.1</v>
      </c>
      <c r="BX27" s="21">
        <v>15.3</v>
      </c>
      <c r="BY27" s="21">
        <v>115.2</v>
      </c>
      <c r="BZ27" s="21">
        <v>19.1</v>
      </c>
      <c r="CA27" s="21">
        <v>111.9</v>
      </c>
      <c r="CB27" s="21">
        <v>30.9</v>
      </c>
      <c r="CC27" s="21">
        <v>95.9</v>
      </c>
      <c r="CD27" s="21">
        <v>23.0</v>
      </c>
      <c r="CE27" s="21">
        <v>109.6</v>
      </c>
      <c r="CF27" s="21">
        <v>24.5</v>
      </c>
      <c r="CG27" s="21">
        <v>103.0</v>
      </c>
      <c r="CH27" s="21">
        <v>33.4</v>
      </c>
      <c r="CI27" s="21">
        <v>94.9</v>
      </c>
      <c r="CJ27" s="21">
        <v>21.9</v>
      </c>
      <c r="CK27" s="21">
        <v>120.5</v>
      </c>
      <c r="CL27" s="21">
        <v>14.6</v>
      </c>
      <c r="CM27" s="21">
        <v>117.5</v>
      </c>
      <c r="CN27" s="21">
        <v>25.2</v>
      </c>
      <c r="CO27" s="21">
        <v>105.9</v>
      </c>
      <c r="CP27" s="21">
        <v>8.7</v>
      </c>
      <c r="CQ27" s="21">
        <v>130.6</v>
      </c>
      <c r="CR27" s="21">
        <v>19.7</v>
      </c>
      <c r="CS27" s="21">
        <v>107.8</v>
      </c>
      <c r="CT27" s="21">
        <v>17.6</v>
      </c>
      <c r="CU27" s="21">
        <v>114.7</v>
      </c>
      <c r="CV27" s="21">
        <v>33.8</v>
      </c>
      <c r="CW27" s="21">
        <v>101.8</v>
      </c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</row>
    <row r="28" ht="15.0" customHeight="1">
      <c r="B28" s="24">
        <v>23.1</v>
      </c>
      <c r="C28" s="24">
        <v>106.4</v>
      </c>
      <c r="D28" s="24">
        <v>9.0</v>
      </c>
      <c r="E28" s="24">
        <v>172.9</v>
      </c>
      <c r="F28" s="24">
        <v>42.5</v>
      </c>
      <c r="G28" s="24">
        <v>88.5</v>
      </c>
      <c r="H28" s="24">
        <v>22.7</v>
      </c>
      <c r="I28" s="24">
        <v>106.9</v>
      </c>
      <c r="J28" s="24">
        <v>18.1</v>
      </c>
      <c r="K28" s="24">
        <v>122.6</v>
      </c>
      <c r="L28" s="24">
        <v>33.3</v>
      </c>
      <c r="M28" s="24">
        <v>109.0</v>
      </c>
      <c r="N28" s="21">
        <v>15.6</v>
      </c>
      <c r="O28" s="21">
        <v>124.5</v>
      </c>
      <c r="P28" s="21">
        <v>15.2</v>
      </c>
      <c r="Q28" s="21">
        <v>123.1</v>
      </c>
      <c r="R28" s="21">
        <v>32.2</v>
      </c>
      <c r="S28" s="21">
        <v>91.2</v>
      </c>
      <c r="T28" s="21">
        <v>23.6</v>
      </c>
      <c r="U28" s="21">
        <v>109.0</v>
      </c>
      <c r="V28" s="21">
        <v>34.8</v>
      </c>
      <c r="W28" s="21">
        <v>91.6</v>
      </c>
      <c r="X28" s="21">
        <v>14.9</v>
      </c>
      <c r="Y28" s="21">
        <v>134.2</v>
      </c>
      <c r="Z28" s="21">
        <v>14.4</v>
      </c>
      <c r="AA28" s="21">
        <v>125.8</v>
      </c>
      <c r="AB28" s="21">
        <v>15.2</v>
      </c>
      <c r="AC28" s="21">
        <v>121.8</v>
      </c>
      <c r="AD28" s="21">
        <v>21.2</v>
      </c>
      <c r="AE28" s="21">
        <v>116.4</v>
      </c>
      <c r="AF28" s="21">
        <v>22.5</v>
      </c>
      <c r="AG28" s="21">
        <v>111.9</v>
      </c>
      <c r="AH28" s="21">
        <v>16.8</v>
      </c>
      <c r="AI28" s="21">
        <v>116.0</v>
      </c>
      <c r="AJ28" s="21">
        <v>23.2</v>
      </c>
      <c r="AK28" s="21">
        <v>103.2</v>
      </c>
      <c r="AL28" s="21">
        <v>19.9</v>
      </c>
      <c r="AM28" s="21">
        <v>119.7</v>
      </c>
      <c r="AN28" s="21">
        <v>18.1</v>
      </c>
      <c r="AO28" s="21">
        <v>120.4</v>
      </c>
      <c r="AP28" s="21">
        <v>18.7</v>
      </c>
      <c r="AQ28" s="21">
        <v>124.5</v>
      </c>
      <c r="AR28" s="21">
        <v>12.7</v>
      </c>
      <c r="AS28" s="21">
        <v>130.4</v>
      </c>
      <c r="AT28" s="21">
        <v>17.9</v>
      </c>
      <c r="AU28" s="21">
        <v>125.5</v>
      </c>
      <c r="AV28" s="21">
        <v>23.7</v>
      </c>
      <c r="AW28" s="21">
        <v>105.6</v>
      </c>
      <c r="AX28" s="21">
        <v>19.4</v>
      </c>
      <c r="AY28" s="21">
        <v>114.1</v>
      </c>
      <c r="AZ28" s="21">
        <v>22.5</v>
      </c>
      <c r="BA28" s="21">
        <v>121.4</v>
      </c>
      <c r="BB28" s="21">
        <v>22.7</v>
      </c>
      <c r="BC28" s="21">
        <v>115.7</v>
      </c>
      <c r="BD28" s="21">
        <v>44.2</v>
      </c>
      <c r="BE28" s="21">
        <v>92.8</v>
      </c>
      <c r="BF28" s="21">
        <v>19.4</v>
      </c>
      <c r="BG28" s="21">
        <v>121.8</v>
      </c>
      <c r="BH28" s="21">
        <v>15.4</v>
      </c>
      <c r="BI28" s="21">
        <v>125.1</v>
      </c>
      <c r="BJ28" s="21">
        <v>43.8</v>
      </c>
      <c r="BK28" s="21">
        <v>98.2</v>
      </c>
      <c r="BL28" s="21">
        <v>15.3</v>
      </c>
      <c r="BM28" s="21">
        <v>129.6</v>
      </c>
      <c r="BN28" s="21">
        <v>24.4</v>
      </c>
      <c r="BO28" s="21">
        <v>107.0</v>
      </c>
      <c r="BP28" s="21">
        <v>20.4</v>
      </c>
      <c r="BQ28" s="21">
        <v>121.7</v>
      </c>
      <c r="BR28" s="21">
        <v>10.8</v>
      </c>
      <c r="BS28" s="21">
        <v>127.8</v>
      </c>
      <c r="BT28" s="21">
        <v>30.1</v>
      </c>
      <c r="BU28" s="21">
        <v>103.6</v>
      </c>
      <c r="BV28" s="21">
        <v>7.3</v>
      </c>
      <c r="BW28" s="21">
        <v>137.7</v>
      </c>
      <c r="BX28" s="21">
        <v>11.7</v>
      </c>
      <c r="BY28" s="21">
        <v>126.1</v>
      </c>
      <c r="BZ28" s="21">
        <v>17.4</v>
      </c>
      <c r="CA28" s="21">
        <v>120.9</v>
      </c>
      <c r="CB28" s="21">
        <v>25.0</v>
      </c>
      <c r="CC28" s="21">
        <v>104.6</v>
      </c>
      <c r="CD28" s="21">
        <v>20.9</v>
      </c>
      <c r="CE28" s="21">
        <v>120.0</v>
      </c>
      <c r="CF28" s="21">
        <v>19.6</v>
      </c>
      <c r="CG28" s="21">
        <v>112.5</v>
      </c>
      <c r="CH28" s="21">
        <v>28.1</v>
      </c>
      <c r="CI28" s="21">
        <v>102.7</v>
      </c>
      <c r="CJ28" s="21">
        <v>15.9</v>
      </c>
      <c r="CK28" s="21">
        <v>134.2</v>
      </c>
      <c r="CL28" s="21">
        <v>13.8</v>
      </c>
      <c r="CM28" s="21">
        <v>126.4</v>
      </c>
      <c r="CN28" s="21">
        <v>20.5</v>
      </c>
      <c r="CO28" s="21">
        <v>115.5</v>
      </c>
      <c r="CP28" s="21">
        <v>5.4</v>
      </c>
      <c r="CQ28" s="21">
        <v>143.5</v>
      </c>
      <c r="CR28" s="21">
        <v>15.3</v>
      </c>
      <c r="CS28" s="21">
        <v>118.1</v>
      </c>
      <c r="CT28" s="21">
        <v>18.0</v>
      </c>
      <c r="CU28" s="21">
        <v>122.6</v>
      </c>
      <c r="CV28" s="21">
        <v>30.6</v>
      </c>
      <c r="CW28" s="21">
        <v>111.3</v>
      </c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</row>
    <row r="29" ht="15.75" customHeight="1">
      <c r="B29" s="24">
        <v>437.7</v>
      </c>
      <c r="C29" s="24">
        <v>1070.2</v>
      </c>
      <c r="D29" s="24">
        <v>206.9</v>
      </c>
      <c r="E29" s="24">
        <v>1570.7</v>
      </c>
      <c r="F29" s="24">
        <v>742.2</v>
      </c>
      <c r="G29" s="24">
        <v>884.2</v>
      </c>
      <c r="H29" s="24">
        <v>454.4</v>
      </c>
      <c r="I29" s="24">
        <v>1058.3</v>
      </c>
      <c r="J29" s="24">
        <v>467.4</v>
      </c>
      <c r="K29" s="24">
        <v>1167.8</v>
      </c>
      <c r="L29" s="24">
        <v>522.3</v>
      </c>
      <c r="M29" s="24">
        <v>1093.3</v>
      </c>
      <c r="N29" s="21">
        <v>347.1</v>
      </c>
      <c r="O29" s="21">
        <v>1201.8</v>
      </c>
      <c r="P29" s="21">
        <v>354.8</v>
      </c>
      <c r="Q29" s="21">
        <v>1183.3</v>
      </c>
      <c r="R29" s="21">
        <v>516.5</v>
      </c>
      <c r="S29" s="21">
        <v>952.9</v>
      </c>
      <c r="T29" s="21">
        <v>445.6</v>
      </c>
      <c r="U29" s="21">
        <v>1094.9</v>
      </c>
      <c r="V29" s="21">
        <v>556.9</v>
      </c>
      <c r="W29" s="21">
        <v>970.2</v>
      </c>
      <c r="X29" s="21">
        <v>447.5</v>
      </c>
      <c r="Y29" s="21">
        <v>1219.5</v>
      </c>
      <c r="Z29" s="21">
        <v>352.1</v>
      </c>
      <c r="AA29" s="21">
        <v>1196.6</v>
      </c>
      <c r="AB29" s="21">
        <v>385.0</v>
      </c>
      <c r="AC29" s="21">
        <v>1158.8</v>
      </c>
      <c r="AD29" s="21">
        <v>423.0</v>
      </c>
      <c r="AE29" s="21">
        <v>1121.6</v>
      </c>
      <c r="AF29" s="21">
        <v>441.9</v>
      </c>
      <c r="AG29" s="21">
        <v>1094.8</v>
      </c>
      <c r="AH29" s="21">
        <v>396.7</v>
      </c>
      <c r="AI29" s="21">
        <v>1117.2</v>
      </c>
      <c r="AJ29" s="21">
        <v>437.8</v>
      </c>
      <c r="AK29" s="21">
        <v>1047.6</v>
      </c>
      <c r="AL29" s="21">
        <v>406.4</v>
      </c>
      <c r="AM29" s="21">
        <v>1143.3</v>
      </c>
      <c r="AN29" s="21">
        <v>373.8</v>
      </c>
      <c r="AO29" s="21">
        <v>1183.7</v>
      </c>
      <c r="AP29" s="21">
        <v>376.4</v>
      </c>
      <c r="AQ29" s="21">
        <v>1187.8</v>
      </c>
      <c r="AR29" s="21">
        <v>342.0</v>
      </c>
      <c r="AS29" s="21">
        <v>1212.7</v>
      </c>
      <c r="AT29" s="21">
        <v>392.8</v>
      </c>
      <c r="AU29" s="21">
        <v>1184.9</v>
      </c>
      <c r="AV29" s="21">
        <v>456.4</v>
      </c>
      <c r="AW29" s="21">
        <v>1059.7</v>
      </c>
      <c r="AX29" s="21">
        <v>416.9</v>
      </c>
      <c r="AY29" s="21">
        <v>1109.1</v>
      </c>
      <c r="AZ29" s="21">
        <v>458.2</v>
      </c>
      <c r="BA29" s="21">
        <v>1144.1</v>
      </c>
      <c r="BB29" s="21">
        <v>439.9</v>
      </c>
      <c r="BC29" s="21">
        <v>1117.7</v>
      </c>
      <c r="BD29" s="21">
        <v>747.8</v>
      </c>
      <c r="BE29" s="21">
        <v>924.3</v>
      </c>
      <c r="BF29" s="21">
        <v>399.9</v>
      </c>
      <c r="BG29" s="21">
        <v>1163.5</v>
      </c>
      <c r="BH29" s="21">
        <v>346.5</v>
      </c>
      <c r="BI29" s="21">
        <v>1215.4</v>
      </c>
      <c r="BJ29" s="21">
        <v>701.2</v>
      </c>
      <c r="BK29" s="21">
        <v>994.4</v>
      </c>
      <c r="BL29" s="21">
        <v>344.9</v>
      </c>
      <c r="BM29" s="21">
        <v>1228.0</v>
      </c>
      <c r="BN29" s="21">
        <v>449.5</v>
      </c>
      <c r="BO29" s="21">
        <v>1074.0</v>
      </c>
      <c r="BP29" s="21">
        <v>417.8</v>
      </c>
      <c r="BQ29" s="21">
        <v>1147.3</v>
      </c>
      <c r="BR29" s="21">
        <v>335.7</v>
      </c>
      <c r="BS29" s="21">
        <v>1191.8</v>
      </c>
      <c r="BT29" s="21">
        <v>512.3</v>
      </c>
      <c r="BU29" s="21">
        <v>1046.9</v>
      </c>
      <c r="BV29" s="21">
        <v>303.2</v>
      </c>
      <c r="BW29" s="21">
        <v>1257.6</v>
      </c>
      <c r="BX29" s="21">
        <v>339.9</v>
      </c>
      <c r="BY29" s="21">
        <v>1188.3</v>
      </c>
      <c r="BZ29" s="21">
        <v>369.6</v>
      </c>
      <c r="CA29" s="21">
        <v>1169.5</v>
      </c>
      <c r="CB29" s="21">
        <v>452.7</v>
      </c>
      <c r="CC29" s="21">
        <v>1058.0</v>
      </c>
      <c r="CD29" s="21">
        <v>428.6</v>
      </c>
      <c r="CE29" s="21">
        <v>1137.2</v>
      </c>
      <c r="CF29" s="21">
        <v>431.0</v>
      </c>
      <c r="CG29" s="21">
        <v>1095.7</v>
      </c>
      <c r="CH29" s="21">
        <v>485.0</v>
      </c>
      <c r="CI29" s="21">
        <v>1053.1</v>
      </c>
      <c r="CJ29" s="21">
        <v>435.6</v>
      </c>
      <c r="CK29" s="21">
        <v>1253.5</v>
      </c>
      <c r="CL29" s="21">
        <v>366.6</v>
      </c>
      <c r="CM29" s="21">
        <v>1176.5</v>
      </c>
      <c r="CN29" s="21">
        <v>398.0</v>
      </c>
      <c r="CO29" s="21">
        <v>1149.9</v>
      </c>
      <c r="CP29" s="21">
        <v>274.6</v>
      </c>
      <c r="CQ29" s="21">
        <v>1300.6</v>
      </c>
      <c r="CR29" s="21">
        <v>364.7</v>
      </c>
      <c r="CS29" s="21">
        <v>1142.6</v>
      </c>
      <c r="CT29" s="21">
        <v>396.3</v>
      </c>
      <c r="CU29" s="21">
        <v>1161.3</v>
      </c>
      <c r="CV29" s="21">
        <v>507.5</v>
      </c>
      <c r="CW29" s="21">
        <v>1096.8</v>
      </c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</row>
    <row r="30" ht="15.75" customHeight="1">
      <c r="CN30" s="25"/>
      <c r="CO30" s="25"/>
      <c r="CP30" s="25"/>
      <c r="CQ30" s="25"/>
      <c r="CR30" s="25"/>
      <c r="CS30" s="25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7"/>
      <c r="EM30" s="27"/>
    </row>
    <row r="31" ht="15.75" customHeight="1">
      <c r="A31" s="1" t="s">
        <v>199</v>
      </c>
      <c r="B31" s="2" t="s">
        <v>38</v>
      </c>
      <c r="C31" s="2" t="s">
        <v>41</v>
      </c>
      <c r="D31" s="2" t="s">
        <v>43</v>
      </c>
      <c r="E31" s="2" t="s">
        <v>45</v>
      </c>
      <c r="F31" s="6" t="s">
        <v>47</v>
      </c>
      <c r="G31" s="18" t="s">
        <v>49</v>
      </c>
      <c r="H31" s="18" t="s">
        <v>51</v>
      </c>
      <c r="I31" s="18" t="s">
        <v>53</v>
      </c>
      <c r="J31" s="18" t="s">
        <v>55</v>
      </c>
      <c r="K31" s="18" t="s">
        <v>57</v>
      </c>
      <c r="L31" s="18" t="s">
        <v>59</v>
      </c>
      <c r="M31" s="18" t="s">
        <v>61</v>
      </c>
      <c r="N31" s="18" t="s">
        <v>63</v>
      </c>
      <c r="O31" s="18" t="s">
        <v>65</v>
      </c>
      <c r="P31" s="18" t="s">
        <v>67</v>
      </c>
      <c r="AF31" s="28" t="s">
        <v>69</v>
      </c>
      <c r="AG31" s="28" t="s">
        <v>71</v>
      </c>
      <c r="AH31" s="28" t="s">
        <v>73</v>
      </c>
      <c r="AI31" s="28" t="s">
        <v>75</v>
      </c>
      <c r="AJ31" s="28" t="s">
        <v>77</v>
      </c>
      <c r="AK31" s="28" t="s">
        <v>79</v>
      </c>
      <c r="AL31" s="28" t="s">
        <v>81</v>
      </c>
      <c r="AM31" s="28" t="s">
        <v>83</v>
      </c>
      <c r="AN31" s="28" t="s">
        <v>85</v>
      </c>
      <c r="AO31" s="28" t="s">
        <v>87</v>
      </c>
      <c r="AP31" s="28" t="s">
        <v>89</v>
      </c>
      <c r="AQ31" s="28" t="s">
        <v>91</v>
      </c>
      <c r="AR31" s="28" t="s">
        <v>93</v>
      </c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 t="s">
        <v>95</v>
      </c>
      <c r="BG31" s="29" t="s">
        <v>97</v>
      </c>
      <c r="BH31" s="29" t="s">
        <v>99</v>
      </c>
      <c r="BI31" s="29" t="s">
        <v>101</v>
      </c>
      <c r="BJ31" s="29" t="s">
        <v>103</v>
      </c>
      <c r="BK31" s="29" t="s">
        <v>105</v>
      </c>
      <c r="BL31" s="29" t="s">
        <v>107</v>
      </c>
      <c r="BM31" s="29" t="s">
        <v>109</v>
      </c>
      <c r="BN31" s="29" t="s">
        <v>111</v>
      </c>
      <c r="BO31" s="28" t="s">
        <v>113</v>
      </c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 t="s">
        <v>115</v>
      </c>
      <c r="CA31" s="29" t="s">
        <v>117</v>
      </c>
      <c r="CB31" s="28" t="s">
        <v>119</v>
      </c>
      <c r="CC31" s="28" t="s">
        <v>121</v>
      </c>
      <c r="CD31" s="28" t="s">
        <v>123</v>
      </c>
      <c r="CE31" s="28" t="s">
        <v>125</v>
      </c>
      <c r="CF31" s="28" t="s">
        <v>127</v>
      </c>
      <c r="CG31" s="28" t="s">
        <v>129</v>
      </c>
      <c r="CH31" s="28" t="s">
        <v>131</v>
      </c>
      <c r="CI31" s="28" t="s">
        <v>133</v>
      </c>
      <c r="CJ31" s="28" t="s">
        <v>135</v>
      </c>
      <c r="CK31" s="28" t="s">
        <v>137</v>
      </c>
      <c r="CP31" s="30">
        <v>44.0</v>
      </c>
      <c r="CQ31" s="30">
        <v>28.9</v>
      </c>
      <c r="CR31" s="30">
        <v>50.9</v>
      </c>
      <c r="CS31" s="30">
        <v>44.4</v>
      </c>
      <c r="CT31" s="30">
        <v>44.0</v>
      </c>
      <c r="CU31" s="30">
        <v>45.6</v>
      </c>
      <c r="CV31" s="27">
        <v>40.0</v>
      </c>
      <c r="CW31" s="27">
        <v>40.3</v>
      </c>
      <c r="CX31" s="27">
        <v>46.6</v>
      </c>
      <c r="CY31" s="27">
        <v>44.4</v>
      </c>
      <c r="CZ31" s="27">
        <v>48.0</v>
      </c>
      <c r="DA31" s="27">
        <v>42.5</v>
      </c>
      <c r="DB31" s="27">
        <v>40.1</v>
      </c>
      <c r="DC31" s="27">
        <v>39.2</v>
      </c>
      <c r="DD31" s="27">
        <v>42.6</v>
      </c>
      <c r="DE31" s="27">
        <v>40.5</v>
      </c>
      <c r="DF31" s="27">
        <v>39.4</v>
      </c>
      <c r="DG31" s="27">
        <v>40.7</v>
      </c>
      <c r="DH31" s="27">
        <v>39.3</v>
      </c>
      <c r="DI31" s="27">
        <v>39.5</v>
      </c>
      <c r="DJ31" s="27">
        <v>39.0</v>
      </c>
      <c r="DK31" s="27">
        <v>37.8</v>
      </c>
      <c r="DL31" s="27">
        <v>39.1</v>
      </c>
      <c r="DM31" s="27">
        <v>41.0</v>
      </c>
      <c r="DN31" s="27">
        <v>39.9</v>
      </c>
      <c r="DO31" s="27">
        <v>39.6</v>
      </c>
      <c r="DP31" s="27">
        <v>40.3</v>
      </c>
      <c r="DQ31" s="27">
        <v>44.0</v>
      </c>
      <c r="DR31" s="27">
        <v>39.4</v>
      </c>
      <c r="DS31" s="27">
        <v>38.7</v>
      </c>
      <c r="DT31" s="27">
        <v>44.1</v>
      </c>
      <c r="DU31" s="27">
        <v>38.2</v>
      </c>
      <c r="DV31" s="27">
        <v>40.9</v>
      </c>
      <c r="DW31" s="27">
        <v>38.9</v>
      </c>
      <c r="DX31" s="27">
        <v>37.5</v>
      </c>
      <c r="DY31" s="27">
        <v>42.0</v>
      </c>
      <c r="DZ31" s="27">
        <v>35.6</v>
      </c>
      <c r="EA31" s="27">
        <v>37.9</v>
      </c>
      <c r="EB31" s="27">
        <v>38.9</v>
      </c>
      <c r="EC31" s="27">
        <v>41.0</v>
      </c>
      <c r="ED31" s="27">
        <v>39.7</v>
      </c>
      <c r="EE31" s="27">
        <v>40.4</v>
      </c>
      <c r="EF31" s="27">
        <v>41.8</v>
      </c>
      <c r="EG31" s="27">
        <v>40.1</v>
      </c>
      <c r="EH31" s="27">
        <v>38.1</v>
      </c>
      <c r="EI31" s="27">
        <v>40.0</v>
      </c>
      <c r="EJ31" s="27">
        <v>34.5</v>
      </c>
      <c r="EK31" s="27">
        <v>38.8</v>
      </c>
      <c r="EL31" s="27">
        <v>39.2</v>
      </c>
      <c r="EM31" s="27">
        <v>41.3</v>
      </c>
    </row>
    <row r="32" ht="15.75" customHeight="1">
      <c r="A32" s="31">
        <v>1.0</v>
      </c>
      <c r="B32" s="32">
        <v>66.00455690888475</v>
      </c>
      <c r="C32" s="33">
        <v>76.28177085590772</v>
      </c>
      <c r="D32" s="33">
        <v>62.153620911432405</v>
      </c>
      <c r="E32" s="33">
        <v>65.66750230744086</v>
      </c>
      <c r="F32" s="33">
        <v>71.94216767870421</v>
      </c>
      <c r="G32" s="34">
        <v>69.39819850629755</v>
      </c>
      <c r="H32" s="34">
        <v>69.17040406425687</v>
      </c>
      <c r="I32" s="34">
        <v>68.41730664350332</v>
      </c>
      <c r="J32" s="34">
        <v>61.60212554042918</v>
      </c>
      <c r="K32" s="34">
        <v>68.23779615694748</v>
      </c>
      <c r="L32" s="34">
        <v>64.4260093698382</v>
      </c>
      <c r="M32" s="34">
        <v>73.15839421768332</v>
      </c>
      <c r="N32" s="34">
        <v>69.31895990537863</v>
      </c>
      <c r="O32" s="34">
        <v>68.65965241459423</v>
      </c>
      <c r="P32" s="34">
        <v>67.63140258998203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5">
        <v>67.16628919961327</v>
      </c>
      <c r="AG32" s="35">
        <v>66.71189087881784</v>
      </c>
      <c r="AH32" s="35">
        <v>64.81095816562124</v>
      </c>
      <c r="AI32" s="35">
        <v>67.6232009317901</v>
      </c>
      <c r="AJ32" s="35">
        <v>69.75576434650425</v>
      </c>
      <c r="AK32" s="35">
        <v>69.38695429748601</v>
      </c>
      <c r="AL32" s="35">
        <v>69.11894527334292</v>
      </c>
      <c r="AM32" s="35">
        <v>69.40997185434728</v>
      </c>
      <c r="AN32" s="35">
        <v>66.09689879923182</v>
      </c>
      <c r="AO32" s="35">
        <v>67.00344659906038</v>
      </c>
      <c r="AP32" s="35">
        <v>69.12185553915296</v>
      </c>
      <c r="AQ32" s="35">
        <v>67.90113131664927</v>
      </c>
      <c r="AR32" s="35">
        <v>64.63568079297089</v>
      </c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>
        <v>68.64179396530533</v>
      </c>
      <c r="BG32" s="36">
        <v>70.26426715440459</v>
      </c>
      <c r="BH32" s="36">
        <v>68.48940186470668</v>
      </c>
      <c r="BI32" s="36">
        <v>70.25924033164179</v>
      </c>
      <c r="BJ32" s="36">
        <v>66.50592343035248</v>
      </c>
      <c r="BK32" s="36">
        <v>67.59780224835698</v>
      </c>
      <c r="BL32" s="36">
        <v>67.65283272912873</v>
      </c>
      <c r="BM32" s="36">
        <v>66.96243830810067</v>
      </c>
      <c r="BN32" s="36">
        <v>68.89181225534998</v>
      </c>
      <c r="BO32" s="35">
        <v>67.93367337979792</v>
      </c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>
        <v>68.23025592280327</v>
      </c>
      <c r="CA32" s="36">
        <v>65.8173809966581</v>
      </c>
      <c r="CB32" s="35">
        <v>68.15538272059942</v>
      </c>
      <c r="CC32" s="35">
        <v>66.90304242861389</v>
      </c>
      <c r="CD32" s="35">
        <v>66.97011082705441</v>
      </c>
      <c r="CE32" s="35">
        <v>75.8050164022988</v>
      </c>
      <c r="CF32" s="35">
        <v>67.67294002017994</v>
      </c>
      <c r="CG32" s="35">
        <v>69.01219143203814</v>
      </c>
      <c r="CH32" s="35">
        <v>69.49172386664758</v>
      </c>
      <c r="CI32" s="35">
        <v>66.77618129625789</v>
      </c>
      <c r="CJ32" s="35">
        <v>68.32404585277239</v>
      </c>
      <c r="CK32" s="35">
        <v>68.84723227453249</v>
      </c>
    </row>
    <row r="33" ht="15.75" customHeight="1">
      <c r="A33" s="37">
        <v>2.0</v>
      </c>
      <c r="B33" s="32">
        <v>22.001518969628243</v>
      </c>
      <c r="C33" s="33">
        <v>25.427256951969238</v>
      </c>
      <c r="D33" s="33">
        <v>20.717873637144134</v>
      </c>
      <c r="E33" s="33">
        <v>21.889167435813615</v>
      </c>
      <c r="F33" s="33">
        <v>23.98072255956807</v>
      </c>
      <c r="G33" s="34">
        <v>23.132732835432513</v>
      </c>
      <c r="H33" s="34">
        <v>23.056801354752288</v>
      </c>
      <c r="I33" s="34">
        <v>22.805768881167772</v>
      </c>
      <c r="J33" s="34">
        <v>20.534041846809718</v>
      </c>
      <c r="K33" s="34">
        <v>22.74593205231582</v>
      </c>
      <c r="L33" s="34">
        <v>21.475336456612734</v>
      </c>
      <c r="M33" s="34">
        <v>24.386131405894435</v>
      </c>
      <c r="N33" s="34">
        <v>23.106319968459538</v>
      </c>
      <c r="O33" s="34">
        <v>22.88655080486474</v>
      </c>
      <c r="P33" s="34">
        <v>22.54380086332734</v>
      </c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>
        <v>22.388763066537752</v>
      </c>
      <c r="AG33" s="35">
        <v>22.237296959605946</v>
      </c>
      <c r="AH33" s="35">
        <v>21.603652721873743</v>
      </c>
      <c r="AI33" s="35">
        <v>22.541066977263363</v>
      </c>
      <c r="AJ33" s="35">
        <v>23.251921448834747</v>
      </c>
      <c r="AK33" s="35">
        <v>23.128984765828665</v>
      </c>
      <c r="AL33" s="35">
        <v>23.039648424447638</v>
      </c>
      <c r="AM33" s="35">
        <v>23.13665728478242</v>
      </c>
      <c r="AN33" s="35">
        <v>22.03229959974394</v>
      </c>
      <c r="AO33" s="35">
        <v>22.33448219968679</v>
      </c>
      <c r="AP33" s="35">
        <v>23.04061851305098</v>
      </c>
      <c r="AQ33" s="35">
        <v>22.633710438883085</v>
      </c>
      <c r="AR33" s="35">
        <v>21.545226930990292</v>
      </c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>
        <v>22.880597988435106</v>
      </c>
      <c r="BG33" s="36">
        <v>23.421422384801524</v>
      </c>
      <c r="BH33" s="36">
        <v>22.829800621568893</v>
      </c>
      <c r="BI33" s="36">
        <v>23.419746777213923</v>
      </c>
      <c r="BJ33" s="36">
        <v>22.168641143450827</v>
      </c>
      <c r="BK33" s="36">
        <v>22.532600749452325</v>
      </c>
      <c r="BL33" s="36">
        <v>22.550944243042906</v>
      </c>
      <c r="BM33" s="36">
        <v>22.32081276936689</v>
      </c>
      <c r="BN33" s="36">
        <v>22.96393741844999</v>
      </c>
      <c r="BO33" s="35">
        <v>22.64455779326597</v>
      </c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>
        <v>22.74341864093442</v>
      </c>
      <c r="CA33" s="36">
        <v>21.939126998886028</v>
      </c>
      <c r="CB33" s="35">
        <v>22.71846090686647</v>
      </c>
      <c r="CC33" s="35">
        <v>22.301014142871292</v>
      </c>
      <c r="CD33" s="35">
        <v>22.323370275684805</v>
      </c>
      <c r="CE33" s="35">
        <v>25.26833880076626</v>
      </c>
      <c r="CF33" s="35">
        <v>22.557646673393304</v>
      </c>
      <c r="CG33" s="35">
        <v>23.004063810679376</v>
      </c>
      <c r="CH33" s="35">
        <v>23.163907955549192</v>
      </c>
      <c r="CI33" s="35">
        <v>22.258727098752626</v>
      </c>
      <c r="CJ33" s="35">
        <v>22.774681950924133</v>
      </c>
      <c r="CK33" s="35">
        <v>22.94907742484416</v>
      </c>
      <c r="CP33" s="18">
        <f t="array" ref="CP33:CP82">TRANSPOSE(CP31:EM31)</f>
        <v>44</v>
      </c>
      <c r="CQ33" s="18">
        <f t="shared" ref="CQ33:CQ82" si="1">CP33/100</f>
        <v>0.44</v>
      </c>
    </row>
    <row r="34" ht="15.75" customHeight="1">
      <c r="A34" s="31">
        <v>3.0</v>
      </c>
      <c r="B34" s="32">
        <v>22.001518969628243</v>
      </c>
      <c r="C34" s="33">
        <v>25.427256951969238</v>
      </c>
      <c r="D34" s="33">
        <v>20.717873637144134</v>
      </c>
      <c r="E34" s="33">
        <v>21.889167435813615</v>
      </c>
      <c r="F34" s="33">
        <v>23.98072255956807</v>
      </c>
      <c r="G34" s="34">
        <v>23.132732835432513</v>
      </c>
      <c r="H34" s="34">
        <v>23.056801354752288</v>
      </c>
      <c r="I34" s="34">
        <v>22.805768881167772</v>
      </c>
      <c r="J34" s="34">
        <v>20.534041846809718</v>
      </c>
      <c r="K34" s="34">
        <v>22.74593205231582</v>
      </c>
      <c r="L34" s="34">
        <v>21.475336456612734</v>
      </c>
      <c r="M34" s="34">
        <v>24.386131405894435</v>
      </c>
      <c r="N34" s="34">
        <v>23.106319968459538</v>
      </c>
      <c r="O34" s="34">
        <v>22.88655080486474</v>
      </c>
      <c r="P34" s="34">
        <v>22.54380086332734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5">
        <v>22.388763066537752</v>
      </c>
      <c r="AG34" s="35">
        <v>22.237296959605946</v>
      </c>
      <c r="AH34" s="35">
        <v>21.603652721873743</v>
      </c>
      <c r="AI34" s="35">
        <v>22.541066977263363</v>
      </c>
      <c r="AJ34" s="35">
        <v>23.251921448834747</v>
      </c>
      <c r="AK34" s="35">
        <v>23.128984765828665</v>
      </c>
      <c r="AL34" s="35">
        <v>23.039648424447638</v>
      </c>
      <c r="AM34" s="35">
        <v>23.13665728478242</v>
      </c>
      <c r="AN34" s="35">
        <v>22.03229959974394</v>
      </c>
      <c r="AO34" s="35">
        <v>22.33448219968679</v>
      </c>
      <c r="AP34" s="35">
        <v>23.04061851305098</v>
      </c>
      <c r="AQ34" s="35">
        <v>22.633710438883085</v>
      </c>
      <c r="AR34" s="35">
        <v>21.545226930990292</v>
      </c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>
        <v>22.880597988435106</v>
      </c>
      <c r="BG34" s="36">
        <v>23.421422384801524</v>
      </c>
      <c r="BH34" s="36">
        <v>22.829800621568893</v>
      </c>
      <c r="BI34" s="36">
        <v>23.419746777213923</v>
      </c>
      <c r="BJ34" s="36">
        <v>22.168641143450827</v>
      </c>
      <c r="BK34" s="36">
        <v>22.532600749452325</v>
      </c>
      <c r="BL34" s="36">
        <v>22.550944243042906</v>
      </c>
      <c r="BM34" s="36">
        <v>22.32081276936689</v>
      </c>
      <c r="BN34" s="36">
        <v>22.96393741844999</v>
      </c>
      <c r="BO34" s="35">
        <v>22.64455779326597</v>
      </c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>
        <v>22.74341864093442</v>
      </c>
      <c r="CA34" s="36">
        <v>21.939126998886028</v>
      </c>
      <c r="CB34" s="35">
        <v>22.71846090686647</v>
      </c>
      <c r="CC34" s="35">
        <v>22.301014142871292</v>
      </c>
      <c r="CD34" s="35">
        <v>22.323370275684805</v>
      </c>
      <c r="CE34" s="35">
        <v>25.26833880076626</v>
      </c>
      <c r="CF34" s="35">
        <v>22.557646673393304</v>
      </c>
      <c r="CG34" s="35">
        <v>23.004063810679376</v>
      </c>
      <c r="CH34" s="35">
        <v>23.163907955549192</v>
      </c>
      <c r="CI34" s="35">
        <v>22.258727098752626</v>
      </c>
      <c r="CJ34" s="35">
        <v>22.774681950924133</v>
      </c>
      <c r="CK34" s="35">
        <v>22.94907742484416</v>
      </c>
      <c r="CP34" s="18">
        <v>28.9</v>
      </c>
      <c r="CQ34" s="18">
        <f t="shared" si="1"/>
        <v>0.289</v>
      </c>
    </row>
    <row r="35" ht="15.75" customHeight="1">
      <c r="A35" s="37">
        <v>4.0</v>
      </c>
      <c r="B35" s="32">
        <v>0.0</v>
      </c>
      <c r="C35" s="33">
        <v>0.0</v>
      </c>
      <c r="D35" s="33">
        <v>0.0</v>
      </c>
      <c r="E35" s="33">
        <v>0.0</v>
      </c>
      <c r="F35" s="33">
        <v>0.0</v>
      </c>
      <c r="G35" s="34">
        <v>0.0</v>
      </c>
      <c r="H35" s="34">
        <v>0.0</v>
      </c>
      <c r="I35" s="34">
        <v>0.0</v>
      </c>
      <c r="J35" s="34">
        <v>0.0</v>
      </c>
      <c r="K35" s="34">
        <v>0.0</v>
      </c>
      <c r="L35" s="34">
        <v>0.0</v>
      </c>
      <c r="M35" s="34">
        <v>0.0</v>
      </c>
      <c r="N35" s="34">
        <v>0.0</v>
      </c>
      <c r="O35" s="34">
        <v>0.0</v>
      </c>
      <c r="P35" s="34">
        <v>0.0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5">
        <v>0.0</v>
      </c>
      <c r="AG35" s="35">
        <v>0.0</v>
      </c>
      <c r="AH35" s="35">
        <v>0.0</v>
      </c>
      <c r="AI35" s="35">
        <v>0.0</v>
      </c>
      <c r="AJ35" s="35">
        <v>0.0</v>
      </c>
      <c r="AK35" s="35">
        <v>0.0</v>
      </c>
      <c r="AL35" s="35">
        <v>0.0</v>
      </c>
      <c r="AM35" s="35">
        <v>0.0</v>
      </c>
      <c r="AN35" s="35">
        <v>0.0</v>
      </c>
      <c r="AO35" s="35">
        <v>0.0</v>
      </c>
      <c r="AP35" s="35">
        <v>0.0</v>
      </c>
      <c r="AQ35" s="35">
        <v>0.0</v>
      </c>
      <c r="AR35" s="35">
        <v>0.0</v>
      </c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>
        <v>0.0</v>
      </c>
      <c r="BG35" s="36">
        <v>0.0</v>
      </c>
      <c r="BH35" s="36">
        <v>0.0</v>
      </c>
      <c r="BI35" s="36">
        <v>0.0</v>
      </c>
      <c r="BJ35" s="36">
        <v>0.0</v>
      </c>
      <c r="BK35" s="36">
        <v>0.0</v>
      </c>
      <c r="BL35" s="36">
        <v>0.0</v>
      </c>
      <c r="BM35" s="36">
        <v>0.0</v>
      </c>
      <c r="BN35" s="36">
        <v>0.0</v>
      </c>
      <c r="BO35" s="35">
        <v>0.0</v>
      </c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>
        <v>0.0</v>
      </c>
      <c r="CA35" s="36">
        <v>0.0</v>
      </c>
      <c r="CB35" s="35">
        <v>0.0</v>
      </c>
      <c r="CC35" s="35">
        <v>0.0</v>
      </c>
      <c r="CD35" s="35">
        <v>0.0</v>
      </c>
      <c r="CE35" s="35">
        <v>0.0</v>
      </c>
      <c r="CF35" s="35">
        <v>0.0</v>
      </c>
      <c r="CG35" s="35">
        <v>0.0</v>
      </c>
      <c r="CH35" s="35">
        <v>0.0</v>
      </c>
      <c r="CI35" s="35">
        <v>0.0</v>
      </c>
      <c r="CJ35" s="35">
        <v>0.0</v>
      </c>
      <c r="CK35" s="35">
        <v>0.0</v>
      </c>
      <c r="CP35" s="18">
        <v>50.9</v>
      </c>
      <c r="CQ35" s="18">
        <f t="shared" si="1"/>
        <v>0.509</v>
      </c>
    </row>
    <row r="36" ht="15.75" customHeight="1">
      <c r="A36" s="31">
        <v>5.0</v>
      </c>
      <c r="B36" s="32">
        <v>0.0</v>
      </c>
      <c r="C36" s="33">
        <v>0.0</v>
      </c>
      <c r="D36" s="33">
        <v>0.0</v>
      </c>
      <c r="E36" s="33">
        <v>0.0</v>
      </c>
      <c r="F36" s="33">
        <v>0.0</v>
      </c>
      <c r="G36" s="34">
        <v>0.0</v>
      </c>
      <c r="H36" s="34">
        <v>0.0</v>
      </c>
      <c r="I36" s="34">
        <v>0.0</v>
      </c>
      <c r="J36" s="34">
        <v>0.0</v>
      </c>
      <c r="K36" s="34">
        <v>0.0</v>
      </c>
      <c r="L36" s="34">
        <v>0.0</v>
      </c>
      <c r="M36" s="34">
        <v>0.0</v>
      </c>
      <c r="N36" s="34">
        <v>0.0</v>
      </c>
      <c r="O36" s="34">
        <v>0.0</v>
      </c>
      <c r="P36" s="34">
        <v>0.0</v>
      </c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5">
        <v>0.0</v>
      </c>
      <c r="AG36" s="35">
        <v>0.0</v>
      </c>
      <c r="AH36" s="35">
        <v>0.0</v>
      </c>
      <c r="AI36" s="35">
        <v>0.0</v>
      </c>
      <c r="AJ36" s="35">
        <v>0.0</v>
      </c>
      <c r="AK36" s="35">
        <v>0.0</v>
      </c>
      <c r="AL36" s="35">
        <v>0.0</v>
      </c>
      <c r="AM36" s="35">
        <v>0.0</v>
      </c>
      <c r="AN36" s="35">
        <v>0.0</v>
      </c>
      <c r="AO36" s="35">
        <v>0.0</v>
      </c>
      <c r="AP36" s="35">
        <v>0.0</v>
      </c>
      <c r="AQ36" s="35">
        <v>0.0</v>
      </c>
      <c r="AR36" s="35">
        <v>0.0</v>
      </c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>
        <v>0.0</v>
      </c>
      <c r="BG36" s="36">
        <v>0.0</v>
      </c>
      <c r="BH36" s="36">
        <v>0.0</v>
      </c>
      <c r="BI36" s="36">
        <v>0.0</v>
      </c>
      <c r="BJ36" s="36">
        <v>0.0</v>
      </c>
      <c r="BK36" s="36">
        <v>0.0</v>
      </c>
      <c r="BL36" s="36">
        <v>0.0</v>
      </c>
      <c r="BM36" s="36">
        <v>0.0</v>
      </c>
      <c r="BN36" s="36">
        <v>0.0</v>
      </c>
      <c r="BO36" s="35">
        <v>0.0</v>
      </c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>
        <v>0.0</v>
      </c>
      <c r="CA36" s="36">
        <v>0.0</v>
      </c>
      <c r="CB36" s="35">
        <v>0.0</v>
      </c>
      <c r="CC36" s="35">
        <v>0.0</v>
      </c>
      <c r="CD36" s="35">
        <v>0.0</v>
      </c>
      <c r="CE36" s="35">
        <v>0.0</v>
      </c>
      <c r="CF36" s="35">
        <v>0.0</v>
      </c>
      <c r="CG36" s="35">
        <v>0.0</v>
      </c>
      <c r="CH36" s="35">
        <v>0.0</v>
      </c>
      <c r="CI36" s="35">
        <v>0.0</v>
      </c>
      <c r="CJ36" s="35">
        <v>0.0</v>
      </c>
      <c r="CK36" s="35">
        <v>0.0</v>
      </c>
      <c r="CP36" s="18">
        <v>44.4</v>
      </c>
      <c r="CQ36" s="18">
        <f t="shared" si="1"/>
        <v>0.444</v>
      </c>
    </row>
    <row r="37" ht="15.75" customHeight="1">
      <c r="A37" s="37">
        <v>6.0</v>
      </c>
      <c r="B37" s="32">
        <v>22.001518969628243</v>
      </c>
      <c r="C37" s="33">
        <v>25.427256951969238</v>
      </c>
      <c r="D37" s="33">
        <v>20.717873637144134</v>
      </c>
      <c r="E37" s="33">
        <v>21.889167435813615</v>
      </c>
      <c r="F37" s="33">
        <v>23.98072255956807</v>
      </c>
      <c r="G37" s="34">
        <v>23.132732835432513</v>
      </c>
      <c r="H37" s="34">
        <v>23.056801354752288</v>
      </c>
      <c r="I37" s="34">
        <v>22.805768881167772</v>
      </c>
      <c r="J37" s="34">
        <v>20.534041846809718</v>
      </c>
      <c r="K37" s="34">
        <v>22.74593205231582</v>
      </c>
      <c r="L37" s="34">
        <v>21.475336456612734</v>
      </c>
      <c r="M37" s="34">
        <v>24.386131405894435</v>
      </c>
      <c r="N37" s="34">
        <v>23.106319968459538</v>
      </c>
      <c r="O37" s="34">
        <v>22.88655080486474</v>
      </c>
      <c r="P37" s="34">
        <v>22.54380086332734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5">
        <v>22.388763066537752</v>
      </c>
      <c r="AG37" s="35">
        <v>22.237296959605946</v>
      </c>
      <c r="AH37" s="35">
        <v>21.603652721873743</v>
      </c>
      <c r="AI37" s="35">
        <v>22.541066977263363</v>
      </c>
      <c r="AJ37" s="35">
        <v>23.251921448834747</v>
      </c>
      <c r="AK37" s="35">
        <v>23.128984765828665</v>
      </c>
      <c r="AL37" s="35">
        <v>23.039648424447638</v>
      </c>
      <c r="AM37" s="35">
        <v>23.13665728478242</v>
      </c>
      <c r="AN37" s="35">
        <v>22.03229959974394</v>
      </c>
      <c r="AO37" s="35">
        <v>22.33448219968679</v>
      </c>
      <c r="AP37" s="35">
        <v>23.04061851305098</v>
      </c>
      <c r="AQ37" s="35">
        <v>22.633710438883085</v>
      </c>
      <c r="AR37" s="35">
        <v>21.545226930990292</v>
      </c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>
        <v>22.880597988435106</v>
      </c>
      <c r="BG37" s="36">
        <v>23.421422384801524</v>
      </c>
      <c r="BH37" s="36">
        <v>22.829800621568893</v>
      </c>
      <c r="BI37" s="36">
        <v>23.419746777213923</v>
      </c>
      <c r="BJ37" s="36">
        <v>22.168641143450827</v>
      </c>
      <c r="BK37" s="36">
        <v>22.532600749452325</v>
      </c>
      <c r="BL37" s="36">
        <v>22.550944243042906</v>
      </c>
      <c r="BM37" s="36">
        <v>22.32081276936689</v>
      </c>
      <c r="BN37" s="36">
        <v>22.96393741844999</v>
      </c>
      <c r="BO37" s="35">
        <v>22.64455779326597</v>
      </c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>
        <v>22.74341864093442</v>
      </c>
      <c r="CA37" s="36">
        <v>21.939126998886028</v>
      </c>
      <c r="CB37" s="35">
        <v>22.71846090686647</v>
      </c>
      <c r="CC37" s="35">
        <v>22.301014142871292</v>
      </c>
      <c r="CD37" s="35">
        <v>22.323370275684805</v>
      </c>
      <c r="CE37" s="35">
        <v>25.26833880076626</v>
      </c>
      <c r="CF37" s="35">
        <v>22.557646673393304</v>
      </c>
      <c r="CG37" s="35">
        <v>23.004063810679376</v>
      </c>
      <c r="CH37" s="35">
        <v>23.163907955549192</v>
      </c>
      <c r="CI37" s="35">
        <v>22.258727098752626</v>
      </c>
      <c r="CJ37" s="35">
        <v>22.774681950924133</v>
      </c>
      <c r="CK37" s="35">
        <v>22.94907742484416</v>
      </c>
      <c r="CP37" s="18">
        <v>44.0</v>
      </c>
      <c r="CQ37" s="18">
        <f t="shared" si="1"/>
        <v>0.44</v>
      </c>
    </row>
    <row r="38" ht="15.75" customHeight="1">
      <c r="A38" s="31">
        <v>7.0</v>
      </c>
      <c r="B38" s="32">
        <v>87.48223018875991</v>
      </c>
      <c r="C38" s="33">
        <v>101.10361692806818</v>
      </c>
      <c r="D38" s="33">
        <v>82.37821184293024</v>
      </c>
      <c r="E38" s="33">
        <v>87.0354990900208</v>
      </c>
      <c r="F38" s="33">
        <v>95.35192065352068</v>
      </c>
      <c r="G38" s="34">
        <v>91.98015198850547</v>
      </c>
      <c r="H38" s="34">
        <v>91.67823395818172</v>
      </c>
      <c r="I38" s="34">
        <v>90.68008102750044</v>
      </c>
      <c r="J38" s="34">
        <v>81.64726162898151</v>
      </c>
      <c r="K38" s="34">
        <v>90.44215839849386</v>
      </c>
      <c r="L38" s="34">
        <v>85.39002829176968</v>
      </c>
      <c r="M38" s="34">
        <v>96.9639034472469</v>
      </c>
      <c r="N38" s="34">
        <v>91.87512939839866</v>
      </c>
      <c r="O38" s="34">
        <v>91.00128534315267</v>
      </c>
      <c r="P38" s="34">
        <v>89.63844628989683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5">
        <v>89.0219864788525</v>
      </c>
      <c r="AG38" s="35">
        <v>88.41972838700458</v>
      </c>
      <c r="AH38" s="35">
        <v>85.90023820364084</v>
      </c>
      <c r="AI38" s="35">
        <v>89.62757583816624</v>
      </c>
      <c r="AJ38" s="35">
        <v>92.45406861798578</v>
      </c>
      <c r="AK38" s="35">
        <v>91.96524894984255</v>
      </c>
      <c r="AL38" s="35">
        <v>91.6100306400656</v>
      </c>
      <c r="AM38" s="35">
        <v>91.99575634663488</v>
      </c>
      <c r="AN38" s="35">
        <v>87.6046198370771</v>
      </c>
      <c r="AO38" s="35">
        <v>88.80615541304033</v>
      </c>
      <c r="AP38" s="35">
        <v>91.61388789713129</v>
      </c>
      <c r="AQ38" s="35">
        <v>89.99594388793989</v>
      </c>
      <c r="AR38" s="35">
        <v>85.66792613036617</v>
      </c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>
        <v>90.97761581115864</v>
      </c>
      <c r="BG38" s="36">
        <v>93.12803662528226</v>
      </c>
      <c r="BH38" s="36">
        <v>90.77563580480964</v>
      </c>
      <c r="BI38" s="36">
        <v>93.1213740903506</v>
      </c>
      <c r="BJ38" s="36">
        <v>88.14673978467353</v>
      </c>
      <c r="BK38" s="36">
        <v>89.59391250377473</v>
      </c>
      <c r="BL38" s="36">
        <v>89.66684972828966</v>
      </c>
      <c r="BM38" s="36">
        <v>88.75180315438739</v>
      </c>
      <c r="BN38" s="36">
        <v>91.30898925907495</v>
      </c>
      <c r="BO38" s="35">
        <v>90.03907503512899</v>
      </c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>
        <v>90.43216459609637</v>
      </c>
      <c r="CA38" s="36">
        <v>87.23414782890397</v>
      </c>
      <c r="CB38" s="35">
        <v>90.33292789158811</v>
      </c>
      <c r="CC38" s="35">
        <v>88.67308004427396</v>
      </c>
      <c r="CD38" s="35">
        <v>88.7619722866515</v>
      </c>
      <c r="CE38" s="35">
        <v>100.47172808876108</v>
      </c>
      <c r="CF38" s="35">
        <v>89.69349986801625</v>
      </c>
      <c r="CG38" s="35">
        <v>91.46853943770134</v>
      </c>
      <c r="CH38" s="35">
        <v>92.1041102042075</v>
      </c>
      <c r="CI38" s="35">
        <v>88.50493870218307</v>
      </c>
      <c r="CJ38" s="35">
        <v>90.55647347153166</v>
      </c>
      <c r="CK38" s="35">
        <v>91.24990309402321</v>
      </c>
      <c r="CP38" s="18">
        <v>45.6</v>
      </c>
      <c r="CQ38" s="18">
        <f t="shared" si="1"/>
        <v>0.456</v>
      </c>
    </row>
    <row r="39" ht="15.75" customHeight="1">
      <c r="A39" s="37">
        <v>8.0</v>
      </c>
      <c r="B39" s="32">
        <v>372.45428541442095</v>
      </c>
      <c r="C39" s="33">
        <v>430.4471355440506</v>
      </c>
      <c r="D39" s="33">
        <v>350.7240037145114</v>
      </c>
      <c r="E39" s="33">
        <v>370.5523344491305</v>
      </c>
      <c r="F39" s="33">
        <v>405.95937475840236</v>
      </c>
      <c r="G39" s="34">
        <v>391.60412014267894</v>
      </c>
      <c r="H39" s="34">
        <v>390.3187086483065</v>
      </c>
      <c r="I39" s="34">
        <v>386.0690874883402</v>
      </c>
      <c r="J39" s="34">
        <v>347.6119941209931</v>
      </c>
      <c r="K39" s="34">
        <v>385.05613545706063</v>
      </c>
      <c r="L39" s="34">
        <v>363.54676715837263</v>
      </c>
      <c r="M39" s="34">
        <v>412.82236737121286</v>
      </c>
      <c r="N39" s="34">
        <v>391.15698803749365</v>
      </c>
      <c r="O39" s="34">
        <v>387.4366100537817</v>
      </c>
      <c r="P39" s="34">
        <v>381.63434318632716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5">
        <v>379.0097747692462</v>
      </c>
      <c r="AG39" s="35">
        <v>376.44566995904347</v>
      </c>
      <c r="AH39" s="35">
        <v>365.7189782202912</v>
      </c>
      <c r="AI39" s="35">
        <v>381.5880624008155</v>
      </c>
      <c r="AJ39" s="35">
        <v>393.62181309813104</v>
      </c>
      <c r="AK39" s="35">
        <v>391.54067067867095</v>
      </c>
      <c r="AL39" s="35">
        <v>390.02833404243495</v>
      </c>
      <c r="AM39" s="35">
        <v>391.67055546381664</v>
      </c>
      <c r="AN39" s="35">
        <v>372.975357509951</v>
      </c>
      <c r="AO39" s="35">
        <v>378.09087723755493</v>
      </c>
      <c r="AP39" s="35">
        <v>390.04475625664867</v>
      </c>
      <c r="AQ39" s="35">
        <v>383.156383858235</v>
      </c>
      <c r="AR39" s="35">
        <v>364.72991304604994</v>
      </c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>
        <v>387.3358373756514</v>
      </c>
      <c r="BG39" s="36">
        <v>396.49122179985443</v>
      </c>
      <c r="BH39" s="36">
        <v>386.4759105222733</v>
      </c>
      <c r="BI39" s="36">
        <v>396.46285615712145</v>
      </c>
      <c r="BJ39" s="36">
        <v>375.2834250712747</v>
      </c>
      <c r="BK39" s="36">
        <v>381.4447412585858</v>
      </c>
      <c r="BL39" s="36">
        <v>381.7552704000834</v>
      </c>
      <c r="BM39" s="36">
        <v>377.8594733099966</v>
      </c>
      <c r="BN39" s="36">
        <v>388.7466548694748</v>
      </c>
      <c r="BO39" s="35">
        <v>383.34001407171684</v>
      </c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>
        <v>385.01358699296117</v>
      </c>
      <c r="CA39" s="36">
        <v>371.39807848114214</v>
      </c>
      <c r="CB39" s="35">
        <v>384.59108820909665</v>
      </c>
      <c r="CC39" s="35">
        <v>377.5243108471783</v>
      </c>
      <c r="CD39" s="35">
        <v>377.9027682383785</v>
      </c>
      <c r="CE39" s="35">
        <v>427.75687827011444</v>
      </c>
      <c r="CF39" s="35">
        <v>381.8687329710152</v>
      </c>
      <c r="CG39" s="35">
        <v>389.4259373665008</v>
      </c>
      <c r="CH39" s="35">
        <v>392.1318703903684</v>
      </c>
      <c r="CI39" s="35">
        <v>376.80845160031237</v>
      </c>
      <c r="CJ39" s="35">
        <v>385.54283016921556</v>
      </c>
      <c r="CK39" s="35">
        <v>388.4950964062903</v>
      </c>
      <c r="CP39" s="18">
        <v>40.0</v>
      </c>
      <c r="CQ39" s="18">
        <f t="shared" si="1"/>
        <v>0.4</v>
      </c>
    </row>
    <row r="40" ht="15.75" customHeight="1">
      <c r="A40" s="31">
        <v>9.0</v>
      </c>
      <c r="B40" s="32">
        <v>394.4558043840492</v>
      </c>
      <c r="C40" s="33">
        <v>455.87439249601994</v>
      </c>
      <c r="D40" s="33">
        <v>371.44187735165553</v>
      </c>
      <c r="E40" s="33">
        <v>392.44150188494416</v>
      </c>
      <c r="F40" s="33">
        <v>429.9400973179703</v>
      </c>
      <c r="G40" s="34">
        <v>414.7368529781114</v>
      </c>
      <c r="H40" s="34">
        <v>413.3755100030588</v>
      </c>
      <c r="I40" s="34">
        <v>408.87485636950805</v>
      </c>
      <c r="J40" s="34">
        <v>368.14603596780285</v>
      </c>
      <c r="K40" s="34">
        <v>407.80206750937646</v>
      </c>
      <c r="L40" s="34">
        <v>385.0221036149854</v>
      </c>
      <c r="M40" s="34">
        <v>437.2084987771073</v>
      </c>
      <c r="N40" s="34">
        <v>414.26330800595315</v>
      </c>
      <c r="O40" s="34">
        <v>410.32316085864636</v>
      </c>
      <c r="P40" s="34">
        <v>404.1781440496545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5">
        <v>401.3985378357839</v>
      </c>
      <c r="AG40" s="35">
        <v>398.68296691864936</v>
      </c>
      <c r="AH40" s="35">
        <v>387.3226309421649</v>
      </c>
      <c r="AI40" s="35">
        <v>404.1291293780788</v>
      </c>
      <c r="AJ40" s="35">
        <v>416.8737345469658</v>
      </c>
      <c r="AK40" s="35">
        <v>414.66965544449965</v>
      </c>
      <c r="AL40" s="35">
        <v>413.0679824668827</v>
      </c>
      <c r="AM40" s="35">
        <v>414.8072127485991</v>
      </c>
      <c r="AN40" s="35">
        <v>395.00765710969495</v>
      </c>
      <c r="AO40" s="35">
        <v>400.42535943724175</v>
      </c>
      <c r="AP40" s="35">
        <v>413.0853747696998</v>
      </c>
      <c r="AQ40" s="35">
        <v>405.7900942971181</v>
      </c>
      <c r="AR40" s="35">
        <v>386.27513997704017</v>
      </c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>
        <v>410.2164353640866</v>
      </c>
      <c r="BG40" s="36">
        <v>419.91264418465596</v>
      </c>
      <c r="BH40" s="36">
        <v>409.30571114384225</v>
      </c>
      <c r="BI40" s="36">
        <v>419.8826029343353</v>
      </c>
      <c r="BJ40" s="36">
        <v>397.45206621472556</v>
      </c>
      <c r="BK40" s="36">
        <v>403.9773420080381</v>
      </c>
      <c r="BL40" s="36">
        <v>404.30621464312634</v>
      </c>
      <c r="BM40" s="36">
        <v>400.1802860793635</v>
      </c>
      <c r="BN40" s="36">
        <v>411.7105922879248</v>
      </c>
      <c r="BO40" s="35">
        <v>405.98457186498274</v>
      </c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>
        <v>407.7570056338956</v>
      </c>
      <c r="CA40" s="36">
        <v>393.3372054800281</v>
      </c>
      <c r="CB40" s="35">
        <v>407.30954911596314</v>
      </c>
      <c r="CC40" s="35">
        <v>399.8253249900495</v>
      </c>
      <c r="CD40" s="35">
        <v>400.2261385140632</v>
      </c>
      <c r="CE40" s="35">
        <v>453.02521707088084</v>
      </c>
      <c r="CF40" s="35">
        <v>404.42637964440854</v>
      </c>
      <c r="CG40" s="35">
        <v>412.43000117718026</v>
      </c>
      <c r="CH40" s="35">
        <v>415.29577834591765</v>
      </c>
      <c r="CI40" s="35">
        <v>399.0671786990649</v>
      </c>
      <c r="CJ40" s="35">
        <v>408.3175121201397</v>
      </c>
      <c r="CK40" s="35">
        <v>411.4441738311346</v>
      </c>
      <c r="CP40" s="18">
        <v>40.3</v>
      </c>
      <c r="CQ40" s="18">
        <f t="shared" si="1"/>
        <v>0.403</v>
      </c>
    </row>
    <row r="41" ht="15.75" customHeight="1">
      <c r="A41" s="37">
        <v>10.0</v>
      </c>
      <c r="B41" s="32">
        <v>482.4618802625621</v>
      </c>
      <c r="C41" s="33">
        <v>557.5834203038969</v>
      </c>
      <c r="D41" s="33">
        <v>454.3133719002321</v>
      </c>
      <c r="E41" s="33">
        <v>479.99817162819863</v>
      </c>
      <c r="F41" s="33">
        <v>525.8629875562426</v>
      </c>
      <c r="G41" s="34">
        <v>507.2677843198414</v>
      </c>
      <c r="H41" s="34">
        <v>505.60271542206794</v>
      </c>
      <c r="I41" s="34">
        <v>500.09793189417906</v>
      </c>
      <c r="J41" s="34">
        <v>450.2822033550417</v>
      </c>
      <c r="K41" s="34">
        <v>498.7857957186398</v>
      </c>
      <c r="L41" s="34">
        <v>470.92344944143633</v>
      </c>
      <c r="M41" s="34">
        <v>534.753024400685</v>
      </c>
      <c r="N41" s="34">
        <v>506.6885878797914</v>
      </c>
      <c r="O41" s="34">
        <v>501.8693640781054</v>
      </c>
      <c r="P41" s="34">
        <v>494.3533475029638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5">
        <v>490.953590101935</v>
      </c>
      <c r="AG41" s="35">
        <v>487.63215475707324</v>
      </c>
      <c r="AH41" s="35">
        <v>473.73724182965987</v>
      </c>
      <c r="AI41" s="35">
        <v>494.29339728713234</v>
      </c>
      <c r="AJ41" s="35">
        <v>509.88142034230486</v>
      </c>
      <c r="AK41" s="35">
        <v>507.18559450781436</v>
      </c>
      <c r="AL41" s="35">
        <v>505.2265761646731</v>
      </c>
      <c r="AM41" s="35">
        <v>507.3538418877287</v>
      </c>
      <c r="AN41" s="35">
        <v>483.13685550867064</v>
      </c>
      <c r="AO41" s="35">
        <v>489.76328823598897</v>
      </c>
      <c r="AP41" s="35">
        <v>505.2478488219036</v>
      </c>
      <c r="AQ41" s="35">
        <v>496.3249360526504</v>
      </c>
      <c r="AR41" s="35">
        <v>472.4560477010014</v>
      </c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>
        <v>501.73882731782703</v>
      </c>
      <c r="BG41" s="36">
        <v>513.5983337238621</v>
      </c>
      <c r="BH41" s="36">
        <v>500.6249136301178</v>
      </c>
      <c r="BI41" s="36">
        <v>513.561590043191</v>
      </c>
      <c r="BJ41" s="36">
        <v>486.12663078852876</v>
      </c>
      <c r="BK41" s="36">
        <v>494.1077450058475</v>
      </c>
      <c r="BL41" s="36">
        <v>494.509991615298</v>
      </c>
      <c r="BM41" s="36">
        <v>489.4635371568311</v>
      </c>
      <c r="BN41" s="36">
        <v>503.56634196172473</v>
      </c>
      <c r="BO41" s="35">
        <v>496.56280303804664</v>
      </c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>
        <v>498.73068019763326</v>
      </c>
      <c r="CA41" s="36">
        <v>481.0937134755722</v>
      </c>
      <c r="CB41" s="35">
        <v>498.18339274342895</v>
      </c>
      <c r="CC41" s="35">
        <v>489.02938156153476</v>
      </c>
      <c r="CD41" s="35">
        <v>489.51961961680263</v>
      </c>
      <c r="CE41" s="35">
        <v>554.0985722739458</v>
      </c>
      <c r="CF41" s="35">
        <v>494.6569663379817</v>
      </c>
      <c r="CG41" s="35">
        <v>504.44625641989774</v>
      </c>
      <c r="CH41" s="35">
        <v>507.9514101681143</v>
      </c>
      <c r="CI41" s="35">
        <v>488.1020870940755</v>
      </c>
      <c r="CJ41" s="35">
        <v>499.41623992383626</v>
      </c>
      <c r="CK41" s="35">
        <v>503.24048353051126</v>
      </c>
      <c r="CP41" s="18">
        <v>46.6</v>
      </c>
      <c r="CQ41" s="18">
        <f t="shared" si="1"/>
        <v>0.466</v>
      </c>
    </row>
    <row r="42" ht="15.75" customHeight="1">
      <c r="A42" s="31">
        <v>11.0</v>
      </c>
      <c r="B42" s="32">
        <v>372.45428541442095</v>
      </c>
      <c r="C42" s="33">
        <v>430.4471355440506</v>
      </c>
      <c r="D42" s="33">
        <v>350.7240037145114</v>
      </c>
      <c r="E42" s="33">
        <v>370.5523344491305</v>
      </c>
      <c r="F42" s="33">
        <v>405.95937475840236</v>
      </c>
      <c r="G42" s="34">
        <v>391.60412014267894</v>
      </c>
      <c r="H42" s="34">
        <v>390.3187086483065</v>
      </c>
      <c r="I42" s="34">
        <v>386.0690874883402</v>
      </c>
      <c r="J42" s="34">
        <v>347.6119941209931</v>
      </c>
      <c r="K42" s="34">
        <v>385.05613545706063</v>
      </c>
      <c r="L42" s="34">
        <v>363.54676715837263</v>
      </c>
      <c r="M42" s="34">
        <v>412.82236737121286</v>
      </c>
      <c r="N42" s="34">
        <v>391.15698803749365</v>
      </c>
      <c r="O42" s="34">
        <v>387.4366100537817</v>
      </c>
      <c r="P42" s="34">
        <v>381.63434318632716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5">
        <v>379.0097747692462</v>
      </c>
      <c r="AG42" s="35">
        <v>376.44566995904347</v>
      </c>
      <c r="AH42" s="35">
        <v>365.7189782202912</v>
      </c>
      <c r="AI42" s="35">
        <v>381.5880624008155</v>
      </c>
      <c r="AJ42" s="35">
        <v>393.62181309813104</v>
      </c>
      <c r="AK42" s="35">
        <v>391.54067067867095</v>
      </c>
      <c r="AL42" s="35">
        <v>390.02833404243495</v>
      </c>
      <c r="AM42" s="35">
        <v>391.67055546381664</v>
      </c>
      <c r="AN42" s="35">
        <v>372.975357509951</v>
      </c>
      <c r="AO42" s="35">
        <v>378.09087723755493</v>
      </c>
      <c r="AP42" s="35">
        <v>390.04475625664867</v>
      </c>
      <c r="AQ42" s="35">
        <v>383.156383858235</v>
      </c>
      <c r="AR42" s="35">
        <v>364.72991304604994</v>
      </c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>
        <v>387.3358373756514</v>
      </c>
      <c r="BG42" s="36">
        <v>396.49122179985443</v>
      </c>
      <c r="BH42" s="36">
        <v>386.4759105222733</v>
      </c>
      <c r="BI42" s="36">
        <v>396.46285615712145</v>
      </c>
      <c r="BJ42" s="36">
        <v>375.2834250712747</v>
      </c>
      <c r="BK42" s="36">
        <v>381.4447412585858</v>
      </c>
      <c r="BL42" s="36">
        <v>381.7552704000834</v>
      </c>
      <c r="BM42" s="36">
        <v>377.8594733099966</v>
      </c>
      <c r="BN42" s="36">
        <v>388.7466548694748</v>
      </c>
      <c r="BO42" s="35">
        <v>383.34001407171684</v>
      </c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>
        <v>385.01358699296117</v>
      </c>
      <c r="CA42" s="36">
        <v>371.39807848114214</v>
      </c>
      <c r="CB42" s="35">
        <v>384.59108820909665</v>
      </c>
      <c r="CC42" s="35">
        <v>377.5243108471783</v>
      </c>
      <c r="CD42" s="35">
        <v>377.9027682383785</v>
      </c>
      <c r="CE42" s="35">
        <v>427.75687827011444</v>
      </c>
      <c r="CF42" s="35">
        <v>381.8687329710152</v>
      </c>
      <c r="CG42" s="35">
        <v>389.4259373665008</v>
      </c>
      <c r="CH42" s="35">
        <v>392.1318703903684</v>
      </c>
      <c r="CI42" s="35">
        <v>376.80845160031237</v>
      </c>
      <c r="CJ42" s="35">
        <v>385.54283016921556</v>
      </c>
      <c r="CK42" s="35">
        <v>388.4950964062903</v>
      </c>
      <c r="CP42" s="18">
        <v>44.4</v>
      </c>
      <c r="CQ42" s="18">
        <f t="shared" si="1"/>
        <v>0.444</v>
      </c>
    </row>
    <row r="43" ht="15.75" customHeight="1">
      <c r="A43" s="37">
        <v>12.0</v>
      </c>
      <c r="B43" s="32">
        <v>306.97357419528925</v>
      </c>
      <c r="C43" s="33">
        <v>354.7707755679518</v>
      </c>
      <c r="D43" s="33">
        <v>289.0636655087253</v>
      </c>
      <c r="E43" s="33">
        <v>305.4060027949234</v>
      </c>
      <c r="F43" s="33">
        <v>334.58817666444975</v>
      </c>
      <c r="G43" s="34">
        <v>322.756700989606</v>
      </c>
      <c r="H43" s="34">
        <v>321.6972760448772</v>
      </c>
      <c r="I43" s="34">
        <v>318.1947753420075</v>
      </c>
      <c r="J43" s="34">
        <v>286.4987743388213</v>
      </c>
      <c r="K43" s="34">
        <v>317.35990911088265</v>
      </c>
      <c r="L43" s="34">
        <v>299.63207532321576</v>
      </c>
      <c r="M43" s="34">
        <v>340.2445953298605</v>
      </c>
      <c r="N43" s="34">
        <v>322.38817860755455</v>
      </c>
      <c r="O43" s="34">
        <v>319.32187551549373</v>
      </c>
      <c r="P43" s="34">
        <v>314.5396977597577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5">
        <v>312.37655135693154</v>
      </c>
      <c r="AG43" s="35">
        <v>310.2632385316448</v>
      </c>
      <c r="AH43" s="35">
        <v>301.42239273852414</v>
      </c>
      <c r="AI43" s="35">
        <v>314.5015535399126</v>
      </c>
      <c r="AJ43" s="35">
        <v>324.41966592898007</v>
      </c>
      <c r="AK43" s="35">
        <v>322.7044064946572</v>
      </c>
      <c r="AL43" s="35">
        <v>321.457951826817</v>
      </c>
      <c r="AM43" s="35">
        <v>322.8114564019643</v>
      </c>
      <c r="AN43" s="35">
        <v>307.40303727261784</v>
      </c>
      <c r="AO43" s="35">
        <v>311.6192040242014</v>
      </c>
      <c r="AP43" s="35">
        <v>321.47148687256845</v>
      </c>
      <c r="AQ43" s="35">
        <v>315.79415040917826</v>
      </c>
      <c r="AR43" s="35">
        <v>300.6072138466741</v>
      </c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>
        <v>319.23881955292796</v>
      </c>
      <c r="BG43" s="36">
        <v>326.78460755937374</v>
      </c>
      <c r="BH43" s="36">
        <v>318.53007533903263</v>
      </c>
      <c r="BI43" s="36">
        <v>326.7612288439847</v>
      </c>
      <c r="BJ43" s="36">
        <v>309.305326430052</v>
      </c>
      <c r="BK43" s="36">
        <v>314.38342950426346</v>
      </c>
      <c r="BL43" s="36">
        <v>314.63936491483673</v>
      </c>
      <c r="BM43" s="36">
        <v>311.42848292497615</v>
      </c>
      <c r="BN43" s="36">
        <v>320.4016030288499</v>
      </c>
      <c r="BO43" s="35">
        <v>315.94549682985377</v>
      </c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>
        <v>317.3248410377993</v>
      </c>
      <c r="CA43" s="36">
        <v>306.1030576511241</v>
      </c>
      <c r="CB43" s="35">
        <v>316.97662122437504</v>
      </c>
      <c r="CC43" s="35">
        <v>311.1522449457756</v>
      </c>
      <c r="CD43" s="35">
        <v>311.4641662274118</v>
      </c>
      <c r="CE43" s="35">
        <v>352.5534889821197</v>
      </c>
      <c r="CF43" s="35">
        <v>314.73287977639234</v>
      </c>
      <c r="CG43" s="35">
        <v>320.9614617394789</v>
      </c>
      <c r="CH43" s="35">
        <v>323.1916681417101</v>
      </c>
      <c r="CI43" s="35">
        <v>310.56223999688194</v>
      </c>
      <c r="CJ43" s="35">
        <v>317.76103864860806</v>
      </c>
      <c r="CK43" s="35">
        <v>320.19427073711137</v>
      </c>
      <c r="CP43" s="18">
        <v>48.0</v>
      </c>
      <c r="CQ43" s="18">
        <f t="shared" si="1"/>
        <v>0.48</v>
      </c>
    </row>
    <row r="44" ht="15.75" customHeight="1">
      <c r="A44" s="31">
        <v>13.0</v>
      </c>
      <c r="B44" s="32">
        <v>284.97205522566105</v>
      </c>
      <c r="C44" s="33">
        <v>329.34351861598253</v>
      </c>
      <c r="D44" s="33">
        <v>268.3457918715812</v>
      </c>
      <c r="E44" s="33">
        <v>283.51683535910973</v>
      </c>
      <c r="F44" s="33">
        <v>310.6074541048817</v>
      </c>
      <c r="G44" s="34">
        <v>299.6239681541735</v>
      </c>
      <c r="H44" s="34">
        <v>298.64047469012485</v>
      </c>
      <c r="I44" s="34">
        <v>295.38900646083977</v>
      </c>
      <c r="J44" s="34">
        <v>265.9647324920116</v>
      </c>
      <c r="K44" s="34">
        <v>294.61397705856683</v>
      </c>
      <c r="L44" s="34">
        <v>278.156738866603</v>
      </c>
      <c r="M44" s="34">
        <v>315.858463923966</v>
      </c>
      <c r="N44" s="34">
        <v>299.281858639095</v>
      </c>
      <c r="O44" s="34">
        <v>296.435324710629</v>
      </c>
      <c r="P44" s="34">
        <v>291.99589689643034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>
        <v>289.9877882903938</v>
      </c>
      <c r="AG44" s="35">
        <v>288.02594157203885</v>
      </c>
      <c r="AH44" s="35">
        <v>279.81874001665034</v>
      </c>
      <c r="AI44" s="35">
        <v>291.96048656264924</v>
      </c>
      <c r="AJ44" s="35">
        <v>301.1677444801453</v>
      </c>
      <c r="AK44" s="35">
        <v>299.5754217288285</v>
      </c>
      <c r="AL44" s="35">
        <v>298.41830340236936</v>
      </c>
      <c r="AM44" s="35">
        <v>299.67479911718186</v>
      </c>
      <c r="AN44" s="35">
        <v>285.3707376728739</v>
      </c>
      <c r="AO44" s="35">
        <v>289.28472182451463</v>
      </c>
      <c r="AP44" s="35">
        <v>298.4308683595175</v>
      </c>
      <c r="AQ44" s="35">
        <v>293.1604399702951</v>
      </c>
      <c r="AR44" s="35">
        <v>279.06198691568375</v>
      </c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>
        <v>296.3582215644928</v>
      </c>
      <c r="BG44" s="36">
        <v>303.36318517457215</v>
      </c>
      <c r="BH44" s="36">
        <v>295.70027471746374</v>
      </c>
      <c r="BI44" s="36">
        <v>303.34148206677077</v>
      </c>
      <c r="BJ44" s="36">
        <v>287.13668528660116</v>
      </c>
      <c r="BK44" s="36">
        <v>291.8508287548111</v>
      </c>
      <c r="BL44" s="36">
        <v>292.0884206717938</v>
      </c>
      <c r="BM44" s="36">
        <v>289.10767015560924</v>
      </c>
      <c r="BN44" s="36">
        <v>297.43766561039985</v>
      </c>
      <c r="BO44" s="35">
        <v>293.30093903658786</v>
      </c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>
        <v>294.58142239686487</v>
      </c>
      <c r="CA44" s="36">
        <v>284.1639306522381</v>
      </c>
      <c r="CB44" s="35">
        <v>294.2581603175086</v>
      </c>
      <c r="CC44" s="35">
        <v>288.85123080290435</v>
      </c>
      <c r="CD44" s="35">
        <v>289.140795951727</v>
      </c>
      <c r="CE44" s="35">
        <v>327.2851501813534</v>
      </c>
      <c r="CF44" s="35">
        <v>292.175233102999</v>
      </c>
      <c r="CG44" s="35">
        <v>297.95739792879954</v>
      </c>
      <c r="CH44" s="35">
        <v>300.02776018616095</v>
      </c>
      <c r="CI44" s="35">
        <v>288.30351289812927</v>
      </c>
      <c r="CJ44" s="35">
        <v>294.98635669768396</v>
      </c>
      <c r="CK44" s="35">
        <v>297.24519331226713</v>
      </c>
      <c r="CP44" s="18">
        <v>42.5</v>
      </c>
      <c r="CQ44" s="18">
        <f t="shared" si="1"/>
        <v>0.425</v>
      </c>
    </row>
    <row r="45" ht="15.75" customHeight="1">
      <c r="A45" s="37">
        <v>14.0</v>
      </c>
      <c r="B45" s="32">
        <v>262.97053625603286</v>
      </c>
      <c r="C45" s="33">
        <v>303.91626166401335</v>
      </c>
      <c r="D45" s="33">
        <v>247.6279182344371</v>
      </c>
      <c r="E45" s="33">
        <v>261.6276679232961</v>
      </c>
      <c r="F45" s="33">
        <v>286.62673154531365</v>
      </c>
      <c r="G45" s="34">
        <v>276.491235318741</v>
      </c>
      <c r="H45" s="34">
        <v>275.5836733353726</v>
      </c>
      <c r="I45" s="34">
        <v>272.5832375796721</v>
      </c>
      <c r="J45" s="34">
        <v>245.43069064520196</v>
      </c>
      <c r="K45" s="34">
        <v>271.86804500625107</v>
      </c>
      <c r="L45" s="34">
        <v>256.6814024099903</v>
      </c>
      <c r="M45" s="34">
        <v>291.47233251807154</v>
      </c>
      <c r="N45" s="34">
        <v>276.1755386706355</v>
      </c>
      <c r="O45" s="34">
        <v>273.5487739057643</v>
      </c>
      <c r="P45" s="34">
        <v>269.45209603310303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>
        <v>267.599025223856</v>
      </c>
      <c r="AG45" s="35">
        <v>265.788644612433</v>
      </c>
      <c r="AH45" s="35">
        <v>258.21508729477665</v>
      </c>
      <c r="AI45" s="35">
        <v>269.4194195853859</v>
      </c>
      <c r="AJ45" s="35">
        <v>277.91582303131054</v>
      </c>
      <c r="AK45" s="35">
        <v>276.4464369629998</v>
      </c>
      <c r="AL45" s="35">
        <v>275.3786549779218</v>
      </c>
      <c r="AM45" s="35">
        <v>276.53814183239945</v>
      </c>
      <c r="AN45" s="35">
        <v>263.33843807313</v>
      </c>
      <c r="AO45" s="35">
        <v>266.9502396248279</v>
      </c>
      <c r="AP45" s="35">
        <v>275.39024984646653</v>
      </c>
      <c r="AQ45" s="35">
        <v>270.5267295314121</v>
      </c>
      <c r="AR45" s="35">
        <v>257.5167599846935</v>
      </c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>
        <v>273.4776235760578</v>
      </c>
      <c r="BG45" s="36">
        <v>279.9417627897707</v>
      </c>
      <c r="BH45" s="36">
        <v>272.8704740958949</v>
      </c>
      <c r="BI45" s="36">
        <v>279.9217352895569</v>
      </c>
      <c r="BJ45" s="36">
        <v>264.9680441431504</v>
      </c>
      <c r="BK45" s="36">
        <v>269.31822800535883</v>
      </c>
      <c r="BL45" s="36">
        <v>269.537476428751</v>
      </c>
      <c r="BM45" s="36">
        <v>266.7868573862424</v>
      </c>
      <c r="BN45" s="36">
        <v>274.47372819194993</v>
      </c>
      <c r="BO45" s="35">
        <v>270.6563812433219</v>
      </c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>
        <v>271.8380037559304</v>
      </c>
      <c r="CA45" s="36">
        <v>262.2248036533522</v>
      </c>
      <c r="CB45" s="35">
        <v>271.53969941064213</v>
      </c>
      <c r="CC45" s="35">
        <v>266.5502166600331</v>
      </c>
      <c r="CD45" s="35">
        <v>266.81742567604226</v>
      </c>
      <c r="CE45" s="35">
        <v>302.0168113805873</v>
      </c>
      <c r="CF45" s="35">
        <v>269.61758642960575</v>
      </c>
      <c r="CG45" s="35">
        <v>274.9533341181202</v>
      </c>
      <c r="CH45" s="35">
        <v>276.8638522306118</v>
      </c>
      <c r="CI45" s="35">
        <v>266.0447857993767</v>
      </c>
      <c r="CJ45" s="35">
        <v>272.21167474675985</v>
      </c>
      <c r="CK45" s="35">
        <v>274.2961158874231</v>
      </c>
      <c r="CP45" s="18">
        <v>40.1</v>
      </c>
      <c r="CQ45" s="18">
        <f t="shared" si="1"/>
        <v>0.401</v>
      </c>
    </row>
    <row r="46" ht="15.75" customHeight="1">
      <c r="A46" s="31">
        <v>15.0</v>
      </c>
      <c r="B46" s="32">
        <v>197.48982503690118</v>
      </c>
      <c r="C46" s="33">
        <v>228.23990168791437</v>
      </c>
      <c r="D46" s="33">
        <v>185.96758002865093</v>
      </c>
      <c r="E46" s="33">
        <v>196.4813362690889</v>
      </c>
      <c r="F46" s="33">
        <v>215.25553345136098</v>
      </c>
      <c r="G46" s="34">
        <v>207.64381616566803</v>
      </c>
      <c r="H46" s="34">
        <v>206.96224073194315</v>
      </c>
      <c r="I46" s="34">
        <v>204.70892543333932</v>
      </c>
      <c r="J46" s="34">
        <v>184.3174708630301</v>
      </c>
      <c r="K46" s="34">
        <v>204.171818660073</v>
      </c>
      <c r="L46" s="34">
        <v>192.76671057483333</v>
      </c>
      <c r="M46" s="34">
        <v>218.8945604767191</v>
      </c>
      <c r="N46" s="34">
        <v>207.4067292406964</v>
      </c>
      <c r="O46" s="34">
        <v>205.43403936747637</v>
      </c>
      <c r="P46" s="34">
        <v>202.35745060653352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5">
        <v>200.9658018115413</v>
      </c>
      <c r="AG46" s="35">
        <v>199.6062131850343</v>
      </c>
      <c r="AH46" s="35">
        <v>193.91850181300953</v>
      </c>
      <c r="AI46" s="35">
        <v>202.332910724483</v>
      </c>
      <c r="AJ46" s="35">
        <v>208.71367586215953</v>
      </c>
      <c r="AK46" s="35">
        <v>207.61017277898588</v>
      </c>
      <c r="AL46" s="35">
        <v>206.8082727623038</v>
      </c>
      <c r="AM46" s="35">
        <v>207.679042770547</v>
      </c>
      <c r="AN46" s="35">
        <v>197.7661178357968</v>
      </c>
      <c r="AO46" s="35">
        <v>200.47856641147425</v>
      </c>
      <c r="AP46" s="35">
        <v>206.81698046238623</v>
      </c>
      <c r="AQ46" s="35">
        <v>203.1644960823553</v>
      </c>
      <c r="AR46" s="35">
        <v>193.3940607853176</v>
      </c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>
        <v>205.38060575333415</v>
      </c>
      <c r="BG46" s="36">
        <v>210.23514854928993</v>
      </c>
      <c r="BH46" s="36">
        <v>204.9246389126541</v>
      </c>
      <c r="BI46" s="36">
        <v>210.22010797642025</v>
      </c>
      <c r="BJ46" s="36">
        <v>198.98994550192765</v>
      </c>
      <c r="BK46" s="36">
        <v>202.25691625103633</v>
      </c>
      <c r="BL46" s="36">
        <v>202.42157094350424</v>
      </c>
      <c r="BM46" s="36">
        <v>200.3558670012218</v>
      </c>
      <c r="BN46" s="36">
        <v>206.1286763513249</v>
      </c>
      <c r="BO46" s="35">
        <v>203.26186400145886</v>
      </c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>
        <v>204.14925780076848</v>
      </c>
      <c r="CA46" s="36">
        <v>196.92978282333414</v>
      </c>
      <c r="CB46" s="35">
        <v>203.92523242592046</v>
      </c>
      <c r="CC46" s="35">
        <v>200.1781507586304</v>
      </c>
      <c r="CD46" s="35">
        <v>200.37882366507552</v>
      </c>
      <c r="CE46" s="35">
        <v>226.8134220925924</v>
      </c>
      <c r="CF46" s="35">
        <v>202.48173323498278</v>
      </c>
      <c r="CG46" s="35">
        <v>206.48885849109826</v>
      </c>
      <c r="CH46" s="35">
        <v>207.92364998195345</v>
      </c>
      <c r="CI46" s="35">
        <v>199.79857419594623</v>
      </c>
      <c r="CJ46" s="35">
        <v>204.4298832261523</v>
      </c>
      <c r="CK46" s="35">
        <v>205.995290218244</v>
      </c>
      <c r="CP46" s="18">
        <v>39.2</v>
      </c>
      <c r="CQ46" s="18">
        <f t="shared" si="1"/>
        <v>0.392</v>
      </c>
    </row>
    <row r="47" ht="15.75" customHeight="1">
      <c r="A47" s="37">
        <v>16.0</v>
      </c>
      <c r="B47" s="32">
        <v>175.4883060672729</v>
      </c>
      <c r="C47" s="33">
        <v>202.8126447359451</v>
      </c>
      <c r="D47" s="33">
        <v>165.24970639150678</v>
      </c>
      <c r="E47" s="33">
        <v>174.59216883327528</v>
      </c>
      <c r="F47" s="33">
        <v>191.27481089179298</v>
      </c>
      <c r="G47" s="34">
        <v>184.51108333023552</v>
      </c>
      <c r="H47" s="34">
        <v>183.90543937719087</v>
      </c>
      <c r="I47" s="34">
        <v>181.9031565521716</v>
      </c>
      <c r="J47" s="34">
        <v>163.78342901622042</v>
      </c>
      <c r="K47" s="34">
        <v>181.42588660775715</v>
      </c>
      <c r="L47" s="34">
        <v>171.29137411822063</v>
      </c>
      <c r="M47" s="34">
        <v>194.50842907082466</v>
      </c>
      <c r="N47" s="34">
        <v>184.30040927223683</v>
      </c>
      <c r="O47" s="34">
        <v>182.54748856261165</v>
      </c>
      <c r="P47" s="34">
        <v>179.8136497432062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5">
        <v>178.57703874500356</v>
      </c>
      <c r="AG47" s="35">
        <v>177.36891622542842</v>
      </c>
      <c r="AH47" s="35">
        <v>172.31484909113578</v>
      </c>
      <c r="AI47" s="35">
        <v>179.7918437472197</v>
      </c>
      <c r="AJ47" s="35">
        <v>185.4617544133248</v>
      </c>
      <c r="AK47" s="35">
        <v>184.48118801315724</v>
      </c>
      <c r="AL47" s="35">
        <v>183.76862433785618</v>
      </c>
      <c r="AM47" s="35">
        <v>184.54238548576456</v>
      </c>
      <c r="AN47" s="35">
        <v>175.73381823605288</v>
      </c>
      <c r="AO47" s="35">
        <v>178.1440842117875</v>
      </c>
      <c r="AP47" s="35">
        <v>183.77636194933524</v>
      </c>
      <c r="AQ47" s="35">
        <v>180.5307856434722</v>
      </c>
      <c r="AR47" s="35">
        <v>171.84883385432735</v>
      </c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>
        <v>182.50000776489907</v>
      </c>
      <c r="BG47" s="36">
        <v>186.8137261644884</v>
      </c>
      <c r="BH47" s="36">
        <v>182.0948382910852</v>
      </c>
      <c r="BI47" s="36">
        <v>186.80036119920632</v>
      </c>
      <c r="BJ47" s="36">
        <v>176.82130435847685</v>
      </c>
      <c r="BK47" s="36">
        <v>179.72431550158407</v>
      </c>
      <c r="BL47" s="36">
        <v>179.8706267004613</v>
      </c>
      <c r="BM47" s="36">
        <v>178.03505423185499</v>
      </c>
      <c r="BN47" s="36">
        <v>183.16473893287494</v>
      </c>
      <c r="BO47" s="35">
        <v>180.6173062081929</v>
      </c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>
        <v>181.40583915983407</v>
      </c>
      <c r="CA47" s="36">
        <v>174.99065582444814</v>
      </c>
      <c r="CB47" s="35">
        <v>181.20677151905403</v>
      </c>
      <c r="CC47" s="35">
        <v>177.87713661575913</v>
      </c>
      <c r="CD47" s="35">
        <v>178.05545338939072</v>
      </c>
      <c r="CE47" s="35">
        <v>201.5450832918261</v>
      </c>
      <c r="CF47" s="35">
        <v>179.9240865615895</v>
      </c>
      <c r="CG47" s="35">
        <v>183.48479468041887</v>
      </c>
      <c r="CH47" s="35">
        <v>184.7597420264043</v>
      </c>
      <c r="CI47" s="35">
        <v>177.5398470971936</v>
      </c>
      <c r="CJ47" s="35">
        <v>181.6552012752282</v>
      </c>
      <c r="CK47" s="35">
        <v>183.04621279339986</v>
      </c>
      <c r="CP47" s="18">
        <v>42.6</v>
      </c>
      <c r="CQ47" s="18">
        <f t="shared" si="1"/>
        <v>0.426</v>
      </c>
    </row>
    <row r="48" ht="15.75" customHeight="1">
      <c r="A48" s="31">
        <v>17.0</v>
      </c>
      <c r="B48" s="32">
        <v>197.48982503690118</v>
      </c>
      <c r="C48" s="33">
        <v>228.23990168791437</v>
      </c>
      <c r="D48" s="33">
        <v>185.96758002865093</v>
      </c>
      <c r="E48" s="33">
        <v>196.4813362690889</v>
      </c>
      <c r="F48" s="33">
        <v>215.25553345136098</v>
      </c>
      <c r="G48" s="34">
        <v>207.64381616566803</v>
      </c>
      <c r="H48" s="34">
        <v>206.96224073194315</v>
      </c>
      <c r="I48" s="34">
        <v>204.70892543333932</v>
      </c>
      <c r="J48" s="34">
        <v>184.3174708630301</v>
      </c>
      <c r="K48" s="34">
        <v>204.171818660073</v>
      </c>
      <c r="L48" s="34">
        <v>192.76671057483333</v>
      </c>
      <c r="M48" s="34">
        <v>218.8945604767191</v>
      </c>
      <c r="N48" s="34">
        <v>207.4067292406964</v>
      </c>
      <c r="O48" s="34">
        <v>205.43403936747637</v>
      </c>
      <c r="P48" s="34">
        <v>202.35745060653352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5">
        <v>200.9658018115413</v>
      </c>
      <c r="AG48" s="35">
        <v>199.6062131850343</v>
      </c>
      <c r="AH48" s="35">
        <v>193.91850181300953</v>
      </c>
      <c r="AI48" s="35">
        <v>202.332910724483</v>
      </c>
      <c r="AJ48" s="35">
        <v>208.71367586215953</v>
      </c>
      <c r="AK48" s="35">
        <v>207.61017277898588</v>
      </c>
      <c r="AL48" s="35">
        <v>206.8082727623038</v>
      </c>
      <c r="AM48" s="35">
        <v>207.679042770547</v>
      </c>
      <c r="AN48" s="35">
        <v>197.7661178357968</v>
      </c>
      <c r="AO48" s="35">
        <v>200.47856641147425</v>
      </c>
      <c r="AP48" s="35">
        <v>206.81698046238623</v>
      </c>
      <c r="AQ48" s="35">
        <v>203.1644960823553</v>
      </c>
      <c r="AR48" s="35">
        <v>193.3940607853176</v>
      </c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>
        <v>205.38060575333415</v>
      </c>
      <c r="BG48" s="36">
        <v>210.23514854928993</v>
      </c>
      <c r="BH48" s="36">
        <v>204.9246389126541</v>
      </c>
      <c r="BI48" s="36">
        <v>210.22010797642025</v>
      </c>
      <c r="BJ48" s="36">
        <v>198.98994550192765</v>
      </c>
      <c r="BK48" s="36">
        <v>202.25691625103633</v>
      </c>
      <c r="BL48" s="36">
        <v>202.42157094350424</v>
      </c>
      <c r="BM48" s="36">
        <v>200.3558670012218</v>
      </c>
      <c r="BN48" s="36">
        <v>206.1286763513249</v>
      </c>
      <c r="BO48" s="35">
        <v>203.26186400145886</v>
      </c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>
        <v>204.14925780076848</v>
      </c>
      <c r="CA48" s="36">
        <v>196.92978282333414</v>
      </c>
      <c r="CB48" s="35">
        <v>203.92523242592046</v>
      </c>
      <c r="CC48" s="35">
        <v>200.1781507586304</v>
      </c>
      <c r="CD48" s="35">
        <v>200.37882366507552</v>
      </c>
      <c r="CE48" s="35">
        <v>226.8134220925924</v>
      </c>
      <c r="CF48" s="35">
        <v>202.48173323498278</v>
      </c>
      <c r="CG48" s="35">
        <v>206.48885849109826</v>
      </c>
      <c r="CH48" s="35">
        <v>207.92364998195345</v>
      </c>
      <c r="CI48" s="35">
        <v>199.79857419594623</v>
      </c>
      <c r="CJ48" s="35">
        <v>204.4298832261523</v>
      </c>
      <c r="CK48" s="35">
        <v>205.995290218244</v>
      </c>
      <c r="CP48" s="18">
        <v>40.5</v>
      </c>
      <c r="CQ48" s="18">
        <f t="shared" si="1"/>
        <v>0.405</v>
      </c>
    </row>
    <row r="49" ht="15.75" customHeight="1">
      <c r="A49" s="37">
        <v>18.0</v>
      </c>
      <c r="B49" s="32">
        <v>218.96749831677633</v>
      </c>
      <c r="C49" s="33">
        <v>253.0617477600748</v>
      </c>
      <c r="D49" s="33">
        <v>206.1921709601488</v>
      </c>
      <c r="E49" s="33">
        <v>217.84933305166885</v>
      </c>
      <c r="F49" s="33">
        <v>238.66528642617746</v>
      </c>
      <c r="G49" s="34">
        <v>230.22576964787592</v>
      </c>
      <c r="H49" s="34">
        <v>229.47007062586798</v>
      </c>
      <c r="I49" s="34">
        <v>226.97169981733643</v>
      </c>
      <c r="J49" s="34">
        <v>204.3626069515825</v>
      </c>
      <c r="K49" s="34">
        <v>226.37618090161942</v>
      </c>
      <c r="L49" s="34">
        <v>213.7307294967648</v>
      </c>
      <c r="M49" s="34">
        <v>242.7000697062827</v>
      </c>
      <c r="N49" s="34">
        <v>229.96289873371643</v>
      </c>
      <c r="O49" s="34">
        <v>227.7756722960348</v>
      </c>
      <c r="P49" s="34">
        <v>224.3644943064483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5">
        <v>222.8214990907805</v>
      </c>
      <c r="AG49" s="35">
        <v>221.31405069322105</v>
      </c>
      <c r="AH49" s="35">
        <v>215.00778185102914</v>
      </c>
      <c r="AI49" s="35">
        <v>224.3372856308592</v>
      </c>
      <c r="AJ49" s="35">
        <v>231.4119801336411</v>
      </c>
      <c r="AK49" s="35">
        <v>230.1884674313425</v>
      </c>
      <c r="AL49" s="35">
        <v>229.29935812902647</v>
      </c>
      <c r="AM49" s="35">
        <v>230.26482726283456</v>
      </c>
      <c r="AN49" s="35">
        <v>219.27383887364212</v>
      </c>
      <c r="AO49" s="35">
        <v>222.28127522545424</v>
      </c>
      <c r="AP49" s="35">
        <v>229.3090128203645</v>
      </c>
      <c r="AQ49" s="35">
        <v>225.25930865364592</v>
      </c>
      <c r="AR49" s="35">
        <v>214.42630612271293</v>
      </c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>
        <v>227.7164275991875</v>
      </c>
      <c r="BG49" s="36">
        <v>233.0989180201676</v>
      </c>
      <c r="BH49" s="36">
        <v>227.21087285275706</v>
      </c>
      <c r="BI49" s="36">
        <v>233.08224173512906</v>
      </c>
      <c r="BJ49" s="36">
        <v>220.6307618562487</v>
      </c>
      <c r="BK49" s="36">
        <v>224.25302650645415</v>
      </c>
      <c r="BL49" s="36">
        <v>224.43558794266514</v>
      </c>
      <c r="BM49" s="36">
        <v>222.14523184750857</v>
      </c>
      <c r="BN49" s="36">
        <v>228.54585335504987</v>
      </c>
      <c r="BO49" s="35">
        <v>225.3672656567899</v>
      </c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>
        <v>226.35116647406164</v>
      </c>
      <c r="CA49" s="36">
        <v>218.34654965558005</v>
      </c>
      <c r="CB49" s="35">
        <v>226.10277759690914</v>
      </c>
      <c r="CC49" s="35">
        <v>221.94818837429048</v>
      </c>
      <c r="CD49" s="35">
        <v>222.17068512467262</v>
      </c>
      <c r="CE49" s="35">
        <v>251.48013377905468</v>
      </c>
      <c r="CF49" s="35">
        <v>224.50229308281914</v>
      </c>
      <c r="CG49" s="35">
        <v>228.9452064967614</v>
      </c>
      <c r="CH49" s="35">
        <v>230.53603631951336</v>
      </c>
      <c r="CI49" s="35">
        <v>221.52733160187142</v>
      </c>
      <c r="CJ49" s="35">
        <v>226.66231084491156</v>
      </c>
      <c r="CK49" s="35">
        <v>228.39796103773475</v>
      </c>
      <c r="CP49" s="18">
        <v>39.4</v>
      </c>
      <c r="CQ49" s="18">
        <f t="shared" si="1"/>
        <v>0.394</v>
      </c>
    </row>
    <row r="50" ht="15.75" customHeight="1">
      <c r="A50" s="31">
        <v>19.0</v>
      </c>
      <c r="B50" s="32">
        <v>284.97205522566105</v>
      </c>
      <c r="C50" s="33">
        <v>329.34351861598253</v>
      </c>
      <c r="D50" s="33">
        <v>268.3457918715812</v>
      </c>
      <c r="E50" s="33">
        <v>283.51683535910973</v>
      </c>
      <c r="F50" s="33">
        <v>310.6074541048817</v>
      </c>
      <c r="G50" s="34">
        <v>299.6239681541735</v>
      </c>
      <c r="H50" s="34">
        <v>298.64047469012485</v>
      </c>
      <c r="I50" s="34">
        <v>295.38900646083977</v>
      </c>
      <c r="J50" s="34">
        <v>265.9647324920116</v>
      </c>
      <c r="K50" s="34">
        <v>294.61397705856683</v>
      </c>
      <c r="L50" s="34">
        <v>278.156738866603</v>
      </c>
      <c r="M50" s="34">
        <v>315.858463923966</v>
      </c>
      <c r="N50" s="34">
        <v>299.281858639095</v>
      </c>
      <c r="O50" s="34">
        <v>296.435324710629</v>
      </c>
      <c r="P50" s="34">
        <v>291.99589689643034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5">
        <v>289.9877882903938</v>
      </c>
      <c r="AG50" s="35">
        <v>288.02594157203885</v>
      </c>
      <c r="AH50" s="35">
        <v>279.81874001665034</v>
      </c>
      <c r="AI50" s="35">
        <v>291.96048656264924</v>
      </c>
      <c r="AJ50" s="35">
        <v>301.1677444801453</v>
      </c>
      <c r="AK50" s="35">
        <v>299.5754217288285</v>
      </c>
      <c r="AL50" s="35">
        <v>298.41830340236936</v>
      </c>
      <c r="AM50" s="35">
        <v>299.67479911718186</v>
      </c>
      <c r="AN50" s="35">
        <v>285.3707376728739</v>
      </c>
      <c r="AO50" s="35">
        <v>289.28472182451463</v>
      </c>
      <c r="AP50" s="35">
        <v>298.4308683595175</v>
      </c>
      <c r="AQ50" s="35">
        <v>293.1604399702951</v>
      </c>
      <c r="AR50" s="35">
        <v>279.06198691568375</v>
      </c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>
        <v>296.3582215644928</v>
      </c>
      <c r="BG50" s="36">
        <v>303.36318517457215</v>
      </c>
      <c r="BH50" s="36">
        <v>295.70027471746374</v>
      </c>
      <c r="BI50" s="36">
        <v>303.34148206677077</v>
      </c>
      <c r="BJ50" s="36">
        <v>287.13668528660116</v>
      </c>
      <c r="BK50" s="36">
        <v>291.8508287548111</v>
      </c>
      <c r="BL50" s="36">
        <v>292.0884206717938</v>
      </c>
      <c r="BM50" s="36">
        <v>289.10767015560924</v>
      </c>
      <c r="BN50" s="36">
        <v>297.43766561039985</v>
      </c>
      <c r="BO50" s="35">
        <v>293.30093903658786</v>
      </c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>
        <v>294.58142239686487</v>
      </c>
      <c r="CA50" s="36">
        <v>284.1639306522381</v>
      </c>
      <c r="CB50" s="35">
        <v>294.2581603175086</v>
      </c>
      <c r="CC50" s="35">
        <v>288.85123080290435</v>
      </c>
      <c r="CD50" s="35">
        <v>289.140795951727</v>
      </c>
      <c r="CE50" s="35">
        <v>327.2851501813534</v>
      </c>
      <c r="CF50" s="35">
        <v>292.175233102999</v>
      </c>
      <c r="CG50" s="35">
        <v>297.95739792879954</v>
      </c>
      <c r="CH50" s="35">
        <v>300.02776018616095</v>
      </c>
      <c r="CI50" s="35">
        <v>288.30351289812927</v>
      </c>
      <c r="CJ50" s="35">
        <v>294.98635669768396</v>
      </c>
      <c r="CK50" s="35">
        <v>297.24519331226713</v>
      </c>
      <c r="CP50" s="18">
        <v>40.7</v>
      </c>
      <c r="CQ50" s="18">
        <f t="shared" si="1"/>
        <v>0.407</v>
      </c>
    </row>
    <row r="51" ht="15.75" customHeight="1">
      <c r="A51" s="37">
        <v>20.0</v>
      </c>
      <c r="B51" s="32">
        <v>394.4558043840492</v>
      </c>
      <c r="C51" s="33">
        <v>455.87439249601994</v>
      </c>
      <c r="D51" s="33">
        <v>371.44187735165553</v>
      </c>
      <c r="E51" s="33">
        <v>392.44150188494416</v>
      </c>
      <c r="F51" s="33">
        <v>429.9400973179703</v>
      </c>
      <c r="G51" s="34">
        <v>414.7368529781114</v>
      </c>
      <c r="H51" s="34">
        <v>413.3755100030588</v>
      </c>
      <c r="I51" s="34">
        <v>408.87485636950805</v>
      </c>
      <c r="J51" s="34">
        <v>368.14603596780285</v>
      </c>
      <c r="K51" s="34">
        <v>407.80206750937646</v>
      </c>
      <c r="L51" s="34">
        <v>385.0221036149854</v>
      </c>
      <c r="M51" s="34">
        <v>437.2084987771073</v>
      </c>
      <c r="N51" s="34">
        <v>414.26330800595315</v>
      </c>
      <c r="O51" s="34">
        <v>410.32316085864636</v>
      </c>
      <c r="P51" s="34">
        <v>404.1781440496545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5">
        <v>401.3985378357839</v>
      </c>
      <c r="AG51" s="35">
        <v>398.68296691864936</v>
      </c>
      <c r="AH51" s="35">
        <v>387.3226309421649</v>
      </c>
      <c r="AI51" s="35">
        <v>404.1291293780788</v>
      </c>
      <c r="AJ51" s="35">
        <v>416.8737345469658</v>
      </c>
      <c r="AK51" s="35">
        <v>414.66965544449965</v>
      </c>
      <c r="AL51" s="35">
        <v>413.0679824668827</v>
      </c>
      <c r="AM51" s="35">
        <v>414.8072127485991</v>
      </c>
      <c r="AN51" s="35">
        <v>395.00765710969495</v>
      </c>
      <c r="AO51" s="35">
        <v>400.42535943724175</v>
      </c>
      <c r="AP51" s="35">
        <v>413.0853747696998</v>
      </c>
      <c r="AQ51" s="35">
        <v>405.7900942971181</v>
      </c>
      <c r="AR51" s="35">
        <v>386.27513997704017</v>
      </c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>
        <v>410.2164353640866</v>
      </c>
      <c r="BG51" s="36">
        <v>419.91264418465596</v>
      </c>
      <c r="BH51" s="36">
        <v>409.30571114384225</v>
      </c>
      <c r="BI51" s="36">
        <v>419.8826029343353</v>
      </c>
      <c r="BJ51" s="36">
        <v>397.45206621472556</v>
      </c>
      <c r="BK51" s="36">
        <v>403.9773420080381</v>
      </c>
      <c r="BL51" s="36">
        <v>404.30621464312634</v>
      </c>
      <c r="BM51" s="36">
        <v>400.1802860793635</v>
      </c>
      <c r="BN51" s="36">
        <v>411.7105922879248</v>
      </c>
      <c r="BO51" s="35">
        <v>405.98457186498274</v>
      </c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>
        <v>407.7570056338956</v>
      </c>
      <c r="CA51" s="36">
        <v>393.3372054800281</v>
      </c>
      <c r="CB51" s="35">
        <v>407.30954911596314</v>
      </c>
      <c r="CC51" s="35">
        <v>399.8253249900495</v>
      </c>
      <c r="CD51" s="35">
        <v>400.2261385140632</v>
      </c>
      <c r="CE51" s="35">
        <v>453.02521707088084</v>
      </c>
      <c r="CF51" s="35">
        <v>404.42637964440854</v>
      </c>
      <c r="CG51" s="35">
        <v>412.43000117718026</v>
      </c>
      <c r="CH51" s="35">
        <v>415.29577834591765</v>
      </c>
      <c r="CI51" s="35">
        <v>399.0671786990649</v>
      </c>
      <c r="CJ51" s="35">
        <v>408.3175121201397</v>
      </c>
      <c r="CK51" s="35">
        <v>411.4441738311346</v>
      </c>
      <c r="CP51" s="18">
        <v>39.3</v>
      </c>
      <c r="CQ51" s="18">
        <f t="shared" si="1"/>
        <v>0.393</v>
      </c>
    </row>
    <row r="52" ht="15.75" customHeight="1">
      <c r="A52" s="31">
        <v>21.0</v>
      </c>
      <c r="B52" s="32">
        <v>328.9750931649175</v>
      </c>
      <c r="C52" s="33">
        <v>380.19803251992096</v>
      </c>
      <c r="D52" s="33">
        <v>309.78153914586943</v>
      </c>
      <c r="E52" s="33">
        <v>327.2951702307369</v>
      </c>
      <c r="F52" s="33">
        <v>358.5688992240178</v>
      </c>
      <c r="G52" s="34">
        <v>345.88943382503845</v>
      </c>
      <c r="H52" s="34">
        <v>344.7540773996294</v>
      </c>
      <c r="I52" s="34">
        <v>341.00054422317527</v>
      </c>
      <c r="J52" s="34">
        <v>307.032816185631</v>
      </c>
      <c r="K52" s="34">
        <v>340.1058411631984</v>
      </c>
      <c r="L52" s="34">
        <v>321.10741177982845</v>
      </c>
      <c r="M52" s="34">
        <v>364.6307267357548</v>
      </c>
      <c r="N52" s="34">
        <v>345.49449857601405</v>
      </c>
      <c r="O52" s="34">
        <v>342.2084263203585</v>
      </c>
      <c r="P52" s="34">
        <v>337.08349862308495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5">
        <v>334.76531442346925</v>
      </c>
      <c r="AG52" s="35">
        <v>332.50053549125073</v>
      </c>
      <c r="AH52" s="35">
        <v>323.02604546039777</v>
      </c>
      <c r="AI52" s="35">
        <v>337.042620517176</v>
      </c>
      <c r="AJ52" s="35">
        <v>347.6715873778147</v>
      </c>
      <c r="AK52" s="35">
        <v>345.8333912604857</v>
      </c>
      <c r="AL52" s="35">
        <v>344.4976002512646</v>
      </c>
      <c r="AM52" s="35">
        <v>345.94811368674664</v>
      </c>
      <c r="AN52" s="35">
        <v>329.4353368723617</v>
      </c>
      <c r="AO52" s="35">
        <v>333.95368622388816</v>
      </c>
      <c r="AP52" s="35">
        <v>344.51210538561935</v>
      </c>
      <c r="AQ52" s="35">
        <v>338.42786084806124</v>
      </c>
      <c r="AR52" s="35">
        <v>322.1524407776643</v>
      </c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>
        <v>342.11941754136296</v>
      </c>
      <c r="BG52" s="36">
        <v>350.20602994417516</v>
      </c>
      <c r="BH52" s="36">
        <v>341.35987596060147</v>
      </c>
      <c r="BI52" s="36">
        <v>350.1809756211986</v>
      </c>
      <c r="BJ52" s="36">
        <v>331.47396757350276</v>
      </c>
      <c r="BK52" s="36">
        <v>336.9160302537157</v>
      </c>
      <c r="BL52" s="36">
        <v>337.1903091578796</v>
      </c>
      <c r="BM52" s="36">
        <v>333.7492956943429</v>
      </c>
      <c r="BN52" s="36">
        <v>343.36554044729985</v>
      </c>
      <c r="BO52" s="35">
        <v>338.5900546231197</v>
      </c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>
        <v>340.0682596787336</v>
      </c>
      <c r="CA52" s="36">
        <v>328.04218465001014</v>
      </c>
      <c r="CB52" s="35">
        <v>339.69508213124146</v>
      </c>
      <c r="CC52" s="35">
        <v>333.45325908864686</v>
      </c>
      <c r="CD52" s="35">
        <v>333.78753650309653</v>
      </c>
      <c r="CE52" s="35">
        <v>377.8218277828859</v>
      </c>
      <c r="CF52" s="35">
        <v>337.29052644978555</v>
      </c>
      <c r="CG52" s="35">
        <v>343.96552555015825</v>
      </c>
      <c r="CH52" s="35">
        <v>346.3555760972592</v>
      </c>
      <c r="CI52" s="35">
        <v>332.82096709563444</v>
      </c>
      <c r="CJ52" s="35">
        <v>340.53572059953217</v>
      </c>
      <c r="CK52" s="35">
        <v>343.14334816195543</v>
      </c>
      <c r="CP52" s="18">
        <v>39.5</v>
      </c>
      <c r="CQ52" s="18">
        <f t="shared" si="1"/>
        <v>0.395</v>
      </c>
    </row>
    <row r="53" ht="15.75" customHeight="1">
      <c r="A53" s="37">
        <v>22.0</v>
      </c>
      <c r="B53" s="32">
        <v>284.97205522566105</v>
      </c>
      <c r="C53" s="33">
        <v>329.34351861598253</v>
      </c>
      <c r="D53" s="33">
        <v>268.3457918715812</v>
      </c>
      <c r="E53" s="33">
        <v>283.51683535910973</v>
      </c>
      <c r="F53" s="33">
        <v>310.6074541048817</v>
      </c>
      <c r="G53" s="34">
        <v>299.6239681541735</v>
      </c>
      <c r="H53" s="34">
        <v>298.64047469012485</v>
      </c>
      <c r="I53" s="34">
        <v>295.38900646083977</v>
      </c>
      <c r="J53" s="34">
        <v>265.9647324920116</v>
      </c>
      <c r="K53" s="34">
        <v>294.61397705856683</v>
      </c>
      <c r="L53" s="34">
        <v>278.156738866603</v>
      </c>
      <c r="M53" s="34">
        <v>315.858463923966</v>
      </c>
      <c r="N53" s="34">
        <v>299.281858639095</v>
      </c>
      <c r="O53" s="34">
        <v>296.435324710629</v>
      </c>
      <c r="P53" s="34">
        <v>291.99589689643034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5">
        <v>289.9877882903938</v>
      </c>
      <c r="AG53" s="35">
        <v>288.02594157203885</v>
      </c>
      <c r="AH53" s="35">
        <v>279.81874001665034</v>
      </c>
      <c r="AI53" s="35">
        <v>291.96048656264924</v>
      </c>
      <c r="AJ53" s="35">
        <v>301.1677444801453</v>
      </c>
      <c r="AK53" s="35">
        <v>299.5754217288285</v>
      </c>
      <c r="AL53" s="35">
        <v>298.41830340236936</v>
      </c>
      <c r="AM53" s="35">
        <v>299.67479911718186</v>
      </c>
      <c r="AN53" s="35">
        <v>285.3707376728739</v>
      </c>
      <c r="AO53" s="35">
        <v>289.28472182451463</v>
      </c>
      <c r="AP53" s="35">
        <v>298.4308683595175</v>
      </c>
      <c r="AQ53" s="35">
        <v>293.1604399702951</v>
      </c>
      <c r="AR53" s="35">
        <v>279.06198691568375</v>
      </c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>
        <v>296.3582215644928</v>
      </c>
      <c r="BG53" s="36">
        <v>303.36318517457215</v>
      </c>
      <c r="BH53" s="36">
        <v>295.70027471746374</v>
      </c>
      <c r="BI53" s="36">
        <v>303.34148206677077</v>
      </c>
      <c r="BJ53" s="36">
        <v>287.13668528660116</v>
      </c>
      <c r="BK53" s="36">
        <v>291.8508287548111</v>
      </c>
      <c r="BL53" s="36">
        <v>292.0884206717938</v>
      </c>
      <c r="BM53" s="36">
        <v>289.10767015560924</v>
      </c>
      <c r="BN53" s="36">
        <v>297.43766561039985</v>
      </c>
      <c r="BO53" s="35">
        <v>293.30093903658786</v>
      </c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>
        <v>294.58142239686487</v>
      </c>
      <c r="CA53" s="36">
        <v>284.1639306522381</v>
      </c>
      <c r="CB53" s="35">
        <v>294.2581603175086</v>
      </c>
      <c r="CC53" s="35">
        <v>288.85123080290435</v>
      </c>
      <c r="CD53" s="35">
        <v>289.140795951727</v>
      </c>
      <c r="CE53" s="35">
        <v>327.2851501813534</v>
      </c>
      <c r="CF53" s="35">
        <v>292.175233102999</v>
      </c>
      <c r="CG53" s="35">
        <v>297.95739792879954</v>
      </c>
      <c r="CH53" s="35">
        <v>300.02776018616095</v>
      </c>
      <c r="CI53" s="35">
        <v>288.30351289812927</v>
      </c>
      <c r="CJ53" s="35">
        <v>294.98635669768396</v>
      </c>
      <c r="CK53" s="35">
        <v>297.24519331226713</v>
      </c>
      <c r="CP53" s="18">
        <v>39.0</v>
      </c>
      <c r="CQ53" s="18">
        <f t="shared" si="1"/>
        <v>0.39</v>
      </c>
    </row>
    <row r="54" ht="15.75" customHeight="1">
      <c r="A54" s="31">
        <v>23.0</v>
      </c>
      <c r="B54" s="32">
        <v>240.96901728640455</v>
      </c>
      <c r="C54" s="33">
        <v>278.48900471204405</v>
      </c>
      <c r="D54" s="33">
        <v>226.91004459729288</v>
      </c>
      <c r="E54" s="33">
        <v>239.73850048748253</v>
      </c>
      <c r="F54" s="33">
        <v>262.64600898574554</v>
      </c>
      <c r="G54" s="34">
        <v>253.35850248330854</v>
      </c>
      <c r="H54" s="34">
        <v>252.5268719806203</v>
      </c>
      <c r="I54" s="34">
        <v>249.77746869850426</v>
      </c>
      <c r="J54" s="34">
        <v>224.8966487983922</v>
      </c>
      <c r="K54" s="34">
        <v>249.12211295393521</v>
      </c>
      <c r="L54" s="34">
        <v>235.20606595337756</v>
      </c>
      <c r="M54" s="34">
        <v>267.0862011121771</v>
      </c>
      <c r="N54" s="34">
        <v>253.06921870217593</v>
      </c>
      <c r="O54" s="34">
        <v>250.6622231008996</v>
      </c>
      <c r="P54" s="34">
        <v>246.9082951697757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5">
        <v>245.2102621573183</v>
      </c>
      <c r="AG54" s="35">
        <v>243.55134765282705</v>
      </c>
      <c r="AH54" s="35">
        <v>236.61143457290288</v>
      </c>
      <c r="AI54" s="35">
        <v>246.87835260812258</v>
      </c>
      <c r="AJ54" s="35">
        <v>254.66390158247583</v>
      </c>
      <c r="AK54" s="35">
        <v>253.31745219717112</v>
      </c>
      <c r="AL54" s="35">
        <v>252.33900655347418</v>
      </c>
      <c r="AM54" s="35">
        <v>253.40148454761697</v>
      </c>
      <c r="AN54" s="35">
        <v>241.30613847338603</v>
      </c>
      <c r="AO54" s="35">
        <v>244.61575742514108</v>
      </c>
      <c r="AP54" s="35">
        <v>252.34963133341554</v>
      </c>
      <c r="AQ54" s="35">
        <v>247.89301909252907</v>
      </c>
      <c r="AR54" s="35">
        <v>235.9715330537032</v>
      </c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>
        <v>250.59702558762257</v>
      </c>
      <c r="BG54" s="36">
        <v>256.52034040496915</v>
      </c>
      <c r="BH54" s="36">
        <v>250.04067347432596</v>
      </c>
      <c r="BI54" s="36">
        <v>256.501988512343</v>
      </c>
      <c r="BJ54" s="36">
        <v>242.79940299969957</v>
      </c>
      <c r="BK54" s="36">
        <v>246.78562725590646</v>
      </c>
      <c r="BL54" s="36">
        <v>246.98653218570803</v>
      </c>
      <c r="BM54" s="36">
        <v>244.4660446168755</v>
      </c>
      <c r="BN54" s="36">
        <v>251.5097907734999</v>
      </c>
      <c r="BO54" s="35">
        <v>248.0118234500559</v>
      </c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>
        <v>249.09458511499605</v>
      </c>
      <c r="CA54" s="36">
        <v>240.28567665446607</v>
      </c>
      <c r="CB54" s="35">
        <v>248.8212385037757</v>
      </c>
      <c r="CC54" s="35">
        <v>244.2492025171618</v>
      </c>
      <c r="CD54" s="35">
        <v>244.4940554003574</v>
      </c>
      <c r="CE54" s="35">
        <v>276.74847257982094</v>
      </c>
      <c r="CF54" s="35">
        <v>247.0599397562124</v>
      </c>
      <c r="CG54" s="35">
        <v>251.94927030744083</v>
      </c>
      <c r="CH54" s="35">
        <v>253.69994427506256</v>
      </c>
      <c r="CI54" s="35">
        <v>243.78605870062407</v>
      </c>
      <c r="CJ54" s="35">
        <v>249.43699279583575</v>
      </c>
      <c r="CK54" s="35">
        <v>251.34703846257892</v>
      </c>
      <c r="CP54" s="18">
        <v>37.8</v>
      </c>
      <c r="CQ54" s="18">
        <f t="shared" si="1"/>
        <v>0.378</v>
      </c>
    </row>
    <row r="55" ht="15.75" customHeight="1">
      <c r="A55" s="37">
        <v>24.0</v>
      </c>
      <c r="B55" s="32">
        <v>218.96749831677633</v>
      </c>
      <c r="C55" s="33">
        <v>253.0617477600748</v>
      </c>
      <c r="D55" s="33">
        <v>206.1921709601488</v>
      </c>
      <c r="E55" s="33">
        <v>217.84933305166885</v>
      </c>
      <c r="F55" s="33">
        <v>238.66528642617746</v>
      </c>
      <c r="G55" s="34">
        <v>230.22576964787592</v>
      </c>
      <c r="H55" s="34">
        <v>229.47007062586798</v>
      </c>
      <c r="I55" s="34">
        <v>226.97169981733643</v>
      </c>
      <c r="J55" s="34">
        <v>204.3626069515825</v>
      </c>
      <c r="K55" s="34">
        <v>226.37618090161942</v>
      </c>
      <c r="L55" s="34">
        <v>213.7307294967648</v>
      </c>
      <c r="M55" s="34">
        <v>242.7000697062827</v>
      </c>
      <c r="N55" s="34">
        <v>229.96289873371643</v>
      </c>
      <c r="O55" s="34">
        <v>227.7756722960348</v>
      </c>
      <c r="P55" s="34">
        <v>224.3644943064483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5">
        <v>222.8214990907805</v>
      </c>
      <c r="AG55" s="35">
        <v>221.31405069322105</v>
      </c>
      <c r="AH55" s="35">
        <v>215.00778185102914</v>
      </c>
      <c r="AI55" s="35">
        <v>224.3372856308592</v>
      </c>
      <c r="AJ55" s="35">
        <v>231.4119801336411</v>
      </c>
      <c r="AK55" s="35">
        <v>230.1884674313425</v>
      </c>
      <c r="AL55" s="35">
        <v>229.29935812902647</v>
      </c>
      <c r="AM55" s="35">
        <v>230.26482726283456</v>
      </c>
      <c r="AN55" s="35">
        <v>219.27383887364212</v>
      </c>
      <c r="AO55" s="35">
        <v>222.28127522545424</v>
      </c>
      <c r="AP55" s="35">
        <v>229.3090128203645</v>
      </c>
      <c r="AQ55" s="35">
        <v>225.25930865364592</v>
      </c>
      <c r="AR55" s="35">
        <v>214.42630612271293</v>
      </c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>
        <v>227.7164275991875</v>
      </c>
      <c r="BG55" s="36">
        <v>233.0989180201676</v>
      </c>
      <c r="BH55" s="36">
        <v>227.21087285275706</v>
      </c>
      <c r="BI55" s="36">
        <v>233.08224173512906</v>
      </c>
      <c r="BJ55" s="36">
        <v>220.6307618562487</v>
      </c>
      <c r="BK55" s="36">
        <v>224.25302650645415</v>
      </c>
      <c r="BL55" s="36">
        <v>224.43558794266514</v>
      </c>
      <c r="BM55" s="36">
        <v>222.14523184750857</v>
      </c>
      <c r="BN55" s="36">
        <v>228.54585335504987</v>
      </c>
      <c r="BO55" s="35">
        <v>225.3672656567899</v>
      </c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>
        <v>226.35116647406164</v>
      </c>
      <c r="CA55" s="36">
        <v>218.34654965558005</v>
      </c>
      <c r="CB55" s="35">
        <v>226.10277759690914</v>
      </c>
      <c r="CC55" s="35">
        <v>221.94818837429048</v>
      </c>
      <c r="CD55" s="35">
        <v>222.17068512467262</v>
      </c>
      <c r="CE55" s="35">
        <v>251.48013377905468</v>
      </c>
      <c r="CF55" s="35">
        <v>224.50229308281914</v>
      </c>
      <c r="CG55" s="35">
        <v>228.9452064967614</v>
      </c>
      <c r="CH55" s="35">
        <v>230.53603631951336</v>
      </c>
      <c r="CI55" s="35">
        <v>221.52733160187142</v>
      </c>
      <c r="CJ55" s="35">
        <v>226.66231084491156</v>
      </c>
      <c r="CK55" s="35">
        <v>228.39796103773475</v>
      </c>
      <c r="CP55" s="18">
        <v>39.1</v>
      </c>
      <c r="CQ55" s="18">
        <f t="shared" si="1"/>
        <v>0.391</v>
      </c>
    </row>
    <row r="56" ht="15.75" customHeight="1">
      <c r="A56" s="38"/>
      <c r="B56" s="39"/>
      <c r="C56" s="1"/>
      <c r="D56" s="1"/>
      <c r="E56" s="1"/>
      <c r="F56" s="1"/>
      <c r="CP56" s="18">
        <v>41.0</v>
      </c>
      <c r="CQ56" s="18">
        <f t="shared" si="1"/>
        <v>0.41</v>
      </c>
    </row>
    <row r="57" ht="15.75" customHeight="1">
      <c r="A57" s="38"/>
      <c r="B57" s="39"/>
      <c r="C57" s="1"/>
      <c r="D57" s="1"/>
      <c r="E57" s="1"/>
      <c r="F57" s="1"/>
      <c r="CP57" s="18">
        <v>39.9</v>
      </c>
      <c r="CQ57" s="18">
        <f t="shared" si="1"/>
        <v>0.399</v>
      </c>
    </row>
    <row r="58" ht="15.75" customHeight="1">
      <c r="A58" s="38"/>
      <c r="B58" s="39"/>
      <c r="C58" s="1"/>
      <c r="D58" s="1"/>
      <c r="E58" s="1"/>
      <c r="F58" s="1"/>
      <c r="CP58" s="18">
        <v>39.6</v>
      </c>
      <c r="CQ58" s="18">
        <f t="shared" si="1"/>
        <v>0.396</v>
      </c>
    </row>
    <row r="59" ht="15.75" customHeight="1">
      <c r="A59" s="38"/>
      <c r="B59" s="39"/>
      <c r="C59" s="1"/>
      <c r="D59" s="1"/>
      <c r="E59" s="1"/>
      <c r="F59" s="1"/>
      <c r="CP59" s="18">
        <v>40.3</v>
      </c>
      <c r="CQ59" s="18">
        <f t="shared" si="1"/>
        <v>0.403</v>
      </c>
    </row>
    <row r="60" ht="15.75" customHeight="1">
      <c r="A60" s="38"/>
      <c r="B60" s="39"/>
      <c r="C60" s="1"/>
      <c r="D60" s="1"/>
      <c r="E60" s="1"/>
      <c r="F60" s="1"/>
      <c r="CP60" s="18">
        <v>44.0</v>
      </c>
      <c r="CQ60" s="18">
        <f t="shared" si="1"/>
        <v>0.44</v>
      </c>
    </row>
    <row r="61" ht="15.75" customHeight="1">
      <c r="A61" s="38"/>
      <c r="B61" s="39"/>
      <c r="C61" s="1"/>
      <c r="D61" s="1"/>
      <c r="E61" s="1"/>
      <c r="F61" s="1"/>
      <c r="CP61" s="18">
        <v>39.4</v>
      </c>
      <c r="CQ61" s="18">
        <f t="shared" si="1"/>
        <v>0.394</v>
      </c>
    </row>
    <row r="62" ht="15.75" customHeight="1">
      <c r="A62" s="38"/>
      <c r="B62" s="39"/>
      <c r="C62" s="1"/>
      <c r="D62" s="1"/>
      <c r="E62" s="1"/>
      <c r="F62" s="1"/>
      <c r="CP62" s="18">
        <v>38.7</v>
      </c>
      <c r="CQ62" s="18">
        <f t="shared" si="1"/>
        <v>0.387</v>
      </c>
    </row>
    <row r="63" ht="15.75" customHeight="1">
      <c r="A63" s="38"/>
      <c r="B63" s="39"/>
      <c r="C63" s="1"/>
      <c r="D63" s="1"/>
      <c r="E63" s="1"/>
      <c r="F63" s="1"/>
      <c r="CP63" s="18">
        <v>44.1</v>
      </c>
      <c r="CQ63" s="18">
        <f t="shared" si="1"/>
        <v>0.441</v>
      </c>
    </row>
    <row r="64" ht="15.75" customHeight="1">
      <c r="A64" s="38"/>
      <c r="B64" s="39"/>
      <c r="C64" s="1"/>
      <c r="D64" s="1"/>
      <c r="E64" s="1"/>
      <c r="F64" s="1"/>
      <c r="CP64" s="18">
        <v>38.2</v>
      </c>
      <c r="CQ64" s="18">
        <f t="shared" si="1"/>
        <v>0.382</v>
      </c>
    </row>
    <row r="65" ht="15.75" customHeight="1">
      <c r="A65" s="38"/>
      <c r="B65" s="39"/>
      <c r="C65" s="1"/>
      <c r="D65" s="1"/>
      <c r="E65" s="1"/>
      <c r="F65" s="1"/>
      <c r="CP65" s="18">
        <v>40.9</v>
      </c>
      <c r="CQ65" s="18">
        <f t="shared" si="1"/>
        <v>0.409</v>
      </c>
    </row>
    <row r="66" ht="15.75" customHeight="1">
      <c r="A66" s="38"/>
      <c r="B66" s="39"/>
      <c r="C66" s="1"/>
      <c r="D66" s="1"/>
      <c r="E66" s="1"/>
      <c r="F66" s="1"/>
      <c r="CP66" s="18">
        <v>38.9</v>
      </c>
      <c r="CQ66" s="18">
        <f t="shared" si="1"/>
        <v>0.389</v>
      </c>
    </row>
    <row r="67" ht="15.75" customHeight="1">
      <c r="A67" s="38"/>
      <c r="B67" s="39"/>
      <c r="C67" s="1"/>
      <c r="D67" s="1"/>
      <c r="E67" s="1"/>
      <c r="F67" s="1"/>
      <c r="CP67" s="18">
        <v>37.5</v>
      </c>
      <c r="CQ67" s="18">
        <f t="shared" si="1"/>
        <v>0.375</v>
      </c>
    </row>
    <row r="68" ht="15.75" customHeight="1">
      <c r="A68" s="38"/>
      <c r="B68" s="39"/>
      <c r="C68" s="1"/>
      <c r="D68" s="1"/>
      <c r="E68" s="1"/>
      <c r="F68" s="1"/>
      <c r="CP68" s="18">
        <v>42.0</v>
      </c>
      <c r="CQ68" s="18">
        <f t="shared" si="1"/>
        <v>0.42</v>
      </c>
    </row>
    <row r="69" ht="15.75" customHeight="1">
      <c r="A69" s="38"/>
      <c r="B69" s="39"/>
      <c r="C69" s="1"/>
      <c r="D69" s="1"/>
      <c r="E69" s="1"/>
      <c r="F69" s="1"/>
      <c r="CP69" s="18">
        <v>35.6</v>
      </c>
      <c r="CQ69" s="18">
        <f t="shared" si="1"/>
        <v>0.356</v>
      </c>
    </row>
    <row r="70" ht="15.75" customHeight="1">
      <c r="A70" s="38"/>
      <c r="B70" s="39"/>
      <c r="C70" s="1"/>
      <c r="D70" s="1"/>
      <c r="E70" s="1"/>
      <c r="F70" s="1"/>
      <c r="CP70" s="18">
        <v>37.9</v>
      </c>
      <c r="CQ70" s="18">
        <f t="shared" si="1"/>
        <v>0.379</v>
      </c>
    </row>
    <row r="71" ht="15.75" customHeight="1">
      <c r="A71" s="38"/>
      <c r="B71" s="39"/>
      <c r="C71" s="1"/>
      <c r="D71" s="1"/>
      <c r="E71" s="1"/>
      <c r="F71" s="1"/>
      <c r="CP71" s="18">
        <v>38.9</v>
      </c>
      <c r="CQ71" s="18">
        <f t="shared" si="1"/>
        <v>0.389</v>
      </c>
    </row>
    <row r="72" ht="15.75" customHeight="1">
      <c r="A72" s="38"/>
      <c r="B72" s="39"/>
      <c r="C72" s="1"/>
      <c r="D72" s="1"/>
      <c r="E72" s="1"/>
      <c r="F72" s="1"/>
      <c r="CP72" s="18">
        <v>41.0</v>
      </c>
      <c r="CQ72" s="18">
        <f t="shared" si="1"/>
        <v>0.41</v>
      </c>
    </row>
    <row r="73" ht="15.75" customHeight="1">
      <c r="A73" s="38"/>
      <c r="B73" s="39"/>
      <c r="C73" s="1"/>
      <c r="D73" s="1"/>
      <c r="E73" s="1"/>
      <c r="F73" s="1"/>
      <c r="CP73" s="18">
        <v>39.7</v>
      </c>
      <c r="CQ73" s="18">
        <f t="shared" si="1"/>
        <v>0.397</v>
      </c>
    </row>
    <row r="74" ht="15.75" customHeight="1">
      <c r="A74" s="38"/>
      <c r="B74" s="39"/>
      <c r="C74" s="1"/>
      <c r="D74" s="1"/>
      <c r="E74" s="1"/>
      <c r="F74" s="1"/>
      <c r="CP74" s="18">
        <v>40.4</v>
      </c>
      <c r="CQ74" s="18">
        <f t="shared" si="1"/>
        <v>0.404</v>
      </c>
    </row>
    <row r="75" ht="15.75" customHeight="1">
      <c r="A75" s="38"/>
      <c r="B75" s="39"/>
      <c r="C75" s="1"/>
      <c r="D75" s="1"/>
      <c r="E75" s="1"/>
      <c r="F75" s="1"/>
      <c r="CP75" s="18">
        <v>41.8</v>
      </c>
      <c r="CQ75" s="18">
        <f t="shared" si="1"/>
        <v>0.418</v>
      </c>
    </row>
    <row r="76" ht="15.75" customHeight="1">
      <c r="A76" s="38"/>
      <c r="B76" s="39"/>
      <c r="C76" s="1"/>
      <c r="D76" s="1"/>
      <c r="E76" s="1"/>
      <c r="F76" s="1"/>
      <c r="CP76" s="18">
        <v>40.1</v>
      </c>
      <c r="CQ76" s="18">
        <f t="shared" si="1"/>
        <v>0.401</v>
      </c>
    </row>
    <row r="77" ht="15.75" customHeight="1">
      <c r="A77" s="38"/>
      <c r="B77" s="39"/>
      <c r="C77" s="1"/>
      <c r="D77" s="1"/>
      <c r="E77" s="1"/>
      <c r="F77" s="1"/>
      <c r="CP77" s="18">
        <v>38.1</v>
      </c>
      <c r="CQ77" s="18">
        <f t="shared" si="1"/>
        <v>0.381</v>
      </c>
    </row>
    <row r="78" ht="15.75" customHeight="1">
      <c r="A78" s="38"/>
      <c r="B78" s="39"/>
      <c r="C78" s="1"/>
      <c r="D78" s="1"/>
      <c r="E78" s="1"/>
      <c r="F78" s="1"/>
      <c r="CP78" s="18">
        <v>40.0</v>
      </c>
      <c r="CQ78" s="18">
        <f t="shared" si="1"/>
        <v>0.4</v>
      </c>
    </row>
    <row r="79" ht="15.75" customHeight="1">
      <c r="A79" s="38"/>
      <c r="B79" s="39"/>
      <c r="C79" s="1"/>
      <c r="D79" s="1"/>
      <c r="E79" s="1"/>
      <c r="F79" s="1"/>
      <c r="CP79" s="18">
        <v>34.5</v>
      </c>
      <c r="CQ79" s="18">
        <f t="shared" si="1"/>
        <v>0.345</v>
      </c>
    </row>
    <row r="80" ht="15.75" customHeight="1">
      <c r="A80" s="38"/>
      <c r="B80" s="39"/>
      <c r="C80" s="1"/>
      <c r="D80" s="1"/>
      <c r="E80" s="1"/>
      <c r="F80" s="1"/>
      <c r="CP80" s="18">
        <v>38.8</v>
      </c>
      <c r="CQ80" s="18">
        <f t="shared" si="1"/>
        <v>0.388</v>
      </c>
    </row>
    <row r="81" ht="15.75" customHeight="1">
      <c r="A81" s="38"/>
      <c r="B81" s="39"/>
      <c r="C81" s="1"/>
      <c r="D81" s="1"/>
      <c r="E81" s="1"/>
      <c r="F81" s="1"/>
      <c r="CP81" s="18">
        <v>39.2</v>
      </c>
      <c r="CQ81" s="18">
        <f t="shared" si="1"/>
        <v>0.392</v>
      </c>
    </row>
    <row r="82" ht="15.75" customHeight="1">
      <c r="CP82" s="18">
        <v>41.3</v>
      </c>
      <c r="CQ82" s="18">
        <f t="shared" si="1"/>
        <v>0.413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8.63"/>
  </cols>
  <sheetData>
    <row r="1" ht="13.5" customHeight="1">
      <c r="A1" s="18" t="s">
        <v>199</v>
      </c>
      <c r="B1" s="18" t="s">
        <v>38</v>
      </c>
      <c r="C1" s="18" t="s">
        <v>41</v>
      </c>
      <c r="D1" s="18" t="s">
        <v>43</v>
      </c>
      <c r="E1" s="18" t="s">
        <v>45</v>
      </c>
      <c r="F1" s="18" t="s">
        <v>47</v>
      </c>
      <c r="G1" s="18" t="s">
        <v>49</v>
      </c>
      <c r="H1" s="18" t="s">
        <v>51</v>
      </c>
      <c r="I1" s="18" t="s">
        <v>53</v>
      </c>
      <c r="J1" s="18" t="s">
        <v>55</v>
      </c>
      <c r="K1" s="18" t="s">
        <v>57</v>
      </c>
      <c r="L1" s="18" t="s">
        <v>59</v>
      </c>
      <c r="M1" s="18" t="s">
        <v>61</v>
      </c>
      <c r="N1" s="18" t="s">
        <v>63</v>
      </c>
      <c r="O1" s="18" t="s">
        <v>65</v>
      </c>
      <c r="P1" s="18" t="s">
        <v>67</v>
      </c>
      <c r="Q1" s="18" t="s">
        <v>69</v>
      </c>
      <c r="R1" s="18" t="s">
        <v>71</v>
      </c>
      <c r="S1" s="18" t="s">
        <v>73</v>
      </c>
      <c r="T1" s="18" t="s">
        <v>75</v>
      </c>
      <c r="U1" s="18" t="s">
        <v>77</v>
      </c>
      <c r="V1" s="18" t="s">
        <v>79</v>
      </c>
      <c r="W1" s="18" t="s">
        <v>81</v>
      </c>
      <c r="X1" s="18" t="s">
        <v>83</v>
      </c>
      <c r="Y1" s="18" t="s">
        <v>85</v>
      </c>
      <c r="Z1" s="18" t="s">
        <v>87</v>
      </c>
      <c r="AA1" s="18" t="s">
        <v>89</v>
      </c>
      <c r="AB1" s="18" t="s">
        <v>91</v>
      </c>
      <c r="AC1" s="18" t="s">
        <v>93</v>
      </c>
      <c r="AD1" s="18" t="s">
        <v>95</v>
      </c>
      <c r="AE1" s="18" t="s">
        <v>97</v>
      </c>
      <c r="AF1" s="18" t="s">
        <v>99</v>
      </c>
      <c r="AG1" s="18" t="s">
        <v>101</v>
      </c>
      <c r="AH1" s="18" t="s">
        <v>103</v>
      </c>
      <c r="AI1" s="18" t="s">
        <v>105</v>
      </c>
      <c r="AJ1" s="18" t="s">
        <v>107</v>
      </c>
      <c r="AK1" s="18" t="s">
        <v>109</v>
      </c>
      <c r="AL1" s="18" t="s">
        <v>111</v>
      </c>
      <c r="AM1" s="18" t="s">
        <v>113</v>
      </c>
      <c r="AN1" s="18" t="s">
        <v>115</v>
      </c>
      <c r="AO1" s="18" t="s">
        <v>117</v>
      </c>
      <c r="AP1" s="18" t="s">
        <v>119</v>
      </c>
      <c r="AQ1" s="18" t="s">
        <v>121</v>
      </c>
      <c r="AR1" s="18" t="s">
        <v>123</v>
      </c>
      <c r="AS1" s="18" t="s">
        <v>125</v>
      </c>
      <c r="AT1" s="18" t="s">
        <v>127</v>
      </c>
      <c r="AU1" s="18" t="s">
        <v>129</v>
      </c>
      <c r="AV1" s="18" t="s">
        <v>131</v>
      </c>
      <c r="AW1" s="18" t="s">
        <v>133</v>
      </c>
      <c r="AX1" s="18" t="s">
        <v>135</v>
      </c>
      <c r="AY1" s="18" t="s">
        <v>137</v>
      </c>
    </row>
    <row r="2" ht="13.5" customHeight="1">
      <c r="A2" s="18">
        <v>1.0</v>
      </c>
      <c r="B2" s="34">
        <v>66.00455690888475</v>
      </c>
      <c r="C2" s="34">
        <v>76.28177085590772</v>
      </c>
      <c r="D2" s="34">
        <v>62.153620911432405</v>
      </c>
      <c r="E2" s="34">
        <v>65.66750230744086</v>
      </c>
      <c r="F2" s="34">
        <v>71.94216767870421</v>
      </c>
      <c r="G2" s="34">
        <v>69.39819850629755</v>
      </c>
      <c r="H2" s="34">
        <v>69.17040406425687</v>
      </c>
      <c r="I2" s="34">
        <v>68.41730664350332</v>
      </c>
      <c r="J2" s="34">
        <v>61.60212554042918</v>
      </c>
      <c r="K2" s="34">
        <v>68.23779615694748</v>
      </c>
      <c r="L2" s="34">
        <v>64.4260093698382</v>
      </c>
      <c r="M2" s="34">
        <v>73.15839421768332</v>
      </c>
      <c r="N2" s="40">
        <v>69.31895990537863</v>
      </c>
      <c r="O2" s="34">
        <v>68.65965241459423</v>
      </c>
      <c r="P2" s="34">
        <v>67.63140258998203</v>
      </c>
      <c r="Q2" s="34">
        <v>67.16628919961327</v>
      </c>
      <c r="R2" s="34">
        <v>66.71189087881784</v>
      </c>
      <c r="S2" s="34">
        <v>64.81095816562124</v>
      </c>
      <c r="T2" s="34">
        <v>67.6232009317901</v>
      </c>
      <c r="U2" s="34">
        <v>69.75576434650425</v>
      </c>
      <c r="V2" s="34">
        <v>69.38695429748601</v>
      </c>
      <c r="W2" s="34">
        <v>69.11894527334292</v>
      </c>
      <c r="X2" s="34">
        <v>69.40997185434728</v>
      </c>
      <c r="Y2" s="34">
        <v>66.09689879923182</v>
      </c>
      <c r="Z2" s="34">
        <v>67.00344659906038</v>
      </c>
      <c r="AA2" s="34">
        <v>69.12185553915296</v>
      </c>
      <c r="AB2" s="34">
        <v>67.90113131664927</v>
      </c>
      <c r="AC2" s="34">
        <v>64.63568079297089</v>
      </c>
      <c r="AD2" s="34">
        <v>68.64179396530533</v>
      </c>
      <c r="AE2" s="34">
        <v>70.26426715440459</v>
      </c>
      <c r="AF2" s="34">
        <v>68.48940186470668</v>
      </c>
      <c r="AG2" s="34">
        <v>70.25924033164179</v>
      </c>
      <c r="AH2" s="34">
        <v>66.50592343035248</v>
      </c>
      <c r="AI2" s="34">
        <v>67.59780224835698</v>
      </c>
      <c r="AJ2" s="34">
        <v>67.65283272912873</v>
      </c>
      <c r="AK2" s="34">
        <v>66.96243830810067</v>
      </c>
      <c r="AL2" s="34">
        <v>68.89181225534998</v>
      </c>
      <c r="AM2" s="34">
        <v>67.93367337979792</v>
      </c>
      <c r="AN2" s="34">
        <v>68.23025592280327</v>
      </c>
      <c r="AO2" s="34">
        <v>65.8173809966581</v>
      </c>
      <c r="AP2" s="34">
        <v>68.15538272059942</v>
      </c>
      <c r="AQ2" s="34">
        <v>66.90304242861389</v>
      </c>
      <c r="AR2" s="34">
        <v>66.97011082705441</v>
      </c>
      <c r="AS2" s="34">
        <v>75.8050164022988</v>
      </c>
      <c r="AT2" s="34">
        <v>67.67294002017994</v>
      </c>
      <c r="AU2" s="34">
        <v>69.01219143203814</v>
      </c>
      <c r="AV2" s="34">
        <v>69.49172386664758</v>
      </c>
      <c r="AW2" s="34">
        <v>66.77618129625789</v>
      </c>
      <c r="AX2" s="34">
        <v>68.32404585277239</v>
      </c>
      <c r="AY2" s="34">
        <v>68.84723227453249</v>
      </c>
    </row>
    <row r="3" ht="13.5" customHeight="1">
      <c r="A3" s="18">
        <v>2.0</v>
      </c>
      <c r="B3" s="34">
        <v>22.001518969628243</v>
      </c>
      <c r="C3" s="34">
        <v>25.427256951969238</v>
      </c>
      <c r="D3" s="34">
        <v>20.717873637144134</v>
      </c>
      <c r="E3" s="34">
        <v>21.889167435813615</v>
      </c>
      <c r="F3" s="34">
        <v>23.98072255956807</v>
      </c>
      <c r="G3" s="34">
        <v>23.132732835432513</v>
      </c>
      <c r="H3" s="34">
        <v>23.056801354752288</v>
      </c>
      <c r="I3" s="34">
        <v>22.805768881167772</v>
      </c>
      <c r="J3" s="34">
        <v>20.534041846809718</v>
      </c>
      <c r="K3" s="34">
        <v>22.74593205231582</v>
      </c>
      <c r="L3" s="34">
        <v>21.475336456612734</v>
      </c>
      <c r="M3" s="34">
        <v>24.386131405894435</v>
      </c>
      <c r="N3" s="40">
        <v>23.106319968459538</v>
      </c>
      <c r="O3" s="34">
        <v>22.88655080486474</v>
      </c>
      <c r="P3" s="34">
        <v>22.54380086332734</v>
      </c>
      <c r="Q3" s="34">
        <v>22.388763066537752</v>
      </c>
      <c r="R3" s="34">
        <v>22.237296959605946</v>
      </c>
      <c r="S3" s="34">
        <v>21.603652721873743</v>
      </c>
      <c r="T3" s="34">
        <v>22.541066977263363</v>
      </c>
      <c r="U3" s="34">
        <v>23.251921448834747</v>
      </c>
      <c r="V3" s="34">
        <v>23.128984765828665</v>
      </c>
      <c r="W3" s="34">
        <v>23.039648424447638</v>
      </c>
      <c r="X3" s="34">
        <v>23.13665728478242</v>
      </c>
      <c r="Y3" s="34">
        <v>22.03229959974394</v>
      </c>
      <c r="Z3" s="34">
        <v>22.33448219968679</v>
      </c>
      <c r="AA3" s="34">
        <v>23.04061851305098</v>
      </c>
      <c r="AB3" s="34">
        <v>22.633710438883085</v>
      </c>
      <c r="AC3" s="34">
        <v>21.545226930990292</v>
      </c>
      <c r="AD3" s="34">
        <v>22.880597988435106</v>
      </c>
      <c r="AE3" s="34">
        <v>23.421422384801524</v>
      </c>
      <c r="AF3" s="34">
        <v>22.829800621568893</v>
      </c>
      <c r="AG3" s="34">
        <v>23.419746777213923</v>
      </c>
      <c r="AH3" s="34">
        <v>22.168641143450827</v>
      </c>
      <c r="AI3" s="34">
        <v>22.532600749452325</v>
      </c>
      <c r="AJ3" s="34">
        <v>22.550944243042906</v>
      </c>
      <c r="AK3" s="34">
        <v>22.32081276936689</v>
      </c>
      <c r="AL3" s="34">
        <v>22.96393741844999</v>
      </c>
      <c r="AM3" s="34">
        <v>22.64455779326597</v>
      </c>
      <c r="AN3" s="34">
        <v>22.74341864093442</v>
      </c>
      <c r="AO3" s="34">
        <v>21.939126998886028</v>
      </c>
      <c r="AP3" s="34">
        <v>22.71846090686647</v>
      </c>
      <c r="AQ3" s="34">
        <v>22.301014142871292</v>
      </c>
      <c r="AR3" s="34">
        <v>22.323370275684805</v>
      </c>
      <c r="AS3" s="34">
        <v>25.26833880076626</v>
      </c>
      <c r="AT3" s="34">
        <v>22.557646673393304</v>
      </c>
      <c r="AU3" s="34">
        <v>23.004063810679376</v>
      </c>
      <c r="AV3" s="34">
        <v>23.163907955549192</v>
      </c>
      <c r="AW3" s="34">
        <v>22.258727098752626</v>
      </c>
      <c r="AX3" s="34">
        <v>22.774681950924133</v>
      </c>
      <c r="AY3" s="34">
        <v>22.94907742484416</v>
      </c>
    </row>
    <row r="4" ht="13.5" customHeight="1">
      <c r="A4" s="18">
        <v>3.0</v>
      </c>
      <c r="B4" s="34">
        <v>22.001518969628243</v>
      </c>
      <c r="C4" s="34">
        <v>25.427256951969238</v>
      </c>
      <c r="D4" s="34">
        <v>20.717873637144134</v>
      </c>
      <c r="E4" s="34">
        <v>21.889167435813615</v>
      </c>
      <c r="F4" s="34">
        <v>23.98072255956807</v>
      </c>
      <c r="G4" s="34">
        <v>23.132732835432513</v>
      </c>
      <c r="H4" s="34">
        <v>23.056801354752288</v>
      </c>
      <c r="I4" s="34">
        <v>22.805768881167772</v>
      </c>
      <c r="J4" s="34">
        <v>20.534041846809718</v>
      </c>
      <c r="K4" s="34">
        <v>22.74593205231582</v>
      </c>
      <c r="L4" s="34">
        <v>21.475336456612734</v>
      </c>
      <c r="M4" s="34">
        <v>24.386131405894435</v>
      </c>
      <c r="N4" s="40">
        <v>23.106319968459538</v>
      </c>
      <c r="O4" s="34">
        <v>22.88655080486474</v>
      </c>
      <c r="P4" s="34">
        <v>22.54380086332734</v>
      </c>
      <c r="Q4" s="34">
        <v>22.388763066537752</v>
      </c>
      <c r="R4" s="34">
        <v>22.237296959605946</v>
      </c>
      <c r="S4" s="34">
        <v>21.603652721873743</v>
      </c>
      <c r="T4" s="34">
        <v>22.541066977263363</v>
      </c>
      <c r="U4" s="34">
        <v>23.251921448834747</v>
      </c>
      <c r="V4" s="34">
        <v>23.128984765828665</v>
      </c>
      <c r="W4" s="34">
        <v>23.039648424447638</v>
      </c>
      <c r="X4" s="34">
        <v>23.13665728478242</v>
      </c>
      <c r="Y4" s="34">
        <v>22.03229959974394</v>
      </c>
      <c r="Z4" s="34">
        <v>22.33448219968679</v>
      </c>
      <c r="AA4" s="34">
        <v>23.04061851305098</v>
      </c>
      <c r="AB4" s="34">
        <v>22.633710438883085</v>
      </c>
      <c r="AC4" s="34">
        <v>21.545226930990292</v>
      </c>
      <c r="AD4" s="34">
        <v>22.880597988435106</v>
      </c>
      <c r="AE4" s="34">
        <v>23.421422384801524</v>
      </c>
      <c r="AF4" s="34">
        <v>22.829800621568893</v>
      </c>
      <c r="AG4" s="34">
        <v>23.419746777213923</v>
      </c>
      <c r="AH4" s="34">
        <v>22.168641143450827</v>
      </c>
      <c r="AI4" s="34">
        <v>22.532600749452325</v>
      </c>
      <c r="AJ4" s="34">
        <v>22.550944243042906</v>
      </c>
      <c r="AK4" s="34">
        <v>22.32081276936689</v>
      </c>
      <c r="AL4" s="34">
        <v>22.96393741844999</v>
      </c>
      <c r="AM4" s="34">
        <v>22.64455779326597</v>
      </c>
      <c r="AN4" s="34">
        <v>22.74341864093442</v>
      </c>
      <c r="AO4" s="34">
        <v>21.939126998886028</v>
      </c>
      <c r="AP4" s="34">
        <v>22.71846090686647</v>
      </c>
      <c r="AQ4" s="34">
        <v>22.301014142871292</v>
      </c>
      <c r="AR4" s="34">
        <v>22.323370275684805</v>
      </c>
      <c r="AS4" s="34">
        <v>25.26833880076626</v>
      </c>
      <c r="AT4" s="34">
        <v>22.557646673393304</v>
      </c>
      <c r="AU4" s="34">
        <v>23.004063810679376</v>
      </c>
      <c r="AV4" s="34">
        <v>23.163907955549192</v>
      </c>
      <c r="AW4" s="34">
        <v>22.258727098752626</v>
      </c>
      <c r="AX4" s="34">
        <v>22.774681950924133</v>
      </c>
      <c r="AY4" s="34">
        <v>22.94907742484416</v>
      </c>
    </row>
    <row r="5" ht="13.5" customHeight="1">
      <c r="A5" s="18">
        <v>4.0</v>
      </c>
      <c r="B5" s="34">
        <v>0.0</v>
      </c>
      <c r="C5" s="34">
        <v>0.0</v>
      </c>
      <c r="D5" s="34">
        <v>0.0</v>
      </c>
      <c r="E5" s="34">
        <v>0.0</v>
      </c>
      <c r="F5" s="34">
        <v>0.0</v>
      </c>
      <c r="G5" s="34">
        <v>0.0</v>
      </c>
      <c r="H5" s="34">
        <v>0.0</v>
      </c>
      <c r="I5" s="34">
        <v>0.0</v>
      </c>
      <c r="J5" s="34">
        <v>0.0</v>
      </c>
      <c r="K5" s="34">
        <v>0.0</v>
      </c>
      <c r="L5" s="34">
        <v>0.0</v>
      </c>
      <c r="M5" s="34">
        <v>0.0</v>
      </c>
      <c r="N5" s="40">
        <v>0.0</v>
      </c>
      <c r="O5" s="34">
        <v>0.0</v>
      </c>
      <c r="P5" s="34">
        <v>0.0</v>
      </c>
      <c r="Q5" s="34">
        <v>0.0</v>
      </c>
      <c r="R5" s="34">
        <v>0.0</v>
      </c>
      <c r="S5" s="34">
        <v>0.0</v>
      </c>
      <c r="T5" s="34">
        <v>0.0</v>
      </c>
      <c r="U5" s="34">
        <v>0.0</v>
      </c>
      <c r="V5" s="34">
        <v>0.0</v>
      </c>
      <c r="W5" s="34">
        <v>0.0</v>
      </c>
      <c r="X5" s="34">
        <v>0.0</v>
      </c>
      <c r="Y5" s="34">
        <v>0.0</v>
      </c>
      <c r="Z5" s="34">
        <v>0.0</v>
      </c>
      <c r="AA5" s="34">
        <v>0.0</v>
      </c>
      <c r="AB5" s="34">
        <v>0.0</v>
      </c>
      <c r="AC5" s="34">
        <v>0.0</v>
      </c>
      <c r="AD5" s="34">
        <v>0.0</v>
      </c>
      <c r="AE5" s="34">
        <v>0.0</v>
      </c>
      <c r="AF5" s="34">
        <v>0.0</v>
      </c>
      <c r="AG5" s="34">
        <v>0.0</v>
      </c>
      <c r="AH5" s="34">
        <v>0.0</v>
      </c>
      <c r="AI5" s="34">
        <v>0.0</v>
      </c>
      <c r="AJ5" s="34">
        <v>0.0</v>
      </c>
      <c r="AK5" s="34">
        <v>0.0</v>
      </c>
      <c r="AL5" s="34">
        <v>0.0</v>
      </c>
      <c r="AM5" s="34">
        <v>0.0</v>
      </c>
      <c r="AN5" s="34">
        <v>0.0</v>
      </c>
      <c r="AO5" s="34">
        <v>0.0</v>
      </c>
      <c r="AP5" s="34">
        <v>0.0</v>
      </c>
      <c r="AQ5" s="34">
        <v>0.0</v>
      </c>
      <c r="AR5" s="34">
        <v>0.0</v>
      </c>
      <c r="AS5" s="34">
        <v>0.0</v>
      </c>
      <c r="AT5" s="34">
        <v>0.0</v>
      </c>
      <c r="AU5" s="34">
        <v>0.0</v>
      </c>
      <c r="AV5" s="34">
        <v>0.0</v>
      </c>
      <c r="AW5" s="34">
        <v>0.0</v>
      </c>
      <c r="AX5" s="34">
        <v>0.0</v>
      </c>
      <c r="AY5" s="34">
        <v>0.0</v>
      </c>
    </row>
    <row r="6" ht="13.5" customHeight="1">
      <c r="A6" s="18">
        <v>5.0</v>
      </c>
      <c r="B6" s="34">
        <v>0.0</v>
      </c>
      <c r="C6" s="34">
        <v>0.0</v>
      </c>
      <c r="D6" s="34">
        <v>0.0</v>
      </c>
      <c r="E6" s="34">
        <v>0.0</v>
      </c>
      <c r="F6" s="34">
        <v>0.0</v>
      </c>
      <c r="G6" s="34">
        <v>0.0</v>
      </c>
      <c r="H6" s="34">
        <v>0.0</v>
      </c>
      <c r="I6" s="34">
        <v>0.0</v>
      </c>
      <c r="J6" s="34">
        <v>0.0</v>
      </c>
      <c r="K6" s="34">
        <v>0.0</v>
      </c>
      <c r="L6" s="34">
        <v>0.0</v>
      </c>
      <c r="M6" s="34">
        <v>0.0</v>
      </c>
      <c r="N6" s="40">
        <v>0.0</v>
      </c>
      <c r="O6" s="34">
        <v>0.0</v>
      </c>
      <c r="P6" s="34">
        <v>0.0</v>
      </c>
      <c r="Q6" s="34">
        <v>0.0</v>
      </c>
      <c r="R6" s="34">
        <v>0.0</v>
      </c>
      <c r="S6" s="34">
        <v>0.0</v>
      </c>
      <c r="T6" s="34">
        <v>0.0</v>
      </c>
      <c r="U6" s="34">
        <v>0.0</v>
      </c>
      <c r="V6" s="34">
        <v>0.0</v>
      </c>
      <c r="W6" s="34">
        <v>0.0</v>
      </c>
      <c r="X6" s="34">
        <v>0.0</v>
      </c>
      <c r="Y6" s="34">
        <v>0.0</v>
      </c>
      <c r="Z6" s="34">
        <v>0.0</v>
      </c>
      <c r="AA6" s="34">
        <v>0.0</v>
      </c>
      <c r="AB6" s="34">
        <v>0.0</v>
      </c>
      <c r="AC6" s="34">
        <v>0.0</v>
      </c>
      <c r="AD6" s="34">
        <v>0.0</v>
      </c>
      <c r="AE6" s="34">
        <v>0.0</v>
      </c>
      <c r="AF6" s="34">
        <v>0.0</v>
      </c>
      <c r="AG6" s="34">
        <v>0.0</v>
      </c>
      <c r="AH6" s="34">
        <v>0.0</v>
      </c>
      <c r="AI6" s="34">
        <v>0.0</v>
      </c>
      <c r="AJ6" s="34">
        <v>0.0</v>
      </c>
      <c r="AK6" s="34">
        <v>0.0</v>
      </c>
      <c r="AL6" s="34">
        <v>0.0</v>
      </c>
      <c r="AM6" s="34">
        <v>0.0</v>
      </c>
      <c r="AN6" s="34">
        <v>0.0</v>
      </c>
      <c r="AO6" s="34">
        <v>0.0</v>
      </c>
      <c r="AP6" s="34">
        <v>0.0</v>
      </c>
      <c r="AQ6" s="34">
        <v>0.0</v>
      </c>
      <c r="AR6" s="34">
        <v>0.0</v>
      </c>
      <c r="AS6" s="34">
        <v>0.0</v>
      </c>
      <c r="AT6" s="34">
        <v>0.0</v>
      </c>
      <c r="AU6" s="34">
        <v>0.0</v>
      </c>
      <c r="AV6" s="34">
        <v>0.0</v>
      </c>
      <c r="AW6" s="34">
        <v>0.0</v>
      </c>
      <c r="AX6" s="34">
        <v>0.0</v>
      </c>
      <c r="AY6" s="34">
        <v>0.0</v>
      </c>
    </row>
    <row r="7" ht="13.5" customHeight="1">
      <c r="A7" s="18">
        <v>6.0</v>
      </c>
      <c r="B7" s="34">
        <v>22.001518969628243</v>
      </c>
      <c r="C7" s="34">
        <v>25.427256951969238</v>
      </c>
      <c r="D7" s="34">
        <v>20.717873637144134</v>
      </c>
      <c r="E7" s="34">
        <v>21.889167435813615</v>
      </c>
      <c r="F7" s="34">
        <v>23.98072255956807</v>
      </c>
      <c r="G7" s="34">
        <v>23.132732835432513</v>
      </c>
      <c r="H7" s="34">
        <v>23.056801354752288</v>
      </c>
      <c r="I7" s="34">
        <v>22.805768881167772</v>
      </c>
      <c r="J7" s="34">
        <v>20.534041846809718</v>
      </c>
      <c r="K7" s="34">
        <v>22.74593205231582</v>
      </c>
      <c r="L7" s="34">
        <v>21.475336456612734</v>
      </c>
      <c r="M7" s="34">
        <v>24.386131405894435</v>
      </c>
      <c r="N7" s="40">
        <v>23.106319968459538</v>
      </c>
      <c r="O7" s="34">
        <v>22.88655080486474</v>
      </c>
      <c r="P7" s="34">
        <v>22.54380086332734</v>
      </c>
      <c r="Q7" s="34">
        <v>22.388763066537752</v>
      </c>
      <c r="R7" s="34">
        <v>22.237296959605946</v>
      </c>
      <c r="S7" s="34">
        <v>21.603652721873743</v>
      </c>
      <c r="T7" s="34">
        <v>22.541066977263363</v>
      </c>
      <c r="U7" s="34">
        <v>23.251921448834747</v>
      </c>
      <c r="V7" s="34">
        <v>23.128984765828665</v>
      </c>
      <c r="W7" s="34">
        <v>23.039648424447638</v>
      </c>
      <c r="X7" s="34">
        <v>23.13665728478242</v>
      </c>
      <c r="Y7" s="34">
        <v>22.03229959974394</v>
      </c>
      <c r="Z7" s="34">
        <v>22.33448219968679</v>
      </c>
      <c r="AA7" s="34">
        <v>23.04061851305098</v>
      </c>
      <c r="AB7" s="34">
        <v>22.633710438883085</v>
      </c>
      <c r="AC7" s="34">
        <v>21.545226930990292</v>
      </c>
      <c r="AD7" s="34">
        <v>22.880597988435106</v>
      </c>
      <c r="AE7" s="34">
        <v>23.421422384801524</v>
      </c>
      <c r="AF7" s="34">
        <v>22.829800621568893</v>
      </c>
      <c r="AG7" s="34">
        <v>23.419746777213923</v>
      </c>
      <c r="AH7" s="34">
        <v>22.168641143450827</v>
      </c>
      <c r="AI7" s="34">
        <v>22.532600749452325</v>
      </c>
      <c r="AJ7" s="34">
        <v>22.550944243042906</v>
      </c>
      <c r="AK7" s="34">
        <v>22.32081276936689</v>
      </c>
      <c r="AL7" s="34">
        <v>22.96393741844999</v>
      </c>
      <c r="AM7" s="34">
        <v>22.64455779326597</v>
      </c>
      <c r="AN7" s="34">
        <v>22.74341864093442</v>
      </c>
      <c r="AO7" s="34">
        <v>21.939126998886028</v>
      </c>
      <c r="AP7" s="34">
        <v>22.71846090686647</v>
      </c>
      <c r="AQ7" s="34">
        <v>22.301014142871292</v>
      </c>
      <c r="AR7" s="34">
        <v>22.323370275684805</v>
      </c>
      <c r="AS7" s="34">
        <v>25.26833880076626</v>
      </c>
      <c r="AT7" s="34">
        <v>22.557646673393304</v>
      </c>
      <c r="AU7" s="34">
        <v>23.004063810679376</v>
      </c>
      <c r="AV7" s="34">
        <v>23.163907955549192</v>
      </c>
      <c r="AW7" s="34">
        <v>22.258727098752626</v>
      </c>
      <c r="AX7" s="34">
        <v>22.774681950924133</v>
      </c>
      <c r="AY7" s="34">
        <v>22.94907742484416</v>
      </c>
    </row>
    <row r="8" ht="13.5" customHeight="1">
      <c r="A8" s="18">
        <v>7.0</v>
      </c>
      <c r="B8" s="34">
        <v>87.48223018875991</v>
      </c>
      <c r="C8" s="34">
        <v>101.10361692806818</v>
      </c>
      <c r="D8" s="34">
        <v>82.37821184293024</v>
      </c>
      <c r="E8" s="34">
        <v>87.0354990900208</v>
      </c>
      <c r="F8" s="34">
        <v>95.35192065352068</v>
      </c>
      <c r="G8" s="34">
        <v>91.98015198850547</v>
      </c>
      <c r="H8" s="34">
        <v>91.67823395818172</v>
      </c>
      <c r="I8" s="34">
        <v>90.68008102750044</v>
      </c>
      <c r="J8" s="34">
        <v>81.64726162898151</v>
      </c>
      <c r="K8" s="34">
        <v>90.44215839849386</v>
      </c>
      <c r="L8" s="34">
        <v>85.39002829176968</v>
      </c>
      <c r="M8" s="34">
        <v>96.9639034472469</v>
      </c>
      <c r="N8" s="40">
        <v>91.87512939839866</v>
      </c>
      <c r="O8" s="34">
        <v>91.00128534315267</v>
      </c>
      <c r="P8" s="34">
        <v>89.63844628989683</v>
      </c>
      <c r="Q8" s="34">
        <v>89.0219864788525</v>
      </c>
      <c r="R8" s="34">
        <v>88.41972838700458</v>
      </c>
      <c r="S8" s="34">
        <v>85.90023820364084</v>
      </c>
      <c r="T8" s="34">
        <v>89.62757583816624</v>
      </c>
      <c r="U8" s="34">
        <v>92.45406861798578</v>
      </c>
      <c r="V8" s="34">
        <v>91.96524894984255</v>
      </c>
      <c r="W8" s="34">
        <v>91.6100306400656</v>
      </c>
      <c r="X8" s="34">
        <v>91.99575634663488</v>
      </c>
      <c r="Y8" s="34">
        <v>87.6046198370771</v>
      </c>
      <c r="Z8" s="34">
        <v>88.80615541304033</v>
      </c>
      <c r="AA8" s="34">
        <v>91.61388789713129</v>
      </c>
      <c r="AB8" s="34">
        <v>89.99594388793989</v>
      </c>
      <c r="AC8" s="34">
        <v>85.66792613036617</v>
      </c>
      <c r="AD8" s="34">
        <v>90.97761581115864</v>
      </c>
      <c r="AE8" s="34">
        <v>93.12803662528226</v>
      </c>
      <c r="AF8" s="34">
        <v>90.77563580480964</v>
      </c>
      <c r="AG8" s="34">
        <v>93.1213740903506</v>
      </c>
      <c r="AH8" s="34">
        <v>88.14673978467353</v>
      </c>
      <c r="AI8" s="34">
        <v>89.59391250377473</v>
      </c>
      <c r="AJ8" s="34">
        <v>89.66684972828966</v>
      </c>
      <c r="AK8" s="34">
        <v>88.75180315438739</v>
      </c>
      <c r="AL8" s="34">
        <v>91.30898925907495</v>
      </c>
      <c r="AM8" s="34">
        <v>90.03907503512899</v>
      </c>
      <c r="AN8" s="34">
        <v>90.43216459609637</v>
      </c>
      <c r="AO8" s="34">
        <v>87.23414782890397</v>
      </c>
      <c r="AP8" s="34">
        <v>90.33292789158811</v>
      </c>
      <c r="AQ8" s="34">
        <v>88.67308004427396</v>
      </c>
      <c r="AR8" s="34">
        <v>88.7619722866515</v>
      </c>
      <c r="AS8" s="34">
        <v>100.47172808876108</v>
      </c>
      <c r="AT8" s="34">
        <v>89.69349986801625</v>
      </c>
      <c r="AU8" s="34">
        <v>91.46853943770134</v>
      </c>
      <c r="AV8" s="34">
        <v>92.1041102042075</v>
      </c>
      <c r="AW8" s="34">
        <v>88.50493870218307</v>
      </c>
      <c r="AX8" s="34">
        <v>90.55647347153166</v>
      </c>
      <c r="AY8" s="34">
        <v>91.24990309402321</v>
      </c>
    </row>
    <row r="9" ht="13.5" customHeight="1">
      <c r="A9" s="18">
        <v>8.0</v>
      </c>
      <c r="B9" s="34">
        <v>372.45428541442095</v>
      </c>
      <c r="C9" s="34">
        <v>430.4471355440506</v>
      </c>
      <c r="D9" s="34">
        <v>350.7240037145114</v>
      </c>
      <c r="E9" s="34">
        <v>370.5523344491305</v>
      </c>
      <c r="F9" s="34">
        <v>405.95937475840236</v>
      </c>
      <c r="G9" s="34">
        <v>391.60412014267894</v>
      </c>
      <c r="H9" s="34">
        <v>390.3187086483065</v>
      </c>
      <c r="I9" s="34">
        <v>386.0690874883402</v>
      </c>
      <c r="J9" s="34">
        <v>347.6119941209931</v>
      </c>
      <c r="K9" s="34">
        <v>385.05613545706063</v>
      </c>
      <c r="L9" s="34">
        <v>363.54676715837263</v>
      </c>
      <c r="M9" s="34">
        <v>412.82236737121286</v>
      </c>
      <c r="N9" s="40">
        <v>391.15698803749365</v>
      </c>
      <c r="O9" s="34">
        <v>387.4366100537817</v>
      </c>
      <c r="P9" s="34">
        <v>381.63434318632716</v>
      </c>
      <c r="Q9" s="34">
        <v>379.0097747692462</v>
      </c>
      <c r="R9" s="34">
        <v>376.44566995904347</v>
      </c>
      <c r="S9" s="34">
        <v>365.7189782202912</v>
      </c>
      <c r="T9" s="34">
        <v>381.5880624008155</v>
      </c>
      <c r="U9" s="34">
        <v>393.62181309813104</v>
      </c>
      <c r="V9" s="34">
        <v>391.54067067867095</v>
      </c>
      <c r="W9" s="34">
        <v>390.02833404243495</v>
      </c>
      <c r="X9" s="34">
        <v>391.67055546381664</v>
      </c>
      <c r="Y9" s="34">
        <v>372.975357509951</v>
      </c>
      <c r="Z9" s="34">
        <v>378.09087723755493</v>
      </c>
      <c r="AA9" s="34">
        <v>390.04475625664867</v>
      </c>
      <c r="AB9" s="34">
        <v>383.156383858235</v>
      </c>
      <c r="AC9" s="34">
        <v>364.72991304604994</v>
      </c>
      <c r="AD9" s="34">
        <v>387.3358373756514</v>
      </c>
      <c r="AE9" s="34">
        <v>396.49122179985443</v>
      </c>
      <c r="AF9" s="34">
        <v>386.4759105222733</v>
      </c>
      <c r="AG9" s="34">
        <v>396.46285615712145</v>
      </c>
      <c r="AH9" s="34">
        <v>375.2834250712747</v>
      </c>
      <c r="AI9" s="34">
        <v>381.4447412585858</v>
      </c>
      <c r="AJ9" s="34">
        <v>381.7552704000834</v>
      </c>
      <c r="AK9" s="34">
        <v>377.8594733099966</v>
      </c>
      <c r="AL9" s="34">
        <v>388.7466548694748</v>
      </c>
      <c r="AM9" s="34">
        <v>383.34001407171684</v>
      </c>
      <c r="AN9" s="34">
        <v>385.01358699296117</v>
      </c>
      <c r="AO9" s="34">
        <v>371.39807848114214</v>
      </c>
      <c r="AP9" s="34">
        <v>384.59108820909665</v>
      </c>
      <c r="AQ9" s="34">
        <v>377.5243108471783</v>
      </c>
      <c r="AR9" s="34">
        <v>377.9027682383785</v>
      </c>
      <c r="AS9" s="34">
        <v>427.75687827011444</v>
      </c>
      <c r="AT9" s="34">
        <v>381.8687329710152</v>
      </c>
      <c r="AU9" s="34">
        <v>389.4259373665008</v>
      </c>
      <c r="AV9" s="34">
        <v>392.1318703903684</v>
      </c>
      <c r="AW9" s="34">
        <v>376.80845160031237</v>
      </c>
      <c r="AX9" s="34">
        <v>385.54283016921556</v>
      </c>
      <c r="AY9" s="34">
        <v>388.4950964062903</v>
      </c>
    </row>
    <row r="10" ht="13.5" customHeight="1">
      <c r="A10" s="18">
        <v>9.0</v>
      </c>
      <c r="B10" s="34">
        <v>394.4558043840492</v>
      </c>
      <c r="C10" s="34">
        <v>455.87439249601994</v>
      </c>
      <c r="D10" s="34">
        <v>371.44187735165553</v>
      </c>
      <c r="E10" s="34">
        <v>392.44150188494416</v>
      </c>
      <c r="F10" s="34">
        <v>429.9400973179703</v>
      </c>
      <c r="G10" s="34">
        <v>414.7368529781114</v>
      </c>
      <c r="H10" s="34">
        <v>413.3755100030588</v>
      </c>
      <c r="I10" s="34">
        <v>408.87485636950805</v>
      </c>
      <c r="J10" s="34">
        <v>368.14603596780285</v>
      </c>
      <c r="K10" s="34">
        <v>407.80206750937646</v>
      </c>
      <c r="L10" s="34">
        <v>385.0221036149854</v>
      </c>
      <c r="M10" s="34">
        <v>437.2084987771073</v>
      </c>
      <c r="N10" s="40">
        <v>414.26330800595315</v>
      </c>
      <c r="O10" s="34">
        <v>410.32316085864636</v>
      </c>
      <c r="P10" s="34">
        <v>404.1781440496545</v>
      </c>
      <c r="Q10" s="34">
        <v>401.3985378357839</v>
      </c>
      <c r="R10" s="34">
        <v>398.68296691864936</v>
      </c>
      <c r="S10" s="34">
        <v>387.3226309421649</v>
      </c>
      <c r="T10" s="34">
        <v>404.1291293780788</v>
      </c>
      <c r="U10" s="34">
        <v>416.8737345469658</v>
      </c>
      <c r="V10" s="34">
        <v>414.66965544449965</v>
      </c>
      <c r="W10" s="34">
        <v>413.0679824668827</v>
      </c>
      <c r="X10" s="34">
        <v>414.8072127485991</v>
      </c>
      <c r="Y10" s="34">
        <v>395.00765710969495</v>
      </c>
      <c r="Z10" s="34">
        <v>400.42535943724175</v>
      </c>
      <c r="AA10" s="34">
        <v>413.0853747696998</v>
      </c>
      <c r="AB10" s="34">
        <v>405.7900942971181</v>
      </c>
      <c r="AC10" s="34">
        <v>386.27513997704017</v>
      </c>
      <c r="AD10" s="34">
        <v>410.2164353640866</v>
      </c>
      <c r="AE10" s="34">
        <v>419.91264418465596</v>
      </c>
      <c r="AF10" s="34">
        <v>409.30571114384225</v>
      </c>
      <c r="AG10" s="34">
        <v>419.8826029343353</v>
      </c>
      <c r="AH10" s="34">
        <v>397.45206621472556</v>
      </c>
      <c r="AI10" s="34">
        <v>403.9773420080381</v>
      </c>
      <c r="AJ10" s="34">
        <v>404.30621464312634</v>
      </c>
      <c r="AK10" s="34">
        <v>400.1802860793635</v>
      </c>
      <c r="AL10" s="34">
        <v>411.7105922879248</v>
      </c>
      <c r="AM10" s="34">
        <v>405.98457186498274</v>
      </c>
      <c r="AN10" s="34">
        <v>407.7570056338956</v>
      </c>
      <c r="AO10" s="34">
        <v>393.3372054800281</v>
      </c>
      <c r="AP10" s="34">
        <v>407.30954911596314</v>
      </c>
      <c r="AQ10" s="34">
        <v>399.8253249900495</v>
      </c>
      <c r="AR10" s="34">
        <v>400.2261385140632</v>
      </c>
      <c r="AS10" s="34">
        <v>453.02521707088084</v>
      </c>
      <c r="AT10" s="34">
        <v>404.42637964440854</v>
      </c>
      <c r="AU10" s="34">
        <v>412.43000117718026</v>
      </c>
      <c r="AV10" s="34">
        <v>415.29577834591765</v>
      </c>
      <c r="AW10" s="34">
        <v>399.0671786990649</v>
      </c>
      <c r="AX10" s="34">
        <v>408.3175121201397</v>
      </c>
      <c r="AY10" s="34">
        <v>411.4441738311346</v>
      </c>
    </row>
    <row r="11" ht="13.5" customHeight="1">
      <c r="A11" s="18">
        <v>10.0</v>
      </c>
      <c r="B11" s="34">
        <v>482.4618802625621</v>
      </c>
      <c r="C11" s="34">
        <v>557.5834203038969</v>
      </c>
      <c r="D11" s="34">
        <v>454.3133719002321</v>
      </c>
      <c r="E11" s="34">
        <v>479.99817162819863</v>
      </c>
      <c r="F11" s="34">
        <v>525.8629875562426</v>
      </c>
      <c r="G11" s="34">
        <v>507.2677843198414</v>
      </c>
      <c r="H11" s="34">
        <v>505.60271542206794</v>
      </c>
      <c r="I11" s="34">
        <v>500.09793189417906</v>
      </c>
      <c r="J11" s="34">
        <v>450.2822033550417</v>
      </c>
      <c r="K11" s="34">
        <v>498.7857957186398</v>
      </c>
      <c r="L11" s="34">
        <v>470.92344944143633</v>
      </c>
      <c r="M11" s="34">
        <v>534.753024400685</v>
      </c>
      <c r="N11" s="40">
        <v>506.6885878797914</v>
      </c>
      <c r="O11" s="34">
        <v>501.8693640781054</v>
      </c>
      <c r="P11" s="34">
        <v>494.3533475029638</v>
      </c>
      <c r="Q11" s="34">
        <v>490.953590101935</v>
      </c>
      <c r="R11" s="34">
        <v>487.63215475707324</v>
      </c>
      <c r="S11" s="34">
        <v>473.73724182965987</v>
      </c>
      <c r="T11" s="34">
        <v>494.29339728713234</v>
      </c>
      <c r="U11" s="34">
        <v>509.88142034230486</v>
      </c>
      <c r="V11" s="34">
        <v>507.18559450781436</v>
      </c>
      <c r="W11" s="34">
        <v>505.2265761646731</v>
      </c>
      <c r="X11" s="34">
        <v>507.3538418877287</v>
      </c>
      <c r="Y11" s="34">
        <v>483.13685550867064</v>
      </c>
      <c r="Z11" s="34">
        <v>489.76328823598897</v>
      </c>
      <c r="AA11" s="34">
        <v>505.2478488219036</v>
      </c>
      <c r="AB11" s="34">
        <v>496.3249360526504</v>
      </c>
      <c r="AC11" s="34">
        <v>472.4560477010014</v>
      </c>
      <c r="AD11" s="34">
        <v>501.73882731782703</v>
      </c>
      <c r="AE11" s="34">
        <v>513.5983337238621</v>
      </c>
      <c r="AF11" s="34">
        <v>500.6249136301178</v>
      </c>
      <c r="AG11" s="34">
        <v>513.561590043191</v>
      </c>
      <c r="AH11" s="34">
        <v>486.12663078852876</v>
      </c>
      <c r="AI11" s="34">
        <v>494.1077450058475</v>
      </c>
      <c r="AJ11" s="34">
        <v>494.509991615298</v>
      </c>
      <c r="AK11" s="34">
        <v>489.4635371568311</v>
      </c>
      <c r="AL11" s="34">
        <v>503.56634196172473</v>
      </c>
      <c r="AM11" s="34">
        <v>496.56280303804664</v>
      </c>
      <c r="AN11" s="34">
        <v>498.73068019763326</v>
      </c>
      <c r="AO11" s="34">
        <v>481.0937134755722</v>
      </c>
      <c r="AP11" s="34">
        <v>498.18339274342895</v>
      </c>
      <c r="AQ11" s="34">
        <v>489.02938156153476</v>
      </c>
      <c r="AR11" s="34">
        <v>489.51961961680263</v>
      </c>
      <c r="AS11" s="34">
        <v>554.0985722739458</v>
      </c>
      <c r="AT11" s="34">
        <v>494.6569663379817</v>
      </c>
      <c r="AU11" s="34">
        <v>504.44625641989774</v>
      </c>
      <c r="AV11" s="34">
        <v>507.9514101681143</v>
      </c>
      <c r="AW11" s="34">
        <v>488.1020870940755</v>
      </c>
      <c r="AX11" s="34">
        <v>499.41623992383626</v>
      </c>
      <c r="AY11" s="34">
        <v>503.24048353051126</v>
      </c>
    </row>
    <row r="12" ht="13.5" customHeight="1">
      <c r="A12" s="18">
        <v>11.0</v>
      </c>
      <c r="B12" s="34">
        <v>372.45428541442095</v>
      </c>
      <c r="C12" s="34">
        <v>430.4471355440506</v>
      </c>
      <c r="D12" s="34">
        <v>350.7240037145114</v>
      </c>
      <c r="E12" s="34">
        <v>370.5523344491305</v>
      </c>
      <c r="F12" s="34">
        <v>405.95937475840236</v>
      </c>
      <c r="G12" s="34">
        <v>391.60412014267894</v>
      </c>
      <c r="H12" s="34">
        <v>390.3187086483065</v>
      </c>
      <c r="I12" s="34">
        <v>386.0690874883402</v>
      </c>
      <c r="J12" s="34">
        <v>347.6119941209931</v>
      </c>
      <c r="K12" s="34">
        <v>385.05613545706063</v>
      </c>
      <c r="L12" s="34">
        <v>363.54676715837263</v>
      </c>
      <c r="M12" s="34">
        <v>412.82236737121286</v>
      </c>
      <c r="N12" s="40">
        <v>391.15698803749365</v>
      </c>
      <c r="O12" s="34">
        <v>387.4366100537817</v>
      </c>
      <c r="P12" s="34">
        <v>381.63434318632716</v>
      </c>
      <c r="Q12" s="34">
        <v>379.0097747692462</v>
      </c>
      <c r="R12" s="34">
        <v>376.44566995904347</v>
      </c>
      <c r="S12" s="34">
        <v>365.7189782202912</v>
      </c>
      <c r="T12" s="34">
        <v>381.5880624008155</v>
      </c>
      <c r="U12" s="34">
        <v>393.62181309813104</v>
      </c>
      <c r="V12" s="34">
        <v>391.54067067867095</v>
      </c>
      <c r="W12" s="34">
        <v>390.02833404243495</v>
      </c>
      <c r="X12" s="34">
        <v>391.67055546381664</v>
      </c>
      <c r="Y12" s="34">
        <v>372.975357509951</v>
      </c>
      <c r="Z12" s="34">
        <v>378.09087723755493</v>
      </c>
      <c r="AA12" s="34">
        <v>390.04475625664867</v>
      </c>
      <c r="AB12" s="34">
        <v>383.156383858235</v>
      </c>
      <c r="AC12" s="34">
        <v>364.72991304604994</v>
      </c>
      <c r="AD12" s="34">
        <v>387.3358373756514</v>
      </c>
      <c r="AE12" s="34">
        <v>396.49122179985443</v>
      </c>
      <c r="AF12" s="34">
        <v>386.4759105222733</v>
      </c>
      <c r="AG12" s="34">
        <v>396.46285615712145</v>
      </c>
      <c r="AH12" s="34">
        <v>375.2834250712747</v>
      </c>
      <c r="AI12" s="34">
        <v>381.4447412585858</v>
      </c>
      <c r="AJ12" s="34">
        <v>381.7552704000834</v>
      </c>
      <c r="AK12" s="34">
        <v>377.8594733099966</v>
      </c>
      <c r="AL12" s="34">
        <v>388.7466548694748</v>
      </c>
      <c r="AM12" s="34">
        <v>383.34001407171684</v>
      </c>
      <c r="AN12" s="34">
        <v>385.01358699296117</v>
      </c>
      <c r="AO12" s="34">
        <v>371.39807848114214</v>
      </c>
      <c r="AP12" s="34">
        <v>384.59108820909665</v>
      </c>
      <c r="AQ12" s="34">
        <v>377.5243108471783</v>
      </c>
      <c r="AR12" s="34">
        <v>377.9027682383785</v>
      </c>
      <c r="AS12" s="34">
        <v>427.75687827011444</v>
      </c>
      <c r="AT12" s="34">
        <v>381.8687329710152</v>
      </c>
      <c r="AU12" s="34">
        <v>389.4259373665008</v>
      </c>
      <c r="AV12" s="34">
        <v>392.1318703903684</v>
      </c>
      <c r="AW12" s="34">
        <v>376.80845160031237</v>
      </c>
      <c r="AX12" s="34">
        <v>385.54283016921556</v>
      </c>
      <c r="AY12" s="34">
        <v>388.4950964062903</v>
      </c>
    </row>
    <row r="13" ht="13.5" customHeight="1">
      <c r="A13" s="18">
        <v>12.0</v>
      </c>
      <c r="B13" s="34">
        <v>306.97357419528925</v>
      </c>
      <c r="C13" s="34">
        <v>354.7707755679518</v>
      </c>
      <c r="D13" s="34">
        <v>289.0636655087253</v>
      </c>
      <c r="E13" s="34">
        <v>305.4060027949234</v>
      </c>
      <c r="F13" s="34">
        <v>334.58817666444975</v>
      </c>
      <c r="G13" s="34">
        <v>322.756700989606</v>
      </c>
      <c r="H13" s="34">
        <v>321.6972760448772</v>
      </c>
      <c r="I13" s="34">
        <v>318.1947753420075</v>
      </c>
      <c r="J13" s="34">
        <v>286.4987743388213</v>
      </c>
      <c r="K13" s="34">
        <v>317.35990911088265</v>
      </c>
      <c r="L13" s="34">
        <v>299.63207532321576</v>
      </c>
      <c r="M13" s="34">
        <v>340.2445953298605</v>
      </c>
      <c r="N13" s="40">
        <v>322.38817860755455</v>
      </c>
      <c r="O13" s="34">
        <v>319.32187551549373</v>
      </c>
      <c r="P13" s="34">
        <v>314.5396977597577</v>
      </c>
      <c r="Q13" s="34">
        <v>312.37655135693154</v>
      </c>
      <c r="R13" s="34">
        <v>310.2632385316448</v>
      </c>
      <c r="S13" s="34">
        <v>301.42239273852414</v>
      </c>
      <c r="T13" s="34">
        <v>314.5015535399126</v>
      </c>
      <c r="U13" s="34">
        <v>324.41966592898007</v>
      </c>
      <c r="V13" s="34">
        <v>322.7044064946572</v>
      </c>
      <c r="W13" s="34">
        <v>321.457951826817</v>
      </c>
      <c r="X13" s="34">
        <v>322.8114564019643</v>
      </c>
      <c r="Y13" s="34">
        <v>307.40303727261784</v>
      </c>
      <c r="Z13" s="34">
        <v>311.6192040242014</v>
      </c>
      <c r="AA13" s="34">
        <v>321.47148687256845</v>
      </c>
      <c r="AB13" s="34">
        <v>315.79415040917826</v>
      </c>
      <c r="AC13" s="34">
        <v>300.6072138466741</v>
      </c>
      <c r="AD13" s="34">
        <v>319.23881955292796</v>
      </c>
      <c r="AE13" s="34">
        <v>326.78460755937374</v>
      </c>
      <c r="AF13" s="34">
        <v>318.53007533903263</v>
      </c>
      <c r="AG13" s="34">
        <v>326.7612288439847</v>
      </c>
      <c r="AH13" s="34">
        <v>309.305326430052</v>
      </c>
      <c r="AI13" s="34">
        <v>314.38342950426346</v>
      </c>
      <c r="AJ13" s="34">
        <v>314.63936491483673</v>
      </c>
      <c r="AK13" s="34">
        <v>311.42848292497615</v>
      </c>
      <c r="AL13" s="34">
        <v>320.4016030288499</v>
      </c>
      <c r="AM13" s="34">
        <v>315.94549682985377</v>
      </c>
      <c r="AN13" s="34">
        <v>317.3248410377993</v>
      </c>
      <c r="AO13" s="34">
        <v>306.1030576511241</v>
      </c>
      <c r="AP13" s="34">
        <v>316.97662122437504</v>
      </c>
      <c r="AQ13" s="34">
        <v>311.1522449457756</v>
      </c>
      <c r="AR13" s="34">
        <v>311.4641662274118</v>
      </c>
      <c r="AS13" s="34">
        <v>352.5534889821197</v>
      </c>
      <c r="AT13" s="34">
        <v>314.73287977639234</v>
      </c>
      <c r="AU13" s="34">
        <v>320.9614617394789</v>
      </c>
      <c r="AV13" s="34">
        <v>323.1916681417101</v>
      </c>
      <c r="AW13" s="34">
        <v>310.56223999688194</v>
      </c>
      <c r="AX13" s="34">
        <v>317.76103864860806</v>
      </c>
      <c r="AY13" s="34">
        <v>320.19427073711137</v>
      </c>
    </row>
    <row r="14" ht="13.5" customHeight="1">
      <c r="A14" s="18">
        <v>13.0</v>
      </c>
      <c r="B14" s="34">
        <v>284.97205522566105</v>
      </c>
      <c r="C14" s="34">
        <v>329.34351861598253</v>
      </c>
      <c r="D14" s="34">
        <v>268.3457918715812</v>
      </c>
      <c r="E14" s="34">
        <v>283.51683535910973</v>
      </c>
      <c r="F14" s="34">
        <v>310.6074541048817</v>
      </c>
      <c r="G14" s="34">
        <v>299.6239681541735</v>
      </c>
      <c r="H14" s="34">
        <v>298.64047469012485</v>
      </c>
      <c r="I14" s="34">
        <v>295.38900646083977</v>
      </c>
      <c r="J14" s="34">
        <v>265.9647324920116</v>
      </c>
      <c r="K14" s="34">
        <v>294.61397705856683</v>
      </c>
      <c r="L14" s="34">
        <v>278.156738866603</v>
      </c>
      <c r="M14" s="34">
        <v>315.858463923966</v>
      </c>
      <c r="N14" s="40">
        <v>299.281858639095</v>
      </c>
      <c r="O14" s="34">
        <v>296.435324710629</v>
      </c>
      <c r="P14" s="34">
        <v>291.99589689643034</v>
      </c>
      <c r="Q14" s="34">
        <v>289.9877882903938</v>
      </c>
      <c r="R14" s="34">
        <v>288.02594157203885</v>
      </c>
      <c r="S14" s="34">
        <v>279.81874001665034</v>
      </c>
      <c r="T14" s="34">
        <v>291.96048656264924</v>
      </c>
      <c r="U14" s="34">
        <v>301.1677444801453</v>
      </c>
      <c r="V14" s="34">
        <v>299.5754217288285</v>
      </c>
      <c r="W14" s="34">
        <v>298.41830340236936</v>
      </c>
      <c r="X14" s="34">
        <v>299.67479911718186</v>
      </c>
      <c r="Y14" s="34">
        <v>285.3707376728739</v>
      </c>
      <c r="Z14" s="34">
        <v>289.28472182451463</v>
      </c>
      <c r="AA14" s="34">
        <v>298.4308683595175</v>
      </c>
      <c r="AB14" s="34">
        <v>293.1604399702951</v>
      </c>
      <c r="AC14" s="34">
        <v>279.06198691568375</v>
      </c>
      <c r="AD14" s="34">
        <v>296.3582215644928</v>
      </c>
      <c r="AE14" s="34">
        <v>303.36318517457215</v>
      </c>
      <c r="AF14" s="34">
        <v>295.70027471746374</v>
      </c>
      <c r="AG14" s="34">
        <v>303.34148206677077</v>
      </c>
      <c r="AH14" s="34">
        <v>287.13668528660116</v>
      </c>
      <c r="AI14" s="34">
        <v>291.8508287548111</v>
      </c>
      <c r="AJ14" s="34">
        <v>292.0884206717938</v>
      </c>
      <c r="AK14" s="34">
        <v>289.10767015560924</v>
      </c>
      <c r="AL14" s="34">
        <v>297.43766561039985</v>
      </c>
      <c r="AM14" s="34">
        <v>293.30093903658786</v>
      </c>
      <c r="AN14" s="34">
        <v>294.58142239686487</v>
      </c>
      <c r="AO14" s="34">
        <v>284.1639306522381</v>
      </c>
      <c r="AP14" s="34">
        <v>294.2581603175086</v>
      </c>
      <c r="AQ14" s="34">
        <v>288.85123080290435</v>
      </c>
      <c r="AR14" s="34">
        <v>289.140795951727</v>
      </c>
      <c r="AS14" s="34">
        <v>327.2851501813534</v>
      </c>
      <c r="AT14" s="34">
        <v>292.175233102999</v>
      </c>
      <c r="AU14" s="34">
        <v>297.95739792879954</v>
      </c>
      <c r="AV14" s="34">
        <v>300.02776018616095</v>
      </c>
      <c r="AW14" s="34">
        <v>288.30351289812927</v>
      </c>
      <c r="AX14" s="34">
        <v>294.98635669768396</v>
      </c>
      <c r="AY14" s="34">
        <v>297.24519331226713</v>
      </c>
    </row>
    <row r="15" ht="13.5" customHeight="1">
      <c r="A15" s="18">
        <v>14.0</v>
      </c>
      <c r="B15" s="34">
        <v>262.97053625603286</v>
      </c>
      <c r="C15" s="34">
        <v>303.91626166401335</v>
      </c>
      <c r="D15" s="34">
        <v>247.6279182344371</v>
      </c>
      <c r="E15" s="34">
        <v>261.6276679232961</v>
      </c>
      <c r="F15" s="34">
        <v>286.62673154531365</v>
      </c>
      <c r="G15" s="34">
        <v>276.491235318741</v>
      </c>
      <c r="H15" s="34">
        <v>275.5836733353726</v>
      </c>
      <c r="I15" s="34">
        <v>272.5832375796721</v>
      </c>
      <c r="J15" s="34">
        <v>245.43069064520196</v>
      </c>
      <c r="K15" s="34">
        <v>271.86804500625107</v>
      </c>
      <c r="L15" s="34">
        <v>256.6814024099903</v>
      </c>
      <c r="M15" s="34">
        <v>291.47233251807154</v>
      </c>
      <c r="N15" s="40">
        <v>276.1755386706355</v>
      </c>
      <c r="O15" s="34">
        <v>273.5487739057643</v>
      </c>
      <c r="P15" s="34">
        <v>269.45209603310303</v>
      </c>
      <c r="Q15" s="34">
        <v>267.599025223856</v>
      </c>
      <c r="R15" s="34">
        <v>265.788644612433</v>
      </c>
      <c r="S15" s="34">
        <v>258.21508729477665</v>
      </c>
      <c r="T15" s="34">
        <v>269.4194195853859</v>
      </c>
      <c r="U15" s="34">
        <v>277.91582303131054</v>
      </c>
      <c r="V15" s="34">
        <v>276.4464369629998</v>
      </c>
      <c r="W15" s="34">
        <v>275.3786549779218</v>
      </c>
      <c r="X15" s="34">
        <v>276.53814183239945</v>
      </c>
      <c r="Y15" s="34">
        <v>263.33843807313</v>
      </c>
      <c r="Z15" s="34">
        <v>266.9502396248279</v>
      </c>
      <c r="AA15" s="34">
        <v>275.39024984646653</v>
      </c>
      <c r="AB15" s="34">
        <v>270.5267295314121</v>
      </c>
      <c r="AC15" s="34">
        <v>257.5167599846935</v>
      </c>
      <c r="AD15" s="34">
        <v>273.4776235760578</v>
      </c>
      <c r="AE15" s="34">
        <v>279.9417627897707</v>
      </c>
      <c r="AF15" s="34">
        <v>272.8704740958949</v>
      </c>
      <c r="AG15" s="34">
        <v>279.9217352895569</v>
      </c>
      <c r="AH15" s="34">
        <v>264.9680441431504</v>
      </c>
      <c r="AI15" s="34">
        <v>269.31822800535883</v>
      </c>
      <c r="AJ15" s="34">
        <v>269.537476428751</v>
      </c>
      <c r="AK15" s="34">
        <v>266.7868573862424</v>
      </c>
      <c r="AL15" s="34">
        <v>274.47372819194993</v>
      </c>
      <c r="AM15" s="34">
        <v>270.6563812433219</v>
      </c>
      <c r="AN15" s="34">
        <v>271.8380037559304</v>
      </c>
      <c r="AO15" s="34">
        <v>262.2248036533522</v>
      </c>
      <c r="AP15" s="34">
        <v>271.53969941064213</v>
      </c>
      <c r="AQ15" s="34">
        <v>266.5502166600331</v>
      </c>
      <c r="AR15" s="34">
        <v>266.81742567604226</v>
      </c>
      <c r="AS15" s="34">
        <v>302.0168113805873</v>
      </c>
      <c r="AT15" s="34">
        <v>269.61758642960575</v>
      </c>
      <c r="AU15" s="34">
        <v>274.9533341181202</v>
      </c>
      <c r="AV15" s="34">
        <v>276.8638522306118</v>
      </c>
      <c r="AW15" s="34">
        <v>266.0447857993767</v>
      </c>
      <c r="AX15" s="34">
        <v>272.21167474675985</v>
      </c>
      <c r="AY15" s="34">
        <v>274.2961158874231</v>
      </c>
    </row>
    <row r="16" ht="13.5" customHeight="1">
      <c r="A16" s="18">
        <v>15.0</v>
      </c>
      <c r="B16" s="34">
        <v>197.48982503690118</v>
      </c>
      <c r="C16" s="34">
        <v>228.23990168791437</v>
      </c>
      <c r="D16" s="34">
        <v>185.96758002865093</v>
      </c>
      <c r="E16" s="34">
        <v>196.4813362690889</v>
      </c>
      <c r="F16" s="34">
        <v>215.25553345136098</v>
      </c>
      <c r="G16" s="34">
        <v>207.64381616566803</v>
      </c>
      <c r="H16" s="34">
        <v>206.96224073194315</v>
      </c>
      <c r="I16" s="34">
        <v>204.70892543333932</v>
      </c>
      <c r="J16" s="34">
        <v>184.3174708630301</v>
      </c>
      <c r="K16" s="34">
        <v>204.171818660073</v>
      </c>
      <c r="L16" s="34">
        <v>192.76671057483333</v>
      </c>
      <c r="M16" s="34">
        <v>218.8945604767191</v>
      </c>
      <c r="N16" s="40">
        <v>207.4067292406964</v>
      </c>
      <c r="O16" s="34">
        <v>205.43403936747637</v>
      </c>
      <c r="P16" s="34">
        <v>202.35745060653352</v>
      </c>
      <c r="Q16" s="34">
        <v>200.9658018115413</v>
      </c>
      <c r="R16" s="34">
        <v>199.6062131850343</v>
      </c>
      <c r="S16" s="34">
        <v>193.91850181300953</v>
      </c>
      <c r="T16" s="34">
        <v>202.332910724483</v>
      </c>
      <c r="U16" s="34">
        <v>208.71367586215953</v>
      </c>
      <c r="V16" s="34">
        <v>207.61017277898588</v>
      </c>
      <c r="W16" s="34">
        <v>206.8082727623038</v>
      </c>
      <c r="X16" s="34">
        <v>207.679042770547</v>
      </c>
      <c r="Y16" s="34">
        <v>197.7661178357968</v>
      </c>
      <c r="Z16" s="34">
        <v>200.47856641147425</v>
      </c>
      <c r="AA16" s="34">
        <v>206.81698046238623</v>
      </c>
      <c r="AB16" s="34">
        <v>203.1644960823553</v>
      </c>
      <c r="AC16" s="34">
        <v>193.3940607853176</v>
      </c>
      <c r="AD16" s="34">
        <v>205.38060575333415</v>
      </c>
      <c r="AE16" s="34">
        <v>210.23514854928993</v>
      </c>
      <c r="AF16" s="34">
        <v>204.9246389126541</v>
      </c>
      <c r="AG16" s="34">
        <v>210.22010797642025</v>
      </c>
      <c r="AH16" s="34">
        <v>198.98994550192765</v>
      </c>
      <c r="AI16" s="34">
        <v>202.25691625103633</v>
      </c>
      <c r="AJ16" s="34">
        <v>202.42157094350424</v>
      </c>
      <c r="AK16" s="34">
        <v>200.3558670012218</v>
      </c>
      <c r="AL16" s="34">
        <v>206.1286763513249</v>
      </c>
      <c r="AM16" s="34">
        <v>203.26186400145886</v>
      </c>
      <c r="AN16" s="34">
        <v>204.14925780076848</v>
      </c>
      <c r="AO16" s="34">
        <v>196.92978282333414</v>
      </c>
      <c r="AP16" s="34">
        <v>203.92523242592046</v>
      </c>
      <c r="AQ16" s="34">
        <v>200.1781507586304</v>
      </c>
      <c r="AR16" s="34">
        <v>200.37882366507552</v>
      </c>
      <c r="AS16" s="34">
        <v>226.8134220925924</v>
      </c>
      <c r="AT16" s="34">
        <v>202.48173323498278</v>
      </c>
      <c r="AU16" s="34">
        <v>206.48885849109826</v>
      </c>
      <c r="AV16" s="34">
        <v>207.92364998195345</v>
      </c>
      <c r="AW16" s="34">
        <v>199.79857419594623</v>
      </c>
      <c r="AX16" s="34">
        <v>204.4298832261523</v>
      </c>
      <c r="AY16" s="34">
        <v>205.995290218244</v>
      </c>
    </row>
    <row r="17" ht="13.5" customHeight="1">
      <c r="A17" s="18">
        <v>16.0</v>
      </c>
      <c r="B17" s="34">
        <v>175.4883060672729</v>
      </c>
      <c r="C17" s="34">
        <v>202.8126447359451</v>
      </c>
      <c r="D17" s="34">
        <v>165.24970639150678</v>
      </c>
      <c r="E17" s="34">
        <v>174.59216883327528</v>
      </c>
      <c r="F17" s="34">
        <v>191.27481089179298</v>
      </c>
      <c r="G17" s="34">
        <v>184.51108333023552</v>
      </c>
      <c r="H17" s="34">
        <v>183.90543937719087</v>
      </c>
      <c r="I17" s="34">
        <v>181.9031565521716</v>
      </c>
      <c r="J17" s="34">
        <v>163.78342901622042</v>
      </c>
      <c r="K17" s="34">
        <v>181.42588660775715</v>
      </c>
      <c r="L17" s="34">
        <v>171.29137411822063</v>
      </c>
      <c r="M17" s="34">
        <v>194.50842907082466</v>
      </c>
      <c r="N17" s="40">
        <v>184.30040927223683</v>
      </c>
      <c r="O17" s="34">
        <v>182.54748856261165</v>
      </c>
      <c r="P17" s="34">
        <v>179.8136497432062</v>
      </c>
      <c r="Q17" s="34">
        <v>178.57703874500356</v>
      </c>
      <c r="R17" s="34">
        <v>177.36891622542842</v>
      </c>
      <c r="S17" s="34">
        <v>172.31484909113578</v>
      </c>
      <c r="T17" s="34">
        <v>179.7918437472197</v>
      </c>
      <c r="U17" s="34">
        <v>185.4617544133248</v>
      </c>
      <c r="V17" s="34">
        <v>184.48118801315724</v>
      </c>
      <c r="W17" s="34">
        <v>183.76862433785618</v>
      </c>
      <c r="X17" s="34">
        <v>184.54238548576456</v>
      </c>
      <c r="Y17" s="34">
        <v>175.73381823605288</v>
      </c>
      <c r="Z17" s="34">
        <v>178.1440842117875</v>
      </c>
      <c r="AA17" s="34">
        <v>183.77636194933524</v>
      </c>
      <c r="AB17" s="34">
        <v>180.5307856434722</v>
      </c>
      <c r="AC17" s="34">
        <v>171.84883385432735</v>
      </c>
      <c r="AD17" s="34">
        <v>182.50000776489907</v>
      </c>
      <c r="AE17" s="34">
        <v>186.8137261644884</v>
      </c>
      <c r="AF17" s="34">
        <v>182.0948382910852</v>
      </c>
      <c r="AG17" s="34">
        <v>186.80036119920632</v>
      </c>
      <c r="AH17" s="34">
        <v>176.82130435847685</v>
      </c>
      <c r="AI17" s="34">
        <v>179.72431550158407</v>
      </c>
      <c r="AJ17" s="34">
        <v>179.8706267004613</v>
      </c>
      <c r="AK17" s="34">
        <v>178.03505423185499</v>
      </c>
      <c r="AL17" s="34">
        <v>183.16473893287494</v>
      </c>
      <c r="AM17" s="34">
        <v>180.6173062081929</v>
      </c>
      <c r="AN17" s="34">
        <v>181.40583915983407</v>
      </c>
      <c r="AO17" s="34">
        <v>174.99065582444814</v>
      </c>
      <c r="AP17" s="34">
        <v>181.20677151905403</v>
      </c>
      <c r="AQ17" s="34">
        <v>177.87713661575913</v>
      </c>
      <c r="AR17" s="34">
        <v>178.05545338939072</v>
      </c>
      <c r="AS17" s="34">
        <v>201.5450832918261</v>
      </c>
      <c r="AT17" s="34">
        <v>179.9240865615895</v>
      </c>
      <c r="AU17" s="34">
        <v>183.48479468041887</v>
      </c>
      <c r="AV17" s="34">
        <v>184.7597420264043</v>
      </c>
      <c r="AW17" s="34">
        <v>177.5398470971936</v>
      </c>
      <c r="AX17" s="34">
        <v>181.6552012752282</v>
      </c>
      <c r="AY17" s="34">
        <v>183.04621279339986</v>
      </c>
    </row>
    <row r="18" ht="13.5" customHeight="1">
      <c r="A18" s="18">
        <v>17.0</v>
      </c>
      <c r="B18" s="34">
        <v>197.48982503690118</v>
      </c>
      <c r="C18" s="34">
        <v>228.23990168791437</v>
      </c>
      <c r="D18" s="34">
        <v>185.96758002865093</v>
      </c>
      <c r="E18" s="34">
        <v>196.4813362690889</v>
      </c>
      <c r="F18" s="34">
        <v>215.25553345136098</v>
      </c>
      <c r="G18" s="34">
        <v>207.64381616566803</v>
      </c>
      <c r="H18" s="34">
        <v>206.96224073194315</v>
      </c>
      <c r="I18" s="34">
        <v>204.70892543333932</v>
      </c>
      <c r="J18" s="34">
        <v>184.3174708630301</v>
      </c>
      <c r="K18" s="34">
        <v>204.171818660073</v>
      </c>
      <c r="L18" s="34">
        <v>192.76671057483333</v>
      </c>
      <c r="M18" s="34">
        <v>218.8945604767191</v>
      </c>
      <c r="N18" s="40">
        <v>207.4067292406964</v>
      </c>
      <c r="O18" s="34">
        <v>205.43403936747637</v>
      </c>
      <c r="P18" s="34">
        <v>202.35745060653352</v>
      </c>
      <c r="Q18" s="34">
        <v>200.9658018115413</v>
      </c>
      <c r="R18" s="34">
        <v>199.6062131850343</v>
      </c>
      <c r="S18" s="34">
        <v>193.91850181300953</v>
      </c>
      <c r="T18" s="34">
        <v>202.332910724483</v>
      </c>
      <c r="U18" s="34">
        <v>208.71367586215953</v>
      </c>
      <c r="V18" s="34">
        <v>207.61017277898588</v>
      </c>
      <c r="W18" s="34">
        <v>206.8082727623038</v>
      </c>
      <c r="X18" s="34">
        <v>207.679042770547</v>
      </c>
      <c r="Y18" s="34">
        <v>197.7661178357968</v>
      </c>
      <c r="Z18" s="34">
        <v>200.47856641147425</v>
      </c>
      <c r="AA18" s="34">
        <v>206.81698046238623</v>
      </c>
      <c r="AB18" s="34">
        <v>203.1644960823553</v>
      </c>
      <c r="AC18" s="34">
        <v>193.3940607853176</v>
      </c>
      <c r="AD18" s="34">
        <v>205.38060575333415</v>
      </c>
      <c r="AE18" s="34">
        <v>210.23514854928993</v>
      </c>
      <c r="AF18" s="34">
        <v>204.9246389126541</v>
      </c>
      <c r="AG18" s="34">
        <v>210.22010797642025</v>
      </c>
      <c r="AH18" s="34">
        <v>198.98994550192765</v>
      </c>
      <c r="AI18" s="34">
        <v>202.25691625103633</v>
      </c>
      <c r="AJ18" s="34">
        <v>202.42157094350424</v>
      </c>
      <c r="AK18" s="34">
        <v>200.3558670012218</v>
      </c>
      <c r="AL18" s="34">
        <v>206.1286763513249</v>
      </c>
      <c r="AM18" s="34">
        <v>203.26186400145886</v>
      </c>
      <c r="AN18" s="34">
        <v>204.14925780076848</v>
      </c>
      <c r="AO18" s="34">
        <v>196.92978282333414</v>
      </c>
      <c r="AP18" s="34">
        <v>203.92523242592046</v>
      </c>
      <c r="AQ18" s="34">
        <v>200.1781507586304</v>
      </c>
      <c r="AR18" s="34">
        <v>200.37882366507552</v>
      </c>
      <c r="AS18" s="34">
        <v>226.8134220925924</v>
      </c>
      <c r="AT18" s="34">
        <v>202.48173323498278</v>
      </c>
      <c r="AU18" s="34">
        <v>206.48885849109826</v>
      </c>
      <c r="AV18" s="34">
        <v>207.92364998195345</v>
      </c>
      <c r="AW18" s="34">
        <v>199.79857419594623</v>
      </c>
      <c r="AX18" s="34">
        <v>204.4298832261523</v>
      </c>
      <c r="AY18" s="34">
        <v>205.995290218244</v>
      </c>
    </row>
    <row r="19" ht="13.5" customHeight="1">
      <c r="A19" s="18">
        <v>18.0</v>
      </c>
      <c r="B19" s="34">
        <v>218.96749831677633</v>
      </c>
      <c r="C19" s="34">
        <v>253.0617477600748</v>
      </c>
      <c r="D19" s="34">
        <v>206.1921709601488</v>
      </c>
      <c r="E19" s="34">
        <v>217.84933305166885</v>
      </c>
      <c r="F19" s="34">
        <v>238.66528642617746</v>
      </c>
      <c r="G19" s="34">
        <v>230.22576964787592</v>
      </c>
      <c r="H19" s="34">
        <v>229.47007062586798</v>
      </c>
      <c r="I19" s="34">
        <v>226.97169981733643</v>
      </c>
      <c r="J19" s="34">
        <v>204.3626069515825</v>
      </c>
      <c r="K19" s="34">
        <v>226.37618090161942</v>
      </c>
      <c r="L19" s="34">
        <v>213.7307294967648</v>
      </c>
      <c r="M19" s="34">
        <v>242.7000697062827</v>
      </c>
      <c r="N19" s="40">
        <v>229.96289873371643</v>
      </c>
      <c r="O19" s="34">
        <v>227.7756722960348</v>
      </c>
      <c r="P19" s="34">
        <v>224.3644943064483</v>
      </c>
      <c r="Q19" s="34">
        <v>222.8214990907805</v>
      </c>
      <c r="R19" s="34">
        <v>221.31405069322105</v>
      </c>
      <c r="S19" s="34">
        <v>215.00778185102914</v>
      </c>
      <c r="T19" s="34">
        <v>224.3372856308592</v>
      </c>
      <c r="U19" s="34">
        <v>231.4119801336411</v>
      </c>
      <c r="V19" s="34">
        <v>230.1884674313425</v>
      </c>
      <c r="W19" s="34">
        <v>229.29935812902647</v>
      </c>
      <c r="X19" s="34">
        <v>230.26482726283456</v>
      </c>
      <c r="Y19" s="34">
        <v>219.27383887364212</v>
      </c>
      <c r="Z19" s="34">
        <v>222.28127522545424</v>
      </c>
      <c r="AA19" s="34">
        <v>229.3090128203645</v>
      </c>
      <c r="AB19" s="34">
        <v>225.25930865364592</v>
      </c>
      <c r="AC19" s="34">
        <v>214.42630612271293</v>
      </c>
      <c r="AD19" s="34">
        <v>227.7164275991875</v>
      </c>
      <c r="AE19" s="34">
        <v>233.0989180201676</v>
      </c>
      <c r="AF19" s="34">
        <v>227.21087285275706</v>
      </c>
      <c r="AG19" s="34">
        <v>233.08224173512906</v>
      </c>
      <c r="AH19" s="34">
        <v>220.6307618562487</v>
      </c>
      <c r="AI19" s="34">
        <v>224.25302650645415</v>
      </c>
      <c r="AJ19" s="34">
        <v>224.43558794266514</v>
      </c>
      <c r="AK19" s="34">
        <v>222.14523184750857</v>
      </c>
      <c r="AL19" s="34">
        <v>228.54585335504987</v>
      </c>
      <c r="AM19" s="34">
        <v>225.3672656567899</v>
      </c>
      <c r="AN19" s="34">
        <v>226.35116647406164</v>
      </c>
      <c r="AO19" s="34">
        <v>218.34654965558005</v>
      </c>
      <c r="AP19" s="34">
        <v>226.10277759690914</v>
      </c>
      <c r="AQ19" s="34">
        <v>221.94818837429048</v>
      </c>
      <c r="AR19" s="34">
        <v>222.17068512467262</v>
      </c>
      <c r="AS19" s="34">
        <v>251.48013377905468</v>
      </c>
      <c r="AT19" s="34">
        <v>224.50229308281914</v>
      </c>
      <c r="AU19" s="34">
        <v>228.9452064967614</v>
      </c>
      <c r="AV19" s="34">
        <v>230.53603631951336</v>
      </c>
      <c r="AW19" s="34">
        <v>221.52733160187142</v>
      </c>
      <c r="AX19" s="34">
        <v>226.66231084491156</v>
      </c>
      <c r="AY19" s="34">
        <v>228.39796103773475</v>
      </c>
    </row>
    <row r="20" ht="13.5" customHeight="1">
      <c r="A20" s="18">
        <v>19.0</v>
      </c>
      <c r="B20" s="34">
        <v>284.97205522566105</v>
      </c>
      <c r="C20" s="34">
        <v>329.34351861598253</v>
      </c>
      <c r="D20" s="34">
        <v>268.3457918715812</v>
      </c>
      <c r="E20" s="34">
        <v>283.51683535910973</v>
      </c>
      <c r="F20" s="34">
        <v>310.6074541048817</v>
      </c>
      <c r="G20" s="34">
        <v>299.6239681541735</v>
      </c>
      <c r="H20" s="34">
        <v>298.64047469012485</v>
      </c>
      <c r="I20" s="34">
        <v>295.38900646083977</v>
      </c>
      <c r="J20" s="34">
        <v>265.9647324920116</v>
      </c>
      <c r="K20" s="34">
        <v>294.61397705856683</v>
      </c>
      <c r="L20" s="34">
        <v>278.156738866603</v>
      </c>
      <c r="M20" s="34">
        <v>315.858463923966</v>
      </c>
      <c r="N20" s="40">
        <v>299.281858639095</v>
      </c>
      <c r="O20" s="34">
        <v>296.435324710629</v>
      </c>
      <c r="P20" s="34">
        <v>291.99589689643034</v>
      </c>
      <c r="Q20" s="34">
        <v>289.9877882903938</v>
      </c>
      <c r="R20" s="34">
        <v>288.02594157203885</v>
      </c>
      <c r="S20" s="34">
        <v>279.81874001665034</v>
      </c>
      <c r="T20" s="34">
        <v>291.96048656264924</v>
      </c>
      <c r="U20" s="34">
        <v>301.1677444801453</v>
      </c>
      <c r="V20" s="34">
        <v>299.5754217288285</v>
      </c>
      <c r="W20" s="34">
        <v>298.41830340236936</v>
      </c>
      <c r="X20" s="34">
        <v>299.67479911718186</v>
      </c>
      <c r="Y20" s="34">
        <v>285.3707376728739</v>
      </c>
      <c r="Z20" s="34">
        <v>289.28472182451463</v>
      </c>
      <c r="AA20" s="34">
        <v>298.4308683595175</v>
      </c>
      <c r="AB20" s="34">
        <v>293.1604399702951</v>
      </c>
      <c r="AC20" s="34">
        <v>279.06198691568375</v>
      </c>
      <c r="AD20" s="34">
        <v>296.3582215644928</v>
      </c>
      <c r="AE20" s="34">
        <v>303.36318517457215</v>
      </c>
      <c r="AF20" s="34">
        <v>295.70027471746374</v>
      </c>
      <c r="AG20" s="34">
        <v>303.34148206677077</v>
      </c>
      <c r="AH20" s="34">
        <v>287.13668528660116</v>
      </c>
      <c r="AI20" s="34">
        <v>291.8508287548111</v>
      </c>
      <c r="AJ20" s="34">
        <v>292.0884206717938</v>
      </c>
      <c r="AK20" s="34">
        <v>289.10767015560924</v>
      </c>
      <c r="AL20" s="34">
        <v>297.43766561039985</v>
      </c>
      <c r="AM20" s="34">
        <v>293.30093903658786</v>
      </c>
      <c r="AN20" s="34">
        <v>294.58142239686487</v>
      </c>
      <c r="AO20" s="34">
        <v>284.1639306522381</v>
      </c>
      <c r="AP20" s="34">
        <v>294.2581603175086</v>
      </c>
      <c r="AQ20" s="34">
        <v>288.85123080290435</v>
      </c>
      <c r="AR20" s="34">
        <v>289.140795951727</v>
      </c>
      <c r="AS20" s="34">
        <v>327.2851501813534</v>
      </c>
      <c r="AT20" s="34">
        <v>292.175233102999</v>
      </c>
      <c r="AU20" s="34">
        <v>297.95739792879954</v>
      </c>
      <c r="AV20" s="34">
        <v>300.02776018616095</v>
      </c>
      <c r="AW20" s="34">
        <v>288.30351289812927</v>
      </c>
      <c r="AX20" s="34">
        <v>294.98635669768396</v>
      </c>
      <c r="AY20" s="34">
        <v>297.24519331226713</v>
      </c>
    </row>
    <row r="21" ht="13.5" customHeight="1">
      <c r="A21" s="18">
        <v>20.0</v>
      </c>
      <c r="B21" s="34">
        <v>394.4558043840492</v>
      </c>
      <c r="C21" s="34">
        <v>455.87439249601994</v>
      </c>
      <c r="D21" s="34">
        <v>371.44187735165553</v>
      </c>
      <c r="E21" s="34">
        <v>392.44150188494416</v>
      </c>
      <c r="F21" s="34">
        <v>429.9400973179703</v>
      </c>
      <c r="G21" s="34">
        <v>414.7368529781114</v>
      </c>
      <c r="H21" s="34">
        <v>413.3755100030588</v>
      </c>
      <c r="I21" s="34">
        <v>408.87485636950805</v>
      </c>
      <c r="J21" s="34">
        <v>368.14603596780285</v>
      </c>
      <c r="K21" s="34">
        <v>407.80206750937646</v>
      </c>
      <c r="L21" s="34">
        <v>385.0221036149854</v>
      </c>
      <c r="M21" s="34">
        <v>437.2084987771073</v>
      </c>
      <c r="N21" s="40">
        <v>414.26330800595315</v>
      </c>
      <c r="O21" s="34">
        <v>410.32316085864636</v>
      </c>
      <c r="P21" s="34">
        <v>404.1781440496545</v>
      </c>
      <c r="Q21" s="34">
        <v>401.3985378357839</v>
      </c>
      <c r="R21" s="34">
        <v>398.68296691864936</v>
      </c>
      <c r="S21" s="34">
        <v>387.3226309421649</v>
      </c>
      <c r="T21" s="34">
        <v>404.1291293780788</v>
      </c>
      <c r="U21" s="34">
        <v>416.8737345469658</v>
      </c>
      <c r="V21" s="34">
        <v>414.66965544449965</v>
      </c>
      <c r="W21" s="34">
        <v>413.0679824668827</v>
      </c>
      <c r="X21" s="34">
        <v>414.8072127485991</v>
      </c>
      <c r="Y21" s="34">
        <v>395.00765710969495</v>
      </c>
      <c r="Z21" s="34">
        <v>400.42535943724175</v>
      </c>
      <c r="AA21" s="34">
        <v>413.0853747696998</v>
      </c>
      <c r="AB21" s="34">
        <v>405.7900942971181</v>
      </c>
      <c r="AC21" s="34">
        <v>386.27513997704017</v>
      </c>
      <c r="AD21" s="34">
        <v>410.2164353640866</v>
      </c>
      <c r="AE21" s="34">
        <v>419.91264418465596</v>
      </c>
      <c r="AF21" s="34">
        <v>409.30571114384225</v>
      </c>
      <c r="AG21" s="34">
        <v>419.8826029343353</v>
      </c>
      <c r="AH21" s="34">
        <v>397.45206621472556</v>
      </c>
      <c r="AI21" s="34">
        <v>403.9773420080381</v>
      </c>
      <c r="AJ21" s="34">
        <v>404.30621464312634</v>
      </c>
      <c r="AK21" s="34">
        <v>400.1802860793635</v>
      </c>
      <c r="AL21" s="34">
        <v>411.7105922879248</v>
      </c>
      <c r="AM21" s="34">
        <v>405.98457186498274</v>
      </c>
      <c r="AN21" s="34">
        <v>407.7570056338956</v>
      </c>
      <c r="AO21" s="34">
        <v>393.3372054800281</v>
      </c>
      <c r="AP21" s="34">
        <v>407.30954911596314</v>
      </c>
      <c r="AQ21" s="34">
        <v>399.8253249900495</v>
      </c>
      <c r="AR21" s="34">
        <v>400.2261385140632</v>
      </c>
      <c r="AS21" s="34">
        <v>453.02521707088084</v>
      </c>
      <c r="AT21" s="34">
        <v>404.42637964440854</v>
      </c>
      <c r="AU21" s="34">
        <v>412.43000117718026</v>
      </c>
      <c r="AV21" s="34">
        <v>415.29577834591765</v>
      </c>
      <c r="AW21" s="34">
        <v>399.0671786990649</v>
      </c>
      <c r="AX21" s="34">
        <v>408.3175121201397</v>
      </c>
      <c r="AY21" s="34">
        <v>411.4441738311346</v>
      </c>
    </row>
    <row r="22" ht="13.5" customHeight="1">
      <c r="A22" s="18">
        <v>21.0</v>
      </c>
      <c r="B22" s="34">
        <v>328.9750931649175</v>
      </c>
      <c r="C22" s="34">
        <v>380.19803251992096</v>
      </c>
      <c r="D22" s="34">
        <v>309.78153914586943</v>
      </c>
      <c r="E22" s="34">
        <v>327.2951702307369</v>
      </c>
      <c r="F22" s="34">
        <v>358.5688992240178</v>
      </c>
      <c r="G22" s="34">
        <v>345.88943382503845</v>
      </c>
      <c r="H22" s="34">
        <v>344.7540773996294</v>
      </c>
      <c r="I22" s="34">
        <v>341.00054422317527</v>
      </c>
      <c r="J22" s="34">
        <v>307.032816185631</v>
      </c>
      <c r="K22" s="34">
        <v>340.1058411631984</v>
      </c>
      <c r="L22" s="34">
        <v>321.10741177982845</v>
      </c>
      <c r="M22" s="34">
        <v>364.6307267357548</v>
      </c>
      <c r="N22" s="40">
        <v>345.49449857601405</v>
      </c>
      <c r="O22" s="34">
        <v>342.2084263203585</v>
      </c>
      <c r="P22" s="34">
        <v>337.08349862308495</v>
      </c>
      <c r="Q22" s="34">
        <v>334.76531442346925</v>
      </c>
      <c r="R22" s="34">
        <v>332.50053549125073</v>
      </c>
      <c r="S22" s="34">
        <v>323.02604546039777</v>
      </c>
      <c r="T22" s="34">
        <v>337.042620517176</v>
      </c>
      <c r="U22" s="34">
        <v>347.6715873778147</v>
      </c>
      <c r="V22" s="34">
        <v>345.8333912604857</v>
      </c>
      <c r="W22" s="34">
        <v>344.4976002512646</v>
      </c>
      <c r="X22" s="34">
        <v>345.94811368674664</v>
      </c>
      <c r="Y22" s="34">
        <v>329.4353368723617</v>
      </c>
      <c r="Z22" s="34">
        <v>333.95368622388816</v>
      </c>
      <c r="AA22" s="34">
        <v>344.51210538561935</v>
      </c>
      <c r="AB22" s="34">
        <v>338.42786084806124</v>
      </c>
      <c r="AC22" s="34">
        <v>322.1524407776643</v>
      </c>
      <c r="AD22" s="34">
        <v>342.11941754136296</v>
      </c>
      <c r="AE22" s="34">
        <v>350.20602994417516</v>
      </c>
      <c r="AF22" s="34">
        <v>341.35987596060147</v>
      </c>
      <c r="AG22" s="34">
        <v>350.1809756211986</v>
      </c>
      <c r="AH22" s="34">
        <v>331.47396757350276</v>
      </c>
      <c r="AI22" s="34">
        <v>336.9160302537157</v>
      </c>
      <c r="AJ22" s="34">
        <v>337.1903091578796</v>
      </c>
      <c r="AK22" s="34">
        <v>333.7492956943429</v>
      </c>
      <c r="AL22" s="34">
        <v>343.36554044729985</v>
      </c>
      <c r="AM22" s="34">
        <v>338.5900546231197</v>
      </c>
      <c r="AN22" s="34">
        <v>340.0682596787336</v>
      </c>
      <c r="AO22" s="34">
        <v>328.04218465001014</v>
      </c>
      <c r="AP22" s="34">
        <v>339.69508213124146</v>
      </c>
      <c r="AQ22" s="34">
        <v>333.45325908864686</v>
      </c>
      <c r="AR22" s="34">
        <v>333.78753650309653</v>
      </c>
      <c r="AS22" s="34">
        <v>377.8218277828859</v>
      </c>
      <c r="AT22" s="34">
        <v>337.29052644978555</v>
      </c>
      <c r="AU22" s="34">
        <v>343.96552555015825</v>
      </c>
      <c r="AV22" s="34">
        <v>346.3555760972592</v>
      </c>
      <c r="AW22" s="34">
        <v>332.82096709563444</v>
      </c>
      <c r="AX22" s="34">
        <v>340.53572059953217</v>
      </c>
      <c r="AY22" s="34">
        <v>343.14334816195543</v>
      </c>
    </row>
    <row r="23" ht="13.5" customHeight="1">
      <c r="A23" s="18">
        <v>22.0</v>
      </c>
      <c r="B23" s="34">
        <v>284.97205522566105</v>
      </c>
      <c r="C23" s="34">
        <v>329.34351861598253</v>
      </c>
      <c r="D23" s="34">
        <v>268.3457918715812</v>
      </c>
      <c r="E23" s="34">
        <v>283.51683535910973</v>
      </c>
      <c r="F23" s="34">
        <v>310.6074541048817</v>
      </c>
      <c r="G23" s="34">
        <v>299.6239681541735</v>
      </c>
      <c r="H23" s="34">
        <v>298.64047469012485</v>
      </c>
      <c r="I23" s="34">
        <v>295.38900646083977</v>
      </c>
      <c r="J23" s="34">
        <v>265.9647324920116</v>
      </c>
      <c r="K23" s="34">
        <v>294.61397705856683</v>
      </c>
      <c r="L23" s="34">
        <v>278.156738866603</v>
      </c>
      <c r="M23" s="34">
        <v>315.858463923966</v>
      </c>
      <c r="N23" s="40">
        <v>299.281858639095</v>
      </c>
      <c r="O23" s="34">
        <v>296.435324710629</v>
      </c>
      <c r="P23" s="34">
        <v>291.99589689643034</v>
      </c>
      <c r="Q23" s="34">
        <v>289.9877882903938</v>
      </c>
      <c r="R23" s="34">
        <v>288.02594157203885</v>
      </c>
      <c r="S23" s="34">
        <v>279.81874001665034</v>
      </c>
      <c r="T23" s="34">
        <v>291.96048656264924</v>
      </c>
      <c r="U23" s="34">
        <v>301.1677444801453</v>
      </c>
      <c r="V23" s="34">
        <v>299.5754217288285</v>
      </c>
      <c r="W23" s="34">
        <v>298.41830340236936</v>
      </c>
      <c r="X23" s="34">
        <v>299.67479911718186</v>
      </c>
      <c r="Y23" s="34">
        <v>285.3707376728739</v>
      </c>
      <c r="Z23" s="34">
        <v>289.28472182451463</v>
      </c>
      <c r="AA23" s="34">
        <v>298.4308683595175</v>
      </c>
      <c r="AB23" s="34">
        <v>293.1604399702951</v>
      </c>
      <c r="AC23" s="34">
        <v>279.06198691568375</v>
      </c>
      <c r="AD23" s="34">
        <v>296.3582215644928</v>
      </c>
      <c r="AE23" s="34">
        <v>303.36318517457215</v>
      </c>
      <c r="AF23" s="34">
        <v>295.70027471746374</v>
      </c>
      <c r="AG23" s="34">
        <v>303.34148206677077</v>
      </c>
      <c r="AH23" s="34">
        <v>287.13668528660116</v>
      </c>
      <c r="AI23" s="34">
        <v>291.8508287548111</v>
      </c>
      <c r="AJ23" s="34">
        <v>292.0884206717938</v>
      </c>
      <c r="AK23" s="34">
        <v>289.10767015560924</v>
      </c>
      <c r="AL23" s="34">
        <v>297.43766561039985</v>
      </c>
      <c r="AM23" s="34">
        <v>293.30093903658786</v>
      </c>
      <c r="AN23" s="34">
        <v>294.58142239686487</v>
      </c>
      <c r="AO23" s="34">
        <v>284.1639306522381</v>
      </c>
      <c r="AP23" s="34">
        <v>294.2581603175086</v>
      </c>
      <c r="AQ23" s="34">
        <v>288.85123080290435</v>
      </c>
      <c r="AR23" s="34">
        <v>289.140795951727</v>
      </c>
      <c r="AS23" s="34">
        <v>327.2851501813534</v>
      </c>
      <c r="AT23" s="34">
        <v>292.175233102999</v>
      </c>
      <c r="AU23" s="34">
        <v>297.95739792879954</v>
      </c>
      <c r="AV23" s="34">
        <v>300.02776018616095</v>
      </c>
      <c r="AW23" s="34">
        <v>288.30351289812927</v>
      </c>
      <c r="AX23" s="34">
        <v>294.98635669768396</v>
      </c>
      <c r="AY23" s="34">
        <v>297.24519331226713</v>
      </c>
    </row>
    <row r="24" ht="13.5" customHeight="1">
      <c r="A24" s="18">
        <v>23.0</v>
      </c>
      <c r="B24" s="34">
        <v>240.96901728640455</v>
      </c>
      <c r="C24" s="34">
        <v>278.48900471204405</v>
      </c>
      <c r="D24" s="34">
        <v>226.91004459729288</v>
      </c>
      <c r="E24" s="34">
        <v>239.73850048748253</v>
      </c>
      <c r="F24" s="34">
        <v>262.64600898574554</v>
      </c>
      <c r="G24" s="34">
        <v>253.35850248330854</v>
      </c>
      <c r="H24" s="34">
        <v>252.5268719806203</v>
      </c>
      <c r="I24" s="34">
        <v>249.77746869850426</v>
      </c>
      <c r="J24" s="34">
        <v>224.8966487983922</v>
      </c>
      <c r="K24" s="34">
        <v>249.12211295393521</v>
      </c>
      <c r="L24" s="34">
        <v>235.20606595337756</v>
      </c>
      <c r="M24" s="34">
        <v>267.0862011121771</v>
      </c>
      <c r="N24" s="40">
        <v>253.06921870217593</v>
      </c>
      <c r="O24" s="34">
        <v>250.6622231008996</v>
      </c>
      <c r="P24" s="34">
        <v>246.9082951697757</v>
      </c>
      <c r="Q24" s="34">
        <v>245.2102621573183</v>
      </c>
      <c r="R24" s="34">
        <v>243.55134765282705</v>
      </c>
      <c r="S24" s="34">
        <v>236.61143457290288</v>
      </c>
      <c r="T24" s="34">
        <v>246.87835260812258</v>
      </c>
      <c r="U24" s="34">
        <v>254.66390158247583</v>
      </c>
      <c r="V24" s="34">
        <v>253.31745219717112</v>
      </c>
      <c r="W24" s="34">
        <v>252.33900655347418</v>
      </c>
      <c r="X24" s="34">
        <v>253.40148454761697</v>
      </c>
      <c r="Y24" s="34">
        <v>241.30613847338603</v>
      </c>
      <c r="Z24" s="34">
        <v>244.61575742514108</v>
      </c>
      <c r="AA24" s="34">
        <v>252.34963133341554</v>
      </c>
      <c r="AB24" s="34">
        <v>247.89301909252907</v>
      </c>
      <c r="AC24" s="34">
        <v>235.9715330537032</v>
      </c>
      <c r="AD24" s="34">
        <v>250.59702558762257</v>
      </c>
      <c r="AE24" s="34">
        <v>256.52034040496915</v>
      </c>
      <c r="AF24" s="34">
        <v>250.04067347432596</v>
      </c>
      <c r="AG24" s="34">
        <v>256.501988512343</v>
      </c>
      <c r="AH24" s="34">
        <v>242.79940299969957</v>
      </c>
      <c r="AI24" s="34">
        <v>246.78562725590646</v>
      </c>
      <c r="AJ24" s="34">
        <v>246.98653218570803</v>
      </c>
      <c r="AK24" s="34">
        <v>244.4660446168755</v>
      </c>
      <c r="AL24" s="34">
        <v>251.5097907734999</v>
      </c>
      <c r="AM24" s="34">
        <v>248.0118234500559</v>
      </c>
      <c r="AN24" s="34">
        <v>249.09458511499605</v>
      </c>
      <c r="AO24" s="34">
        <v>240.28567665446607</v>
      </c>
      <c r="AP24" s="34">
        <v>248.8212385037757</v>
      </c>
      <c r="AQ24" s="34">
        <v>244.2492025171618</v>
      </c>
      <c r="AR24" s="34">
        <v>244.4940554003574</v>
      </c>
      <c r="AS24" s="34">
        <v>276.74847257982094</v>
      </c>
      <c r="AT24" s="34">
        <v>247.0599397562124</v>
      </c>
      <c r="AU24" s="34">
        <v>251.94927030744083</v>
      </c>
      <c r="AV24" s="34">
        <v>253.69994427506256</v>
      </c>
      <c r="AW24" s="34">
        <v>243.78605870062407</v>
      </c>
      <c r="AX24" s="34">
        <v>249.43699279583575</v>
      </c>
      <c r="AY24" s="34">
        <v>251.34703846257892</v>
      </c>
    </row>
    <row r="25" ht="13.5" customHeight="1">
      <c r="A25" s="18">
        <v>24.0</v>
      </c>
      <c r="B25" s="34">
        <v>218.96749831677633</v>
      </c>
      <c r="C25" s="34">
        <v>253.0617477600748</v>
      </c>
      <c r="D25" s="34">
        <v>206.1921709601488</v>
      </c>
      <c r="E25" s="34">
        <v>217.84933305166885</v>
      </c>
      <c r="F25" s="34">
        <v>238.66528642617746</v>
      </c>
      <c r="G25" s="34">
        <v>230.22576964787592</v>
      </c>
      <c r="H25" s="34">
        <v>229.47007062586798</v>
      </c>
      <c r="I25" s="34">
        <v>226.97169981733643</v>
      </c>
      <c r="J25" s="34">
        <v>204.3626069515825</v>
      </c>
      <c r="K25" s="34">
        <v>226.37618090161942</v>
      </c>
      <c r="L25" s="34">
        <v>213.7307294967648</v>
      </c>
      <c r="M25" s="34">
        <v>242.7000697062827</v>
      </c>
      <c r="N25" s="40">
        <v>229.96289873371643</v>
      </c>
      <c r="O25" s="34">
        <v>227.7756722960348</v>
      </c>
      <c r="P25" s="34">
        <v>224.3644943064483</v>
      </c>
      <c r="Q25" s="34">
        <v>222.8214990907805</v>
      </c>
      <c r="R25" s="34">
        <v>221.31405069322105</v>
      </c>
      <c r="S25" s="34">
        <v>215.00778185102914</v>
      </c>
      <c r="T25" s="34">
        <v>224.3372856308592</v>
      </c>
      <c r="U25" s="34">
        <v>231.4119801336411</v>
      </c>
      <c r="V25" s="34">
        <v>230.1884674313425</v>
      </c>
      <c r="W25" s="34">
        <v>229.29935812902647</v>
      </c>
      <c r="X25" s="34">
        <v>230.26482726283456</v>
      </c>
      <c r="Y25" s="34">
        <v>219.27383887364212</v>
      </c>
      <c r="Z25" s="34">
        <v>222.28127522545424</v>
      </c>
      <c r="AA25" s="34">
        <v>229.3090128203645</v>
      </c>
      <c r="AB25" s="34">
        <v>225.25930865364592</v>
      </c>
      <c r="AC25" s="34">
        <v>214.42630612271293</v>
      </c>
      <c r="AD25" s="34">
        <v>227.7164275991875</v>
      </c>
      <c r="AE25" s="34">
        <v>233.0989180201676</v>
      </c>
      <c r="AF25" s="34">
        <v>227.21087285275706</v>
      </c>
      <c r="AG25" s="34">
        <v>233.08224173512906</v>
      </c>
      <c r="AH25" s="34">
        <v>220.6307618562487</v>
      </c>
      <c r="AI25" s="34">
        <v>224.25302650645415</v>
      </c>
      <c r="AJ25" s="34">
        <v>224.43558794266514</v>
      </c>
      <c r="AK25" s="34">
        <v>222.14523184750857</v>
      </c>
      <c r="AL25" s="34">
        <v>228.54585335504987</v>
      </c>
      <c r="AM25" s="34">
        <v>225.3672656567899</v>
      </c>
      <c r="AN25" s="34">
        <v>226.35116647406164</v>
      </c>
      <c r="AO25" s="34">
        <v>218.34654965558005</v>
      </c>
      <c r="AP25" s="34">
        <v>226.10277759690914</v>
      </c>
      <c r="AQ25" s="34">
        <v>221.94818837429048</v>
      </c>
      <c r="AR25" s="34">
        <v>222.17068512467262</v>
      </c>
      <c r="AS25" s="34">
        <v>251.48013377905468</v>
      </c>
      <c r="AT25" s="34">
        <v>224.50229308281914</v>
      </c>
      <c r="AU25" s="34">
        <v>228.9452064967614</v>
      </c>
      <c r="AV25" s="34">
        <v>230.53603631951336</v>
      </c>
      <c r="AW25" s="34">
        <v>221.52733160187142</v>
      </c>
      <c r="AX25" s="34">
        <v>226.66231084491156</v>
      </c>
      <c r="AY25" s="34">
        <v>228.39796103773475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>
      <c r="B80" s="18">
        <f t="shared" ref="B80:AY80" si="1">B28*4180*(48.8889 - 25)</f>
        <v>0</v>
      </c>
      <c r="C80" s="18">
        <f t="shared" si="1"/>
        <v>0</v>
      </c>
      <c r="D80" s="18">
        <f t="shared" si="1"/>
        <v>0</v>
      </c>
      <c r="E80" s="18">
        <f t="shared" si="1"/>
        <v>0</v>
      </c>
      <c r="F80" s="18">
        <f t="shared" si="1"/>
        <v>0</v>
      </c>
      <c r="G80" s="18">
        <f t="shared" si="1"/>
        <v>0</v>
      </c>
      <c r="H80" s="18">
        <f t="shared" si="1"/>
        <v>0</v>
      </c>
      <c r="I80" s="18">
        <f t="shared" si="1"/>
        <v>0</v>
      </c>
      <c r="J80" s="18">
        <f t="shared" si="1"/>
        <v>0</v>
      </c>
      <c r="K80" s="18">
        <f t="shared" si="1"/>
        <v>0</v>
      </c>
      <c r="L80" s="18">
        <f t="shared" si="1"/>
        <v>0</v>
      </c>
      <c r="M80" s="18">
        <f t="shared" si="1"/>
        <v>0</v>
      </c>
      <c r="N80" s="18">
        <f t="shared" si="1"/>
        <v>0</v>
      </c>
      <c r="O80" s="18">
        <f t="shared" si="1"/>
        <v>0</v>
      </c>
      <c r="P80" s="18">
        <f t="shared" si="1"/>
        <v>0</v>
      </c>
      <c r="Q80" s="18">
        <f t="shared" si="1"/>
        <v>0</v>
      </c>
      <c r="R80" s="18">
        <f t="shared" si="1"/>
        <v>0</v>
      </c>
      <c r="S80" s="18">
        <f t="shared" si="1"/>
        <v>0</v>
      </c>
      <c r="T80" s="18">
        <f t="shared" si="1"/>
        <v>0</v>
      </c>
      <c r="U80" s="18">
        <f t="shared" si="1"/>
        <v>0</v>
      </c>
      <c r="V80" s="18">
        <f t="shared" si="1"/>
        <v>0</v>
      </c>
      <c r="W80" s="18">
        <f t="shared" si="1"/>
        <v>0</v>
      </c>
      <c r="X80" s="18">
        <f t="shared" si="1"/>
        <v>0</v>
      </c>
      <c r="Y80" s="18">
        <f t="shared" si="1"/>
        <v>0</v>
      </c>
      <c r="Z80" s="18">
        <f t="shared" si="1"/>
        <v>0</v>
      </c>
      <c r="AA80" s="18">
        <f t="shared" si="1"/>
        <v>0</v>
      </c>
      <c r="AB80" s="18">
        <f t="shared" si="1"/>
        <v>0</v>
      </c>
      <c r="AC80" s="18">
        <f t="shared" si="1"/>
        <v>0</v>
      </c>
      <c r="AD80" s="18">
        <f t="shared" si="1"/>
        <v>0</v>
      </c>
      <c r="AE80" s="18">
        <f t="shared" si="1"/>
        <v>0</v>
      </c>
      <c r="AF80" s="18">
        <f t="shared" si="1"/>
        <v>0</v>
      </c>
      <c r="AG80" s="18">
        <f t="shared" si="1"/>
        <v>0</v>
      </c>
      <c r="AH80" s="18">
        <f t="shared" si="1"/>
        <v>0</v>
      </c>
      <c r="AI80" s="18">
        <f t="shared" si="1"/>
        <v>0</v>
      </c>
      <c r="AJ80" s="18">
        <f t="shared" si="1"/>
        <v>0</v>
      </c>
      <c r="AK80" s="18">
        <f t="shared" si="1"/>
        <v>0</v>
      </c>
      <c r="AL80" s="18">
        <f t="shared" si="1"/>
        <v>0</v>
      </c>
      <c r="AM80" s="18">
        <f t="shared" si="1"/>
        <v>0</v>
      </c>
      <c r="AN80" s="18">
        <f t="shared" si="1"/>
        <v>0</v>
      </c>
      <c r="AO80" s="18">
        <f t="shared" si="1"/>
        <v>0</v>
      </c>
      <c r="AP80" s="18">
        <f t="shared" si="1"/>
        <v>0</v>
      </c>
      <c r="AQ80" s="18">
        <f t="shared" si="1"/>
        <v>0</v>
      </c>
      <c r="AR80" s="18">
        <f t="shared" si="1"/>
        <v>0</v>
      </c>
      <c r="AS80" s="18">
        <f t="shared" si="1"/>
        <v>0</v>
      </c>
      <c r="AT80" s="18">
        <f t="shared" si="1"/>
        <v>0</v>
      </c>
      <c r="AU80" s="18">
        <f t="shared" si="1"/>
        <v>0</v>
      </c>
      <c r="AV80" s="18">
        <f t="shared" si="1"/>
        <v>0</v>
      </c>
      <c r="AW80" s="18">
        <f t="shared" si="1"/>
        <v>0</v>
      </c>
      <c r="AX80" s="18">
        <f t="shared" si="1"/>
        <v>0</v>
      </c>
      <c r="AY80" s="18">
        <f t="shared" si="1"/>
        <v>0</v>
      </c>
    </row>
    <row r="81" ht="13.5" customHeight="1">
      <c r="B81" s="18">
        <f t="shared" ref="B81:AY81" si="2">B29*4180*(48.8889 - 25)</f>
        <v>0</v>
      </c>
      <c r="C81" s="18">
        <f t="shared" si="2"/>
        <v>0</v>
      </c>
      <c r="D81" s="18">
        <f t="shared" si="2"/>
        <v>0</v>
      </c>
      <c r="E81" s="18">
        <f t="shared" si="2"/>
        <v>0</v>
      </c>
      <c r="F81" s="18">
        <f t="shared" si="2"/>
        <v>0</v>
      </c>
      <c r="G81" s="18">
        <f t="shared" si="2"/>
        <v>0</v>
      </c>
      <c r="H81" s="18">
        <f t="shared" si="2"/>
        <v>0</v>
      </c>
      <c r="I81" s="18">
        <f t="shared" si="2"/>
        <v>0</v>
      </c>
      <c r="J81" s="18">
        <f t="shared" si="2"/>
        <v>0</v>
      </c>
      <c r="K81" s="18">
        <f t="shared" si="2"/>
        <v>0</v>
      </c>
      <c r="L81" s="18">
        <f t="shared" si="2"/>
        <v>0</v>
      </c>
      <c r="M81" s="18">
        <f t="shared" si="2"/>
        <v>0</v>
      </c>
      <c r="N81" s="18">
        <f t="shared" si="2"/>
        <v>0</v>
      </c>
      <c r="O81" s="18">
        <f t="shared" si="2"/>
        <v>0</v>
      </c>
      <c r="P81" s="18">
        <f t="shared" si="2"/>
        <v>0</v>
      </c>
      <c r="Q81" s="18">
        <f t="shared" si="2"/>
        <v>0</v>
      </c>
      <c r="R81" s="18">
        <f t="shared" si="2"/>
        <v>0</v>
      </c>
      <c r="S81" s="18">
        <f t="shared" si="2"/>
        <v>0</v>
      </c>
      <c r="T81" s="18">
        <f t="shared" si="2"/>
        <v>0</v>
      </c>
      <c r="U81" s="18">
        <f t="shared" si="2"/>
        <v>0</v>
      </c>
      <c r="V81" s="18">
        <f t="shared" si="2"/>
        <v>0</v>
      </c>
      <c r="W81" s="18">
        <f t="shared" si="2"/>
        <v>0</v>
      </c>
      <c r="X81" s="18">
        <f t="shared" si="2"/>
        <v>0</v>
      </c>
      <c r="Y81" s="18">
        <f t="shared" si="2"/>
        <v>0</v>
      </c>
      <c r="Z81" s="18">
        <f t="shared" si="2"/>
        <v>0</v>
      </c>
      <c r="AA81" s="18">
        <f t="shared" si="2"/>
        <v>0</v>
      </c>
      <c r="AB81" s="18">
        <f t="shared" si="2"/>
        <v>0</v>
      </c>
      <c r="AC81" s="18">
        <f t="shared" si="2"/>
        <v>0</v>
      </c>
      <c r="AD81" s="18">
        <f t="shared" si="2"/>
        <v>0</v>
      </c>
      <c r="AE81" s="18">
        <f t="shared" si="2"/>
        <v>0</v>
      </c>
      <c r="AF81" s="18">
        <f t="shared" si="2"/>
        <v>0</v>
      </c>
      <c r="AG81" s="18">
        <f t="shared" si="2"/>
        <v>0</v>
      </c>
      <c r="AH81" s="18">
        <f t="shared" si="2"/>
        <v>0</v>
      </c>
      <c r="AI81" s="18">
        <f t="shared" si="2"/>
        <v>0</v>
      </c>
      <c r="AJ81" s="18">
        <f t="shared" si="2"/>
        <v>0</v>
      </c>
      <c r="AK81" s="18">
        <f t="shared" si="2"/>
        <v>0</v>
      </c>
      <c r="AL81" s="18">
        <f t="shared" si="2"/>
        <v>0</v>
      </c>
      <c r="AM81" s="18">
        <f t="shared" si="2"/>
        <v>0</v>
      </c>
      <c r="AN81" s="18">
        <f t="shared" si="2"/>
        <v>0</v>
      </c>
      <c r="AO81" s="18">
        <f t="shared" si="2"/>
        <v>0</v>
      </c>
      <c r="AP81" s="18">
        <f t="shared" si="2"/>
        <v>0</v>
      </c>
      <c r="AQ81" s="18">
        <f t="shared" si="2"/>
        <v>0</v>
      </c>
      <c r="AR81" s="18">
        <f t="shared" si="2"/>
        <v>0</v>
      </c>
      <c r="AS81" s="18">
        <f t="shared" si="2"/>
        <v>0</v>
      </c>
      <c r="AT81" s="18">
        <f t="shared" si="2"/>
        <v>0</v>
      </c>
      <c r="AU81" s="18">
        <f t="shared" si="2"/>
        <v>0</v>
      </c>
      <c r="AV81" s="18">
        <f t="shared" si="2"/>
        <v>0</v>
      </c>
      <c r="AW81" s="18">
        <f t="shared" si="2"/>
        <v>0</v>
      </c>
      <c r="AX81" s="18">
        <f t="shared" si="2"/>
        <v>0</v>
      </c>
      <c r="AY81" s="18">
        <f t="shared" si="2"/>
        <v>0</v>
      </c>
    </row>
    <row r="82" ht="13.5" customHeight="1">
      <c r="B82" s="18">
        <f t="shared" ref="B82:AY82" si="3">B30*4180*(48.8889 - 25)</f>
        <v>0</v>
      </c>
      <c r="C82" s="18">
        <f t="shared" si="3"/>
        <v>0</v>
      </c>
      <c r="D82" s="18">
        <f t="shared" si="3"/>
        <v>0</v>
      </c>
      <c r="E82" s="18">
        <f t="shared" si="3"/>
        <v>0</v>
      </c>
      <c r="F82" s="18">
        <f t="shared" si="3"/>
        <v>0</v>
      </c>
      <c r="G82" s="18">
        <f t="shared" si="3"/>
        <v>0</v>
      </c>
      <c r="H82" s="18">
        <f t="shared" si="3"/>
        <v>0</v>
      </c>
      <c r="I82" s="18">
        <f t="shared" si="3"/>
        <v>0</v>
      </c>
      <c r="J82" s="18">
        <f t="shared" si="3"/>
        <v>0</v>
      </c>
      <c r="K82" s="18">
        <f t="shared" si="3"/>
        <v>0</v>
      </c>
      <c r="L82" s="18">
        <f t="shared" si="3"/>
        <v>0</v>
      </c>
      <c r="M82" s="18">
        <f t="shared" si="3"/>
        <v>0</v>
      </c>
      <c r="N82" s="18">
        <f t="shared" si="3"/>
        <v>0</v>
      </c>
      <c r="O82" s="18">
        <f t="shared" si="3"/>
        <v>0</v>
      </c>
      <c r="P82" s="18">
        <f t="shared" si="3"/>
        <v>0</v>
      </c>
      <c r="Q82" s="18">
        <f t="shared" si="3"/>
        <v>0</v>
      </c>
      <c r="R82" s="18">
        <f t="shared" si="3"/>
        <v>0</v>
      </c>
      <c r="S82" s="18">
        <f t="shared" si="3"/>
        <v>0</v>
      </c>
      <c r="T82" s="18">
        <f t="shared" si="3"/>
        <v>0</v>
      </c>
      <c r="U82" s="18">
        <f t="shared" si="3"/>
        <v>0</v>
      </c>
      <c r="V82" s="18">
        <f t="shared" si="3"/>
        <v>0</v>
      </c>
      <c r="W82" s="18">
        <f t="shared" si="3"/>
        <v>0</v>
      </c>
      <c r="X82" s="18">
        <f t="shared" si="3"/>
        <v>0</v>
      </c>
      <c r="Y82" s="18">
        <f t="shared" si="3"/>
        <v>0</v>
      </c>
      <c r="Z82" s="18">
        <f t="shared" si="3"/>
        <v>0</v>
      </c>
      <c r="AA82" s="18">
        <f t="shared" si="3"/>
        <v>0</v>
      </c>
      <c r="AB82" s="18">
        <f t="shared" si="3"/>
        <v>0</v>
      </c>
      <c r="AC82" s="18">
        <f t="shared" si="3"/>
        <v>0</v>
      </c>
      <c r="AD82" s="18">
        <f t="shared" si="3"/>
        <v>0</v>
      </c>
      <c r="AE82" s="18">
        <f t="shared" si="3"/>
        <v>0</v>
      </c>
      <c r="AF82" s="18">
        <f t="shared" si="3"/>
        <v>0</v>
      </c>
      <c r="AG82" s="18">
        <f t="shared" si="3"/>
        <v>0</v>
      </c>
      <c r="AH82" s="18">
        <f t="shared" si="3"/>
        <v>0</v>
      </c>
      <c r="AI82" s="18">
        <f t="shared" si="3"/>
        <v>0</v>
      </c>
      <c r="AJ82" s="18">
        <f t="shared" si="3"/>
        <v>0</v>
      </c>
      <c r="AK82" s="18">
        <f t="shared" si="3"/>
        <v>0</v>
      </c>
      <c r="AL82" s="18">
        <f t="shared" si="3"/>
        <v>0</v>
      </c>
      <c r="AM82" s="18">
        <f t="shared" si="3"/>
        <v>0</v>
      </c>
      <c r="AN82" s="18">
        <f t="shared" si="3"/>
        <v>0</v>
      </c>
      <c r="AO82" s="18">
        <f t="shared" si="3"/>
        <v>0</v>
      </c>
      <c r="AP82" s="18">
        <f t="shared" si="3"/>
        <v>0</v>
      </c>
      <c r="AQ82" s="18">
        <f t="shared" si="3"/>
        <v>0</v>
      </c>
      <c r="AR82" s="18">
        <f t="shared" si="3"/>
        <v>0</v>
      </c>
      <c r="AS82" s="18">
        <f t="shared" si="3"/>
        <v>0</v>
      </c>
      <c r="AT82" s="18">
        <f t="shared" si="3"/>
        <v>0</v>
      </c>
      <c r="AU82" s="18">
        <f t="shared" si="3"/>
        <v>0</v>
      </c>
      <c r="AV82" s="18">
        <f t="shared" si="3"/>
        <v>0</v>
      </c>
      <c r="AW82" s="18">
        <f t="shared" si="3"/>
        <v>0</v>
      </c>
      <c r="AX82" s="18">
        <f t="shared" si="3"/>
        <v>0</v>
      </c>
      <c r="AY82" s="18">
        <f t="shared" si="3"/>
        <v>0</v>
      </c>
    </row>
    <row r="83" ht="13.5" customHeight="1">
      <c r="B83" s="18">
        <f t="shared" ref="B83:AY83" si="4">B31*4180*(48.8889 - 25)</f>
        <v>0</v>
      </c>
      <c r="C83" s="18">
        <f t="shared" si="4"/>
        <v>0</v>
      </c>
      <c r="D83" s="18">
        <f t="shared" si="4"/>
        <v>0</v>
      </c>
      <c r="E83" s="18">
        <f t="shared" si="4"/>
        <v>0</v>
      </c>
      <c r="F83" s="18">
        <f t="shared" si="4"/>
        <v>0</v>
      </c>
      <c r="G83" s="18">
        <f t="shared" si="4"/>
        <v>0</v>
      </c>
      <c r="H83" s="18">
        <f t="shared" si="4"/>
        <v>0</v>
      </c>
      <c r="I83" s="18">
        <f t="shared" si="4"/>
        <v>0</v>
      </c>
      <c r="J83" s="18">
        <f t="shared" si="4"/>
        <v>0</v>
      </c>
      <c r="K83" s="18">
        <f t="shared" si="4"/>
        <v>0</v>
      </c>
      <c r="L83" s="18">
        <f t="shared" si="4"/>
        <v>0</v>
      </c>
      <c r="M83" s="18">
        <f t="shared" si="4"/>
        <v>0</v>
      </c>
      <c r="N83" s="18">
        <f t="shared" si="4"/>
        <v>0</v>
      </c>
      <c r="O83" s="18">
        <f t="shared" si="4"/>
        <v>0</v>
      </c>
      <c r="P83" s="18">
        <f t="shared" si="4"/>
        <v>0</v>
      </c>
      <c r="Q83" s="18">
        <f t="shared" si="4"/>
        <v>0</v>
      </c>
      <c r="R83" s="18">
        <f t="shared" si="4"/>
        <v>0</v>
      </c>
      <c r="S83" s="18">
        <f t="shared" si="4"/>
        <v>0</v>
      </c>
      <c r="T83" s="18">
        <f t="shared" si="4"/>
        <v>0</v>
      </c>
      <c r="U83" s="18">
        <f t="shared" si="4"/>
        <v>0</v>
      </c>
      <c r="V83" s="18">
        <f t="shared" si="4"/>
        <v>0</v>
      </c>
      <c r="W83" s="18">
        <f t="shared" si="4"/>
        <v>0</v>
      </c>
      <c r="X83" s="18">
        <f t="shared" si="4"/>
        <v>0</v>
      </c>
      <c r="Y83" s="18">
        <f t="shared" si="4"/>
        <v>0</v>
      </c>
      <c r="Z83" s="18">
        <f t="shared" si="4"/>
        <v>0</v>
      </c>
      <c r="AA83" s="18">
        <f t="shared" si="4"/>
        <v>0</v>
      </c>
      <c r="AB83" s="18">
        <f t="shared" si="4"/>
        <v>0</v>
      </c>
      <c r="AC83" s="18">
        <f t="shared" si="4"/>
        <v>0</v>
      </c>
      <c r="AD83" s="18">
        <f t="shared" si="4"/>
        <v>0</v>
      </c>
      <c r="AE83" s="18">
        <f t="shared" si="4"/>
        <v>0</v>
      </c>
      <c r="AF83" s="18">
        <f t="shared" si="4"/>
        <v>0</v>
      </c>
      <c r="AG83" s="18">
        <f t="shared" si="4"/>
        <v>0</v>
      </c>
      <c r="AH83" s="18">
        <f t="shared" si="4"/>
        <v>0</v>
      </c>
      <c r="AI83" s="18">
        <f t="shared" si="4"/>
        <v>0</v>
      </c>
      <c r="AJ83" s="18">
        <f t="shared" si="4"/>
        <v>0</v>
      </c>
      <c r="AK83" s="18">
        <f t="shared" si="4"/>
        <v>0</v>
      </c>
      <c r="AL83" s="18">
        <f t="shared" si="4"/>
        <v>0</v>
      </c>
      <c r="AM83" s="18">
        <f t="shared" si="4"/>
        <v>0</v>
      </c>
      <c r="AN83" s="18">
        <f t="shared" si="4"/>
        <v>0</v>
      </c>
      <c r="AO83" s="18">
        <f t="shared" si="4"/>
        <v>0</v>
      </c>
      <c r="AP83" s="18">
        <f t="shared" si="4"/>
        <v>0</v>
      </c>
      <c r="AQ83" s="18">
        <f t="shared" si="4"/>
        <v>0</v>
      </c>
      <c r="AR83" s="18">
        <f t="shared" si="4"/>
        <v>0</v>
      </c>
      <c r="AS83" s="18">
        <f t="shared" si="4"/>
        <v>0</v>
      </c>
      <c r="AT83" s="18">
        <f t="shared" si="4"/>
        <v>0</v>
      </c>
      <c r="AU83" s="18">
        <f t="shared" si="4"/>
        <v>0</v>
      </c>
      <c r="AV83" s="18">
        <f t="shared" si="4"/>
        <v>0</v>
      </c>
      <c r="AW83" s="18">
        <f t="shared" si="4"/>
        <v>0</v>
      </c>
      <c r="AX83" s="18">
        <f t="shared" si="4"/>
        <v>0</v>
      </c>
      <c r="AY83" s="18">
        <f t="shared" si="4"/>
        <v>0</v>
      </c>
    </row>
    <row r="84" ht="13.5" customHeight="1">
      <c r="B84" s="18">
        <f t="shared" ref="B84:AY84" si="5">B32*4180*(48.8889 - 25)</f>
        <v>0</v>
      </c>
      <c r="C84" s="18">
        <f t="shared" si="5"/>
        <v>0</v>
      </c>
      <c r="D84" s="18">
        <f t="shared" si="5"/>
        <v>0</v>
      </c>
      <c r="E84" s="18">
        <f t="shared" si="5"/>
        <v>0</v>
      </c>
      <c r="F84" s="18">
        <f t="shared" si="5"/>
        <v>0</v>
      </c>
      <c r="G84" s="18">
        <f t="shared" si="5"/>
        <v>0</v>
      </c>
      <c r="H84" s="18">
        <f t="shared" si="5"/>
        <v>0</v>
      </c>
      <c r="I84" s="18">
        <f t="shared" si="5"/>
        <v>0</v>
      </c>
      <c r="J84" s="18">
        <f t="shared" si="5"/>
        <v>0</v>
      </c>
      <c r="K84" s="18">
        <f t="shared" si="5"/>
        <v>0</v>
      </c>
      <c r="L84" s="18">
        <f t="shared" si="5"/>
        <v>0</v>
      </c>
      <c r="M84" s="18">
        <f t="shared" si="5"/>
        <v>0</v>
      </c>
      <c r="N84" s="18">
        <f t="shared" si="5"/>
        <v>0</v>
      </c>
      <c r="O84" s="18">
        <f t="shared" si="5"/>
        <v>0</v>
      </c>
      <c r="P84" s="18">
        <f t="shared" si="5"/>
        <v>0</v>
      </c>
      <c r="Q84" s="18">
        <f t="shared" si="5"/>
        <v>0</v>
      </c>
      <c r="R84" s="18">
        <f t="shared" si="5"/>
        <v>0</v>
      </c>
      <c r="S84" s="18">
        <f t="shared" si="5"/>
        <v>0</v>
      </c>
      <c r="T84" s="18">
        <f t="shared" si="5"/>
        <v>0</v>
      </c>
      <c r="U84" s="18">
        <f t="shared" si="5"/>
        <v>0</v>
      </c>
      <c r="V84" s="18">
        <f t="shared" si="5"/>
        <v>0</v>
      </c>
      <c r="W84" s="18">
        <f t="shared" si="5"/>
        <v>0</v>
      </c>
      <c r="X84" s="18">
        <f t="shared" si="5"/>
        <v>0</v>
      </c>
      <c r="Y84" s="18">
        <f t="shared" si="5"/>
        <v>0</v>
      </c>
      <c r="Z84" s="18">
        <f t="shared" si="5"/>
        <v>0</v>
      </c>
      <c r="AA84" s="18">
        <f t="shared" si="5"/>
        <v>0</v>
      </c>
      <c r="AB84" s="18">
        <f t="shared" si="5"/>
        <v>0</v>
      </c>
      <c r="AC84" s="18">
        <f t="shared" si="5"/>
        <v>0</v>
      </c>
      <c r="AD84" s="18">
        <f t="shared" si="5"/>
        <v>0</v>
      </c>
      <c r="AE84" s="18">
        <f t="shared" si="5"/>
        <v>0</v>
      </c>
      <c r="AF84" s="18">
        <f t="shared" si="5"/>
        <v>0</v>
      </c>
      <c r="AG84" s="18">
        <f t="shared" si="5"/>
        <v>0</v>
      </c>
      <c r="AH84" s="18">
        <f t="shared" si="5"/>
        <v>0</v>
      </c>
      <c r="AI84" s="18">
        <f t="shared" si="5"/>
        <v>0</v>
      </c>
      <c r="AJ84" s="18">
        <f t="shared" si="5"/>
        <v>0</v>
      </c>
      <c r="AK84" s="18">
        <f t="shared" si="5"/>
        <v>0</v>
      </c>
      <c r="AL84" s="18">
        <f t="shared" si="5"/>
        <v>0</v>
      </c>
      <c r="AM84" s="18">
        <f t="shared" si="5"/>
        <v>0</v>
      </c>
      <c r="AN84" s="18">
        <f t="shared" si="5"/>
        <v>0</v>
      </c>
      <c r="AO84" s="18">
        <f t="shared" si="5"/>
        <v>0</v>
      </c>
      <c r="AP84" s="18">
        <f t="shared" si="5"/>
        <v>0</v>
      </c>
      <c r="AQ84" s="18">
        <f t="shared" si="5"/>
        <v>0</v>
      </c>
      <c r="AR84" s="18">
        <f t="shared" si="5"/>
        <v>0</v>
      </c>
      <c r="AS84" s="18">
        <f t="shared" si="5"/>
        <v>0</v>
      </c>
      <c r="AT84" s="18">
        <f t="shared" si="5"/>
        <v>0</v>
      </c>
      <c r="AU84" s="18">
        <f t="shared" si="5"/>
        <v>0</v>
      </c>
      <c r="AV84" s="18">
        <f t="shared" si="5"/>
        <v>0</v>
      </c>
      <c r="AW84" s="18">
        <f t="shared" si="5"/>
        <v>0</v>
      </c>
      <c r="AX84" s="18">
        <f t="shared" si="5"/>
        <v>0</v>
      </c>
      <c r="AY84" s="18">
        <f t="shared" si="5"/>
        <v>0</v>
      </c>
    </row>
    <row r="85" ht="13.5" customHeight="1">
      <c r="B85" s="18">
        <f t="shared" ref="B85:AY85" si="6">B33*4180*(48.8889 - 25)</f>
        <v>0</v>
      </c>
      <c r="C85" s="18">
        <f t="shared" si="6"/>
        <v>0</v>
      </c>
      <c r="D85" s="18">
        <f t="shared" si="6"/>
        <v>0</v>
      </c>
      <c r="E85" s="18">
        <f t="shared" si="6"/>
        <v>0</v>
      </c>
      <c r="F85" s="18">
        <f t="shared" si="6"/>
        <v>0</v>
      </c>
      <c r="G85" s="18">
        <f t="shared" si="6"/>
        <v>0</v>
      </c>
      <c r="H85" s="18">
        <f t="shared" si="6"/>
        <v>0</v>
      </c>
      <c r="I85" s="18">
        <f t="shared" si="6"/>
        <v>0</v>
      </c>
      <c r="J85" s="18">
        <f t="shared" si="6"/>
        <v>0</v>
      </c>
      <c r="K85" s="18">
        <f t="shared" si="6"/>
        <v>0</v>
      </c>
      <c r="L85" s="18">
        <f t="shared" si="6"/>
        <v>0</v>
      </c>
      <c r="M85" s="18">
        <f t="shared" si="6"/>
        <v>0</v>
      </c>
      <c r="N85" s="18">
        <f t="shared" si="6"/>
        <v>0</v>
      </c>
      <c r="O85" s="18">
        <f t="shared" si="6"/>
        <v>0</v>
      </c>
      <c r="P85" s="18">
        <f t="shared" si="6"/>
        <v>0</v>
      </c>
      <c r="Q85" s="18">
        <f t="shared" si="6"/>
        <v>0</v>
      </c>
      <c r="R85" s="18">
        <f t="shared" si="6"/>
        <v>0</v>
      </c>
      <c r="S85" s="18">
        <f t="shared" si="6"/>
        <v>0</v>
      </c>
      <c r="T85" s="18">
        <f t="shared" si="6"/>
        <v>0</v>
      </c>
      <c r="U85" s="18">
        <f t="shared" si="6"/>
        <v>0</v>
      </c>
      <c r="V85" s="18">
        <f t="shared" si="6"/>
        <v>0</v>
      </c>
      <c r="W85" s="18">
        <f t="shared" si="6"/>
        <v>0</v>
      </c>
      <c r="X85" s="18">
        <f t="shared" si="6"/>
        <v>0</v>
      </c>
      <c r="Y85" s="18">
        <f t="shared" si="6"/>
        <v>0</v>
      </c>
      <c r="Z85" s="18">
        <f t="shared" si="6"/>
        <v>0</v>
      </c>
      <c r="AA85" s="18">
        <f t="shared" si="6"/>
        <v>0</v>
      </c>
      <c r="AB85" s="18">
        <f t="shared" si="6"/>
        <v>0</v>
      </c>
      <c r="AC85" s="18">
        <f t="shared" si="6"/>
        <v>0</v>
      </c>
      <c r="AD85" s="18">
        <f t="shared" si="6"/>
        <v>0</v>
      </c>
      <c r="AE85" s="18">
        <f t="shared" si="6"/>
        <v>0</v>
      </c>
      <c r="AF85" s="18">
        <f t="shared" si="6"/>
        <v>0</v>
      </c>
      <c r="AG85" s="18">
        <f t="shared" si="6"/>
        <v>0</v>
      </c>
      <c r="AH85" s="18">
        <f t="shared" si="6"/>
        <v>0</v>
      </c>
      <c r="AI85" s="18">
        <f t="shared" si="6"/>
        <v>0</v>
      </c>
      <c r="AJ85" s="18">
        <f t="shared" si="6"/>
        <v>0</v>
      </c>
      <c r="AK85" s="18">
        <f t="shared" si="6"/>
        <v>0</v>
      </c>
      <c r="AL85" s="18">
        <f t="shared" si="6"/>
        <v>0</v>
      </c>
      <c r="AM85" s="18">
        <f t="shared" si="6"/>
        <v>0</v>
      </c>
      <c r="AN85" s="18">
        <f t="shared" si="6"/>
        <v>0</v>
      </c>
      <c r="AO85" s="18">
        <f t="shared" si="6"/>
        <v>0</v>
      </c>
      <c r="AP85" s="18">
        <f t="shared" si="6"/>
        <v>0</v>
      </c>
      <c r="AQ85" s="18">
        <f t="shared" si="6"/>
        <v>0</v>
      </c>
      <c r="AR85" s="18">
        <f t="shared" si="6"/>
        <v>0</v>
      </c>
      <c r="AS85" s="18">
        <f t="shared" si="6"/>
        <v>0</v>
      </c>
      <c r="AT85" s="18">
        <f t="shared" si="6"/>
        <v>0</v>
      </c>
      <c r="AU85" s="18">
        <f t="shared" si="6"/>
        <v>0</v>
      </c>
      <c r="AV85" s="18">
        <f t="shared" si="6"/>
        <v>0</v>
      </c>
      <c r="AW85" s="18">
        <f t="shared" si="6"/>
        <v>0</v>
      </c>
      <c r="AX85" s="18">
        <f t="shared" si="6"/>
        <v>0</v>
      </c>
      <c r="AY85" s="18">
        <f t="shared" si="6"/>
        <v>0</v>
      </c>
    </row>
    <row r="86" ht="13.5" customHeight="1">
      <c r="B86" s="18">
        <f t="shared" ref="B86:AY86" si="7">B34*4180*(48.8889 - 25)</f>
        <v>0</v>
      </c>
      <c r="C86" s="18">
        <f t="shared" si="7"/>
        <v>0</v>
      </c>
      <c r="D86" s="18">
        <f t="shared" si="7"/>
        <v>0</v>
      </c>
      <c r="E86" s="18">
        <f t="shared" si="7"/>
        <v>0</v>
      </c>
      <c r="F86" s="18">
        <f t="shared" si="7"/>
        <v>0</v>
      </c>
      <c r="G86" s="18">
        <f t="shared" si="7"/>
        <v>0</v>
      </c>
      <c r="H86" s="18">
        <f t="shared" si="7"/>
        <v>0</v>
      </c>
      <c r="I86" s="18">
        <f t="shared" si="7"/>
        <v>0</v>
      </c>
      <c r="J86" s="18">
        <f t="shared" si="7"/>
        <v>0</v>
      </c>
      <c r="K86" s="18">
        <f t="shared" si="7"/>
        <v>0</v>
      </c>
      <c r="L86" s="18">
        <f t="shared" si="7"/>
        <v>0</v>
      </c>
      <c r="M86" s="18">
        <f t="shared" si="7"/>
        <v>0</v>
      </c>
      <c r="N86" s="18">
        <f t="shared" si="7"/>
        <v>0</v>
      </c>
      <c r="O86" s="18">
        <f t="shared" si="7"/>
        <v>0</v>
      </c>
      <c r="P86" s="18">
        <f t="shared" si="7"/>
        <v>0</v>
      </c>
      <c r="Q86" s="18">
        <f t="shared" si="7"/>
        <v>0</v>
      </c>
      <c r="R86" s="18">
        <f t="shared" si="7"/>
        <v>0</v>
      </c>
      <c r="S86" s="18">
        <f t="shared" si="7"/>
        <v>0</v>
      </c>
      <c r="T86" s="18">
        <f t="shared" si="7"/>
        <v>0</v>
      </c>
      <c r="U86" s="18">
        <f t="shared" si="7"/>
        <v>0</v>
      </c>
      <c r="V86" s="18">
        <f t="shared" si="7"/>
        <v>0</v>
      </c>
      <c r="W86" s="18">
        <f t="shared" si="7"/>
        <v>0</v>
      </c>
      <c r="X86" s="18">
        <f t="shared" si="7"/>
        <v>0</v>
      </c>
      <c r="Y86" s="18">
        <f t="shared" si="7"/>
        <v>0</v>
      </c>
      <c r="Z86" s="18">
        <f t="shared" si="7"/>
        <v>0</v>
      </c>
      <c r="AA86" s="18">
        <f t="shared" si="7"/>
        <v>0</v>
      </c>
      <c r="AB86" s="18">
        <f t="shared" si="7"/>
        <v>0</v>
      </c>
      <c r="AC86" s="18">
        <f t="shared" si="7"/>
        <v>0</v>
      </c>
      <c r="AD86" s="18">
        <f t="shared" si="7"/>
        <v>0</v>
      </c>
      <c r="AE86" s="18">
        <f t="shared" si="7"/>
        <v>0</v>
      </c>
      <c r="AF86" s="18">
        <f t="shared" si="7"/>
        <v>0</v>
      </c>
      <c r="AG86" s="18">
        <f t="shared" si="7"/>
        <v>0</v>
      </c>
      <c r="AH86" s="18">
        <f t="shared" si="7"/>
        <v>0</v>
      </c>
      <c r="AI86" s="18">
        <f t="shared" si="7"/>
        <v>0</v>
      </c>
      <c r="AJ86" s="18">
        <f t="shared" si="7"/>
        <v>0</v>
      </c>
      <c r="AK86" s="18">
        <f t="shared" si="7"/>
        <v>0</v>
      </c>
      <c r="AL86" s="18">
        <f t="shared" si="7"/>
        <v>0</v>
      </c>
      <c r="AM86" s="18">
        <f t="shared" si="7"/>
        <v>0</v>
      </c>
      <c r="AN86" s="18">
        <f t="shared" si="7"/>
        <v>0</v>
      </c>
      <c r="AO86" s="18">
        <f t="shared" si="7"/>
        <v>0</v>
      </c>
      <c r="AP86" s="18">
        <f t="shared" si="7"/>
        <v>0</v>
      </c>
      <c r="AQ86" s="18">
        <f t="shared" si="7"/>
        <v>0</v>
      </c>
      <c r="AR86" s="18">
        <f t="shared" si="7"/>
        <v>0</v>
      </c>
      <c r="AS86" s="18">
        <f t="shared" si="7"/>
        <v>0</v>
      </c>
      <c r="AT86" s="18">
        <f t="shared" si="7"/>
        <v>0</v>
      </c>
      <c r="AU86" s="18">
        <f t="shared" si="7"/>
        <v>0</v>
      </c>
      <c r="AV86" s="18">
        <f t="shared" si="7"/>
        <v>0</v>
      </c>
      <c r="AW86" s="18">
        <f t="shared" si="7"/>
        <v>0</v>
      </c>
      <c r="AX86" s="18">
        <f t="shared" si="7"/>
        <v>0</v>
      </c>
      <c r="AY86" s="18">
        <f t="shared" si="7"/>
        <v>0</v>
      </c>
    </row>
    <row r="87" ht="13.5" customHeight="1">
      <c r="B87" s="18">
        <f t="shared" ref="B87:AY87" si="8">B35*4180*(48.8889 - 25)</f>
        <v>0</v>
      </c>
      <c r="C87" s="18">
        <f t="shared" si="8"/>
        <v>0</v>
      </c>
      <c r="D87" s="18">
        <f t="shared" si="8"/>
        <v>0</v>
      </c>
      <c r="E87" s="18">
        <f t="shared" si="8"/>
        <v>0</v>
      </c>
      <c r="F87" s="18">
        <f t="shared" si="8"/>
        <v>0</v>
      </c>
      <c r="G87" s="18">
        <f t="shared" si="8"/>
        <v>0</v>
      </c>
      <c r="H87" s="18">
        <f t="shared" si="8"/>
        <v>0</v>
      </c>
      <c r="I87" s="18">
        <f t="shared" si="8"/>
        <v>0</v>
      </c>
      <c r="J87" s="18">
        <f t="shared" si="8"/>
        <v>0</v>
      </c>
      <c r="K87" s="18">
        <f t="shared" si="8"/>
        <v>0</v>
      </c>
      <c r="L87" s="18">
        <f t="shared" si="8"/>
        <v>0</v>
      </c>
      <c r="M87" s="18">
        <f t="shared" si="8"/>
        <v>0</v>
      </c>
      <c r="N87" s="18">
        <f t="shared" si="8"/>
        <v>0</v>
      </c>
      <c r="O87" s="18">
        <f t="shared" si="8"/>
        <v>0</v>
      </c>
      <c r="P87" s="18">
        <f t="shared" si="8"/>
        <v>0</v>
      </c>
      <c r="Q87" s="18">
        <f t="shared" si="8"/>
        <v>0</v>
      </c>
      <c r="R87" s="18">
        <f t="shared" si="8"/>
        <v>0</v>
      </c>
      <c r="S87" s="18">
        <f t="shared" si="8"/>
        <v>0</v>
      </c>
      <c r="T87" s="18">
        <f t="shared" si="8"/>
        <v>0</v>
      </c>
      <c r="U87" s="18">
        <f t="shared" si="8"/>
        <v>0</v>
      </c>
      <c r="V87" s="18">
        <f t="shared" si="8"/>
        <v>0</v>
      </c>
      <c r="W87" s="18">
        <f t="shared" si="8"/>
        <v>0</v>
      </c>
      <c r="X87" s="18">
        <f t="shared" si="8"/>
        <v>0</v>
      </c>
      <c r="Y87" s="18">
        <f t="shared" si="8"/>
        <v>0</v>
      </c>
      <c r="Z87" s="18">
        <f t="shared" si="8"/>
        <v>0</v>
      </c>
      <c r="AA87" s="18">
        <f t="shared" si="8"/>
        <v>0</v>
      </c>
      <c r="AB87" s="18">
        <f t="shared" si="8"/>
        <v>0</v>
      </c>
      <c r="AC87" s="18">
        <f t="shared" si="8"/>
        <v>0</v>
      </c>
      <c r="AD87" s="18">
        <f t="shared" si="8"/>
        <v>0</v>
      </c>
      <c r="AE87" s="18">
        <f t="shared" si="8"/>
        <v>0</v>
      </c>
      <c r="AF87" s="18">
        <f t="shared" si="8"/>
        <v>0</v>
      </c>
      <c r="AG87" s="18">
        <f t="shared" si="8"/>
        <v>0</v>
      </c>
      <c r="AH87" s="18">
        <f t="shared" si="8"/>
        <v>0</v>
      </c>
      <c r="AI87" s="18">
        <f t="shared" si="8"/>
        <v>0</v>
      </c>
      <c r="AJ87" s="18">
        <f t="shared" si="8"/>
        <v>0</v>
      </c>
      <c r="AK87" s="18">
        <f t="shared" si="8"/>
        <v>0</v>
      </c>
      <c r="AL87" s="18">
        <f t="shared" si="8"/>
        <v>0</v>
      </c>
      <c r="AM87" s="18">
        <f t="shared" si="8"/>
        <v>0</v>
      </c>
      <c r="AN87" s="18">
        <f t="shared" si="8"/>
        <v>0</v>
      </c>
      <c r="AO87" s="18">
        <f t="shared" si="8"/>
        <v>0</v>
      </c>
      <c r="AP87" s="18">
        <f t="shared" si="8"/>
        <v>0</v>
      </c>
      <c r="AQ87" s="18">
        <f t="shared" si="8"/>
        <v>0</v>
      </c>
      <c r="AR87" s="18">
        <f t="shared" si="8"/>
        <v>0</v>
      </c>
      <c r="AS87" s="18">
        <f t="shared" si="8"/>
        <v>0</v>
      </c>
      <c r="AT87" s="18">
        <f t="shared" si="8"/>
        <v>0</v>
      </c>
      <c r="AU87" s="18">
        <f t="shared" si="8"/>
        <v>0</v>
      </c>
      <c r="AV87" s="18">
        <f t="shared" si="8"/>
        <v>0</v>
      </c>
      <c r="AW87" s="18">
        <f t="shared" si="8"/>
        <v>0</v>
      </c>
      <c r="AX87" s="18">
        <f t="shared" si="8"/>
        <v>0</v>
      </c>
      <c r="AY87" s="18">
        <f t="shared" si="8"/>
        <v>0</v>
      </c>
    </row>
    <row r="88" ht="13.5" customHeight="1">
      <c r="B88" s="18">
        <f t="shared" ref="B88:AY88" si="9">B36*4180*(48.8889 - 25)</f>
        <v>0</v>
      </c>
      <c r="C88" s="18">
        <f t="shared" si="9"/>
        <v>0</v>
      </c>
      <c r="D88" s="18">
        <f t="shared" si="9"/>
        <v>0</v>
      </c>
      <c r="E88" s="18">
        <f t="shared" si="9"/>
        <v>0</v>
      </c>
      <c r="F88" s="18">
        <f t="shared" si="9"/>
        <v>0</v>
      </c>
      <c r="G88" s="18">
        <f t="shared" si="9"/>
        <v>0</v>
      </c>
      <c r="H88" s="18">
        <f t="shared" si="9"/>
        <v>0</v>
      </c>
      <c r="I88" s="18">
        <f t="shared" si="9"/>
        <v>0</v>
      </c>
      <c r="J88" s="18">
        <f t="shared" si="9"/>
        <v>0</v>
      </c>
      <c r="K88" s="18">
        <f t="shared" si="9"/>
        <v>0</v>
      </c>
      <c r="L88" s="18">
        <f t="shared" si="9"/>
        <v>0</v>
      </c>
      <c r="M88" s="18">
        <f t="shared" si="9"/>
        <v>0</v>
      </c>
      <c r="N88" s="18">
        <f t="shared" si="9"/>
        <v>0</v>
      </c>
      <c r="O88" s="18">
        <f t="shared" si="9"/>
        <v>0</v>
      </c>
      <c r="P88" s="18">
        <f t="shared" si="9"/>
        <v>0</v>
      </c>
      <c r="Q88" s="18">
        <f t="shared" si="9"/>
        <v>0</v>
      </c>
      <c r="R88" s="18">
        <f t="shared" si="9"/>
        <v>0</v>
      </c>
      <c r="S88" s="18">
        <f t="shared" si="9"/>
        <v>0</v>
      </c>
      <c r="T88" s="18">
        <f t="shared" si="9"/>
        <v>0</v>
      </c>
      <c r="U88" s="18">
        <f t="shared" si="9"/>
        <v>0</v>
      </c>
      <c r="V88" s="18">
        <f t="shared" si="9"/>
        <v>0</v>
      </c>
      <c r="W88" s="18">
        <f t="shared" si="9"/>
        <v>0</v>
      </c>
      <c r="X88" s="18">
        <f t="shared" si="9"/>
        <v>0</v>
      </c>
      <c r="Y88" s="18">
        <f t="shared" si="9"/>
        <v>0</v>
      </c>
      <c r="Z88" s="18">
        <f t="shared" si="9"/>
        <v>0</v>
      </c>
      <c r="AA88" s="18">
        <f t="shared" si="9"/>
        <v>0</v>
      </c>
      <c r="AB88" s="18">
        <f t="shared" si="9"/>
        <v>0</v>
      </c>
      <c r="AC88" s="18">
        <f t="shared" si="9"/>
        <v>0</v>
      </c>
      <c r="AD88" s="18">
        <f t="shared" si="9"/>
        <v>0</v>
      </c>
      <c r="AE88" s="18">
        <f t="shared" si="9"/>
        <v>0</v>
      </c>
      <c r="AF88" s="18">
        <f t="shared" si="9"/>
        <v>0</v>
      </c>
      <c r="AG88" s="18">
        <f t="shared" si="9"/>
        <v>0</v>
      </c>
      <c r="AH88" s="18">
        <f t="shared" si="9"/>
        <v>0</v>
      </c>
      <c r="AI88" s="18">
        <f t="shared" si="9"/>
        <v>0</v>
      </c>
      <c r="AJ88" s="18">
        <f t="shared" si="9"/>
        <v>0</v>
      </c>
      <c r="AK88" s="18">
        <f t="shared" si="9"/>
        <v>0</v>
      </c>
      <c r="AL88" s="18">
        <f t="shared" si="9"/>
        <v>0</v>
      </c>
      <c r="AM88" s="18">
        <f t="shared" si="9"/>
        <v>0</v>
      </c>
      <c r="AN88" s="18">
        <f t="shared" si="9"/>
        <v>0</v>
      </c>
      <c r="AO88" s="18">
        <f t="shared" si="9"/>
        <v>0</v>
      </c>
      <c r="AP88" s="18">
        <f t="shared" si="9"/>
        <v>0</v>
      </c>
      <c r="AQ88" s="18">
        <f t="shared" si="9"/>
        <v>0</v>
      </c>
      <c r="AR88" s="18">
        <f t="shared" si="9"/>
        <v>0</v>
      </c>
      <c r="AS88" s="18">
        <f t="shared" si="9"/>
        <v>0</v>
      </c>
      <c r="AT88" s="18">
        <f t="shared" si="9"/>
        <v>0</v>
      </c>
      <c r="AU88" s="18">
        <f t="shared" si="9"/>
        <v>0</v>
      </c>
      <c r="AV88" s="18">
        <f t="shared" si="9"/>
        <v>0</v>
      </c>
      <c r="AW88" s="18">
        <f t="shared" si="9"/>
        <v>0</v>
      </c>
      <c r="AX88" s="18">
        <f t="shared" si="9"/>
        <v>0</v>
      </c>
      <c r="AY88" s="18">
        <f t="shared" si="9"/>
        <v>0</v>
      </c>
    </row>
    <row r="89" ht="13.5" customHeight="1">
      <c r="B89" s="18">
        <f t="shared" ref="B89:AY89" si="10">B37*4180*(48.8889 - 25)</f>
        <v>0</v>
      </c>
      <c r="C89" s="18">
        <f t="shared" si="10"/>
        <v>0</v>
      </c>
      <c r="D89" s="18">
        <f t="shared" si="10"/>
        <v>0</v>
      </c>
      <c r="E89" s="18">
        <f t="shared" si="10"/>
        <v>0</v>
      </c>
      <c r="F89" s="18">
        <f t="shared" si="10"/>
        <v>0</v>
      </c>
      <c r="G89" s="18">
        <f t="shared" si="10"/>
        <v>0</v>
      </c>
      <c r="H89" s="18">
        <f t="shared" si="10"/>
        <v>0</v>
      </c>
      <c r="I89" s="18">
        <f t="shared" si="10"/>
        <v>0</v>
      </c>
      <c r="J89" s="18">
        <f t="shared" si="10"/>
        <v>0</v>
      </c>
      <c r="K89" s="18">
        <f t="shared" si="10"/>
        <v>0</v>
      </c>
      <c r="L89" s="18">
        <f t="shared" si="10"/>
        <v>0</v>
      </c>
      <c r="M89" s="18">
        <f t="shared" si="10"/>
        <v>0</v>
      </c>
      <c r="N89" s="18">
        <f t="shared" si="10"/>
        <v>0</v>
      </c>
      <c r="O89" s="18">
        <f t="shared" si="10"/>
        <v>0</v>
      </c>
      <c r="P89" s="18">
        <f t="shared" si="10"/>
        <v>0</v>
      </c>
      <c r="Q89" s="18">
        <f t="shared" si="10"/>
        <v>0</v>
      </c>
      <c r="R89" s="18">
        <f t="shared" si="10"/>
        <v>0</v>
      </c>
      <c r="S89" s="18">
        <f t="shared" si="10"/>
        <v>0</v>
      </c>
      <c r="T89" s="18">
        <f t="shared" si="10"/>
        <v>0</v>
      </c>
      <c r="U89" s="18">
        <f t="shared" si="10"/>
        <v>0</v>
      </c>
      <c r="V89" s="18">
        <f t="shared" si="10"/>
        <v>0</v>
      </c>
      <c r="W89" s="18">
        <f t="shared" si="10"/>
        <v>0</v>
      </c>
      <c r="X89" s="18">
        <f t="shared" si="10"/>
        <v>0</v>
      </c>
      <c r="Y89" s="18">
        <f t="shared" si="10"/>
        <v>0</v>
      </c>
      <c r="Z89" s="18">
        <f t="shared" si="10"/>
        <v>0</v>
      </c>
      <c r="AA89" s="18">
        <f t="shared" si="10"/>
        <v>0</v>
      </c>
      <c r="AB89" s="18">
        <f t="shared" si="10"/>
        <v>0</v>
      </c>
      <c r="AC89" s="18">
        <f t="shared" si="10"/>
        <v>0</v>
      </c>
      <c r="AD89" s="18">
        <f t="shared" si="10"/>
        <v>0</v>
      </c>
      <c r="AE89" s="18">
        <f t="shared" si="10"/>
        <v>0</v>
      </c>
      <c r="AF89" s="18">
        <f t="shared" si="10"/>
        <v>0</v>
      </c>
      <c r="AG89" s="18">
        <f t="shared" si="10"/>
        <v>0</v>
      </c>
      <c r="AH89" s="18">
        <f t="shared" si="10"/>
        <v>0</v>
      </c>
      <c r="AI89" s="18">
        <f t="shared" si="10"/>
        <v>0</v>
      </c>
      <c r="AJ89" s="18">
        <f t="shared" si="10"/>
        <v>0</v>
      </c>
      <c r="AK89" s="18">
        <f t="shared" si="10"/>
        <v>0</v>
      </c>
      <c r="AL89" s="18">
        <f t="shared" si="10"/>
        <v>0</v>
      </c>
      <c r="AM89" s="18">
        <f t="shared" si="10"/>
        <v>0</v>
      </c>
      <c r="AN89" s="18">
        <f t="shared" si="10"/>
        <v>0</v>
      </c>
      <c r="AO89" s="18">
        <f t="shared" si="10"/>
        <v>0</v>
      </c>
      <c r="AP89" s="18">
        <f t="shared" si="10"/>
        <v>0</v>
      </c>
      <c r="AQ89" s="18">
        <f t="shared" si="10"/>
        <v>0</v>
      </c>
      <c r="AR89" s="18">
        <f t="shared" si="10"/>
        <v>0</v>
      </c>
      <c r="AS89" s="18">
        <f t="shared" si="10"/>
        <v>0</v>
      </c>
      <c r="AT89" s="18">
        <f t="shared" si="10"/>
        <v>0</v>
      </c>
      <c r="AU89" s="18">
        <f t="shared" si="10"/>
        <v>0</v>
      </c>
      <c r="AV89" s="18">
        <f t="shared" si="10"/>
        <v>0</v>
      </c>
      <c r="AW89" s="18">
        <f t="shared" si="10"/>
        <v>0</v>
      </c>
      <c r="AX89" s="18">
        <f t="shared" si="10"/>
        <v>0</v>
      </c>
      <c r="AY89" s="18">
        <f t="shared" si="10"/>
        <v>0</v>
      </c>
    </row>
    <row r="90" ht="13.5" customHeight="1">
      <c r="B90" s="18">
        <f t="shared" ref="B90:AY90" si="11">B38*4180*(48.8889 - 25)</f>
        <v>0</v>
      </c>
      <c r="C90" s="18">
        <f t="shared" si="11"/>
        <v>0</v>
      </c>
      <c r="D90" s="18">
        <f t="shared" si="11"/>
        <v>0</v>
      </c>
      <c r="E90" s="18">
        <f t="shared" si="11"/>
        <v>0</v>
      </c>
      <c r="F90" s="18">
        <f t="shared" si="11"/>
        <v>0</v>
      </c>
      <c r="G90" s="18">
        <f t="shared" si="11"/>
        <v>0</v>
      </c>
      <c r="H90" s="18">
        <f t="shared" si="11"/>
        <v>0</v>
      </c>
      <c r="I90" s="18">
        <f t="shared" si="11"/>
        <v>0</v>
      </c>
      <c r="J90" s="18">
        <f t="shared" si="11"/>
        <v>0</v>
      </c>
      <c r="K90" s="18">
        <f t="shared" si="11"/>
        <v>0</v>
      </c>
      <c r="L90" s="18">
        <f t="shared" si="11"/>
        <v>0</v>
      </c>
      <c r="M90" s="18">
        <f t="shared" si="11"/>
        <v>0</v>
      </c>
      <c r="N90" s="18">
        <f t="shared" si="11"/>
        <v>0</v>
      </c>
      <c r="O90" s="18">
        <f t="shared" si="11"/>
        <v>0</v>
      </c>
      <c r="P90" s="18">
        <f t="shared" si="11"/>
        <v>0</v>
      </c>
      <c r="Q90" s="18">
        <f t="shared" si="11"/>
        <v>0</v>
      </c>
      <c r="R90" s="18">
        <f t="shared" si="11"/>
        <v>0</v>
      </c>
      <c r="S90" s="18">
        <f t="shared" si="11"/>
        <v>0</v>
      </c>
      <c r="T90" s="18">
        <f t="shared" si="11"/>
        <v>0</v>
      </c>
      <c r="U90" s="18">
        <f t="shared" si="11"/>
        <v>0</v>
      </c>
      <c r="V90" s="18">
        <f t="shared" si="11"/>
        <v>0</v>
      </c>
      <c r="W90" s="18">
        <f t="shared" si="11"/>
        <v>0</v>
      </c>
      <c r="X90" s="18">
        <f t="shared" si="11"/>
        <v>0</v>
      </c>
      <c r="Y90" s="18">
        <f t="shared" si="11"/>
        <v>0</v>
      </c>
      <c r="Z90" s="18">
        <f t="shared" si="11"/>
        <v>0</v>
      </c>
      <c r="AA90" s="18">
        <f t="shared" si="11"/>
        <v>0</v>
      </c>
      <c r="AB90" s="18">
        <f t="shared" si="11"/>
        <v>0</v>
      </c>
      <c r="AC90" s="18">
        <f t="shared" si="11"/>
        <v>0</v>
      </c>
      <c r="AD90" s="18">
        <f t="shared" si="11"/>
        <v>0</v>
      </c>
      <c r="AE90" s="18">
        <f t="shared" si="11"/>
        <v>0</v>
      </c>
      <c r="AF90" s="18">
        <f t="shared" si="11"/>
        <v>0</v>
      </c>
      <c r="AG90" s="18">
        <f t="shared" si="11"/>
        <v>0</v>
      </c>
      <c r="AH90" s="18">
        <f t="shared" si="11"/>
        <v>0</v>
      </c>
      <c r="AI90" s="18">
        <f t="shared" si="11"/>
        <v>0</v>
      </c>
      <c r="AJ90" s="18">
        <f t="shared" si="11"/>
        <v>0</v>
      </c>
      <c r="AK90" s="18">
        <f t="shared" si="11"/>
        <v>0</v>
      </c>
      <c r="AL90" s="18">
        <f t="shared" si="11"/>
        <v>0</v>
      </c>
      <c r="AM90" s="18">
        <f t="shared" si="11"/>
        <v>0</v>
      </c>
      <c r="AN90" s="18">
        <f t="shared" si="11"/>
        <v>0</v>
      </c>
      <c r="AO90" s="18">
        <f t="shared" si="11"/>
        <v>0</v>
      </c>
      <c r="AP90" s="18">
        <f t="shared" si="11"/>
        <v>0</v>
      </c>
      <c r="AQ90" s="18">
        <f t="shared" si="11"/>
        <v>0</v>
      </c>
      <c r="AR90" s="18">
        <f t="shared" si="11"/>
        <v>0</v>
      </c>
      <c r="AS90" s="18">
        <f t="shared" si="11"/>
        <v>0</v>
      </c>
      <c r="AT90" s="18">
        <f t="shared" si="11"/>
        <v>0</v>
      </c>
      <c r="AU90" s="18">
        <f t="shared" si="11"/>
        <v>0</v>
      </c>
      <c r="AV90" s="18">
        <f t="shared" si="11"/>
        <v>0</v>
      </c>
      <c r="AW90" s="18">
        <f t="shared" si="11"/>
        <v>0</v>
      </c>
      <c r="AX90" s="18">
        <f t="shared" si="11"/>
        <v>0</v>
      </c>
      <c r="AY90" s="18">
        <f t="shared" si="11"/>
        <v>0</v>
      </c>
    </row>
    <row r="91" ht="13.5" customHeight="1">
      <c r="B91" s="18">
        <f t="shared" ref="B91:AY91" si="12">B39*4180*(48.8889 - 25)</f>
        <v>0</v>
      </c>
      <c r="C91" s="18">
        <f t="shared" si="12"/>
        <v>0</v>
      </c>
      <c r="D91" s="18">
        <f t="shared" si="12"/>
        <v>0</v>
      </c>
      <c r="E91" s="18">
        <f t="shared" si="12"/>
        <v>0</v>
      </c>
      <c r="F91" s="18">
        <f t="shared" si="12"/>
        <v>0</v>
      </c>
      <c r="G91" s="18">
        <f t="shared" si="12"/>
        <v>0</v>
      </c>
      <c r="H91" s="18">
        <f t="shared" si="12"/>
        <v>0</v>
      </c>
      <c r="I91" s="18">
        <f t="shared" si="12"/>
        <v>0</v>
      </c>
      <c r="J91" s="18">
        <f t="shared" si="12"/>
        <v>0</v>
      </c>
      <c r="K91" s="18">
        <f t="shared" si="12"/>
        <v>0</v>
      </c>
      <c r="L91" s="18">
        <f t="shared" si="12"/>
        <v>0</v>
      </c>
      <c r="M91" s="18">
        <f t="shared" si="12"/>
        <v>0</v>
      </c>
      <c r="N91" s="18">
        <f t="shared" si="12"/>
        <v>0</v>
      </c>
      <c r="O91" s="18">
        <f t="shared" si="12"/>
        <v>0</v>
      </c>
      <c r="P91" s="18">
        <f t="shared" si="12"/>
        <v>0</v>
      </c>
      <c r="Q91" s="18">
        <f t="shared" si="12"/>
        <v>0</v>
      </c>
      <c r="R91" s="18">
        <f t="shared" si="12"/>
        <v>0</v>
      </c>
      <c r="S91" s="18">
        <f t="shared" si="12"/>
        <v>0</v>
      </c>
      <c r="T91" s="18">
        <f t="shared" si="12"/>
        <v>0</v>
      </c>
      <c r="U91" s="18">
        <f t="shared" si="12"/>
        <v>0</v>
      </c>
      <c r="V91" s="18">
        <f t="shared" si="12"/>
        <v>0</v>
      </c>
      <c r="W91" s="18">
        <f t="shared" si="12"/>
        <v>0</v>
      </c>
      <c r="X91" s="18">
        <f t="shared" si="12"/>
        <v>0</v>
      </c>
      <c r="Y91" s="18">
        <f t="shared" si="12"/>
        <v>0</v>
      </c>
      <c r="Z91" s="18">
        <f t="shared" si="12"/>
        <v>0</v>
      </c>
      <c r="AA91" s="18">
        <f t="shared" si="12"/>
        <v>0</v>
      </c>
      <c r="AB91" s="18">
        <f t="shared" si="12"/>
        <v>0</v>
      </c>
      <c r="AC91" s="18">
        <f t="shared" si="12"/>
        <v>0</v>
      </c>
      <c r="AD91" s="18">
        <f t="shared" si="12"/>
        <v>0</v>
      </c>
      <c r="AE91" s="18">
        <f t="shared" si="12"/>
        <v>0</v>
      </c>
      <c r="AF91" s="18">
        <f t="shared" si="12"/>
        <v>0</v>
      </c>
      <c r="AG91" s="18">
        <f t="shared" si="12"/>
        <v>0</v>
      </c>
      <c r="AH91" s="18">
        <f t="shared" si="12"/>
        <v>0</v>
      </c>
      <c r="AI91" s="18">
        <f t="shared" si="12"/>
        <v>0</v>
      </c>
      <c r="AJ91" s="18">
        <f t="shared" si="12"/>
        <v>0</v>
      </c>
      <c r="AK91" s="18">
        <f t="shared" si="12"/>
        <v>0</v>
      </c>
      <c r="AL91" s="18">
        <f t="shared" si="12"/>
        <v>0</v>
      </c>
      <c r="AM91" s="18">
        <f t="shared" si="12"/>
        <v>0</v>
      </c>
      <c r="AN91" s="18">
        <f t="shared" si="12"/>
        <v>0</v>
      </c>
      <c r="AO91" s="18">
        <f t="shared" si="12"/>
        <v>0</v>
      </c>
      <c r="AP91" s="18">
        <f t="shared" si="12"/>
        <v>0</v>
      </c>
      <c r="AQ91" s="18">
        <f t="shared" si="12"/>
        <v>0</v>
      </c>
      <c r="AR91" s="18">
        <f t="shared" si="12"/>
        <v>0</v>
      </c>
      <c r="AS91" s="18">
        <f t="shared" si="12"/>
        <v>0</v>
      </c>
      <c r="AT91" s="18">
        <f t="shared" si="12"/>
        <v>0</v>
      </c>
      <c r="AU91" s="18">
        <f t="shared" si="12"/>
        <v>0</v>
      </c>
      <c r="AV91" s="18">
        <f t="shared" si="12"/>
        <v>0</v>
      </c>
      <c r="AW91" s="18">
        <f t="shared" si="12"/>
        <v>0</v>
      </c>
      <c r="AX91" s="18">
        <f t="shared" si="12"/>
        <v>0</v>
      </c>
      <c r="AY91" s="18">
        <f t="shared" si="12"/>
        <v>0</v>
      </c>
    </row>
    <row r="92" ht="13.5" customHeight="1">
      <c r="B92" s="18">
        <f t="shared" ref="B92:AY92" si="13">B40*4180*(48.8889 - 25)</f>
        <v>0</v>
      </c>
      <c r="C92" s="18">
        <f t="shared" si="13"/>
        <v>0</v>
      </c>
      <c r="D92" s="18">
        <f t="shared" si="13"/>
        <v>0</v>
      </c>
      <c r="E92" s="18">
        <f t="shared" si="13"/>
        <v>0</v>
      </c>
      <c r="F92" s="18">
        <f t="shared" si="13"/>
        <v>0</v>
      </c>
      <c r="G92" s="18">
        <f t="shared" si="13"/>
        <v>0</v>
      </c>
      <c r="H92" s="18">
        <f t="shared" si="13"/>
        <v>0</v>
      </c>
      <c r="I92" s="18">
        <f t="shared" si="13"/>
        <v>0</v>
      </c>
      <c r="J92" s="18">
        <f t="shared" si="13"/>
        <v>0</v>
      </c>
      <c r="K92" s="18">
        <f t="shared" si="13"/>
        <v>0</v>
      </c>
      <c r="L92" s="18">
        <f t="shared" si="13"/>
        <v>0</v>
      </c>
      <c r="M92" s="18">
        <f t="shared" si="13"/>
        <v>0</v>
      </c>
      <c r="N92" s="18">
        <f t="shared" si="13"/>
        <v>0</v>
      </c>
      <c r="O92" s="18">
        <f t="shared" si="13"/>
        <v>0</v>
      </c>
      <c r="P92" s="18">
        <f t="shared" si="13"/>
        <v>0</v>
      </c>
      <c r="Q92" s="18">
        <f t="shared" si="13"/>
        <v>0</v>
      </c>
      <c r="R92" s="18">
        <f t="shared" si="13"/>
        <v>0</v>
      </c>
      <c r="S92" s="18">
        <f t="shared" si="13"/>
        <v>0</v>
      </c>
      <c r="T92" s="18">
        <f t="shared" si="13"/>
        <v>0</v>
      </c>
      <c r="U92" s="18">
        <f t="shared" si="13"/>
        <v>0</v>
      </c>
      <c r="V92" s="18">
        <f t="shared" si="13"/>
        <v>0</v>
      </c>
      <c r="W92" s="18">
        <f t="shared" si="13"/>
        <v>0</v>
      </c>
      <c r="X92" s="18">
        <f t="shared" si="13"/>
        <v>0</v>
      </c>
      <c r="Y92" s="18">
        <f t="shared" si="13"/>
        <v>0</v>
      </c>
      <c r="Z92" s="18">
        <f t="shared" si="13"/>
        <v>0</v>
      </c>
      <c r="AA92" s="18">
        <f t="shared" si="13"/>
        <v>0</v>
      </c>
      <c r="AB92" s="18">
        <f t="shared" si="13"/>
        <v>0</v>
      </c>
      <c r="AC92" s="18">
        <f t="shared" si="13"/>
        <v>0</v>
      </c>
      <c r="AD92" s="18">
        <f t="shared" si="13"/>
        <v>0</v>
      </c>
      <c r="AE92" s="18">
        <f t="shared" si="13"/>
        <v>0</v>
      </c>
      <c r="AF92" s="18">
        <f t="shared" si="13"/>
        <v>0</v>
      </c>
      <c r="AG92" s="18">
        <f t="shared" si="13"/>
        <v>0</v>
      </c>
      <c r="AH92" s="18">
        <f t="shared" si="13"/>
        <v>0</v>
      </c>
      <c r="AI92" s="18">
        <f t="shared" si="13"/>
        <v>0</v>
      </c>
      <c r="AJ92" s="18">
        <f t="shared" si="13"/>
        <v>0</v>
      </c>
      <c r="AK92" s="18">
        <f t="shared" si="13"/>
        <v>0</v>
      </c>
      <c r="AL92" s="18">
        <f t="shared" si="13"/>
        <v>0</v>
      </c>
      <c r="AM92" s="18">
        <f t="shared" si="13"/>
        <v>0</v>
      </c>
      <c r="AN92" s="18">
        <f t="shared" si="13"/>
        <v>0</v>
      </c>
      <c r="AO92" s="18">
        <f t="shared" si="13"/>
        <v>0</v>
      </c>
      <c r="AP92" s="18">
        <f t="shared" si="13"/>
        <v>0</v>
      </c>
      <c r="AQ92" s="18">
        <f t="shared" si="13"/>
        <v>0</v>
      </c>
      <c r="AR92" s="18">
        <f t="shared" si="13"/>
        <v>0</v>
      </c>
      <c r="AS92" s="18">
        <f t="shared" si="13"/>
        <v>0</v>
      </c>
      <c r="AT92" s="18">
        <f t="shared" si="13"/>
        <v>0</v>
      </c>
      <c r="AU92" s="18">
        <f t="shared" si="13"/>
        <v>0</v>
      </c>
      <c r="AV92" s="18">
        <f t="shared" si="13"/>
        <v>0</v>
      </c>
      <c r="AW92" s="18">
        <f t="shared" si="13"/>
        <v>0</v>
      </c>
      <c r="AX92" s="18">
        <f t="shared" si="13"/>
        <v>0</v>
      </c>
      <c r="AY92" s="18">
        <f t="shared" si="13"/>
        <v>0</v>
      </c>
    </row>
    <row r="93" ht="13.5" customHeight="1">
      <c r="B93" s="18">
        <f t="shared" ref="B93:AY93" si="14">B41*4180*(48.8889 - 25)</f>
        <v>0</v>
      </c>
      <c r="C93" s="18">
        <f t="shared" si="14"/>
        <v>0</v>
      </c>
      <c r="D93" s="18">
        <f t="shared" si="14"/>
        <v>0</v>
      </c>
      <c r="E93" s="18">
        <f t="shared" si="14"/>
        <v>0</v>
      </c>
      <c r="F93" s="18">
        <f t="shared" si="14"/>
        <v>0</v>
      </c>
      <c r="G93" s="18">
        <f t="shared" si="14"/>
        <v>0</v>
      </c>
      <c r="H93" s="18">
        <f t="shared" si="14"/>
        <v>0</v>
      </c>
      <c r="I93" s="18">
        <f t="shared" si="14"/>
        <v>0</v>
      </c>
      <c r="J93" s="18">
        <f t="shared" si="14"/>
        <v>0</v>
      </c>
      <c r="K93" s="18">
        <f t="shared" si="14"/>
        <v>0</v>
      </c>
      <c r="L93" s="18">
        <f t="shared" si="14"/>
        <v>0</v>
      </c>
      <c r="M93" s="18">
        <f t="shared" si="14"/>
        <v>0</v>
      </c>
      <c r="N93" s="18">
        <f t="shared" si="14"/>
        <v>0</v>
      </c>
      <c r="O93" s="18">
        <f t="shared" si="14"/>
        <v>0</v>
      </c>
      <c r="P93" s="18">
        <f t="shared" si="14"/>
        <v>0</v>
      </c>
      <c r="Q93" s="18">
        <f t="shared" si="14"/>
        <v>0</v>
      </c>
      <c r="R93" s="18">
        <f t="shared" si="14"/>
        <v>0</v>
      </c>
      <c r="S93" s="18">
        <f t="shared" si="14"/>
        <v>0</v>
      </c>
      <c r="T93" s="18">
        <f t="shared" si="14"/>
        <v>0</v>
      </c>
      <c r="U93" s="18">
        <f t="shared" si="14"/>
        <v>0</v>
      </c>
      <c r="V93" s="18">
        <f t="shared" si="14"/>
        <v>0</v>
      </c>
      <c r="W93" s="18">
        <f t="shared" si="14"/>
        <v>0</v>
      </c>
      <c r="X93" s="18">
        <f t="shared" si="14"/>
        <v>0</v>
      </c>
      <c r="Y93" s="18">
        <f t="shared" si="14"/>
        <v>0</v>
      </c>
      <c r="Z93" s="18">
        <f t="shared" si="14"/>
        <v>0</v>
      </c>
      <c r="AA93" s="18">
        <f t="shared" si="14"/>
        <v>0</v>
      </c>
      <c r="AB93" s="18">
        <f t="shared" si="14"/>
        <v>0</v>
      </c>
      <c r="AC93" s="18">
        <f t="shared" si="14"/>
        <v>0</v>
      </c>
      <c r="AD93" s="18">
        <f t="shared" si="14"/>
        <v>0</v>
      </c>
      <c r="AE93" s="18">
        <f t="shared" si="14"/>
        <v>0</v>
      </c>
      <c r="AF93" s="18">
        <f t="shared" si="14"/>
        <v>0</v>
      </c>
      <c r="AG93" s="18">
        <f t="shared" si="14"/>
        <v>0</v>
      </c>
      <c r="AH93" s="18">
        <f t="shared" si="14"/>
        <v>0</v>
      </c>
      <c r="AI93" s="18">
        <f t="shared" si="14"/>
        <v>0</v>
      </c>
      <c r="AJ93" s="18">
        <f t="shared" si="14"/>
        <v>0</v>
      </c>
      <c r="AK93" s="18">
        <f t="shared" si="14"/>
        <v>0</v>
      </c>
      <c r="AL93" s="18">
        <f t="shared" si="14"/>
        <v>0</v>
      </c>
      <c r="AM93" s="18">
        <f t="shared" si="14"/>
        <v>0</v>
      </c>
      <c r="AN93" s="18">
        <f t="shared" si="14"/>
        <v>0</v>
      </c>
      <c r="AO93" s="18">
        <f t="shared" si="14"/>
        <v>0</v>
      </c>
      <c r="AP93" s="18">
        <f t="shared" si="14"/>
        <v>0</v>
      </c>
      <c r="AQ93" s="18">
        <f t="shared" si="14"/>
        <v>0</v>
      </c>
      <c r="AR93" s="18">
        <f t="shared" si="14"/>
        <v>0</v>
      </c>
      <c r="AS93" s="18">
        <f t="shared" si="14"/>
        <v>0</v>
      </c>
      <c r="AT93" s="18">
        <f t="shared" si="14"/>
        <v>0</v>
      </c>
      <c r="AU93" s="18">
        <f t="shared" si="14"/>
        <v>0</v>
      </c>
      <c r="AV93" s="18">
        <f t="shared" si="14"/>
        <v>0</v>
      </c>
      <c r="AW93" s="18">
        <f t="shared" si="14"/>
        <v>0</v>
      </c>
      <c r="AX93" s="18">
        <f t="shared" si="14"/>
        <v>0</v>
      </c>
      <c r="AY93" s="18">
        <f t="shared" si="14"/>
        <v>0</v>
      </c>
    </row>
    <row r="94" ht="13.5" customHeight="1">
      <c r="B94" s="18">
        <f t="shared" ref="B94:AY94" si="15">B42*4180*(48.8889 - 25)</f>
        <v>0</v>
      </c>
      <c r="C94" s="18">
        <f t="shared" si="15"/>
        <v>0</v>
      </c>
      <c r="D94" s="18">
        <f t="shared" si="15"/>
        <v>0</v>
      </c>
      <c r="E94" s="18">
        <f t="shared" si="15"/>
        <v>0</v>
      </c>
      <c r="F94" s="18">
        <f t="shared" si="15"/>
        <v>0</v>
      </c>
      <c r="G94" s="18">
        <f t="shared" si="15"/>
        <v>0</v>
      </c>
      <c r="H94" s="18">
        <f t="shared" si="15"/>
        <v>0</v>
      </c>
      <c r="I94" s="18">
        <f t="shared" si="15"/>
        <v>0</v>
      </c>
      <c r="J94" s="18">
        <f t="shared" si="15"/>
        <v>0</v>
      </c>
      <c r="K94" s="18">
        <f t="shared" si="15"/>
        <v>0</v>
      </c>
      <c r="L94" s="18">
        <f t="shared" si="15"/>
        <v>0</v>
      </c>
      <c r="M94" s="18">
        <f t="shared" si="15"/>
        <v>0</v>
      </c>
      <c r="N94" s="18">
        <f t="shared" si="15"/>
        <v>0</v>
      </c>
      <c r="O94" s="18">
        <f t="shared" si="15"/>
        <v>0</v>
      </c>
      <c r="P94" s="18">
        <f t="shared" si="15"/>
        <v>0</v>
      </c>
      <c r="Q94" s="18">
        <f t="shared" si="15"/>
        <v>0</v>
      </c>
      <c r="R94" s="18">
        <f t="shared" si="15"/>
        <v>0</v>
      </c>
      <c r="S94" s="18">
        <f t="shared" si="15"/>
        <v>0</v>
      </c>
      <c r="T94" s="18">
        <f t="shared" si="15"/>
        <v>0</v>
      </c>
      <c r="U94" s="18">
        <f t="shared" si="15"/>
        <v>0</v>
      </c>
      <c r="V94" s="18">
        <f t="shared" si="15"/>
        <v>0</v>
      </c>
      <c r="W94" s="18">
        <f t="shared" si="15"/>
        <v>0</v>
      </c>
      <c r="X94" s="18">
        <f t="shared" si="15"/>
        <v>0</v>
      </c>
      <c r="Y94" s="18">
        <f t="shared" si="15"/>
        <v>0</v>
      </c>
      <c r="Z94" s="18">
        <f t="shared" si="15"/>
        <v>0</v>
      </c>
      <c r="AA94" s="18">
        <f t="shared" si="15"/>
        <v>0</v>
      </c>
      <c r="AB94" s="18">
        <f t="shared" si="15"/>
        <v>0</v>
      </c>
      <c r="AC94" s="18">
        <f t="shared" si="15"/>
        <v>0</v>
      </c>
      <c r="AD94" s="18">
        <f t="shared" si="15"/>
        <v>0</v>
      </c>
      <c r="AE94" s="18">
        <f t="shared" si="15"/>
        <v>0</v>
      </c>
      <c r="AF94" s="18">
        <f t="shared" si="15"/>
        <v>0</v>
      </c>
      <c r="AG94" s="18">
        <f t="shared" si="15"/>
        <v>0</v>
      </c>
      <c r="AH94" s="18">
        <f t="shared" si="15"/>
        <v>0</v>
      </c>
      <c r="AI94" s="18">
        <f t="shared" si="15"/>
        <v>0</v>
      </c>
      <c r="AJ94" s="18">
        <f t="shared" si="15"/>
        <v>0</v>
      </c>
      <c r="AK94" s="18">
        <f t="shared" si="15"/>
        <v>0</v>
      </c>
      <c r="AL94" s="18">
        <f t="shared" si="15"/>
        <v>0</v>
      </c>
      <c r="AM94" s="18">
        <f t="shared" si="15"/>
        <v>0</v>
      </c>
      <c r="AN94" s="18">
        <f t="shared" si="15"/>
        <v>0</v>
      </c>
      <c r="AO94" s="18">
        <f t="shared" si="15"/>
        <v>0</v>
      </c>
      <c r="AP94" s="18">
        <f t="shared" si="15"/>
        <v>0</v>
      </c>
      <c r="AQ94" s="18">
        <f t="shared" si="15"/>
        <v>0</v>
      </c>
      <c r="AR94" s="18">
        <f t="shared" si="15"/>
        <v>0</v>
      </c>
      <c r="AS94" s="18">
        <f t="shared" si="15"/>
        <v>0</v>
      </c>
      <c r="AT94" s="18">
        <f t="shared" si="15"/>
        <v>0</v>
      </c>
      <c r="AU94" s="18">
        <f t="shared" si="15"/>
        <v>0</v>
      </c>
      <c r="AV94" s="18">
        <f t="shared" si="15"/>
        <v>0</v>
      </c>
      <c r="AW94" s="18">
        <f t="shared" si="15"/>
        <v>0</v>
      </c>
      <c r="AX94" s="18">
        <f t="shared" si="15"/>
        <v>0</v>
      </c>
      <c r="AY94" s="18">
        <f t="shared" si="15"/>
        <v>0</v>
      </c>
    </row>
    <row r="95" ht="13.5" customHeight="1">
      <c r="B95" s="18">
        <f t="shared" ref="B95:AY95" si="16">B43*4180*(48.8889 - 25)</f>
        <v>0</v>
      </c>
      <c r="C95" s="18">
        <f t="shared" si="16"/>
        <v>0</v>
      </c>
      <c r="D95" s="18">
        <f t="shared" si="16"/>
        <v>0</v>
      </c>
      <c r="E95" s="18">
        <f t="shared" si="16"/>
        <v>0</v>
      </c>
      <c r="F95" s="18">
        <f t="shared" si="16"/>
        <v>0</v>
      </c>
      <c r="G95" s="18">
        <f t="shared" si="16"/>
        <v>0</v>
      </c>
      <c r="H95" s="18">
        <f t="shared" si="16"/>
        <v>0</v>
      </c>
      <c r="I95" s="18">
        <f t="shared" si="16"/>
        <v>0</v>
      </c>
      <c r="J95" s="18">
        <f t="shared" si="16"/>
        <v>0</v>
      </c>
      <c r="K95" s="18">
        <f t="shared" si="16"/>
        <v>0</v>
      </c>
      <c r="L95" s="18">
        <f t="shared" si="16"/>
        <v>0</v>
      </c>
      <c r="M95" s="18">
        <f t="shared" si="16"/>
        <v>0</v>
      </c>
      <c r="N95" s="18">
        <f t="shared" si="16"/>
        <v>0</v>
      </c>
      <c r="O95" s="18">
        <f t="shared" si="16"/>
        <v>0</v>
      </c>
      <c r="P95" s="18">
        <f t="shared" si="16"/>
        <v>0</v>
      </c>
      <c r="Q95" s="18">
        <f t="shared" si="16"/>
        <v>0</v>
      </c>
      <c r="R95" s="18">
        <f t="shared" si="16"/>
        <v>0</v>
      </c>
      <c r="S95" s="18">
        <f t="shared" si="16"/>
        <v>0</v>
      </c>
      <c r="T95" s="18">
        <f t="shared" si="16"/>
        <v>0</v>
      </c>
      <c r="U95" s="18">
        <f t="shared" si="16"/>
        <v>0</v>
      </c>
      <c r="V95" s="18">
        <f t="shared" si="16"/>
        <v>0</v>
      </c>
      <c r="W95" s="18">
        <f t="shared" si="16"/>
        <v>0</v>
      </c>
      <c r="X95" s="18">
        <f t="shared" si="16"/>
        <v>0</v>
      </c>
      <c r="Y95" s="18">
        <f t="shared" si="16"/>
        <v>0</v>
      </c>
      <c r="Z95" s="18">
        <f t="shared" si="16"/>
        <v>0</v>
      </c>
      <c r="AA95" s="18">
        <f t="shared" si="16"/>
        <v>0</v>
      </c>
      <c r="AB95" s="18">
        <f t="shared" si="16"/>
        <v>0</v>
      </c>
      <c r="AC95" s="18">
        <f t="shared" si="16"/>
        <v>0</v>
      </c>
      <c r="AD95" s="18">
        <f t="shared" si="16"/>
        <v>0</v>
      </c>
      <c r="AE95" s="18">
        <f t="shared" si="16"/>
        <v>0</v>
      </c>
      <c r="AF95" s="18">
        <f t="shared" si="16"/>
        <v>0</v>
      </c>
      <c r="AG95" s="18">
        <f t="shared" si="16"/>
        <v>0</v>
      </c>
      <c r="AH95" s="18">
        <f t="shared" si="16"/>
        <v>0</v>
      </c>
      <c r="AI95" s="18">
        <f t="shared" si="16"/>
        <v>0</v>
      </c>
      <c r="AJ95" s="18">
        <f t="shared" si="16"/>
        <v>0</v>
      </c>
      <c r="AK95" s="18">
        <f t="shared" si="16"/>
        <v>0</v>
      </c>
      <c r="AL95" s="18">
        <f t="shared" si="16"/>
        <v>0</v>
      </c>
      <c r="AM95" s="18">
        <f t="shared" si="16"/>
        <v>0</v>
      </c>
      <c r="AN95" s="18">
        <f t="shared" si="16"/>
        <v>0</v>
      </c>
      <c r="AO95" s="18">
        <f t="shared" si="16"/>
        <v>0</v>
      </c>
      <c r="AP95" s="18">
        <f t="shared" si="16"/>
        <v>0</v>
      </c>
      <c r="AQ95" s="18">
        <f t="shared" si="16"/>
        <v>0</v>
      </c>
      <c r="AR95" s="18">
        <f t="shared" si="16"/>
        <v>0</v>
      </c>
      <c r="AS95" s="18">
        <f t="shared" si="16"/>
        <v>0</v>
      </c>
      <c r="AT95" s="18">
        <f t="shared" si="16"/>
        <v>0</v>
      </c>
      <c r="AU95" s="18">
        <f t="shared" si="16"/>
        <v>0</v>
      </c>
      <c r="AV95" s="18">
        <f t="shared" si="16"/>
        <v>0</v>
      </c>
      <c r="AW95" s="18">
        <f t="shared" si="16"/>
        <v>0</v>
      </c>
      <c r="AX95" s="18">
        <f t="shared" si="16"/>
        <v>0</v>
      </c>
      <c r="AY95" s="18">
        <f t="shared" si="16"/>
        <v>0</v>
      </c>
    </row>
    <row r="96" ht="13.5" customHeight="1">
      <c r="B96" s="18">
        <f t="shared" ref="B96:AY96" si="17">B44*4180*(48.8889 - 25)</f>
        <v>0</v>
      </c>
      <c r="C96" s="18">
        <f t="shared" si="17"/>
        <v>0</v>
      </c>
      <c r="D96" s="18">
        <f t="shared" si="17"/>
        <v>0</v>
      </c>
      <c r="E96" s="18">
        <f t="shared" si="17"/>
        <v>0</v>
      </c>
      <c r="F96" s="18">
        <f t="shared" si="17"/>
        <v>0</v>
      </c>
      <c r="G96" s="18">
        <f t="shared" si="17"/>
        <v>0</v>
      </c>
      <c r="H96" s="18">
        <f t="shared" si="17"/>
        <v>0</v>
      </c>
      <c r="I96" s="18">
        <f t="shared" si="17"/>
        <v>0</v>
      </c>
      <c r="J96" s="18">
        <f t="shared" si="17"/>
        <v>0</v>
      </c>
      <c r="K96" s="18">
        <f t="shared" si="17"/>
        <v>0</v>
      </c>
      <c r="L96" s="18">
        <f t="shared" si="17"/>
        <v>0</v>
      </c>
      <c r="M96" s="18">
        <f t="shared" si="17"/>
        <v>0</v>
      </c>
      <c r="N96" s="18">
        <f t="shared" si="17"/>
        <v>0</v>
      </c>
      <c r="O96" s="18">
        <f t="shared" si="17"/>
        <v>0</v>
      </c>
      <c r="P96" s="18">
        <f t="shared" si="17"/>
        <v>0</v>
      </c>
      <c r="Q96" s="18">
        <f t="shared" si="17"/>
        <v>0</v>
      </c>
      <c r="R96" s="18">
        <f t="shared" si="17"/>
        <v>0</v>
      </c>
      <c r="S96" s="18">
        <f t="shared" si="17"/>
        <v>0</v>
      </c>
      <c r="T96" s="18">
        <f t="shared" si="17"/>
        <v>0</v>
      </c>
      <c r="U96" s="18">
        <f t="shared" si="17"/>
        <v>0</v>
      </c>
      <c r="V96" s="18">
        <f t="shared" si="17"/>
        <v>0</v>
      </c>
      <c r="W96" s="18">
        <f t="shared" si="17"/>
        <v>0</v>
      </c>
      <c r="X96" s="18">
        <f t="shared" si="17"/>
        <v>0</v>
      </c>
      <c r="Y96" s="18">
        <f t="shared" si="17"/>
        <v>0</v>
      </c>
      <c r="Z96" s="18">
        <f t="shared" si="17"/>
        <v>0</v>
      </c>
      <c r="AA96" s="18">
        <f t="shared" si="17"/>
        <v>0</v>
      </c>
      <c r="AB96" s="18">
        <f t="shared" si="17"/>
        <v>0</v>
      </c>
      <c r="AC96" s="18">
        <f t="shared" si="17"/>
        <v>0</v>
      </c>
      <c r="AD96" s="18">
        <f t="shared" si="17"/>
        <v>0</v>
      </c>
      <c r="AE96" s="18">
        <f t="shared" si="17"/>
        <v>0</v>
      </c>
      <c r="AF96" s="18">
        <f t="shared" si="17"/>
        <v>0</v>
      </c>
      <c r="AG96" s="18">
        <f t="shared" si="17"/>
        <v>0</v>
      </c>
      <c r="AH96" s="18">
        <f t="shared" si="17"/>
        <v>0</v>
      </c>
      <c r="AI96" s="18">
        <f t="shared" si="17"/>
        <v>0</v>
      </c>
      <c r="AJ96" s="18">
        <f t="shared" si="17"/>
        <v>0</v>
      </c>
      <c r="AK96" s="18">
        <f t="shared" si="17"/>
        <v>0</v>
      </c>
      <c r="AL96" s="18">
        <f t="shared" si="17"/>
        <v>0</v>
      </c>
      <c r="AM96" s="18">
        <f t="shared" si="17"/>
        <v>0</v>
      </c>
      <c r="AN96" s="18">
        <f t="shared" si="17"/>
        <v>0</v>
      </c>
      <c r="AO96" s="18">
        <f t="shared" si="17"/>
        <v>0</v>
      </c>
      <c r="AP96" s="18">
        <f t="shared" si="17"/>
        <v>0</v>
      </c>
      <c r="AQ96" s="18">
        <f t="shared" si="17"/>
        <v>0</v>
      </c>
      <c r="AR96" s="18">
        <f t="shared" si="17"/>
        <v>0</v>
      </c>
      <c r="AS96" s="18">
        <f t="shared" si="17"/>
        <v>0</v>
      </c>
      <c r="AT96" s="18">
        <f t="shared" si="17"/>
        <v>0</v>
      </c>
      <c r="AU96" s="18">
        <f t="shared" si="17"/>
        <v>0</v>
      </c>
      <c r="AV96" s="18">
        <f t="shared" si="17"/>
        <v>0</v>
      </c>
      <c r="AW96" s="18">
        <f t="shared" si="17"/>
        <v>0</v>
      </c>
      <c r="AX96" s="18">
        <f t="shared" si="17"/>
        <v>0</v>
      </c>
      <c r="AY96" s="18">
        <f t="shared" si="17"/>
        <v>0</v>
      </c>
    </row>
    <row r="97" ht="13.5" customHeight="1">
      <c r="B97" s="18">
        <f t="shared" ref="B97:AY97" si="18">B45*4180*(48.8889 - 25)</f>
        <v>0</v>
      </c>
      <c r="C97" s="18">
        <f t="shared" si="18"/>
        <v>0</v>
      </c>
      <c r="D97" s="18">
        <f t="shared" si="18"/>
        <v>0</v>
      </c>
      <c r="E97" s="18">
        <f t="shared" si="18"/>
        <v>0</v>
      </c>
      <c r="F97" s="18">
        <f t="shared" si="18"/>
        <v>0</v>
      </c>
      <c r="G97" s="18">
        <f t="shared" si="18"/>
        <v>0</v>
      </c>
      <c r="H97" s="18">
        <f t="shared" si="18"/>
        <v>0</v>
      </c>
      <c r="I97" s="18">
        <f t="shared" si="18"/>
        <v>0</v>
      </c>
      <c r="J97" s="18">
        <f t="shared" si="18"/>
        <v>0</v>
      </c>
      <c r="K97" s="18">
        <f t="shared" si="18"/>
        <v>0</v>
      </c>
      <c r="L97" s="18">
        <f t="shared" si="18"/>
        <v>0</v>
      </c>
      <c r="M97" s="18">
        <f t="shared" si="18"/>
        <v>0</v>
      </c>
      <c r="N97" s="18">
        <f t="shared" si="18"/>
        <v>0</v>
      </c>
      <c r="O97" s="18">
        <f t="shared" si="18"/>
        <v>0</v>
      </c>
      <c r="P97" s="18">
        <f t="shared" si="18"/>
        <v>0</v>
      </c>
      <c r="Q97" s="18">
        <f t="shared" si="18"/>
        <v>0</v>
      </c>
      <c r="R97" s="18">
        <f t="shared" si="18"/>
        <v>0</v>
      </c>
      <c r="S97" s="18">
        <f t="shared" si="18"/>
        <v>0</v>
      </c>
      <c r="T97" s="18">
        <f t="shared" si="18"/>
        <v>0</v>
      </c>
      <c r="U97" s="18">
        <f t="shared" si="18"/>
        <v>0</v>
      </c>
      <c r="V97" s="18">
        <f t="shared" si="18"/>
        <v>0</v>
      </c>
      <c r="W97" s="18">
        <f t="shared" si="18"/>
        <v>0</v>
      </c>
      <c r="X97" s="18">
        <f t="shared" si="18"/>
        <v>0</v>
      </c>
      <c r="Y97" s="18">
        <f t="shared" si="18"/>
        <v>0</v>
      </c>
      <c r="Z97" s="18">
        <f t="shared" si="18"/>
        <v>0</v>
      </c>
      <c r="AA97" s="18">
        <f t="shared" si="18"/>
        <v>0</v>
      </c>
      <c r="AB97" s="18">
        <f t="shared" si="18"/>
        <v>0</v>
      </c>
      <c r="AC97" s="18">
        <f t="shared" si="18"/>
        <v>0</v>
      </c>
      <c r="AD97" s="18">
        <f t="shared" si="18"/>
        <v>0</v>
      </c>
      <c r="AE97" s="18">
        <f t="shared" si="18"/>
        <v>0</v>
      </c>
      <c r="AF97" s="18">
        <f t="shared" si="18"/>
        <v>0</v>
      </c>
      <c r="AG97" s="18">
        <f t="shared" si="18"/>
        <v>0</v>
      </c>
      <c r="AH97" s="18">
        <f t="shared" si="18"/>
        <v>0</v>
      </c>
      <c r="AI97" s="18">
        <f t="shared" si="18"/>
        <v>0</v>
      </c>
      <c r="AJ97" s="18">
        <f t="shared" si="18"/>
        <v>0</v>
      </c>
      <c r="AK97" s="18">
        <f t="shared" si="18"/>
        <v>0</v>
      </c>
      <c r="AL97" s="18">
        <f t="shared" si="18"/>
        <v>0</v>
      </c>
      <c r="AM97" s="18">
        <f t="shared" si="18"/>
        <v>0</v>
      </c>
      <c r="AN97" s="18">
        <f t="shared" si="18"/>
        <v>0</v>
      </c>
      <c r="AO97" s="18">
        <f t="shared" si="18"/>
        <v>0</v>
      </c>
      <c r="AP97" s="18">
        <f t="shared" si="18"/>
        <v>0</v>
      </c>
      <c r="AQ97" s="18">
        <f t="shared" si="18"/>
        <v>0</v>
      </c>
      <c r="AR97" s="18">
        <f t="shared" si="18"/>
        <v>0</v>
      </c>
      <c r="AS97" s="18">
        <f t="shared" si="18"/>
        <v>0</v>
      </c>
      <c r="AT97" s="18">
        <f t="shared" si="18"/>
        <v>0</v>
      </c>
      <c r="AU97" s="18">
        <f t="shared" si="18"/>
        <v>0</v>
      </c>
      <c r="AV97" s="18">
        <f t="shared" si="18"/>
        <v>0</v>
      </c>
      <c r="AW97" s="18">
        <f t="shared" si="18"/>
        <v>0</v>
      </c>
      <c r="AX97" s="18">
        <f t="shared" si="18"/>
        <v>0</v>
      </c>
      <c r="AY97" s="18">
        <f t="shared" si="18"/>
        <v>0</v>
      </c>
    </row>
    <row r="98" ht="13.5" customHeight="1">
      <c r="B98" s="18">
        <f t="shared" ref="B98:AY98" si="19">B46*4180*(48.8889 - 25)</f>
        <v>0</v>
      </c>
      <c r="C98" s="18">
        <f t="shared" si="19"/>
        <v>0</v>
      </c>
      <c r="D98" s="18">
        <f t="shared" si="19"/>
        <v>0</v>
      </c>
      <c r="E98" s="18">
        <f t="shared" si="19"/>
        <v>0</v>
      </c>
      <c r="F98" s="18">
        <f t="shared" si="19"/>
        <v>0</v>
      </c>
      <c r="G98" s="18">
        <f t="shared" si="19"/>
        <v>0</v>
      </c>
      <c r="H98" s="18">
        <f t="shared" si="19"/>
        <v>0</v>
      </c>
      <c r="I98" s="18">
        <f t="shared" si="19"/>
        <v>0</v>
      </c>
      <c r="J98" s="18">
        <f t="shared" si="19"/>
        <v>0</v>
      </c>
      <c r="K98" s="18">
        <f t="shared" si="19"/>
        <v>0</v>
      </c>
      <c r="L98" s="18">
        <f t="shared" si="19"/>
        <v>0</v>
      </c>
      <c r="M98" s="18">
        <f t="shared" si="19"/>
        <v>0</v>
      </c>
      <c r="N98" s="18">
        <f t="shared" si="19"/>
        <v>0</v>
      </c>
      <c r="O98" s="18">
        <f t="shared" si="19"/>
        <v>0</v>
      </c>
      <c r="P98" s="18">
        <f t="shared" si="19"/>
        <v>0</v>
      </c>
      <c r="Q98" s="18">
        <f t="shared" si="19"/>
        <v>0</v>
      </c>
      <c r="R98" s="18">
        <f t="shared" si="19"/>
        <v>0</v>
      </c>
      <c r="S98" s="18">
        <f t="shared" si="19"/>
        <v>0</v>
      </c>
      <c r="T98" s="18">
        <f t="shared" si="19"/>
        <v>0</v>
      </c>
      <c r="U98" s="18">
        <f t="shared" si="19"/>
        <v>0</v>
      </c>
      <c r="V98" s="18">
        <f t="shared" si="19"/>
        <v>0</v>
      </c>
      <c r="W98" s="18">
        <f t="shared" si="19"/>
        <v>0</v>
      </c>
      <c r="X98" s="18">
        <f t="shared" si="19"/>
        <v>0</v>
      </c>
      <c r="Y98" s="18">
        <f t="shared" si="19"/>
        <v>0</v>
      </c>
      <c r="Z98" s="18">
        <f t="shared" si="19"/>
        <v>0</v>
      </c>
      <c r="AA98" s="18">
        <f t="shared" si="19"/>
        <v>0</v>
      </c>
      <c r="AB98" s="18">
        <f t="shared" si="19"/>
        <v>0</v>
      </c>
      <c r="AC98" s="18">
        <f t="shared" si="19"/>
        <v>0</v>
      </c>
      <c r="AD98" s="18">
        <f t="shared" si="19"/>
        <v>0</v>
      </c>
      <c r="AE98" s="18">
        <f t="shared" si="19"/>
        <v>0</v>
      </c>
      <c r="AF98" s="18">
        <f t="shared" si="19"/>
        <v>0</v>
      </c>
      <c r="AG98" s="18">
        <f t="shared" si="19"/>
        <v>0</v>
      </c>
      <c r="AH98" s="18">
        <f t="shared" si="19"/>
        <v>0</v>
      </c>
      <c r="AI98" s="18">
        <f t="shared" si="19"/>
        <v>0</v>
      </c>
      <c r="AJ98" s="18">
        <f t="shared" si="19"/>
        <v>0</v>
      </c>
      <c r="AK98" s="18">
        <f t="shared" si="19"/>
        <v>0</v>
      </c>
      <c r="AL98" s="18">
        <f t="shared" si="19"/>
        <v>0</v>
      </c>
      <c r="AM98" s="18">
        <f t="shared" si="19"/>
        <v>0</v>
      </c>
      <c r="AN98" s="18">
        <f t="shared" si="19"/>
        <v>0</v>
      </c>
      <c r="AO98" s="18">
        <f t="shared" si="19"/>
        <v>0</v>
      </c>
      <c r="AP98" s="18">
        <f t="shared" si="19"/>
        <v>0</v>
      </c>
      <c r="AQ98" s="18">
        <f t="shared" si="19"/>
        <v>0</v>
      </c>
      <c r="AR98" s="18">
        <f t="shared" si="19"/>
        <v>0</v>
      </c>
      <c r="AS98" s="18">
        <f t="shared" si="19"/>
        <v>0</v>
      </c>
      <c r="AT98" s="18">
        <f t="shared" si="19"/>
        <v>0</v>
      </c>
      <c r="AU98" s="18">
        <f t="shared" si="19"/>
        <v>0</v>
      </c>
      <c r="AV98" s="18">
        <f t="shared" si="19"/>
        <v>0</v>
      </c>
      <c r="AW98" s="18">
        <f t="shared" si="19"/>
        <v>0</v>
      </c>
      <c r="AX98" s="18">
        <f t="shared" si="19"/>
        <v>0</v>
      </c>
      <c r="AY98" s="18">
        <f t="shared" si="19"/>
        <v>0</v>
      </c>
    </row>
    <row r="99" ht="13.5" customHeight="1">
      <c r="B99" s="18">
        <f t="shared" ref="B99:AY99" si="20">B47*4180*(48.8889 - 25)</f>
        <v>0</v>
      </c>
      <c r="C99" s="18">
        <f t="shared" si="20"/>
        <v>0</v>
      </c>
      <c r="D99" s="18">
        <f t="shared" si="20"/>
        <v>0</v>
      </c>
      <c r="E99" s="18">
        <f t="shared" si="20"/>
        <v>0</v>
      </c>
      <c r="F99" s="18">
        <f t="shared" si="20"/>
        <v>0</v>
      </c>
      <c r="G99" s="18">
        <f t="shared" si="20"/>
        <v>0</v>
      </c>
      <c r="H99" s="18">
        <f t="shared" si="20"/>
        <v>0</v>
      </c>
      <c r="I99" s="18">
        <f t="shared" si="20"/>
        <v>0</v>
      </c>
      <c r="J99" s="18">
        <f t="shared" si="20"/>
        <v>0</v>
      </c>
      <c r="K99" s="18">
        <f t="shared" si="20"/>
        <v>0</v>
      </c>
      <c r="L99" s="18">
        <f t="shared" si="20"/>
        <v>0</v>
      </c>
      <c r="M99" s="18">
        <f t="shared" si="20"/>
        <v>0</v>
      </c>
      <c r="N99" s="18">
        <f t="shared" si="20"/>
        <v>0</v>
      </c>
      <c r="O99" s="18">
        <f t="shared" si="20"/>
        <v>0</v>
      </c>
      <c r="P99" s="18">
        <f t="shared" si="20"/>
        <v>0</v>
      </c>
      <c r="Q99" s="18">
        <f t="shared" si="20"/>
        <v>0</v>
      </c>
      <c r="R99" s="18">
        <f t="shared" si="20"/>
        <v>0</v>
      </c>
      <c r="S99" s="18">
        <f t="shared" si="20"/>
        <v>0</v>
      </c>
      <c r="T99" s="18">
        <f t="shared" si="20"/>
        <v>0</v>
      </c>
      <c r="U99" s="18">
        <f t="shared" si="20"/>
        <v>0</v>
      </c>
      <c r="V99" s="18">
        <f t="shared" si="20"/>
        <v>0</v>
      </c>
      <c r="W99" s="18">
        <f t="shared" si="20"/>
        <v>0</v>
      </c>
      <c r="X99" s="18">
        <f t="shared" si="20"/>
        <v>0</v>
      </c>
      <c r="Y99" s="18">
        <f t="shared" si="20"/>
        <v>0</v>
      </c>
      <c r="Z99" s="18">
        <f t="shared" si="20"/>
        <v>0</v>
      </c>
      <c r="AA99" s="18">
        <f t="shared" si="20"/>
        <v>0</v>
      </c>
      <c r="AB99" s="18">
        <f t="shared" si="20"/>
        <v>0</v>
      </c>
      <c r="AC99" s="18">
        <f t="shared" si="20"/>
        <v>0</v>
      </c>
      <c r="AD99" s="18">
        <f t="shared" si="20"/>
        <v>0</v>
      </c>
      <c r="AE99" s="18">
        <f t="shared" si="20"/>
        <v>0</v>
      </c>
      <c r="AF99" s="18">
        <f t="shared" si="20"/>
        <v>0</v>
      </c>
      <c r="AG99" s="18">
        <f t="shared" si="20"/>
        <v>0</v>
      </c>
      <c r="AH99" s="18">
        <f t="shared" si="20"/>
        <v>0</v>
      </c>
      <c r="AI99" s="18">
        <f t="shared" si="20"/>
        <v>0</v>
      </c>
      <c r="AJ99" s="18">
        <f t="shared" si="20"/>
        <v>0</v>
      </c>
      <c r="AK99" s="18">
        <f t="shared" si="20"/>
        <v>0</v>
      </c>
      <c r="AL99" s="18">
        <f t="shared" si="20"/>
        <v>0</v>
      </c>
      <c r="AM99" s="18">
        <f t="shared" si="20"/>
        <v>0</v>
      </c>
      <c r="AN99" s="18">
        <f t="shared" si="20"/>
        <v>0</v>
      </c>
      <c r="AO99" s="18">
        <f t="shared" si="20"/>
        <v>0</v>
      </c>
      <c r="AP99" s="18">
        <f t="shared" si="20"/>
        <v>0</v>
      </c>
      <c r="AQ99" s="18">
        <f t="shared" si="20"/>
        <v>0</v>
      </c>
      <c r="AR99" s="18">
        <f t="shared" si="20"/>
        <v>0</v>
      </c>
      <c r="AS99" s="18">
        <f t="shared" si="20"/>
        <v>0</v>
      </c>
      <c r="AT99" s="18">
        <f t="shared" si="20"/>
        <v>0</v>
      </c>
      <c r="AU99" s="18">
        <f t="shared" si="20"/>
        <v>0</v>
      </c>
      <c r="AV99" s="18">
        <f t="shared" si="20"/>
        <v>0</v>
      </c>
      <c r="AW99" s="18">
        <f t="shared" si="20"/>
        <v>0</v>
      </c>
      <c r="AX99" s="18">
        <f t="shared" si="20"/>
        <v>0</v>
      </c>
      <c r="AY99" s="18">
        <f t="shared" si="20"/>
        <v>0</v>
      </c>
    </row>
    <row r="100" ht="13.5" customHeight="1">
      <c r="B100" s="18">
        <f t="shared" ref="B100:AY100" si="21">B48*4180*(48.8889 - 25)</f>
        <v>0</v>
      </c>
      <c r="C100" s="18">
        <f t="shared" si="21"/>
        <v>0</v>
      </c>
      <c r="D100" s="18">
        <f t="shared" si="21"/>
        <v>0</v>
      </c>
      <c r="E100" s="18">
        <f t="shared" si="21"/>
        <v>0</v>
      </c>
      <c r="F100" s="18">
        <f t="shared" si="21"/>
        <v>0</v>
      </c>
      <c r="G100" s="18">
        <f t="shared" si="21"/>
        <v>0</v>
      </c>
      <c r="H100" s="18">
        <f t="shared" si="21"/>
        <v>0</v>
      </c>
      <c r="I100" s="18">
        <f t="shared" si="21"/>
        <v>0</v>
      </c>
      <c r="J100" s="18">
        <f t="shared" si="21"/>
        <v>0</v>
      </c>
      <c r="K100" s="18">
        <f t="shared" si="21"/>
        <v>0</v>
      </c>
      <c r="L100" s="18">
        <f t="shared" si="21"/>
        <v>0</v>
      </c>
      <c r="M100" s="18">
        <f t="shared" si="21"/>
        <v>0</v>
      </c>
      <c r="N100" s="18">
        <f t="shared" si="21"/>
        <v>0</v>
      </c>
      <c r="O100" s="18">
        <f t="shared" si="21"/>
        <v>0</v>
      </c>
      <c r="P100" s="18">
        <f t="shared" si="21"/>
        <v>0</v>
      </c>
      <c r="Q100" s="18">
        <f t="shared" si="21"/>
        <v>0</v>
      </c>
      <c r="R100" s="18">
        <f t="shared" si="21"/>
        <v>0</v>
      </c>
      <c r="S100" s="18">
        <f t="shared" si="21"/>
        <v>0</v>
      </c>
      <c r="T100" s="18">
        <f t="shared" si="21"/>
        <v>0</v>
      </c>
      <c r="U100" s="18">
        <f t="shared" si="21"/>
        <v>0</v>
      </c>
      <c r="V100" s="18">
        <f t="shared" si="21"/>
        <v>0</v>
      </c>
      <c r="W100" s="18">
        <f t="shared" si="21"/>
        <v>0</v>
      </c>
      <c r="X100" s="18">
        <f t="shared" si="21"/>
        <v>0</v>
      </c>
      <c r="Y100" s="18">
        <f t="shared" si="21"/>
        <v>0</v>
      </c>
      <c r="Z100" s="18">
        <f t="shared" si="21"/>
        <v>0</v>
      </c>
      <c r="AA100" s="18">
        <f t="shared" si="21"/>
        <v>0</v>
      </c>
      <c r="AB100" s="18">
        <f t="shared" si="21"/>
        <v>0</v>
      </c>
      <c r="AC100" s="18">
        <f t="shared" si="21"/>
        <v>0</v>
      </c>
      <c r="AD100" s="18">
        <f t="shared" si="21"/>
        <v>0</v>
      </c>
      <c r="AE100" s="18">
        <f t="shared" si="21"/>
        <v>0</v>
      </c>
      <c r="AF100" s="18">
        <f t="shared" si="21"/>
        <v>0</v>
      </c>
      <c r="AG100" s="18">
        <f t="shared" si="21"/>
        <v>0</v>
      </c>
      <c r="AH100" s="18">
        <f t="shared" si="21"/>
        <v>0</v>
      </c>
      <c r="AI100" s="18">
        <f t="shared" si="21"/>
        <v>0</v>
      </c>
      <c r="AJ100" s="18">
        <f t="shared" si="21"/>
        <v>0</v>
      </c>
      <c r="AK100" s="18">
        <f t="shared" si="21"/>
        <v>0</v>
      </c>
      <c r="AL100" s="18">
        <f t="shared" si="21"/>
        <v>0</v>
      </c>
      <c r="AM100" s="18">
        <f t="shared" si="21"/>
        <v>0</v>
      </c>
      <c r="AN100" s="18">
        <f t="shared" si="21"/>
        <v>0</v>
      </c>
      <c r="AO100" s="18">
        <f t="shared" si="21"/>
        <v>0</v>
      </c>
      <c r="AP100" s="18">
        <f t="shared" si="21"/>
        <v>0</v>
      </c>
      <c r="AQ100" s="18">
        <f t="shared" si="21"/>
        <v>0</v>
      </c>
      <c r="AR100" s="18">
        <f t="shared" si="21"/>
        <v>0</v>
      </c>
      <c r="AS100" s="18">
        <f t="shared" si="21"/>
        <v>0</v>
      </c>
      <c r="AT100" s="18">
        <f t="shared" si="21"/>
        <v>0</v>
      </c>
      <c r="AU100" s="18">
        <f t="shared" si="21"/>
        <v>0</v>
      </c>
      <c r="AV100" s="18">
        <f t="shared" si="21"/>
        <v>0</v>
      </c>
      <c r="AW100" s="18">
        <f t="shared" si="21"/>
        <v>0</v>
      </c>
      <c r="AX100" s="18">
        <f t="shared" si="21"/>
        <v>0</v>
      </c>
      <c r="AY100" s="18">
        <f t="shared" si="21"/>
        <v>0</v>
      </c>
    </row>
    <row r="101" ht="13.5" customHeight="1">
      <c r="B101" s="18">
        <f t="shared" ref="B101:AY101" si="22">B49*4180*(48.8889 - 25)</f>
        <v>0</v>
      </c>
      <c r="C101" s="18">
        <f t="shared" si="22"/>
        <v>0</v>
      </c>
      <c r="D101" s="18">
        <f t="shared" si="22"/>
        <v>0</v>
      </c>
      <c r="E101" s="18">
        <f t="shared" si="22"/>
        <v>0</v>
      </c>
      <c r="F101" s="18">
        <f t="shared" si="22"/>
        <v>0</v>
      </c>
      <c r="G101" s="18">
        <f t="shared" si="22"/>
        <v>0</v>
      </c>
      <c r="H101" s="18">
        <f t="shared" si="22"/>
        <v>0</v>
      </c>
      <c r="I101" s="18">
        <f t="shared" si="22"/>
        <v>0</v>
      </c>
      <c r="J101" s="18">
        <f t="shared" si="22"/>
        <v>0</v>
      </c>
      <c r="K101" s="18">
        <f t="shared" si="22"/>
        <v>0</v>
      </c>
      <c r="L101" s="18">
        <f t="shared" si="22"/>
        <v>0</v>
      </c>
      <c r="M101" s="18">
        <f t="shared" si="22"/>
        <v>0</v>
      </c>
      <c r="N101" s="18">
        <f t="shared" si="22"/>
        <v>0</v>
      </c>
      <c r="O101" s="18">
        <f t="shared" si="22"/>
        <v>0</v>
      </c>
      <c r="P101" s="18">
        <f t="shared" si="22"/>
        <v>0</v>
      </c>
      <c r="Q101" s="18">
        <f t="shared" si="22"/>
        <v>0</v>
      </c>
      <c r="R101" s="18">
        <f t="shared" si="22"/>
        <v>0</v>
      </c>
      <c r="S101" s="18">
        <f t="shared" si="22"/>
        <v>0</v>
      </c>
      <c r="T101" s="18">
        <f t="shared" si="22"/>
        <v>0</v>
      </c>
      <c r="U101" s="18">
        <f t="shared" si="22"/>
        <v>0</v>
      </c>
      <c r="V101" s="18">
        <f t="shared" si="22"/>
        <v>0</v>
      </c>
      <c r="W101" s="18">
        <f t="shared" si="22"/>
        <v>0</v>
      </c>
      <c r="X101" s="18">
        <f t="shared" si="22"/>
        <v>0</v>
      </c>
      <c r="Y101" s="18">
        <f t="shared" si="22"/>
        <v>0</v>
      </c>
      <c r="Z101" s="18">
        <f t="shared" si="22"/>
        <v>0</v>
      </c>
      <c r="AA101" s="18">
        <f t="shared" si="22"/>
        <v>0</v>
      </c>
      <c r="AB101" s="18">
        <f t="shared" si="22"/>
        <v>0</v>
      </c>
      <c r="AC101" s="18">
        <f t="shared" si="22"/>
        <v>0</v>
      </c>
      <c r="AD101" s="18">
        <f t="shared" si="22"/>
        <v>0</v>
      </c>
      <c r="AE101" s="18">
        <f t="shared" si="22"/>
        <v>0</v>
      </c>
      <c r="AF101" s="18">
        <f t="shared" si="22"/>
        <v>0</v>
      </c>
      <c r="AG101" s="18">
        <f t="shared" si="22"/>
        <v>0</v>
      </c>
      <c r="AH101" s="18">
        <f t="shared" si="22"/>
        <v>0</v>
      </c>
      <c r="AI101" s="18">
        <f t="shared" si="22"/>
        <v>0</v>
      </c>
      <c r="AJ101" s="18">
        <f t="shared" si="22"/>
        <v>0</v>
      </c>
      <c r="AK101" s="18">
        <f t="shared" si="22"/>
        <v>0</v>
      </c>
      <c r="AL101" s="18">
        <f t="shared" si="22"/>
        <v>0</v>
      </c>
      <c r="AM101" s="18">
        <f t="shared" si="22"/>
        <v>0</v>
      </c>
      <c r="AN101" s="18">
        <f t="shared" si="22"/>
        <v>0</v>
      </c>
      <c r="AO101" s="18">
        <f t="shared" si="22"/>
        <v>0</v>
      </c>
      <c r="AP101" s="18">
        <f t="shared" si="22"/>
        <v>0</v>
      </c>
      <c r="AQ101" s="18">
        <f t="shared" si="22"/>
        <v>0</v>
      </c>
      <c r="AR101" s="18">
        <f t="shared" si="22"/>
        <v>0</v>
      </c>
      <c r="AS101" s="18">
        <f t="shared" si="22"/>
        <v>0</v>
      </c>
      <c r="AT101" s="18">
        <f t="shared" si="22"/>
        <v>0</v>
      </c>
      <c r="AU101" s="18">
        <f t="shared" si="22"/>
        <v>0</v>
      </c>
      <c r="AV101" s="18">
        <f t="shared" si="22"/>
        <v>0</v>
      </c>
      <c r="AW101" s="18">
        <f t="shared" si="22"/>
        <v>0</v>
      </c>
      <c r="AX101" s="18">
        <f t="shared" si="22"/>
        <v>0</v>
      </c>
      <c r="AY101" s="18">
        <f t="shared" si="22"/>
        <v>0</v>
      </c>
    </row>
    <row r="102" ht="13.5" customHeight="1">
      <c r="B102" s="18">
        <f t="shared" ref="B102:AY102" si="23">B50*4180*(48.8889 - 25)</f>
        <v>0</v>
      </c>
      <c r="C102" s="18">
        <f t="shared" si="23"/>
        <v>0</v>
      </c>
      <c r="D102" s="18">
        <f t="shared" si="23"/>
        <v>0</v>
      </c>
      <c r="E102" s="18">
        <f t="shared" si="23"/>
        <v>0</v>
      </c>
      <c r="F102" s="18">
        <f t="shared" si="23"/>
        <v>0</v>
      </c>
      <c r="G102" s="18">
        <f t="shared" si="23"/>
        <v>0</v>
      </c>
      <c r="H102" s="18">
        <f t="shared" si="23"/>
        <v>0</v>
      </c>
      <c r="I102" s="18">
        <f t="shared" si="23"/>
        <v>0</v>
      </c>
      <c r="J102" s="18">
        <f t="shared" si="23"/>
        <v>0</v>
      </c>
      <c r="K102" s="18">
        <f t="shared" si="23"/>
        <v>0</v>
      </c>
      <c r="L102" s="18">
        <f t="shared" si="23"/>
        <v>0</v>
      </c>
      <c r="M102" s="18">
        <f t="shared" si="23"/>
        <v>0</v>
      </c>
      <c r="N102" s="18">
        <f t="shared" si="23"/>
        <v>0</v>
      </c>
      <c r="O102" s="18">
        <f t="shared" si="23"/>
        <v>0</v>
      </c>
      <c r="P102" s="18">
        <f t="shared" si="23"/>
        <v>0</v>
      </c>
      <c r="Q102" s="18">
        <f t="shared" si="23"/>
        <v>0</v>
      </c>
      <c r="R102" s="18">
        <f t="shared" si="23"/>
        <v>0</v>
      </c>
      <c r="S102" s="18">
        <f t="shared" si="23"/>
        <v>0</v>
      </c>
      <c r="T102" s="18">
        <f t="shared" si="23"/>
        <v>0</v>
      </c>
      <c r="U102" s="18">
        <f t="shared" si="23"/>
        <v>0</v>
      </c>
      <c r="V102" s="18">
        <f t="shared" si="23"/>
        <v>0</v>
      </c>
      <c r="W102" s="18">
        <f t="shared" si="23"/>
        <v>0</v>
      </c>
      <c r="X102" s="18">
        <f t="shared" si="23"/>
        <v>0</v>
      </c>
      <c r="Y102" s="18">
        <f t="shared" si="23"/>
        <v>0</v>
      </c>
      <c r="Z102" s="18">
        <f t="shared" si="23"/>
        <v>0</v>
      </c>
      <c r="AA102" s="18">
        <f t="shared" si="23"/>
        <v>0</v>
      </c>
      <c r="AB102" s="18">
        <f t="shared" si="23"/>
        <v>0</v>
      </c>
      <c r="AC102" s="18">
        <f t="shared" si="23"/>
        <v>0</v>
      </c>
      <c r="AD102" s="18">
        <f t="shared" si="23"/>
        <v>0</v>
      </c>
      <c r="AE102" s="18">
        <f t="shared" si="23"/>
        <v>0</v>
      </c>
      <c r="AF102" s="18">
        <f t="shared" si="23"/>
        <v>0</v>
      </c>
      <c r="AG102" s="18">
        <f t="shared" si="23"/>
        <v>0</v>
      </c>
      <c r="AH102" s="18">
        <f t="shared" si="23"/>
        <v>0</v>
      </c>
      <c r="AI102" s="18">
        <f t="shared" si="23"/>
        <v>0</v>
      </c>
      <c r="AJ102" s="18">
        <f t="shared" si="23"/>
        <v>0</v>
      </c>
      <c r="AK102" s="18">
        <f t="shared" si="23"/>
        <v>0</v>
      </c>
      <c r="AL102" s="18">
        <f t="shared" si="23"/>
        <v>0</v>
      </c>
      <c r="AM102" s="18">
        <f t="shared" si="23"/>
        <v>0</v>
      </c>
      <c r="AN102" s="18">
        <f t="shared" si="23"/>
        <v>0</v>
      </c>
      <c r="AO102" s="18">
        <f t="shared" si="23"/>
        <v>0</v>
      </c>
      <c r="AP102" s="18">
        <f t="shared" si="23"/>
        <v>0</v>
      </c>
      <c r="AQ102" s="18">
        <f t="shared" si="23"/>
        <v>0</v>
      </c>
      <c r="AR102" s="18">
        <f t="shared" si="23"/>
        <v>0</v>
      </c>
      <c r="AS102" s="18">
        <f t="shared" si="23"/>
        <v>0</v>
      </c>
      <c r="AT102" s="18">
        <f t="shared" si="23"/>
        <v>0</v>
      </c>
      <c r="AU102" s="18">
        <f t="shared" si="23"/>
        <v>0</v>
      </c>
      <c r="AV102" s="18">
        <f t="shared" si="23"/>
        <v>0</v>
      </c>
      <c r="AW102" s="18">
        <f t="shared" si="23"/>
        <v>0</v>
      </c>
      <c r="AX102" s="18">
        <f t="shared" si="23"/>
        <v>0</v>
      </c>
      <c r="AY102" s="18">
        <f t="shared" si="23"/>
        <v>0</v>
      </c>
    </row>
    <row r="103" ht="13.5" customHeight="1">
      <c r="B103" s="18">
        <f t="shared" ref="B103:AY103" si="24">B51*4180*(48.8889 - 25)</f>
        <v>0</v>
      </c>
      <c r="C103" s="18">
        <f t="shared" si="24"/>
        <v>0</v>
      </c>
      <c r="D103" s="18">
        <f t="shared" si="24"/>
        <v>0</v>
      </c>
      <c r="E103" s="18">
        <f t="shared" si="24"/>
        <v>0</v>
      </c>
      <c r="F103" s="18">
        <f t="shared" si="24"/>
        <v>0</v>
      </c>
      <c r="G103" s="18">
        <f t="shared" si="24"/>
        <v>0</v>
      </c>
      <c r="H103" s="18">
        <f t="shared" si="24"/>
        <v>0</v>
      </c>
      <c r="I103" s="18">
        <f t="shared" si="24"/>
        <v>0</v>
      </c>
      <c r="J103" s="18">
        <f t="shared" si="24"/>
        <v>0</v>
      </c>
      <c r="K103" s="18">
        <f t="shared" si="24"/>
        <v>0</v>
      </c>
      <c r="L103" s="18">
        <f t="shared" si="24"/>
        <v>0</v>
      </c>
      <c r="M103" s="18">
        <f t="shared" si="24"/>
        <v>0</v>
      </c>
      <c r="N103" s="18">
        <f t="shared" si="24"/>
        <v>0</v>
      </c>
      <c r="O103" s="18">
        <f t="shared" si="24"/>
        <v>0</v>
      </c>
      <c r="P103" s="18">
        <f t="shared" si="24"/>
        <v>0</v>
      </c>
      <c r="Q103" s="18">
        <f t="shared" si="24"/>
        <v>0</v>
      </c>
      <c r="R103" s="18">
        <f t="shared" si="24"/>
        <v>0</v>
      </c>
      <c r="S103" s="18">
        <f t="shared" si="24"/>
        <v>0</v>
      </c>
      <c r="T103" s="18">
        <f t="shared" si="24"/>
        <v>0</v>
      </c>
      <c r="U103" s="18">
        <f t="shared" si="24"/>
        <v>0</v>
      </c>
      <c r="V103" s="18">
        <f t="shared" si="24"/>
        <v>0</v>
      </c>
      <c r="W103" s="18">
        <f t="shared" si="24"/>
        <v>0</v>
      </c>
      <c r="X103" s="18">
        <f t="shared" si="24"/>
        <v>0</v>
      </c>
      <c r="Y103" s="18">
        <f t="shared" si="24"/>
        <v>0</v>
      </c>
      <c r="Z103" s="18">
        <f t="shared" si="24"/>
        <v>0</v>
      </c>
      <c r="AA103" s="18">
        <f t="shared" si="24"/>
        <v>0</v>
      </c>
      <c r="AB103" s="18">
        <f t="shared" si="24"/>
        <v>0</v>
      </c>
      <c r="AC103" s="18">
        <f t="shared" si="24"/>
        <v>0</v>
      </c>
      <c r="AD103" s="18">
        <f t="shared" si="24"/>
        <v>0</v>
      </c>
      <c r="AE103" s="18">
        <f t="shared" si="24"/>
        <v>0</v>
      </c>
      <c r="AF103" s="18">
        <f t="shared" si="24"/>
        <v>0</v>
      </c>
      <c r="AG103" s="18">
        <f t="shared" si="24"/>
        <v>0</v>
      </c>
      <c r="AH103" s="18">
        <f t="shared" si="24"/>
        <v>0</v>
      </c>
      <c r="AI103" s="18">
        <f t="shared" si="24"/>
        <v>0</v>
      </c>
      <c r="AJ103" s="18">
        <f t="shared" si="24"/>
        <v>0</v>
      </c>
      <c r="AK103" s="18">
        <f t="shared" si="24"/>
        <v>0</v>
      </c>
      <c r="AL103" s="18">
        <f t="shared" si="24"/>
        <v>0</v>
      </c>
      <c r="AM103" s="18">
        <f t="shared" si="24"/>
        <v>0</v>
      </c>
      <c r="AN103" s="18">
        <f t="shared" si="24"/>
        <v>0</v>
      </c>
      <c r="AO103" s="18">
        <f t="shared" si="24"/>
        <v>0</v>
      </c>
      <c r="AP103" s="18">
        <f t="shared" si="24"/>
        <v>0</v>
      </c>
      <c r="AQ103" s="18">
        <f t="shared" si="24"/>
        <v>0</v>
      </c>
      <c r="AR103" s="18">
        <f t="shared" si="24"/>
        <v>0</v>
      </c>
      <c r="AS103" s="18">
        <f t="shared" si="24"/>
        <v>0</v>
      </c>
      <c r="AT103" s="18">
        <f t="shared" si="24"/>
        <v>0</v>
      </c>
      <c r="AU103" s="18">
        <f t="shared" si="24"/>
        <v>0</v>
      </c>
      <c r="AV103" s="18">
        <f t="shared" si="24"/>
        <v>0</v>
      </c>
      <c r="AW103" s="18">
        <f t="shared" si="24"/>
        <v>0</v>
      </c>
      <c r="AX103" s="18">
        <f t="shared" si="24"/>
        <v>0</v>
      </c>
      <c r="AY103" s="18">
        <f t="shared" si="24"/>
        <v>0</v>
      </c>
    </row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2020-12-16T02:59:06Z</dcterms:created>
</cp:coreProperties>
</file>