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dkm/Documents/Talmy_research/Zinser_and_Ben/Project_1_nutrient_additions/data/"/>
    </mc:Choice>
  </mc:AlternateContent>
  <xr:revisionPtr revIDLastSave="0" documentId="13_ncr:1_{92B70259-DA03-1F4D-BB3B-8B7352EFA4F1}" xr6:coauthVersionLast="47" xr6:coauthVersionMax="47" xr10:uidLastSave="{00000000-0000-0000-0000-000000000000}"/>
  <bookViews>
    <workbookView xWindow="0" yWindow="500" windowWidth="28800" windowHeight="16120" xr2:uid="{3787FD8E-FF35-4CFB-9ADE-A1372B15C76F}"/>
  </bookViews>
  <sheets>
    <sheet name="NH4_add_curves" sheetId="5" r:id="rId1"/>
    <sheet name="Vol 1 AMP No N. Tech. Reps" sheetId="4" r:id="rId2"/>
    <sheet name="AMP No N Quant NH4 Trial 3.FULL" sheetId="1" r:id="rId3"/>
    <sheet name="Info"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2" i="1" l="1"/>
  <c r="R32" i="1"/>
  <c r="Q32" i="1"/>
  <c r="M48" i="1" s="1"/>
  <c r="P32" i="1"/>
  <c r="O32" i="1"/>
  <c r="N32" i="1"/>
  <c r="K48" i="1" s="1"/>
  <c r="M32" i="1"/>
  <c r="L32" i="1"/>
  <c r="J32" i="1"/>
  <c r="I32" i="1"/>
  <c r="H32" i="1"/>
  <c r="G48" i="1" s="1"/>
  <c r="G32" i="1"/>
  <c r="F32" i="1"/>
  <c r="E32" i="1"/>
  <c r="E48" i="1" s="1"/>
  <c r="D32" i="1"/>
  <c r="C32" i="1"/>
  <c r="B32" i="1"/>
  <c r="S31" i="1"/>
  <c r="R31" i="1"/>
  <c r="Q31" i="1"/>
  <c r="P31" i="1"/>
  <c r="O31" i="1"/>
  <c r="N31" i="1"/>
  <c r="K47" i="1" s="1"/>
  <c r="M31" i="1"/>
  <c r="L31" i="1"/>
  <c r="J31" i="1"/>
  <c r="I31" i="1"/>
  <c r="H31" i="1"/>
  <c r="G31" i="1"/>
  <c r="F31" i="1"/>
  <c r="E31" i="1"/>
  <c r="E47" i="1" s="1"/>
  <c r="D31" i="1"/>
  <c r="C31" i="1"/>
  <c r="B31" i="1"/>
  <c r="C47" i="1" s="1"/>
  <c r="S30" i="1"/>
  <c r="R30" i="1"/>
  <c r="Q30" i="1"/>
  <c r="P30" i="1"/>
  <c r="O30" i="1"/>
  <c r="N30" i="1"/>
  <c r="M30" i="1"/>
  <c r="L30" i="1"/>
  <c r="I46" i="1" s="1"/>
  <c r="J30" i="1"/>
  <c r="I30" i="1"/>
  <c r="H30" i="1"/>
  <c r="G30" i="1"/>
  <c r="F30" i="1"/>
  <c r="E30" i="1"/>
  <c r="D30" i="1"/>
  <c r="C30" i="1"/>
  <c r="B30" i="1"/>
  <c r="C46" i="1" s="1"/>
  <c r="S29" i="1"/>
  <c r="R29" i="1"/>
  <c r="Q29" i="1"/>
  <c r="M45" i="1" s="1"/>
  <c r="P29" i="1"/>
  <c r="O29" i="1"/>
  <c r="N29" i="1"/>
  <c r="M29" i="1"/>
  <c r="L29" i="1"/>
  <c r="I45" i="1" s="1"/>
  <c r="J29" i="1"/>
  <c r="I29" i="1"/>
  <c r="H29" i="1"/>
  <c r="G45" i="1" s="1"/>
  <c r="G29" i="1"/>
  <c r="F29" i="1"/>
  <c r="E29" i="1"/>
  <c r="D29" i="1"/>
  <c r="C29" i="1"/>
  <c r="B29" i="1"/>
  <c r="S28" i="1"/>
  <c r="R28" i="1"/>
  <c r="Q28" i="1"/>
  <c r="M44" i="1" s="1"/>
  <c r="P28" i="1"/>
  <c r="O28" i="1"/>
  <c r="N28" i="1"/>
  <c r="K44" i="1" s="1"/>
  <c r="M28" i="1"/>
  <c r="L28" i="1"/>
  <c r="K28" i="1"/>
  <c r="J28" i="1"/>
  <c r="I28" i="1"/>
  <c r="H28" i="1"/>
  <c r="G28" i="1"/>
  <c r="F28" i="1"/>
  <c r="E28" i="1"/>
  <c r="E44" i="1" s="1"/>
  <c r="D28" i="1"/>
  <c r="B44" i="1" s="1"/>
  <c r="C28" i="1"/>
  <c r="B28" i="1"/>
  <c r="C44" i="1" s="1"/>
  <c r="S27" i="1"/>
  <c r="R27" i="1"/>
  <c r="Q27" i="1"/>
  <c r="P27" i="1"/>
  <c r="O27" i="1"/>
  <c r="N27" i="1"/>
  <c r="M27" i="1"/>
  <c r="L27" i="1"/>
  <c r="K27" i="1"/>
  <c r="I43" i="1" s="1"/>
  <c r="J27" i="1"/>
  <c r="F43" i="1" s="1"/>
  <c r="I27" i="1"/>
  <c r="H27" i="1"/>
  <c r="G27" i="1"/>
  <c r="F27" i="1"/>
  <c r="E27" i="1"/>
  <c r="D27" i="1"/>
  <c r="C27" i="1"/>
  <c r="B27" i="1"/>
  <c r="S26" i="1"/>
  <c r="R26" i="1"/>
  <c r="Q26" i="1"/>
  <c r="M42" i="1" s="1"/>
  <c r="P26" i="1"/>
  <c r="J42" i="1" s="1"/>
  <c r="O26" i="1"/>
  <c r="N26" i="1"/>
  <c r="M26" i="1"/>
  <c r="L26" i="1"/>
  <c r="K26" i="1"/>
  <c r="J26" i="1"/>
  <c r="I26" i="1"/>
  <c r="H26" i="1"/>
  <c r="G26" i="1"/>
  <c r="F26" i="1"/>
  <c r="E26" i="1"/>
  <c r="E42" i="1" s="1"/>
  <c r="D26" i="1"/>
  <c r="B42" i="1" s="1"/>
  <c r="C26" i="1"/>
  <c r="B26" i="1"/>
  <c r="S25" i="1"/>
  <c r="R25" i="1"/>
  <c r="Q25" i="1"/>
  <c r="P25" i="1"/>
  <c r="O25" i="1"/>
  <c r="N25" i="1"/>
  <c r="M25" i="1"/>
  <c r="L25" i="1"/>
  <c r="K25" i="1"/>
  <c r="I41" i="1" s="1"/>
  <c r="J25" i="1"/>
  <c r="F41" i="1" s="1"/>
  <c r="I25" i="1"/>
  <c r="H25" i="1"/>
  <c r="G25" i="1"/>
  <c r="F25" i="1"/>
  <c r="E25" i="1"/>
  <c r="D25" i="1"/>
  <c r="C25" i="1"/>
  <c r="B25" i="1"/>
  <c r="S24" i="1"/>
  <c r="R24" i="1"/>
  <c r="Q24" i="1"/>
  <c r="M40" i="1" s="1"/>
  <c r="P24" i="1"/>
  <c r="J40" i="1" s="1"/>
  <c r="O24" i="1"/>
  <c r="N24" i="1"/>
  <c r="M24" i="1"/>
  <c r="L24" i="1"/>
  <c r="K24" i="1"/>
  <c r="J24" i="1"/>
  <c r="I24" i="1"/>
  <c r="H24" i="1"/>
  <c r="G24" i="1"/>
  <c r="F24" i="1"/>
  <c r="E24" i="1"/>
  <c r="E40" i="1" s="1"/>
  <c r="D24" i="1"/>
  <c r="B40" i="1" s="1"/>
  <c r="C24" i="1"/>
  <c r="B24" i="1"/>
  <c r="S23" i="1"/>
  <c r="R23" i="1"/>
  <c r="Q23" i="1"/>
  <c r="P23" i="1"/>
  <c r="O23" i="1"/>
  <c r="N23" i="1"/>
  <c r="M23" i="1"/>
  <c r="L23" i="1"/>
  <c r="K23" i="1"/>
  <c r="I39" i="1" s="1"/>
  <c r="J23" i="1"/>
  <c r="F39" i="1" s="1"/>
  <c r="I23" i="1"/>
  <c r="H23" i="1"/>
  <c r="G23" i="1"/>
  <c r="F23" i="1"/>
  <c r="E23" i="1"/>
  <c r="E39" i="1" s="1"/>
  <c r="D23" i="1"/>
  <c r="C23" i="1"/>
  <c r="B23" i="1"/>
  <c r="S22" i="1"/>
  <c r="R22" i="1"/>
  <c r="Q22" i="1"/>
  <c r="M38" i="1" s="1"/>
  <c r="P22" i="1"/>
  <c r="O22" i="1"/>
  <c r="N22" i="1"/>
  <c r="M22" i="1"/>
  <c r="L22" i="1"/>
  <c r="K22" i="1"/>
  <c r="J22" i="1"/>
  <c r="I22" i="1"/>
  <c r="H22" i="1"/>
  <c r="G22" i="1"/>
  <c r="F22" i="1"/>
  <c r="E22" i="1"/>
  <c r="E38" i="1" s="1"/>
  <c r="D22" i="1"/>
  <c r="C22" i="1"/>
  <c r="B22" i="1"/>
  <c r="S21" i="1"/>
  <c r="R21" i="1"/>
  <c r="Q21" i="1"/>
  <c r="P21" i="1"/>
  <c r="O21" i="1"/>
  <c r="N21" i="1"/>
  <c r="M21" i="1"/>
  <c r="L21" i="1"/>
  <c r="K21" i="1"/>
  <c r="I37" i="1" s="1"/>
  <c r="J21" i="1"/>
  <c r="I21" i="1"/>
  <c r="H21" i="1"/>
  <c r="G21" i="1"/>
  <c r="F21" i="1"/>
  <c r="E21" i="1"/>
  <c r="D21" i="1"/>
  <c r="C21" i="1"/>
  <c r="B21" i="1"/>
  <c r="S20" i="1"/>
  <c r="R20" i="1"/>
  <c r="Q20" i="1"/>
  <c r="M36" i="1" s="1"/>
  <c r="P20" i="1"/>
  <c r="O20" i="1"/>
  <c r="N20" i="1"/>
  <c r="M20" i="1"/>
  <c r="L20" i="1"/>
  <c r="K20" i="1"/>
  <c r="J20" i="1"/>
  <c r="I20" i="1"/>
  <c r="H20" i="1"/>
  <c r="G20" i="1"/>
  <c r="F20" i="1"/>
  <c r="E20" i="1"/>
  <c r="E36" i="1" s="1"/>
  <c r="D20" i="1"/>
  <c r="C20" i="1"/>
  <c r="B20" i="1"/>
  <c r="M39" i="1" l="1"/>
  <c r="I40" i="1"/>
  <c r="E41" i="1"/>
  <c r="M41" i="1"/>
  <c r="I42" i="1"/>
  <c r="E43" i="1"/>
  <c r="M43" i="1"/>
  <c r="I44" i="1"/>
  <c r="E45" i="1"/>
  <c r="K45" i="1"/>
  <c r="G46" i="1"/>
  <c r="M46" i="1"/>
  <c r="I47" i="1"/>
  <c r="C48" i="1"/>
  <c r="I36" i="1"/>
  <c r="E37" i="1"/>
  <c r="M37" i="1"/>
  <c r="I38" i="1"/>
  <c r="B36" i="1"/>
  <c r="G36" i="1"/>
  <c r="J36" i="1"/>
  <c r="C37" i="1"/>
  <c r="F37" i="1"/>
  <c r="K37" i="1"/>
  <c r="B38" i="1"/>
  <c r="F38" i="1"/>
  <c r="J38" i="1"/>
  <c r="C39" i="1"/>
  <c r="J39" i="1"/>
  <c r="F40" i="1"/>
  <c r="C41" i="1"/>
  <c r="J41" i="1"/>
  <c r="F42" i="1"/>
  <c r="C43" i="1"/>
  <c r="K43" i="1"/>
  <c r="F44" i="1"/>
  <c r="J44" i="1"/>
  <c r="C45" i="1"/>
  <c r="F45" i="1"/>
  <c r="J45" i="1"/>
  <c r="E46" i="1"/>
  <c r="F46" i="1"/>
  <c r="J46" i="1"/>
  <c r="B47" i="1"/>
  <c r="G47" i="1"/>
  <c r="M47" i="1"/>
  <c r="B48" i="1"/>
  <c r="I48" i="1"/>
  <c r="J48" i="1"/>
  <c r="B46" i="1"/>
  <c r="J47" i="1"/>
  <c r="C36" i="1"/>
  <c r="K36" i="1"/>
  <c r="G37" i="1"/>
  <c r="C38" i="1"/>
  <c r="K38" i="1"/>
  <c r="G39" i="1"/>
  <c r="C40" i="1"/>
  <c r="K40" i="1"/>
  <c r="G41" i="1"/>
  <c r="C42" i="1"/>
  <c r="K42" i="1"/>
  <c r="G43" i="1"/>
  <c r="F48" i="1"/>
  <c r="F36" i="1"/>
  <c r="B37" i="1"/>
  <c r="J37" i="1"/>
  <c r="B39" i="1"/>
  <c r="B41" i="1"/>
  <c r="B43" i="1"/>
  <c r="J43" i="1"/>
  <c r="B45" i="1"/>
  <c r="F47" i="1"/>
  <c r="G38" i="1"/>
  <c r="K39" i="1"/>
  <c r="G40" i="1"/>
  <c r="K41" i="1"/>
  <c r="G42" i="1"/>
  <c r="G44" i="1"/>
  <c r="K46" i="1"/>
  <c r="D36" i="1"/>
  <c r="H36" i="1"/>
  <c r="L36" i="1"/>
  <c r="D37" i="1"/>
  <c r="H37" i="1"/>
  <c r="L37" i="1"/>
  <c r="D38" i="1"/>
  <c r="H38" i="1"/>
  <c r="L38" i="1"/>
  <c r="D39" i="1"/>
  <c r="H39" i="1"/>
  <c r="L39" i="1"/>
  <c r="D40" i="1"/>
  <c r="H40" i="1"/>
  <c r="L40" i="1"/>
  <c r="D41" i="1"/>
  <c r="H41" i="1"/>
  <c r="L41" i="1"/>
  <c r="D42" i="1"/>
  <c r="H42" i="1"/>
  <c r="L42" i="1"/>
  <c r="D43" i="1"/>
  <c r="H43" i="1"/>
  <c r="L43" i="1"/>
  <c r="D44" i="1"/>
  <c r="H44" i="1"/>
  <c r="L44" i="1"/>
  <c r="D45" i="1"/>
  <c r="H45" i="1"/>
  <c r="L45" i="1"/>
  <c r="D46" i="1"/>
  <c r="H46" i="1"/>
  <c r="L46" i="1"/>
  <c r="D47" i="1"/>
  <c r="H47" i="1"/>
  <c r="L47" i="1"/>
  <c r="D48" i="1"/>
  <c r="H48" i="1"/>
  <c r="L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tc={3AE7D5B9-2968-6640-80C5-92143805683B}</author>
  </authors>
  <commentList>
    <comment ref="M1" authorId="0" shapeId="0" xr:uid="{3AE7D5B9-2968-6640-80C5-92143805683B}">
      <text>
        <t>[Threaded comment]
Your version of Excel allows you to read this threaded comment; however, any edits to it will get removed if the file is opened in a newer version of Excel. Learn more: https://go.microsoft.com/fwlink/?linkid=870924
Comment:
    ~NH4 addition amount in nM 
~Scales from 0nM addition to 400microM</t>
      </text>
    </comment>
  </commentList>
</comments>
</file>

<file path=xl/sharedStrings.xml><?xml version="1.0" encoding="utf-8"?>
<sst xmlns="http://schemas.openxmlformats.org/spreadsheetml/2006/main" count="551" uniqueCount="81">
  <si>
    <t>Vol1 AMP No N</t>
  </si>
  <si>
    <t>Vol1 AMP No N + 40nM NH4</t>
  </si>
  <si>
    <t>Vol1 AMP No N + 400nM NH4</t>
  </si>
  <si>
    <r>
      <t>Vol1 AMP No N + 4</t>
    </r>
    <r>
      <rPr>
        <sz val="11"/>
        <color theme="1"/>
        <rFont val="Calibri"/>
        <family val="2"/>
      </rPr>
      <t>µ</t>
    </r>
    <r>
      <rPr>
        <sz val="7.7"/>
        <color theme="1"/>
        <rFont val="Calibri"/>
        <family val="2"/>
      </rPr>
      <t>M</t>
    </r>
    <r>
      <rPr>
        <sz val="11"/>
        <color theme="1"/>
        <rFont val="Calibri"/>
        <family val="2"/>
        <scheme val="minor"/>
      </rPr>
      <t xml:space="preserve"> NH4</t>
    </r>
  </si>
  <si>
    <r>
      <t>Vol1 AMP No N + 40</t>
    </r>
    <r>
      <rPr>
        <sz val="11"/>
        <color theme="1"/>
        <rFont val="Calibri"/>
        <family val="2"/>
      </rPr>
      <t>µ</t>
    </r>
    <r>
      <rPr>
        <sz val="7.7"/>
        <color theme="1"/>
        <rFont val="Calibri"/>
        <family val="2"/>
      </rPr>
      <t>M</t>
    </r>
    <r>
      <rPr>
        <sz val="11"/>
        <color theme="1"/>
        <rFont val="Calibri"/>
        <family val="2"/>
        <scheme val="minor"/>
      </rPr>
      <t xml:space="preserve"> NH4</t>
    </r>
  </si>
  <si>
    <r>
      <t>Vol1 AMP No N + 400</t>
    </r>
    <r>
      <rPr>
        <sz val="11"/>
        <color theme="1"/>
        <rFont val="Calibri"/>
        <family val="2"/>
      </rPr>
      <t>µ</t>
    </r>
    <r>
      <rPr>
        <sz val="7.7"/>
        <color theme="1"/>
        <rFont val="Calibri"/>
        <family val="2"/>
      </rPr>
      <t>M</t>
    </r>
    <r>
      <rPr>
        <sz val="11"/>
        <color theme="1"/>
        <rFont val="Calibri"/>
        <family val="2"/>
        <scheme val="minor"/>
      </rPr>
      <t xml:space="preserve"> NH4</t>
    </r>
  </si>
  <si>
    <t>Time (days)</t>
  </si>
  <si>
    <t>A (Tech)</t>
  </si>
  <si>
    <t>B (Tech)</t>
  </si>
  <si>
    <t>C (Tech)</t>
  </si>
  <si>
    <t>Vol1 AMP No N + 40nM</t>
  </si>
  <si>
    <t>Vol1 AMP No N + 400nM</t>
  </si>
  <si>
    <t>Vol1 AMP No N + 4µM</t>
  </si>
  <si>
    <t>Vol1 AMP No N + 40µM</t>
  </si>
  <si>
    <t>Vol1 AMP No N + 400µM</t>
  </si>
  <si>
    <t>Time (Days)</t>
  </si>
  <si>
    <t>A</t>
  </si>
  <si>
    <t>B</t>
  </si>
  <si>
    <t>C</t>
  </si>
  <si>
    <t>AVG</t>
  </si>
  <si>
    <t>STDEV</t>
  </si>
  <si>
    <t xml:space="preserve">The data is from an experiment involving Pro MIT9215 (shown as Vol1 in the dataset) grown in either AMP (artificial seawater medium for Pro) with no added NH4 or a specific, sequentially increasing concentrations of NH4. This was done to determine the concentration of nitrogen contaminating our artificial seawater. The file includes the raw technical replicates for each biological replicates, followed by averages for each biological replicate, and lastly by averages and stdev for each treatment. </t>
  </si>
  <si>
    <t>So from top to bottom the data goes like this: top --&gt; individual technical replicates for each biological replicate (A,B,C) for each treatment. middle --&gt; average of technical replicates (top section) for each biological replicate. bottom --&gt; avg and stdev of biological replicates from middle section.</t>
  </si>
  <si>
    <t>40nM - A.1</t>
  </si>
  <si>
    <t>40nM - A.2</t>
  </si>
  <si>
    <t>40nM - B.1</t>
  </si>
  <si>
    <t>40nM - B.2</t>
  </si>
  <si>
    <t>40nM - C.1</t>
  </si>
  <si>
    <t>40nM - C.2</t>
  </si>
  <si>
    <t>400nM - A.1</t>
  </si>
  <si>
    <t>400nM - A.2</t>
  </si>
  <si>
    <t>400nM - B.1</t>
  </si>
  <si>
    <t>400nM - B.2</t>
  </si>
  <si>
    <t>400nM - C.1</t>
  </si>
  <si>
    <t>400nM - C.2</t>
  </si>
  <si>
    <t>4 microM - A.1</t>
  </si>
  <si>
    <t>4 microM -  B.1</t>
  </si>
  <si>
    <t>4 microM -  C.1</t>
  </si>
  <si>
    <t>40 microM - A.1</t>
  </si>
  <si>
    <t>40 microM - B.1</t>
  </si>
  <si>
    <t>40 microM - C.1</t>
  </si>
  <si>
    <t>400 microM - A.1</t>
  </si>
  <si>
    <t>400 microM - B.1</t>
  </si>
  <si>
    <t>400 microM - C.1</t>
  </si>
  <si>
    <t>A.1 and A.2 are technical replicates</t>
  </si>
  <si>
    <t>A,B, and C, are biological replicates that are eventually  averaged into the the fianl averages</t>
  </si>
  <si>
    <t>concentrations of N added to media are in nanomolar or micromolar concentrations and are pure NH4</t>
  </si>
  <si>
    <t>NoN-A.1</t>
  </si>
  <si>
    <t>Time(days)</t>
  </si>
  <si>
    <t>40 microM - A.2</t>
  </si>
  <si>
    <t>4 microM -  C.2</t>
  </si>
  <si>
    <t>4 microM -  B.2</t>
  </si>
  <si>
    <t>40 microM - B.2</t>
  </si>
  <si>
    <t>40 microM - C.2</t>
  </si>
  <si>
    <t>400 microM - A.2</t>
  </si>
  <si>
    <t>400 microM - B.2</t>
  </si>
  <si>
    <t>400 microM - C.2</t>
  </si>
  <si>
    <t>NoN-B.1</t>
  </si>
  <si>
    <t>NoN-B.2</t>
  </si>
  <si>
    <t>NoN-C.1</t>
  </si>
  <si>
    <t>NoN-C.2</t>
  </si>
  <si>
    <t>NoN-A.2</t>
  </si>
  <si>
    <t>id</t>
  </si>
  <si>
    <t>logscale</t>
  </si>
  <si>
    <t>control</t>
  </si>
  <si>
    <t>rep1</t>
  </si>
  <si>
    <t>rep2</t>
  </si>
  <si>
    <t>rep3</t>
  </si>
  <si>
    <t>method</t>
  </si>
  <si>
    <t>org</t>
  </si>
  <si>
    <t>rep4</t>
  </si>
  <si>
    <t>rep5</t>
  </si>
  <si>
    <t>rep6</t>
  </si>
  <si>
    <t>flow</t>
  </si>
  <si>
    <t>oriSource</t>
  </si>
  <si>
    <t>Pro</t>
  </si>
  <si>
    <t>NH4_add</t>
  </si>
  <si>
    <t>strain</t>
  </si>
  <si>
    <t>BCC</t>
  </si>
  <si>
    <t>treatment</t>
  </si>
  <si>
    <t>MIT9215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</si>
</sst>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font>
    <font>
      <sz val="7.7"/>
      <color theme="1"/>
      <name val="Calibri"/>
      <family val="2"/>
    </font>
    <font>
      <sz val="13"/>
      <color rgb="FF000000"/>
      <name val="Arial"/>
      <family val="2"/>
    </font>
  </fonts>
  <fills count="11">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42E5DC"/>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xf>
    <xf numFmtId="11" fontId="0" fillId="0" borderId="4" xfId="0" applyNumberFormat="1" applyBorder="1" applyAlignment="1">
      <alignment horizontal="center"/>
    </xf>
    <xf numFmtId="11" fontId="0" fillId="0" borderId="0" xfId="0" applyNumberFormat="1" applyAlignment="1">
      <alignment horizontal="center"/>
    </xf>
    <xf numFmtId="11" fontId="0" fillId="0" borderId="5" xfId="0" applyNumberFormat="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3" fillId="0" borderId="0" xfId="0" applyFont="1" applyAlignment="1">
      <alignment wrapText="1"/>
    </xf>
    <xf numFmtId="11" fontId="0" fillId="2" borderId="4" xfId="0" applyNumberFormat="1" applyFill="1" applyBorder="1" applyAlignment="1">
      <alignment horizontal="center"/>
    </xf>
    <xf numFmtId="11" fontId="0" fillId="2" borderId="0" xfId="0" applyNumberFormat="1" applyFill="1" applyAlignment="1">
      <alignment horizontal="center"/>
    </xf>
    <xf numFmtId="11" fontId="0" fillId="3" borderId="0" xfId="0" applyNumberFormat="1" applyFill="1" applyAlignment="1">
      <alignment horizontal="center"/>
    </xf>
    <xf numFmtId="11" fontId="0" fillId="4" borderId="0" xfId="0" applyNumberFormat="1" applyFill="1" applyAlignment="1">
      <alignment horizontal="center"/>
    </xf>
    <xf numFmtId="11" fontId="0" fillId="4" borderId="5" xfId="0" applyNumberFormat="1" applyFill="1" applyBorder="1" applyAlignment="1">
      <alignment horizontal="center"/>
    </xf>
    <xf numFmtId="11" fontId="0" fillId="5" borderId="0" xfId="0" applyNumberFormat="1" applyFill="1" applyAlignment="1">
      <alignment horizontal="center"/>
    </xf>
    <xf numFmtId="11" fontId="0" fillId="6" borderId="0" xfId="0" applyNumberFormat="1" applyFill="1" applyAlignment="1">
      <alignment horizontal="center"/>
    </xf>
    <xf numFmtId="11" fontId="0" fillId="7" borderId="5" xfId="0" applyNumberFormat="1" applyFill="1" applyBorder="1" applyAlignment="1">
      <alignment horizontal="center"/>
    </xf>
    <xf numFmtId="11" fontId="0" fillId="8" borderId="0" xfId="0" applyNumberFormat="1" applyFill="1" applyAlignment="1">
      <alignment horizontal="center"/>
    </xf>
    <xf numFmtId="0" fontId="0" fillId="9" borderId="0" xfId="0" applyFill="1"/>
    <xf numFmtId="0" fontId="0" fillId="10" borderId="0" xfId="0" applyFill="1" applyAlignment="1">
      <alignment horizontal="center"/>
    </xf>
    <xf numFmtId="0" fontId="0" fillId="10" borderId="0" xfId="0" applyFill="1"/>
    <xf numFmtId="11" fontId="0" fillId="10" borderId="4" xfId="0" applyNumberFormat="1" applyFill="1" applyBorder="1" applyAlignment="1">
      <alignment horizontal="center"/>
    </xf>
    <xf numFmtId="11" fontId="0" fillId="10" borderId="0" xfId="0" applyNumberFormat="1" applyFill="1" applyAlignment="1">
      <alignment horizontal="center"/>
    </xf>
    <xf numFmtId="11" fontId="0" fillId="10" borderId="5" xfId="0" applyNumberFormat="1" applyFill="1" applyBorder="1" applyAlignment="1">
      <alignment horizontal="center"/>
    </xf>
    <xf numFmtId="0" fontId="0" fillId="0" borderId="0" xfId="0" applyFill="1" applyBorder="1"/>
    <xf numFmtId="0" fontId="0" fillId="0" borderId="0" xfId="0" applyFill="1" applyBorder="1" applyAlignment="1">
      <alignment horizontal="center"/>
    </xf>
    <xf numFmtId="11" fontId="0" fillId="0" borderId="0" xfId="0" applyNumberFormat="1" applyFill="1"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cellXfs>
  <cellStyles count="1">
    <cellStyle name="Normal" xfId="0" builtinId="0"/>
  </cellStyles>
  <dxfs count="0"/>
  <tableStyles count="0" defaultTableStyle="TableStyleMedium2" defaultPivotStyle="PivotStyleLight16"/>
  <colors>
    <mruColors>
      <color rgb="FF42E5DC"/>
      <color rgb="FF4BFFF5"/>
      <color rgb="FF1EF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ccullough, Donna Kathleen" id="{CE298355-1311-5B48-A37E-BFEB5888FB69}" userId="S::dmccull8@vols.utk.edu::702a2f40-237e-4b6e-b715-df6a453c488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 dT="2021-11-12T02:47:17.27" personId="{CE298355-1311-5B48-A37E-BFEB5888FB69}" id="{3AE7D5B9-2968-6640-80C5-92143805683B}">
    <text>~NH4 addition amount in nM 
~Scales from 0nM addition to 400microM</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A8220-952B-C84E-B522-65D2BC2AA81D}">
  <dimension ref="A1:BK79"/>
  <sheetViews>
    <sheetView tabSelected="1" zoomScale="120" zoomScaleNormal="120" workbookViewId="0">
      <selection sqref="A1:O79"/>
    </sheetView>
  </sheetViews>
  <sheetFormatPr baseColWidth="10" defaultRowHeight="15" x14ac:dyDescent="0.2"/>
  <cols>
    <col min="1" max="20" width="10.83203125" style="26"/>
    <col min="21" max="22" width="12.1640625" style="26" bestFit="1" customWidth="1"/>
    <col min="23" max="26" width="12.5" style="26" bestFit="1" customWidth="1"/>
    <col min="27" max="16384" width="10.83203125" style="26"/>
  </cols>
  <sheetData>
    <row r="1" spans="1:15" x14ac:dyDescent="0.2">
      <c r="A1" s="26" t="s">
        <v>62</v>
      </c>
      <c r="B1" s="27" t="s">
        <v>48</v>
      </c>
      <c r="C1" s="26" t="s">
        <v>63</v>
      </c>
      <c r="D1" s="26" t="s">
        <v>69</v>
      </c>
      <c r="E1" s="26" t="s">
        <v>64</v>
      </c>
      <c r="F1" s="26" t="s">
        <v>77</v>
      </c>
      <c r="G1" s="26" t="s">
        <v>65</v>
      </c>
      <c r="H1" s="26" t="s">
        <v>66</v>
      </c>
      <c r="I1" s="26" t="s">
        <v>67</v>
      </c>
      <c r="J1" s="26" t="s">
        <v>70</v>
      </c>
      <c r="K1" s="26" t="s">
        <v>71</v>
      </c>
      <c r="L1" s="26" t="s">
        <v>72</v>
      </c>
      <c r="M1" s="26" t="s">
        <v>79</v>
      </c>
      <c r="N1" s="26" t="s">
        <v>68</v>
      </c>
      <c r="O1" s="26" t="s">
        <v>74</v>
      </c>
    </row>
    <row r="2" spans="1:15" x14ac:dyDescent="0.2">
      <c r="A2" s="26" t="s">
        <v>76</v>
      </c>
      <c r="B2" s="27">
        <v>0</v>
      </c>
      <c r="C2" s="26" t="b">
        <v>0</v>
      </c>
      <c r="D2" s="26" t="s">
        <v>75</v>
      </c>
      <c r="E2" s="26" t="b">
        <v>1</v>
      </c>
      <c r="F2" s="26" t="s">
        <v>80</v>
      </c>
      <c r="G2" s="28">
        <v>9069.7768329684204</v>
      </c>
      <c r="H2" s="28">
        <v>14182.952111418201</v>
      </c>
      <c r="I2" s="28">
        <v>12762.889374926501</v>
      </c>
      <c r="J2" s="28">
        <v>10636.715642029199</v>
      </c>
      <c r="K2" s="28">
        <v>11775.402471019999</v>
      </c>
      <c r="L2" s="28">
        <v>11485.898907257801</v>
      </c>
      <c r="M2" s="26">
        <v>0</v>
      </c>
      <c r="N2" s="26" t="s">
        <v>73</v>
      </c>
      <c r="O2" s="26" t="s">
        <v>78</v>
      </c>
    </row>
    <row r="3" spans="1:15" x14ac:dyDescent="0.2">
      <c r="A3" s="26" t="s">
        <v>76</v>
      </c>
      <c r="B3" s="27">
        <v>1</v>
      </c>
      <c r="C3" s="26" t="b">
        <v>0</v>
      </c>
      <c r="D3" s="26" t="s">
        <v>75</v>
      </c>
      <c r="E3" s="26" t="b">
        <v>1</v>
      </c>
      <c r="F3" s="26" t="s">
        <v>80</v>
      </c>
      <c r="G3" s="28">
        <v>14733.7799694559</v>
      </c>
      <c r="H3" s="28">
        <v>13047.044031568401</v>
      </c>
      <c r="I3" s="28">
        <v>18013.313881412902</v>
      </c>
      <c r="J3" s="28">
        <v>14326.448004596699</v>
      </c>
      <c r="K3" s="28">
        <v>14322.594358439301</v>
      </c>
      <c r="L3" s="28">
        <v>16878.313268742</v>
      </c>
      <c r="M3" s="26">
        <v>0</v>
      </c>
      <c r="N3" s="26" t="s">
        <v>73</v>
      </c>
      <c r="O3" s="26" t="s">
        <v>78</v>
      </c>
    </row>
    <row r="4" spans="1:15" x14ac:dyDescent="0.2">
      <c r="A4" s="26" t="s">
        <v>76</v>
      </c>
      <c r="B4" s="27">
        <v>4</v>
      </c>
      <c r="C4" s="26" t="b">
        <v>0</v>
      </c>
      <c r="D4" s="26" t="s">
        <v>75</v>
      </c>
      <c r="E4" s="26" t="b">
        <v>1</v>
      </c>
      <c r="F4" s="26" t="s">
        <v>80</v>
      </c>
      <c r="G4" s="28">
        <v>51279.423020930903</v>
      </c>
      <c r="H4" s="28">
        <v>52197.435067685103</v>
      </c>
      <c r="I4" s="28">
        <v>45802.560801321903</v>
      </c>
      <c r="J4" s="28">
        <v>45386.586133464698</v>
      </c>
      <c r="K4" s="28">
        <v>56156.03197394</v>
      </c>
      <c r="L4" s="28">
        <v>54324.275058328902</v>
      </c>
      <c r="M4" s="26">
        <v>0</v>
      </c>
      <c r="N4" s="26" t="s">
        <v>73</v>
      </c>
      <c r="O4" s="26" t="s">
        <v>78</v>
      </c>
    </row>
    <row r="5" spans="1:15" x14ac:dyDescent="0.2">
      <c r="A5" s="26" t="s">
        <v>76</v>
      </c>
      <c r="B5" s="27">
        <v>5</v>
      </c>
      <c r="C5" s="26" t="b">
        <v>0</v>
      </c>
      <c r="D5" s="26" t="s">
        <v>75</v>
      </c>
      <c r="E5" s="26" t="b">
        <v>1</v>
      </c>
      <c r="F5" s="26" t="s">
        <v>80</v>
      </c>
      <c r="G5" s="28">
        <v>76958.305053282194</v>
      </c>
      <c r="H5" s="28">
        <v>80992.8911433061</v>
      </c>
      <c r="I5" s="28">
        <v>55320.526456513398</v>
      </c>
      <c r="J5" s="28">
        <v>53915.0238498783</v>
      </c>
      <c r="K5" s="28">
        <v>81960.968641102401</v>
      </c>
      <c r="L5" s="28">
        <v>79283.3325692207</v>
      </c>
      <c r="M5" s="26">
        <v>0</v>
      </c>
      <c r="N5" s="26" t="s">
        <v>73</v>
      </c>
      <c r="O5" s="26" t="s">
        <v>78</v>
      </c>
    </row>
    <row r="6" spans="1:15" x14ac:dyDescent="0.2">
      <c r="A6" s="26" t="s">
        <v>76</v>
      </c>
      <c r="B6" s="27">
        <v>7</v>
      </c>
      <c r="C6" s="26" t="b">
        <v>0</v>
      </c>
      <c r="D6" s="26" t="s">
        <v>75</v>
      </c>
      <c r="E6" s="26" t="b">
        <v>1</v>
      </c>
      <c r="F6" s="26" t="s">
        <v>80</v>
      </c>
      <c r="G6" s="28">
        <v>184454.544692642</v>
      </c>
      <c r="H6" s="28">
        <v>175696.05594331099</v>
      </c>
      <c r="I6" s="28">
        <v>75587.544607819305</v>
      </c>
      <c r="J6" s="28">
        <v>72757.661525359305</v>
      </c>
      <c r="K6" s="28">
        <v>171780.58764438401</v>
      </c>
      <c r="L6" s="28">
        <v>178625.26016434201</v>
      </c>
      <c r="M6" s="26">
        <v>0</v>
      </c>
      <c r="N6" s="26" t="s">
        <v>73</v>
      </c>
      <c r="O6" s="26" t="s">
        <v>78</v>
      </c>
    </row>
    <row r="7" spans="1:15" x14ac:dyDescent="0.2">
      <c r="A7" s="26" t="s">
        <v>76</v>
      </c>
      <c r="B7" s="27">
        <v>11</v>
      </c>
      <c r="C7" s="26" t="b">
        <v>0</v>
      </c>
      <c r="D7" s="26" t="s">
        <v>75</v>
      </c>
      <c r="E7" s="26" t="b">
        <v>1</v>
      </c>
      <c r="F7" s="26" t="s">
        <v>80</v>
      </c>
      <c r="G7" s="28">
        <v>831756.15038966294</v>
      </c>
      <c r="H7" s="28">
        <v>806411.292338609</v>
      </c>
      <c r="I7" s="28">
        <v>160044.27208672199</v>
      </c>
      <c r="J7" s="28">
        <v>149561.22140158599</v>
      </c>
      <c r="K7" s="28">
        <v>806265.52161912306</v>
      </c>
      <c r="L7" s="28">
        <v>795174.87883522804</v>
      </c>
      <c r="M7" s="26">
        <v>0</v>
      </c>
      <c r="N7" s="26" t="s">
        <v>73</v>
      </c>
      <c r="O7" s="26" t="s">
        <v>78</v>
      </c>
    </row>
    <row r="8" spans="1:15" x14ac:dyDescent="0.2">
      <c r="A8" s="26" t="s">
        <v>76</v>
      </c>
      <c r="B8" s="27">
        <v>12</v>
      </c>
      <c r="C8" s="26" t="b">
        <v>0</v>
      </c>
      <c r="D8" s="26" t="s">
        <v>75</v>
      </c>
      <c r="E8" s="26" t="b">
        <v>1</v>
      </c>
      <c r="F8" s="26" t="s">
        <v>80</v>
      </c>
      <c r="G8" s="28">
        <v>1573797.3815505398</v>
      </c>
      <c r="H8" s="28">
        <v>1517244.41589193</v>
      </c>
      <c r="I8" s="28">
        <v>207122.40319755001</v>
      </c>
      <c r="J8" s="28">
        <v>170212.446054623</v>
      </c>
      <c r="K8" s="28">
        <v>1529300.4289358901</v>
      </c>
      <c r="L8" s="28">
        <v>1514303.5166541901</v>
      </c>
      <c r="M8" s="26">
        <v>0</v>
      </c>
      <c r="N8" s="26" t="s">
        <v>73</v>
      </c>
      <c r="O8" s="26" t="s">
        <v>78</v>
      </c>
    </row>
    <row r="9" spans="1:15" x14ac:dyDescent="0.2">
      <c r="A9" s="26" t="s">
        <v>76</v>
      </c>
      <c r="B9" s="27">
        <v>13</v>
      </c>
      <c r="C9" s="26" t="b">
        <v>0</v>
      </c>
      <c r="D9" s="26" t="s">
        <v>75</v>
      </c>
      <c r="E9" s="26" t="b">
        <v>1</v>
      </c>
      <c r="F9" s="26" t="s">
        <v>80</v>
      </c>
      <c r="G9" s="28">
        <v>2826375.5786226699</v>
      </c>
      <c r="H9" s="28">
        <v>2416700.23966779</v>
      </c>
      <c r="I9" s="28">
        <v>273732.579155165</v>
      </c>
      <c r="J9" s="28">
        <v>218452.01159690801</v>
      </c>
      <c r="K9" s="28">
        <v>2343795.5112159103</v>
      </c>
      <c r="L9" s="28">
        <v>2528284.6472303998</v>
      </c>
      <c r="M9" s="26">
        <v>0</v>
      </c>
      <c r="N9" s="26" t="s">
        <v>73</v>
      </c>
      <c r="O9" s="26" t="s">
        <v>78</v>
      </c>
    </row>
    <row r="10" spans="1:15" x14ac:dyDescent="0.2">
      <c r="A10" s="26" t="s">
        <v>76</v>
      </c>
      <c r="B10" s="27">
        <v>15</v>
      </c>
      <c r="C10" s="26" t="b">
        <v>0</v>
      </c>
      <c r="D10" s="26" t="s">
        <v>75</v>
      </c>
      <c r="E10" s="26" t="b">
        <v>1</v>
      </c>
      <c r="F10" s="26" t="s">
        <v>80</v>
      </c>
      <c r="G10" s="28">
        <v>5052985.2240858702</v>
      </c>
      <c r="H10" s="28">
        <v>5230154.51863907</v>
      </c>
      <c r="I10" s="28">
        <v>390145.61135097296</v>
      </c>
      <c r="J10" s="28">
        <v>347457.322207116</v>
      </c>
      <c r="K10" s="28">
        <v>5449292.5346980998</v>
      </c>
      <c r="L10" s="28">
        <v>7126133.6342462003</v>
      </c>
      <c r="M10" s="26">
        <v>0</v>
      </c>
      <c r="N10" s="26" t="s">
        <v>73</v>
      </c>
      <c r="O10" s="26" t="s">
        <v>78</v>
      </c>
    </row>
    <row r="11" spans="1:15" x14ac:dyDescent="0.2">
      <c r="A11" s="26" t="s">
        <v>76</v>
      </c>
      <c r="B11" s="27">
        <v>18</v>
      </c>
      <c r="C11" s="26" t="b">
        <v>0</v>
      </c>
      <c r="D11" s="26" t="s">
        <v>75</v>
      </c>
      <c r="E11" s="26" t="b">
        <v>1</v>
      </c>
      <c r="F11" s="26" t="s">
        <v>80</v>
      </c>
      <c r="G11" s="28">
        <v>6066359.467685</v>
      </c>
      <c r="H11" s="28">
        <v>4949593.0561548797</v>
      </c>
      <c r="I11" s="28">
        <v>834087.63014467095</v>
      </c>
      <c r="J11" s="28">
        <v>845891.58459041594</v>
      </c>
      <c r="K11" s="28">
        <v>4888051.9634157699</v>
      </c>
      <c r="L11" s="28">
        <v>5543446.7559389099</v>
      </c>
      <c r="M11" s="26">
        <v>0</v>
      </c>
      <c r="N11" s="26" t="s">
        <v>73</v>
      </c>
      <c r="O11" s="26" t="s">
        <v>78</v>
      </c>
    </row>
    <row r="12" spans="1:15" x14ac:dyDescent="0.2">
      <c r="A12" s="26" t="s">
        <v>76</v>
      </c>
      <c r="B12" s="27">
        <v>19</v>
      </c>
      <c r="C12" s="26" t="b">
        <v>0</v>
      </c>
      <c r="D12" s="26" t="s">
        <v>75</v>
      </c>
      <c r="E12" s="26" t="b">
        <v>1</v>
      </c>
      <c r="F12" s="26" t="s">
        <v>80</v>
      </c>
      <c r="G12" s="28">
        <v>6862991.4592473302</v>
      </c>
      <c r="H12" s="28">
        <v>6670793.6643470097</v>
      </c>
      <c r="I12" s="28">
        <v>708630.82511633995</v>
      </c>
      <c r="J12" s="28">
        <v>626431.74465258804</v>
      </c>
      <c r="K12" s="28">
        <v>5152383.6794640301</v>
      </c>
      <c r="L12" s="28">
        <v>5336550.9177666903</v>
      </c>
      <c r="M12" s="26">
        <v>0</v>
      </c>
      <c r="N12" s="26" t="s">
        <v>73</v>
      </c>
      <c r="O12" s="26" t="s">
        <v>78</v>
      </c>
    </row>
    <row r="13" spans="1:15" x14ac:dyDescent="0.2">
      <c r="A13" s="26" t="s">
        <v>76</v>
      </c>
      <c r="B13" s="27">
        <v>25</v>
      </c>
      <c r="C13" s="26" t="b">
        <v>0</v>
      </c>
      <c r="D13" s="26" t="s">
        <v>75</v>
      </c>
      <c r="E13" s="26" t="b">
        <v>1</v>
      </c>
      <c r="F13" s="26" t="s">
        <v>80</v>
      </c>
      <c r="G13" s="28">
        <v>985642.67701372399</v>
      </c>
      <c r="H13" s="28">
        <v>1129871.67493084</v>
      </c>
      <c r="I13" s="28">
        <v>2647852.0538084302</v>
      </c>
      <c r="J13" s="28">
        <v>2763594.4735738002</v>
      </c>
      <c r="K13" s="28">
        <v>1097019.2251414501</v>
      </c>
      <c r="L13" s="28">
        <v>790567.57672824897</v>
      </c>
      <c r="M13" s="26">
        <v>0</v>
      </c>
      <c r="N13" s="26" t="s">
        <v>73</v>
      </c>
      <c r="O13" s="26" t="s">
        <v>78</v>
      </c>
    </row>
    <row r="14" spans="1:15" x14ac:dyDescent="0.2">
      <c r="A14" s="26" t="s">
        <v>76</v>
      </c>
      <c r="B14" s="27">
        <v>34</v>
      </c>
      <c r="C14" s="26" t="b">
        <v>0</v>
      </c>
      <c r="D14" s="26" t="s">
        <v>75</v>
      </c>
      <c r="E14" s="26" t="b">
        <v>1</v>
      </c>
      <c r="F14" s="26" t="s">
        <v>80</v>
      </c>
      <c r="G14" s="28">
        <v>385658.98452630395</v>
      </c>
      <c r="H14" s="28">
        <v>354169.90016269498</v>
      </c>
      <c r="I14" s="28">
        <v>1788939.56617796</v>
      </c>
      <c r="J14" s="28">
        <v>1921177.3212910399</v>
      </c>
      <c r="K14" s="28">
        <v>424317.09582733101</v>
      </c>
      <c r="L14" s="28">
        <v>283379.58406947402</v>
      </c>
      <c r="M14" s="26">
        <v>0</v>
      </c>
      <c r="N14" s="26" t="s">
        <v>73</v>
      </c>
      <c r="O14" s="26" t="s">
        <v>78</v>
      </c>
    </row>
    <row r="15" spans="1:15" x14ac:dyDescent="0.2">
      <c r="A15" s="26" t="s">
        <v>76</v>
      </c>
      <c r="B15" s="27">
        <v>0</v>
      </c>
      <c r="C15" s="26" t="b">
        <v>0</v>
      </c>
      <c r="D15" s="26" t="s">
        <v>75</v>
      </c>
      <c r="E15" s="26" t="b">
        <v>0</v>
      </c>
      <c r="F15" s="26" t="s">
        <v>80</v>
      </c>
      <c r="G15" s="28">
        <v>12482.449746579299</v>
      </c>
      <c r="H15" s="28">
        <v>9927.0945666089992</v>
      </c>
      <c r="I15" s="28">
        <v>9076.9222499630905</v>
      </c>
      <c r="J15" s="28">
        <v>11489.6718417804</v>
      </c>
      <c r="K15" s="28">
        <v>10492.2852636846</v>
      </c>
      <c r="L15" s="28">
        <v>8794.4973907861004</v>
      </c>
      <c r="M15" s="26">
        <v>40</v>
      </c>
      <c r="N15" s="26" t="s">
        <v>73</v>
      </c>
      <c r="O15" s="26" t="s">
        <v>78</v>
      </c>
    </row>
    <row r="16" spans="1:15" x14ac:dyDescent="0.2">
      <c r="A16" s="26" t="s">
        <v>76</v>
      </c>
      <c r="B16" s="27">
        <v>1</v>
      </c>
      <c r="C16" s="26" t="b">
        <v>0</v>
      </c>
      <c r="D16" s="26" t="s">
        <v>75</v>
      </c>
      <c r="E16" s="26" t="b">
        <v>0</v>
      </c>
      <c r="F16" s="26" t="s">
        <v>80</v>
      </c>
      <c r="G16" s="28">
        <v>16026.7627081059</v>
      </c>
      <c r="H16" s="28">
        <v>15175.9365471116</v>
      </c>
      <c r="I16" s="28">
        <v>15888.2301593988</v>
      </c>
      <c r="J16" s="28">
        <v>13188.330055147</v>
      </c>
      <c r="K16" s="28">
        <v>11487.7874678762</v>
      </c>
      <c r="L16" s="28">
        <v>13757.5671583442</v>
      </c>
      <c r="M16" s="26">
        <v>40</v>
      </c>
      <c r="N16" s="26" t="s">
        <v>73</v>
      </c>
      <c r="O16" s="26" t="s">
        <v>78</v>
      </c>
    </row>
    <row r="17" spans="1:63" x14ac:dyDescent="0.2">
      <c r="A17" s="26" t="s">
        <v>76</v>
      </c>
      <c r="B17" s="27">
        <v>4</v>
      </c>
      <c r="C17" s="26" t="b">
        <v>0</v>
      </c>
      <c r="D17" s="26" t="s">
        <v>75</v>
      </c>
      <c r="E17" s="26" t="b">
        <v>0</v>
      </c>
      <c r="F17" s="26" t="s">
        <v>80</v>
      </c>
      <c r="G17" s="28">
        <v>56026.809977478399</v>
      </c>
      <c r="H17" s="28">
        <v>55747.865200754102</v>
      </c>
      <c r="I17" s="28">
        <v>55732.938988045498</v>
      </c>
      <c r="J17" s="28">
        <v>51341.1696315507</v>
      </c>
      <c r="K17" s="28">
        <v>59296.747665598399</v>
      </c>
      <c r="L17" s="28">
        <v>51494.673322899398</v>
      </c>
      <c r="M17" s="26">
        <v>40</v>
      </c>
      <c r="N17" s="26" t="s">
        <v>73</v>
      </c>
      <c r="O17" s="26" t="s">
        <v>78</v>
      </c>
    </row>
    <row r="18" spans="1:63" x14ac:dyDescent="0.2">
      <c r="A18" s="26" t="s">
        <v>76</v>
      </c>
      <c r="B18" s="27">
        <v>5</v>
      </c>
      <c r="C18" s="26" t="b">
        <v>0</v>
      </c>
      <c r="D18" s="26" t="s">
        <v>75</v>
      </c>
      <c r="E18" s="26" t="b">
        <v>0</v>
      </c>
      <c r="F18" s="26" t="s">
        <v>80</v>
      </c>
      <c r="G18" s="28">
        <v>87384.388220124907</v>
      </c>
      <c r="H18" s="28">
        <v>88059.037160786102</v>
      </c>
      <c r="I18" s="28">
        <v>82681.525534278102</v>
      </c>
      <c r="J18" s="28">
        <v>80017.126502558298</v>
      </c>
      <c r="K18" s="28">
        <v>87366.7656823344</v>
      </c>
      <c r="L18" s="28">
        <v>88215.489223070399</v>
      </c>
      <c r="M18" s="26">
        <v>40</v>
      </c>
      <c r="N18" s="26" t="s">
        <v>73</v>
      </c>
      <c r="O18" s="26" t="s">
        <v>78</v>
      </c>
    </row>
    <row r="19" spans="1:63" x14ac:dyDescent="0.2">
      <c r="A19" s="26" t="s">
        <v>76</v>
      </c>
      <c r="B19" s="27">
        <v>7</v>
      </c>
      <c r="C19" s="26" t="b">
        <v>0</v>
      </c>
      <c r="D19" s="26" t="s">
        <v>75</v>
      </c>
      <c r="E19" s="26" t="b">
        <v>0</v>
      </c>
      <c r="F19" s="26" t="s">
        <v>80</v>
      </c>
      <c r="G19" s="28">
        <v>184101.948073843</v>
      </c>
      <c r="H19" s="28">
        <v>185332.54149278399</v>
      </c>
      <c r="I19" s="28">
        <v>195838.11688333601</v>
      </c>
      <c r="J19" s="28">
        <v>192895.980533864</v>
      </c>
      <c r="K19" s="28">
        <v>188491.36029587299</v>
      </c>
      <c r="L19" s="28">
        <v>194658.20321348999</v>
      </c>
      <c r="M19" s="26">
        <v>40</v>
      </c>
      <c r="N19" s="26" t="s">
        <v>73</v>
      </c>
      <c r="O19" s="26" t="s">
        <v>78</v>
      </c>
    </row>
    <row r="20" spans="1:63" x14ac:dyDescent="0.2">
      <c r="A20" s="26" t="s">
        <v>76</v>
      </c>
      <c r="B20" s="27">
        <v>11</v>
      </c>
      <c r="C20" s="26" t="b">
        <v>0</v>
      </c>
      <c r="D20" s="26" t="s">
        <v>75</v>
      </c>
      <c r="E20" s="26" t="b">
        <v>0</v>
      </c>
      <c r="F20" s="26" t="s">
        <v>80</v>
      </c>
      <c r="G20" s="28">
        <v>925831.23357002903</v>
      </c>
      <c r="H20" s="28">
        <v>893012.42336558097</v>
      </c>
      <c r="I20" s="28">
        <v>968254.65755907004</v>
      </c>
      <c r="J20" s="28">
        <v>933111.98310534901</v>
      </c>
      <c r="K20" s="28">
        <v>927909.71958057897</v>
      </c>
      <c r="L20" s="28">
        <v>875563.20603228</v>
      </c>
      <c r="M20" s="26">
        <v>40</v>
      </c>
      <c r="N20" s="26" t="s">
        <v>73</v>
      </c>
      <c r="O20" s="26" t="s">
        <v>78</v>
      </c>
    </row>
    <row r="21" spans="1:63" x14ac:dyDescent="0.2">
      <c r="A21" s="26" t="s">
        <v>76</v>
      </c>
      <c r="B21" s="27">
        <v>12</v>
      </c>
      <c r="C21" s="26" t="b">
        <v>0</v>
      </c>
      <c r="D21" s="26" t="s">
        <v>75</v>
      </c>
      <c r="E21" s="26" t="b">
        <v>0</v>
      </c>
      <c r="F21" s="26" t="s">
        <v>80</v>
      </c>
      <c r="G21" s="28">
        <v>1804422.0176440699</v>
      </c>
      <c r="H21" s="28">
        <v>1693093.4856467301</v>
      </c>
      <c r="I21" s="28">
        <v>1687054.1560427099</v>
      </c>
      <c r="J21" s="28">
        <v>1849046.9190380601</v>
      </c>
      <c r="K21" s="28">
        <v>1688969.2380347899</v>
      </c>
      <c r="L21" s="28">
        <v>1831276.6951498899</v>
      </c>
      <c r="M21" s="26">
        <v>40</v>
      </c>
      <c r="N21" s="26" t="s">
        <v>73</v>
      </c>
      <c r="O21" s="26" t="s">
        <v>78</v>
      </c>
    </row>
    <row r="22" spans="1:63" x14ac:dyDescent="0.2">
      <c r="A22" s="26" t="s">
        <v>76</v>
      </c>
      <c r="B22" s="27">
        <v>13</v>
      </c>
      <c r="C22" s="26" t="b">
        <v>0</v>
      </c>
      <c r="D22" s="26" t="s">
        <v>75</v>
      </c>
      <c r="E22" s="26" t="b">
        <v>0</v>
      </c>
      <c r="F22" s="26" t="s">
        <v>80</v>
      </c>
      <c r="G22" s="28">
        <v>2547786.92857916</v>
      </c>
      <c r="H22" s="28">
        <v>2486315.78410848</v>
      </c>
      <c r="I22" s="28">
        <v>2632350.5724480702</v>
      </c>
      <c r="J22" s="28">
        <v>2584088.4675090499</v>
      </c>
      <c r="K22" s="28">
        <v>2895739.2136646202</v>
      </c>
      <c r="L22" s="28">
        <v>2654235.6425094903</v>
      </c>
      <c r="M22" s="26">
        <v>40</v>
      </c>
      <c r="N22" s="26" t="s">
        <v>73</v>
      </c>
      <c r="O22" s="26" t="s">
        <v>78</v>
      </c>
    </row>
    <row r="23" spans="1:63" x14ac:dyDescent="0.2">
      <c r="A23" s="26" t="s">
        <v>76</v>
      </c>
      <c r="B23" s="27">
        <v>15</v>
      </c>
      <c r="C23" s="26" t="b">
        <v>0</v>
      </c>
      <c r="D23" s="26" t="s">
        <v>75</v>
      </c>
      <c r="E23" s="26" t="b">
        <v>0</v>
      </c>
      <c r="F23" s="26" t="s">
        <v>80</v>
      </c>
      <c r="G23" s="28">
        <v>5986455.644105209</v>
      </c>
      <c r="H23" s="28">
        <v>6422103.9570371509</v>
      </c>
      <c r="I23" s="28">
        <v>4033553.3556017699</v>
      </c>
      <c r="J23" s="28">
        <v>5537690.04452358</v>
      </c>
      <c r="K23" s="28">
        <v>4882033.9490782395</v>
      </c>
      <c r="L23" s="28">
        <v>5052955.0957271</v>
      </c>
      <c r="M23" s="26">
        <v>40</v>
      </c>
      <c r="N23" s="26" t="s">
        <v>73</v>
      </c>
      <c r="O23" s="26" t="s">
        <v>78</v>
      </c>
    </row>
    <row r="24" spans="1:63" x14ac:dyDescent="0.2">
      <c r="A24" s="26" t="s">
        <v>76</v>
      </c>
      <c r="B24" s="27">
        <v>18</v>
      </c>
      <c r="C24" s="26" t="b">
        <v>0</v>
      </c>
      <c r="D24" s="26" t="s">
        <v>75</v>
      </c>
      <c r="E24" s="26" t="b">
        <v>0</v>
      </c>
      <c r="F24" s="26" t="s">
        <v>80</v>
      </c>
      <c r="G24" s="28">
        <v>6569766.865253021</v>
      </c>
      <c r="H24" s="28">
        <v>6548670.2793322103</v>
      </c>
      <c r="I24" s="28">
        <v>4095745.0579143399</v>
      </c>
      <c r="J24" s="28">
        <v>3932014.6531271604</v>
      </c>
      <c r="K24" s="28">
        <v>4149106.2605896397</v>
      </c>
      <c r="L24" s="28">
        <v>4479801.3949858705</v>
      </c>
      <c r="M24" s="26">
        <v>40</v>
      </c>
      <c r="N24" s="26" t="s">
        <v>73</v>
      </c>
      <c r="O24" s="26" t="s">
        <v>78</v>
      </c>
      <c r="AC24" s="26" t="s">
        <v>61</v>
      </c>
      <c r="AD24" s="26" t="s">
        <v>57</v>
      </c>
      <c r="AE24" s="26" t="s">
        <v>58</v>
      </c>
      <c r="AF24" s="26" t="s">
        <v>59</v>
      </c>
      <c r="AG24" s="26" t="s">
        <v>60</v>
      </c>
      <c r="AH24" s="26" t="s">
        <v>23</v>
      </c>
      <c r="AI24" s="26" t="s">
        <v>24</v>
      </c>
      <c r="AJ24" s="26" t="s">
        <v>25</v>
      </c>
      <c r="AK24" s="26" t="s">
        <v>26</v>
      </c>
      <c r="AL24" s="26" t="s">
        <v>27</v>
      </c>
      <c r="AM24" s="26" t="s">
        <v>28</v>
      </c>
      <c r="AN24" s="26" t="s">
        <v>29</v>
      </c>
      <c r="AO24" s="26" t="s">
        <v>30</v>
      </c>
      <c r="AP24" s="26" t="s">
        <v>31</v>
      </c>
      <c r="AQ24" s="26" t="s">
        <v>32</v>
      </c>
      <c r="AR24" s="26" t="s">
        <v>33</v>
      </c>
      <c r="AS24" s="26" t="s">
        <v>34</v>
      </c>
      <c r="AT24" s="26" t="s">
        <v>35</v>
      </c>
      <c r="AU24" s="26" t="s">
        <v>35</v>
      </c>
      <c r="AV24" s="26" t="s">
        <v>36</v>
      </c>
      <c r="AW24" s="26" t="s">
        <v>51</v>
      </c>
      <c r="AX24" s="26" t="s">
        <v>37</v>
      </c>
      <c r="AY24" s="26" t="s">
        <v>50</v>
      </c>
      <c r="AZ24" s="26" t="s">
        <v>38</v>
      </c>
      <c r="BA24" s="26" t="s">
        <v>49</v>
      </c>
      <c r="BB24" s="26" t="s">
        <v>39</v>
      </c>
      <c r="BC24" s="26" t="s">
        <v>52</v>
      </c>
      <c r="BD24" s="26" t="s">
        <v>40</v>
      </c>
      <c r="BE24" s="26" t="s">
        <v>53</v>
      </c>
      <c r="BF24" s="26" t="s">
        <v>41</v>
      </c>
      <c r="BG24" s="26" t="s">
        <v>54</v>
      </c>
      <c r="BH24" s="26" t="s">
        <v>42</v>
      </c>
      <c r="BI24" s="26" t="s">
        <v>55</v>
      </c>
      <c r="BJ24" s="26" t="s">
        <v>43</v>
      </c>
      <c r="BK24" s="26" t="s">
        <v>56</v>
      </c>
    </row>
    <row r="25" spans="1:63" x14ac:dyDescent="0.2">
      <c r="A25" s="26" t="s">
        <v>76</v>
      </c>
      <c r="B25" s="27">
        <v>19</v>
      </c>
      <c r="C25" s="26" t="b">
        <v>0</v>
      </c>
      <c r="D25" s="26" t="s">
        <v>75</v>
      </c>
      <c r="E25" s="26" t="b">
        <v>0</v>
      </c>
      <c r="F25" s="26" t="s">
        <v>80</v>
      </c>
      <c r="G25" s="28">
        <v>6674195.3815302104</v>
      </c>
      <c r="H25" s="28">
        <v>7349544.7140788203</v>
      </c>
      <c r="I25" s="28">
        <v>4189170.2784820097</v>
      </c>
      <c r="J25" s="28">
        <v>4513695.5679346202</v>
      </c>
      <c r="K25" s="28">
        <v>4376917.2675754605</v>
      </c>
      <c r="L25" s="28">
        <v>4346504.9384337096</v>
      </c>
      <c r="M25" s="26">
        <v>40</v>
      </c>
      <c r="N25" s="26" t="s">
        <v>73</v>
      </c>
      <c r="O25" s="26" t="s">
        <v>78</v>
      </c>
    </row>
    <row r="26" spans="1:63" x14ac:dyDescent="0.2">
      <c r="A26" s="26" t="s">
        <v>76</v>
      </c>
      <c r="B26" s="27">
        <v>25</v>
      </c>
      <c r="C26" s="26" t="b">
        <v>0</v>
      </c>
      <c r="D26" s="26" t="s">
        <v>75</v>
      </c>
      <c r="E26" s="26" t="b">
        <v>0</v>
      </c>
      <c r="F26" s="26" t="s">
        <v>80</v>
      </c>
      <c r="G26" s="28">
        <v>1551303.34689819</v>
      </c>
      <c r="H26" s="28">
        <v>1333764.21996763</v>
      </c>
      <c r="I26" s="28">
        <v>1428237.58823688</v>
      </c>
      <c r="J26" s="28">
        <v>1495579.2211192402</v>
      </c>
      <c r="K26" s="28">
        <v>1345052.7252873001</v>
      </c>
      <c r="L26" s="28">
        <v>1449629.2819548401</v>
      </c>
      <c r="M26" s="26">
        <v>40</v>
      </c>
      <c r="N26" s="26" t="s">
        <v>73</v>
      </c>
      <c r="O26" s="26" t="s">
        <v>78</v>
      </c>
    </row>
    <row r="27" spans="1:63" x14ac:dyDescent="0.2">
      <c r="A27" s="26" t="s">
        <v>76</v>
      </c>
      <c r="B27" s="27">
        <v>34</v>
      </c>
      <c r="C27" s="26" t="b">
        <v>0</v>
      </c>
      <c r="D27" s="26" t="s">
        <v>75</v>
      </c>
      <c r="E27" s="26" t="b">
        <v>0</v>
      </c>
      <c r="F27" s="26" t="s">
        <v>80</v>
      </c>
      <c r="G27" s="28">
        <v>374563.23161355301</v>
      </c>
      <c r="H27" s="28">
        <v>382849.51400263701</v>
      </c>
      <c r="I27" s="28">
        <v>458858.04902353702</v>
      </c>
      <c r="J27" s="28">
        <v>483831.588021298</v>
      </c>
      <c r="K27" s="28">
        <v>488858.22783055302</v>
      </c>
      <c r="L27" s="28">
        <v>436837.94745191105</v>
      </c>
      <c r="M27" s="26">
        <v>40</v>
      </c>
      <c r="N27" s="26" t="s">
        <v>73</v>
      </c>
      <c r="O27" s="26" t="s">
        <v>78</v>
      </c>
    </row>
    <row r="28" spans="1:63" x14ac:dyDescent="0.2">
      <c r="A28" s="26" t="s">
        <v>76</v>
      </c>
      <c r="B28" s="27">
        <v>0</v>
      </c>
      <c r="C28" s="26" t="b">
        <v>0</v>
      </c>
      <c r="D28" s="26" t="s">
        <v>75</v>
      </c>
      <c r="E28" s="26" t="b">
        <v>0</v>
      </c>
      <c r="F28" s="26" t="s">
        <v>80</v>
      </c>
      <c r="G28" s="28">
        <v>9785.2461802015205</v>
      </c>
      <c r="H28" s="28">
        <v>12336.097311559601</v>
      </c>
      <c r="I28" s="28">
        <v>12053.9912449025</v>
      </c>
      <c r="J28" s="28">
        <v>8368.5334772721108</v>
      </c>
      <c r="K28" s="28">
        <v>10637.481125030799</v>
      </c>
      <c r="L28" s="28">
        <v>10780.5501286361</v>
      </c>
      <c r="M28" s="26">
        <v>400</v>
      </c>
      <c r="N28" s="26" t="s">
        <v>73</v>
      </c>
      <c r="O28" s="26" t="s">
        <v>78</v>
      </c>
    </row>
    <row r="29" spans="1:63" x14ac:dyDescent="0.2">
      <c r="A29" s="26" t="s">
        <v>76</v>
      </c>
      <c r="B29" s="27">
        <v>1</v>
      </c>
      <c r="C29" s="26" t="b">
        <v>0</v>
      </c>
      <c r="D29" s="26" t="s">
        <v>75</v>
      </c>
      <c r="E29" s="26" t="b">
        <v>0</v>
      </c>
      <c r="F29" s="26" t="s">
        <v>80</v>
      </c>
      <c r="G29" s="28">
        <v>16025.864213164499</v>
      </c>
      <c r="H29" s="28">
        <v>15317.716458090699</v>
      </c>
      <c r="I29" s="28">
        <v>17735.435332399498</v>
      </c>
      <c r="J29" s="28">
        <v>13901.0728167131</v>
      </c>
      <c r="K29" s="28">
        <v>14326.561907489</v>
      </c>
      <c r="L29" s="28">
        <v>14044.983372052</v>
      </c>
      <c r="M29" s="26">
        <v>400</v>
      </c>
      <c r="N29" s="26" t="s">
        <v>73</v>
      </c>
      <c r="O29" s="26" t="s">
        <v>78</v>
      </c>
    </row>
    <row r="30" spans="1:63" x14ac:dyDescent="0.2">
      <c r="A30" s="26" t="s">
        <v>76</v>
      </c>
      <c r="B30" s="27">
        <v>4</v>
      </c>
      <c r="C30" s="26" t="b">
        <v>0</v>
      </c>
      <c r="D30" s="26" t="s">
        <v>75</v>
      </c>
      <c r="E30" s="26" t="b">
        <v>0</v>
      </c>
      <c r="F30" s="26" t="s">
        <v>80</v>
      </c>
      <c r="G30" s="28">
        <v>55887.4019774509</v>
      </c>
      <c r="H30" s="28">
        <v>54613.574243597199</v>
      </c>
      <c r="I30" s="28">
        <v>47086.002264028299</v>
      </c>
      <c r="J30" s="28">
        <v>52491.527743286897</v>
      </c>
      <c r="K30" s="28">
        <v>51773.493942749403</v>
      </c>
      <c r="L30" s="28">
        <v>46813.7507902746</v>
      </c>
      <c r="M30" s="26">
        <v>400</v>
      </c>
      <c r="N30" s="26" t="s">
        <v>73</v>
      </c>
      <c r="O30" s="26" t="s">
        <v>78</v>
      </c>
    </row>
    <row r="31" spans="1:63" x14ac:dyDescent="0.2">
      <c r="A31" s="26" t="s">
        <v>76</v>
      </c>
      <c r="B31" s="27">
        <v>5</v>
      </c>
      <c r="C31" s="26" t="b">
        <v>0</v>
      </c>
      <c r="D31" s="26" t="s">
        <v>75</v>
      </c>
      <c r="E31" s="26" t="b">
        <v>0</v>
      </c>
      <c r="F31" s="26" t="s">
        <v>80</v>
      </c>
      <c r="G31" s="28">
        <v>82001.994421864001</v>
      </c>
      <c r="H31" s="28">
        <v>93766.732343571799</v>
      </c>
      <c r="I31" s="28">
        <v>76156.143863578996</v>
      </c>
      <c r="J31" s="28">
        <v>80149.306383646894</v>
      </c>
      <c r="K31" s="28">
        <v>69780.445543464404</v>
      </c>
      <c r="L31" s="28">
        <v>71035.963537481002</v>
      </c>
      <c r="M31" s="26">
        <v>400</v>
      </c>
      <c r="N31" s="26" t="s">
        <v>73</v>
      </c>
      <c r="O31" s="26" t="s">
        <v>78</v>
      </c>
    </row>
    <row r="32" spans="1:63" x14ac:dyDescent="0.2">
      <c r="A32" s="26" t="s">
        <v>76</v>
      </c>
      <c r="B32" s="27">
        <v>7</v>
      </c>
      <c r="C32" s="26" t="b">
        <v>0</v>
      </c>
      <c r="D32" s="26" t="s">
        <v>75</v>
      </c>
      <c r="E32" s="26" t="b">
        <v>0</v>
      </c>
      <c r="F32" s="26" t="s">
        <v>80</v>
      </c>
      <c r="G32" s="28">
        <v>195500.29865603099</v>
      </c>
      <c r="H32" s="28">
        <v>186764.742809588</v>
      </c>
      <c r="I32" s="28">
        <v>173511.704869707</v>
      </c>
      <c r="J32" s="28">
        <v>158158.666197357</v>
      </c>
      <c r="K32" s="28">
        <v>119314.320603439</v>
      </c>
      <c r="L32" s="28">
        <v>129368.009047477</v>
      </c>
      <c r="M32" s="26">
        <v>400</v>
      </c>
      <c r="N32" s="26" t="s">
        <v>73</v>
      </c>
      <c r="O32" s="26" t="s">
        <v>78</v>
      </c>
    </row>
    <row r="33" spans="1:15" x14ac:dyDescent="0.2">
      <c r="A33" s="26" t="s">
        <v>76</v>
      </c>
      <c r="B33" s="27">
        <v>11</v>
      </c>
      <c r="C33" s="26" t="b">
        <v>0</v>
      </c>
      <c r="D33" s="26" t="s">
        <v>75</v>
      </c>
      <c r="E33" s="26" t="b">
        <v>0</v>
      </c>
      <c r="F33" s="26" t="s">
        <v>80</v>
      </c>
      <c r="G33" s="28">
        <v>925692.53141083103</v>
      </c>
      <c r="H33" s="28">
        <v>890586.50509408803</v>
      </c>
      <c r="I33" s="28">
        <v>837373.55606967502</v>
      </c>
      <c r="J33" s="28">
        <v>878889.58679036901</v>
      </c>
      <c r="K33" s="28">
        <v>512237.13492592803</v>
      </c>
      <c r="L33" s="28">
        <v>512986.54946702399</v>
      </c>
      <c r="M33" s="26">
        <v>400</v>
      </c>
      <c r="N33" s="26" t="s">
        <v>73</v>
      </c>
      <c r="O33" s="26" t="s">
        <v>78</v>
      </c>
    </row>
    <row r="34" spans="1:15" x14ac:dyDescent="0.2">
      <c r="A34" s="26" t="s">
        <v>76</v>
      </c>
      <c r="B34" s="27">
        <v>12</v>
      </c>
      <c r="C34" s="26" t="b">
        <v>0</v>
      </c>
      <c r="D34" s="26" t="s">
        <v>75</v>
      </c>
      <c r="E34" s="26" t="b">
        <v>0</v>
      </c>
      <c r="F34" s="26" t="s">
        <v>80</v>
      </c>
      <c r="G34" s="28">
        <v>1731710.6419576001</v>
      </c>
      <c r="H34" s="28">
        <v>1801826.6377905898</v>
      </c>
      <c r="I34" s="28">
        <v>1551813.2441177301</v>
      </c>
      <c r="J34" s="28">
        <v>1529159.00551633</v>
      </c>
      <c r="K34" s="28">
        <v>756120.59941978299</v>
      </c>
      <c r="L34" s="28">
        <v>900683.02978424006</v>
      </c>
      <c r="M34" s="26">
        <v>400</v>
      </c>
      <c r="N34" s="26" t="s">
        <v>73</v>
      </c>
      <c r="O34" s="26" t="s">
        <v>78</v>
      </c>
    </row>
    <row r="35" spans="1:15" x14ac:dyDescent="0.2">
      <c r="A35" s="26" t="s">
        <v>76</v>
      </c>
      <c r="B35" s="27">
        <v>13</v>
      </c>
      <c r="C35" s="26" t="b">
        <v>0</v>
      </c>
      <c r="D35" s="26" t="s">
        <v>75</v>
      </c>
      <c r="E35" s="26" t="b">
        <v>0</v>
      </c>
      <c r="F35" s="26" t="s">
        <v>80</v>
      </c>
      <c r="G35" s="28">
        <v>2585905.9617454298</v>
      </c>
      <c r="H35" s="28">
        <v>2706922.6487920298</v>
      </c>
      <c r="I35" s="28">
        <v>2166024.4999680999</v>
      </c>
      <c r="J35" s="28">
        <v>2242725.6688318201</v>
      </c>
      <c r="K35" s="28">
        <v>1202477.8758251001</v>
      </c>
      <c r="L35" s="28">
        <v>1211993.3726669699</v>
      </c>
      <c r="M35" s="26">
        <v>400</v>
      </c>
      <c r="N35" s="26" t="s">
        <v>73</v>
      </c>
      <c r="O35" s="26" t="s">
        <v>78</v>
      </c>
    </row>
    <row r="36" spans="1:15" x14ac:dyDescent="0.2">
      <c r="A36" s="26" t="s">
        <v>76</v>
      </c>
      <c r="B36" s="27">
        <v>15</v>
      </c>
      <c r="C36" s="26" t="b">
        <v>0</v>
      </c>
      <c r="D36" s="26" t="s">
        <v>75</v>
      </c>
      <c r="E36" s="26" t="b">
        <v>0</v>
      </c>
      <c r="F36" s="26" t="s">
        <v>80</v>
      </c>
      <c r="G36" s="28">
        <v>6491888.5799759803</v>
      </c>
      <c r="H36" s="28">
        <v>6135106.70637717</v>
      </c>
      <c r="I36" s="28">
        <v>4796846.2462795395</v>
      </c>
      <c r="J36" s="28">
        <v>5481605.80024058</v>
      </c>
      <c r="K36" s="28">
        <v>2729703.5655210498</v>
      </c>
      <c r="L36" s="28">
        <v>2561144.1470960397</v>
      </c>
      <c r="M36" s="26">
        <v>400</v>
      </c>
      <c r="N36" s="26" t="s">
        <v>73</v>
      </c>
      <c r="O36" s="26" t="s">
        <v>78</v>
      </c>
    </row>
    <row r="37" spans="1:15" x14ac:dyDescent="0.2">
      <c r="A37" s="26" t="s">
        <v>76</v>
      </c>
      <c r="B37" s="27">
        <v>18</v>
      </c>
      <c r="C37" s="26" t="b">
        <v>0</v>
      </c>
      <c r="D37" s="26" t="s">
        <v>75</v>
      </c>
      <c r="E37" s="26" t="b">
        <v>0</v>
      </c>
      <c r="F37" s="26" t="s">
        <v>80</v>
      </c>
      <c r="G37" s="28">
        <v>4532645.9408978298</v>
      </c>
      <c r="H37" s="28">
        <v>4032455.7790514496</v>
      </c>
      <c r="I37" s="28">
        <v>5265558.3968136199</v>
      </c>
      <c r="J37" s="28">
        <v>4681922.49025576</v>
      </c>
      <c r="K37" s="28">
        <v>4257848.2511005197</v>
      </c>
      <c r="L37" s="28">
        <v>4188399.97657181</v>
      </c>
      <c r="M37" s="26">
        <v>400</v>
      </c>
      <c r="N37" s="26" t="s">
        <v>73</v>
      </c>
      <c r="O37" s="26" t="s">
        <v>78</v>
      </c>
    </row>
    <row r="38" spans="1:15" x14ac:dyDescent="0.2">
      <c r="A38" s="26" t="s">
        <v>76</v>
      </c>
      <c r="B38" s="27">
        <v>19</v>
      </c>
      <c r="C38" s="26" t="b">
        <v>0</v>
      </c>
      <c r="D38" s="26" t="s">
        <v>75</v>
      </c>
      <c r="E38" s="26" t="b">
        <v>0</v>
      </c>
      <c r="F38" s="26" t="s">
        <v>80</v>
      </c>
      <c r="G38" s="28">
        <v>4534356.5018092496</v>
      </c>
      <c r="H38" s="28">
        <v>4524865.9938311595</v>
      </c>
      <c r="I38" s="28">
        <v>5083020.07739559</v>
      </c>
      <c r="J38" s="28">
        <v>4791455.9524089601</v>
      </c>
      <c r="K38" s="28">
        <v>4239747.18896282</v>
      </c>
      <c r="L38" s="28">
        <v>4484359.5293099601</v>
      </c>
      <c r="M38" s="26">
        <v>400</v>
      </c>
      <c r="N38" s="26" t="s">
        <v>73</v>
      </c>
      <c r="O38" s="26" t="s">
        <v>78</v>
      </c>
    </row>
    <row r="39" spans="1:15" x14ac:dyDescent="0.2">
      <c r="A39" s="26" t="s">
        <v>76</v>
      </c>
      <c r="B39" s="27">
        <v>25</v>
      </c>
      <c r="C39" s="26" t="b">
        <v>0</v>
      </c>
      <c r="D39" s="26" t="s">
        <v>75</v>
      </c>
      <c r="E39" s="26" t="b">
        <v>0</v>
      </c>
      <c r="F39" s="26" t="s">
        <v>80</v>
      </c>
      <c r="G39" s="28">
        <v>1043071.4309700701</v>
      </c>
      <c r="H39" s="28">
        <v>1037512.74009304</v>
      </c>
      <c r="I39" s="28">
        <v>942595.64860002999</v>
      </c>
      <c r="J39" s="28">
        <v>1111154.9683473199</v>
      </c>
      <c r="K39" s="28">
        <v>2102328.6832590899</v>
      </c>
      <c r="L39" s="28">
        <v>2199980.0813803398</v>
      </c>
      <c r="M39" s="26">
        <v>400</v>
      </c>
      <c r="N39" s="26" t="s">
        <v>73</v>
      </c>
      <c r="O39" s="26" t="s">
        <v>78</v>
      </c>
    </row>
    <row r="40" spans="1:15" x14ac:dyDescent="0.2">
      <c r="A40" s="26" t="s">
        <v>76</v>
      </c>
      <c r="B40" s="27">
        <v>34</v>
      </c>
      <c r="C40" s="26" t="b">
        <v>0</v>
      </c>
      <c r="D40" s="26" t="s">
        <v>75</v>
      </c>
      <c r="E40" s="26" t="b">
        <v>0</v>
      </c>
      <c r="F40" s="26" t="s">
        <v>80</v>
      </c>
      <c r="G40" s="28">
        <v>381159.87928964198</v>
      </c>
      <c r="H40" s="28">
        <v>306932.64180990297</v>
      </c>
      <c r="I40" s="28">
        <v>347170.75425630796</v>
      </c>
      <c r="J40" s="28">
        <v>381730.96836532297</v>
      </c>
      <c r="K40" s="28">
        <v>502706.70733570098</v>
      </c>
      <c r="L40" s="28">
        <v>467453.51204038598</v>
      </c>
      <c r="M40" s="26">
        <v>400</v>
      </c>
      <c r="N40" s="26" t="s">
        <v>73</v>
      </c>
      <c r="O40" s="26" t="s">
        <v>78</v>
      </c>
    </row>
    <row r="41" spans="1:15" x14ac:dyDescent="0.2">
      <c r="A41" s="26" t="s">
        <v>76</v>
      </c>
      <c r="B41" s="27">
        <v>0</v>
      </c>
      <c r="C41" s="26" t="b">
        <v>0</v>
      </c>
      <c r="D41" s="26" t="s">
        <v>75</v>
      </c>
      <c r="E41" s="26" t="b">
        <v>0</v>
      </c>
      <c r="F41" s="26" t="s">
        <v>80</v>
      </c>
      <c r="G41" s="28">
        <v>12762.985481543899</v>
      </c>
      <c r="H41" s="28">
        <v>11348.1137076738</v>
      </c>
      <c r="I41" s="28">
        <v>10496.034505968701</v>
      </c>
      <c r="J41" s="28">
        <v>7800.4637404059004</v>
      </c>
      <c r="K41" s="28">
        <v>10352.5328145154</v>
      </c>
      <c r="L41" s="28">
        <v>11770.909593848</v>
      </c>
      <c r="M41" s="26">
        <v>4000</v>
      </c>
      <c r="N41" s="26" t="s">
        <v>73</v>
      </c>
      <c r="O41" s="26" t="s">
        <v>78</v>
      </c>
    </row>
    <row r="42" spans="1:15" x14ac:dyDescent="0.2">
      <c r="A42" s="26" t="s">
        <v>76</v>
      </c>
      <c r="B42" s="27">
        <v>1</v>
      </c>
      <c r="C42" s="26" t="b">
        <v>0</v>
      </c>
      <c r="D42" s="26" t="s">
        <v>75</v>
      </c>
      <c r="E42" s="26" t="b">
        <v>0</v>
      </c>
      <c r="F42" s="26" t="s">
        <v>80</v>
      </c>
      <c r="G42" s="28">
        <v>15459.6441908993</v>
      </c>
      <c r="H42" s="28">
        <v>14324.931470272501</v>
      </c>
      <c r="I42" s="28">
        <v>14749.221120578301</v>
      </c>
      <c r="J42" s="28">
        <v>13471.617549456299</v>
      </c>
      <c r="K42" s="28">
        <v>15176.304835286999</v>
      </c>
      <c r="L42" s="28">
        <v>13615.2466595524</v>
      </c>
      <c r="M42" s="26">
        <v>4000</v>
      </c>
      <c r="N42" s="26" t="s">
        <v>73</v>
      </c>
      <c r="O42" s="26" t="s">
        <v>78</v>
      </c>
    </row>
    <row r="43" spans="1:15" x14ac:dyDescent="0.2">
      <c r="A43" s="26" t="s">
        <v>76</v>
      </c>
      <c r="B43" s="27">
        <v>4</v>
      </c>
      <c r="C43" s="26" t="b">
        <v>0</v>
      </c>
      <c r="D43" s="26" t="s">
        <v>75</v>
      </c>
      <c r="E43" s="26" t="b">
        <v>0</v>
      </c>
      <c r="F43" s="26" t="s">
        <v>80</v>
      </c>
      <c r="G43" s="28">
        <v>62844.2558328655</v>
      </c>
      <c r="H43" s="28">
        <v>53913.7601734911</v>
      </c>
      <c r="I43" s="28">
        <v>52826.246685259197</v>
      </c>
      <c r="J43" s="28">
        <v>58449.365017164098</v>
      </c>
      <c r="K43" s="28">
        <v>56725.495259663097</v>
      </c>
      <c r="L43" s="28">
        <v>61704.257988140998</v>
      </c>
      <c r="M43" s="26">
        <v>4000</v>
      </c>
      <c r="N43" s="26" t="s">
        <v>73</v>
      </c>
      <c r="O43" s="26" t="s">
        <v>78</v>
      </c>
    </row>
    <row r="44" spans="1:15" x14ac:dyDescent="0.2">
      <c r="A44" s="26" t="s">
        <v>76</v>
      </c>
      <c r="B44" s="27">
        <v>5</v>
      </c>
      <c r="C44" s="26" t="b">
        <v>0</v>
      </c>
      <c r="D44" s="26" t="s">
        <v>75</v>
      </c>
      <c r="E44" s="26" t="b">
        <v>0</v>
      </c>
      <c r="F44" s="26" t="s">
        <v>80</v>
      </c>
      <c r="G44" s="28">
        <v>89494.090826446496</v>
      </c>
      <c r="H44" s="28">
        <v>96571.802407824303</v>
      </c>
      <c r="I44" s="28">
        <v>89214.389503769606</v>
      </c>
      <c r="J44" s="28">
        <v>86392.649185688599</v>
      </c>
      <c r="K44" s="28">
        <v>89910.624655553896</v>
      </c>
      <c r="L44" s="28">
        <v>96737.730671703903</v>
      </c>
      <c r="M44" s="26">
        <v>4000</v>
      </c>
      <c r="N44" s="26" t="s">
        <v>73</v>
      </c>
      <c r="O44" s="26" t="s">
        <v>78</v>
      </c>
    </row>
    <row r="45" spans="1:15" x14ac:dyDescent="0.2">
      <c r="A45" s="26" t="s">
        <v>76</v>
      </c>
      <c r="B45" s="27">
        <v>7</v>
      </c>
      <c r="C45" s="26" t="b">
        <v>0</v>
      </c>
      <c r="D45" s="26" t="s">
        <v>75</v>
      </c>
      <c r="E45" s="26" t="b">
        <v>0</v>
      </c>
      <c r="F45" s="26" t="s">
        <v>80</v>
      </c>
      <c r="G45" s="28">
        <v>236538.63926085801</v>
      </c>
      <c r="H45" s="28">
        <v>232050.318997833</v>
      </c>
      <c r="I45" s="28">
        <v>224230.58330480699</v>
      </c>
      <c r="J45" s="28">
        <v>221568.70041659501</v>
      </c>
      <c r="K45" s="28">
        <v>196983.76101331299</v>
      </c>
      <c r="L45" s="28">
        <v>203619.83947914999</v>
      </c>
      <c r="M45" s="26">
        <v>4000</v>
      </c>
      <c r="N45" s="26" t="s">
        <v>73</v>
      </c>
      <c r="O45" s="26" t="s">
        <v>78</v>
      </c>
    </row>
    <row r="46" spans="1:15" x14ac:dyDescent="0.2">
      <c r="A46" s="26" t="s">
        <v>76</v>
      </c>
      <c r="B46" s="27">
        <v>11</v>
      </c>
      <c r="C46" s="26" t="b">
        <v>0</v>
      </c>
      <c r="D46" s="26" t="s">
        <v>75</v>
      </c>
      <c r="E46" s="26" t="b">
        <v>0</v>
      </c>
      <c r="F46" s="26" t="s">
        <v>80</v>
      </c>
      <c r="G46" s="28">
        <v>1116136.88950172</v>
      </c>
      <c r="H46" s="28">
        <v>1128818.4471059099</v>
      </c>
      <c r="I46" s="28">
        <v>1154979.6108561801</v>
      </c>
      <c r="J46" s="28">
        <v>1150155.5700423999</v>
      </c>
      <c r="K46" s="28">
        <v>1014776.51602157</v>
      </c>
      <c r="L46" s="28">
        <v>974722.23584125796</v>
      </c>
      <c r="M46" s="26">
        <v>4000</v>
      </c>
      <c r="N46" s="26" t="s">
        <v>73</v>
      </c>
      <c r="O46" s="26" t="s">
        <v>78</v>
      </c>
    </row>
    <row r="47" spans="1:15" x14ac:dyDescent="0.2">
      <c r="A47" s="26" t="s">
        <v>76</v>
      </c>
      <c r="B47" s="27">
        <v>12</v>
      </c>
      <c r="C47" s="26" t="b">
        <v>0</v>
      </c>
      <c r="D47" s="26" t="s">
        <v>75</v>
      </c>
      <c r="E47" s="26" t="b">
        <v>0</v>
      </c>
      <c r="F47" s="26" t="s">
        <v>80</v>
      </c>
      <c r="G47" s="28">
        <v>2400187.5698582102</v>
      </c>
      <c r="H47" s="28">
        <v>2357137.6114751799</v>
      </c>
      <c r="I47" s="28">
        <v>2078180.5927920802</v>
      </c>
      <c r="J47" s="28">
        <v>2477560.5176055003</v>
      </c>
      <c r="K47" s="28">
        <v>2082105.71512825</v>
      </c>
      <c r="L47" s="28">
        <v>2054268.4308449998</v>
      </c>
      <c r="M47" s="26">
        <v>4000</v>
      </c>
      <c r="N47" s="26" t="s">
        <v>73</v>
      </c>
      <c r="O47" s="26" t="s">
        <v>78</v>
      </c>
    </row>
    <row r="48" spans="1:15" x14ac:dyDescent="0.2">
      <c r="A48" s="26" t="s">
        <v>76</v>
      </c>
      <c r="B48" s="27">
        <v>13</v>
      </c>
      <c r="C48" s="26" t="b">
        <v>0</v>
      </c>
      <c r="D48" s="26" t="s">
        <v>75</v>
      </c>
      <c r="E48" s="26" t="b">
        <v>0</v>
      </c>
      <c r="F48" s="26" t="s">
        <v>80</v>
      </c>
      <c r="G48" s="28">
        <v>3504477.4879371603</v>
      </c>
      <c r="H48" s="28">
        <v>3517490.8021572698</v>
      </c>
      <c r="I48" s="28">
        <v>3506128.8007970103</v>
      </c>
      <c r="J48" s="28">
        <v>3430058.2314125798</v>
      </c>
      <c r="K48" s="28">
        <v>3240730.9585343301</v>
      </c>
      <c r="L48" s="28">
        <v>3044417.0399553198</v>
      </c>
      <c r="M48" s="26">
        <v>4000</v>
      </c>
      <c r="N48" s="26" t="s">
        <v>73</v>
      </c>
      <c r="O48" s="26" t="s">
        <v>78</v>
      </c>
    </row>
    <row r="49" spans="1:15" x14ac:dyDescent="0.2">
      <c r="A49" s="26" t="s">
        <v>76</v>
      </c>
      <c r="B49" s="27">
        <v>15</v>
      </c>
      <c r="C49" s="26" t="b">
        <v>0</v>
      </c>
      <c r="D49" s="26" t="s">
        <v>75</v>
      </c>
      <c r="E49" s="26" t="b">
        <v>0</v>
      </c>
      <c r="F49" s="26" t="s">
        <v>80</v>
      </c>
      <c r="G49" s="28">
        <v>5611698.25842347</v>
      </c>
      <c r="H49" s="28">
        <v>5472968.01217122</v>
      </c>
      <c r="I49" s="28">
        <v>8268544.8059833506</v>
      </c>
      <c r="J49" s="28">
        <v>8292230.1306142295</v>
      </c>
      <c r="K49" s="28">
        <v>6292110.5396721195</v>
      </c>
      <c r="L49" s="28">
        <v>7266408.6679826397</v>
      </c>
      <c r="M49" s="26">
        <v>4000</v>
      </c>
      <c r="N49" s="26" t="s">
        <v>73</v>
      </c>
      <c r="O49" s="26" t="s">
        <v>78</v>
      </c>
    </row>
    <row r="50" spans="1:15" x14ac:dyDescent="0.2">
      <c r="A50" s="26" t="s">
        <v>76</v>
      </c>
      <c r="B50" s="27">
        <v>18</v>
      </c>
      <c r="C50" s="26" t="b">
        <v>0</v>
      </c>
      <c r="D50" s="26" t="s">
        <v>75</v>
      </c>
      <c r="E50" s="26" t="b">
        <v>0</v>
      </c>
      <c r="F50" s="26" t="s">
        <v>80</v>
      </c>
      <c r="G50" s="28"/>
      <c r="H50" s="28"/>
      <c r="I50" s="28">
        <v>17878667.390957899</v>
      </c>
      <c r="J50" s="28">
        <v>17755468.879101899</v>
      </c>
      <c r="K50" s="28">
        <v>14534410.3194078</v>
      </c>
      <c r="L50" s="28">
        <v>15037649.836365899</v>
      </c>
      <c r="M50" s="26">
        <v>4000</v>
      </c>
      <c r="N50" s="26" t="s">
        <v>73</v>
      </c>
      <c r="O50" s="26" t="s">
        <v>78</v>
      </c>
    </row>
    <row r="51" spans="1:15" x14ac:dyDescent="0.2">
      <c r="A51" s="26" t="s">
        <v>76</v>
      </c>
      <c r="B51" s="27">
        <v>19</v>
      </c>
      <c r="C51" s="26" t="b">
        <v>0</v>
      </c>
      <c r="D51" s="26" t="s">
        <v>75</v>
      </c>
      <c r="E51" s="26" t="b">
        <v>0</v>
      </c>
      <c r="F51" s="26" t="s">
        <v>80</v>
      </c>
      <c r="G51" s="28"/>
      <c r="H51" s="28"/>
      <c r="I51" s="28">
        <v>17651607.071590401</v>
      </c>
      <c r="J51" s="28">
        <v>18786802.406574398</v>
      </c>
      <c r="K51" s="28">
        <v>16827243.458756499</v>
      </c>
      <c r="L51" s="28">
        <v>17585328.166799098</v>
      </c>
      <c r="M51" s="26">
        <v>4000</v>
      </c>
      <c r="N51" s="26" t="s">
        <v>73</v>
      </c>
      <c r="O51" s="26" t="s">
        <v>78</v>
      </c>
    </row>
    <row r="52" spans="1:15" x14ac:dyDescent="0.2">
      <c r="A52" s="26" t="s">
        <v>76</v>
      </c>
      <c r="B52" s="27">
        <v>25</v>
      </c>
      <c r="C52" s="26" t="b">
        <v>0</v>
      </c>
      <c r="D52" s="26" t="s">
        <v>75</v>
      </c>
      <c r="E52" s="26" t="b">
        <v>0</v>
      </c>
      <c r="F52" s="26" t="s">
        <v>80</v>
      </c>
      <c r="G52" s="28"/>
      <c r="H52" s="28"/>
      <c r="I52" s="28">
        <v>2636020.7056592</v>
      </c>
      <c r="J52" s="28">
        <v>2593533.5187846799</v>
      </c>
      <c r="K52" s="28">
        <v>2097782.29613626</v>
      </c>
      <c r="L52" s="28">
        <v>2111432.0747660697</v>
      </c>
      <c r="M52" s="26">
        <v>4000</v>
      </c>
      <c r="N52" s="26" t="s">
        <v>73</v>
      </c>
      <c r="O52" s="26" t="s">
        <v>78</v>
      </c>
    </row>
    <row r="53" spans="1:15" x14ac:dyDescent="0.2">
      <c r="A53" s="26" t="s">
        <v>76</v>
      </c>
      <c r="B53" s="27">
        <v>34</v>
      </c>
      <c r="C53" s="26" t="b">
        <v>0</v>
      </c>
      <c r="D53" s="26" t="s">
        <v>75</v>
      </c>
      <c r="E53" s="26" t="b">
        <v>0</v>
      </c>
      <c r="F53" s="26" t="s">
        <v>80</v>
      </c>
      <c r="G53" s="28">
        <v>474995.65759631799</v>
      </c>
      <c r="H53" s="28">
        <v>421642.26993739599</v>
      </c>
      <c r="I53" s="28">
        <v>486438.41460660601</v>
      </c>
      <c r="J53" s="28">
        <v>417067.52524319803</v>
      </c>
      <c r="K53" s="28">
        <v>276176.55651627702</v>
      </c>
      <c r="L53" s="28">
        <v>222471.664443013</v>
      </c>
      <c r="M53" s="26">
        <v>4000</v>
      </c>
      <c r="N53" s="26" t="s">
        <v>73</v>
      </c>
      <c r="O53" s="26" t="s">
        <v>78</v>
      </c>
    </row>
    <row r="54" spans="1:15" x14ac:dyDescent="0.2">
      <c r="A54" s="26" t="s">
        <v>76</v>
      </c>
      <c r="B54" s="27">
        <v>0</v>
      </c>
      <c r="C54" s="26" t="b">
        <v>0</v>
      </c>
      <c r="D54" s="26" t="s">
        <v>75</v>
      </c>
      <c r="E54" s="26" t="b">
        <v>0</v>
      </c>
      <c r="F54" s="26" t="s">
        <v>80</v>
      </c>
      <c r="G54" s="28">
        <v>12338.368174651399</v>
      </c>
      <c r="H54" s="28">
        <v>12199.4876966996</v>
      </c>
      <c r="I54" s="28">
        <v>10354.7637817739</v>
      </c>
      <c r="J54" s="28">
        <v>12054.092100141601</v>
      </c>
      <c r="K54" s="28">
        <v>11062.8322492963</v>
      </c>
      <c r="L54" s="28">
        <v>9500.6857864423091</v>
      </c>
      <c r="M54" s="26">
        <v>40000</v>
      </c>
      <c r="N54" s="26" t="s">
        <v>73</v>
      </c>
      <c r="O54" s="26" t="s">
        <v>78</v>
      </c>
    </row>
    <row r="55" spans="1:15" x14ac:dyDescent="0.2">
      <c r="A55" s="26" t="s">
        <v>76</v>
      </c>
      <c r="B55" s="27">
        <v>1</v>
      </c>
      <c r="C55" s="26" t="b">
        <v>0</v>
      </c>
      <c r="D55" s="26" t="s">
        <v>75</v>
      </c>
      <c r="E55" s="26" t="b">
        <v>0</v>
      </c>
      <c r="F55" s="26" t="s">
        <v>80</v>
      </c>
      <c r="G55" s="28">
        <v>10495.248435826799</v>
      </c>
      <c r="H55" s="28">
        <v>15742.345736446299</v>
      </c>
      <c r="I55" s="28">
        <v>15599.2632099276</v>
      </c>
      <c r="J55" s="28">
        <v>15030.483024849</v>
      </c>
      <c r="K55" s="28">
        <v>14609.2964229506</v>
      </c>
      <c r="L55" s="28">
        <v>15460.446309752801</v>
      </c>
      <c r="M55" s="26">
        <v>40000</v>
      </c>
      <c r="N55" s="26" t="s">
        <v>73</v>
      </c>
      <c r="O55" s="26" t="s">
        <v>78</v>
      </c>
    </row>
    <row r="56" spans="1:15" x14ac:dyDescent="0.2">
      <c r="A56" s="26" t="s">
        <v>76</v>
      </c>
      <c r="B56" s="27">
        <v>4</v>
      </c>
      <c r="C56" s="26" t="b">
        <v>0</v>
      </c>
      <c r="D56" s="26" t="s">
        <v>75</v>
      </c>
      <c r="E56" s="26" t="b">
        <v>0</v>
      </c>
      <c r="F56" s="26" t="s">
        <v>80</v>
      </c>
      <c r="G56" s="28">
        <v>58876.642736361602</v>
      </c>
      <c r="H56" s="28">
        <v>61128.421296398803</v>
      </c>
      <c r="I56" s="28">
        <v>55734.4545668504</v>
      </c>
      <c r="J56" s="28">
        <v>52051.477805278199</v>
      </c>
      <c r="K56" s="28">
        <v>61560.451341938402</v>
      </c>
      <c r="L56" s="28">
        <v>60262.645167838004</v>
      </c>
      <c r="M56" s="26">
        <v>40000</v>
      </c>
      <c r="N56" s="26" t="s">
        <v>73</v>
      </c>
      <c r="O56" s="26" t="s">
        <v>78</v>
      </c>
    </row>
    <row r="57" spans="1:15" x14ac:dyDescent="0.2">
      <c r="A57" s="26" t="s">
        <v>76</v>
      </c>
      <c r="B57" s="27">
        <v>5</v>
      </c>
      <c r="C57" s="26" t="b">
        <v>0</v>
      </c>
      <c r="D57" s="26" t="s">
        <v>75</v>
      </c>
      <c r="E57" s="26" t="b">
        <v>0</v>
      </c>
      <c r="F57" s="26" t="s">
        <v>80</v>
      </c>
      <c r="G57" s="28">
        <v>97711.995623069903</v>
      </c>
      <c r="H57" s="28">
        <v>100118.153602292</v>
      </c>
      <c r="I57" s="28">
        <v>83555.067534695496</v>
      </c>
      <c r="J57" s="28">
        <v>87206.729529200398</v>
      </c>
      <c r="K57" s="28">
        <v>93459.476112977602</v>
      </c>
      <c r="L57" s="28">
        <v>88651.647938036796</v>
      </c>
      <c r="M57" s="26">
        <v>40000</v>
      </c>
      <c r="N57" s="26" t="s">
        <v>73</v>
      </c>
      <c r="O57" s="26" t="s">
        <v>78</v>
      </c>
    </row>
    <row r="58" spans="1:15" x14ac:dyDescent="0.2">
      <c r="A58" s="26" t="s">
        <v>76</v>
      </c>
      <c r="B58" s="27">
        <v>7</v>
      </c>
      <c r="C58" s="26" t="b">
        <v>0</v>
      </c>
      <c r="D58" s="26" t="s">
        <v>75</v>
      </c>
      <c r="E58" s="26" t="b">
        <v>0</v>
      </c>
      <c r="F58" s="26" t="s">
        <v>80</v>
      </c>
      <c r="G58" s="28">
        <v>200751.24774235199</v>
      </c>
      <c r="H58" s="28">
        <v>216208.163922976</v>
      </c>
      <c r="I58" s="28">
        <v>170237.76265633301</v>
      </c>
      <c r="J58" s="28">
        <v>161534.14948341099</v>
      </c>
      <c r="K58" s="28">
        <v>208961.410385875</v>
      </c>
      <c r="L58" s="28">
        <v>197165.93293665</v>
      </c>
      <c r="M58" s="26">
        <v>40000</v>
      </c>
      <c r="N58" s="26" t="s">
        <v>73</v>
      </c>
      <c r="O58" s="26" t="s">
        <v>78</v>
      </c>
    </row>
    <row r="59" spans="1:15" x14ac:dyDescent="0.2">
      <c r="A59" s="26" t="s">
        <v>76</v>
      </c>
      <c r="B59" s="27">
        <v>11</v>
      </c>
      <c r="C59" s="26" t="b">
        <v>0</v>
      </c>
      <c r="D59" s="26" t="s">
        <v>75</v>
      </c>
      <c r="E59" s="26" t="b">
        <v>0</v>
      </c>
      <c r="F59" s="26" t="s">
        <v>80</v>
      </c>
      <c r="G59" s="28">
        <v>1092341.4683461599</v>
      </c>
      <c r="H59" s="28">
        <v>1030788.51920117</v>
      </c>
      <c r="I59" s="28">
        <v>709744.18796694698</v>
      </c>
      <c r="J59" s="28">
        <v>758675.52096635802</v>
      </c>
      <c r="K59" s="28">
        <v>1007561.70018178</v>
      </c>
      <c r="L59" s="28">
        <v>987862.528260277</v>
      </c>
      <c r="M59" s="26">
        <v>40000</v>
      </c>
      <c r="N59" s="26" t="s">
        <v>73</v>
      </c>
      <c r="O59" s="26" t="s">
        <v>78</v>
      </c>
    </row>
    <row r="60" spans="1:15" x14ac:dyDescent="0.2">
      <c r="A60" s="26" t="s">
        <v>76</v>
      </c>
      <c r="B60" s="27">
        <v>12</v>
      </c>
      <c r="C60" s="26" t="b">
        <v>0</v>
      </c>
      <c r="D60" s="26" t="s">
        <v>75</v>
      </c>
      <c r="E60" s="26" t="b">
        <v>0</v>
      </c>
      <c r="F60" s="26" t="s">
        <v>80</v>
      </c>
      <c r="G60" s="28">
        <v>2141074.4995222297</v>
      </c>
      <c r="H60" s="28">
        <v>2107988.1875087502</v>
      </c>
      <c r="I60" s="28">
        <v>1050912.7815714101</v>
      </c>
      <c r="J60" s="28">
        <v>1286884.8036200299</v>
      </c>
      <c r="K60" s="28">
        <v>2080859.55980228</v>
      </c>
      <c r="L60" s="28">
        <v>2443789.7413800103</v>
      </c>
      <c r="M60" s="26">
        <v>40000</v>
      </c>
      <c r="N60" s="26" t="s">
        <v>73</v>
      </c>
      <c r="O60" s="26" t="s">
        <v>78</v>
      </c>
    </row>
    <row r="61" spans="1:15" x14ac:dyDescent="0.2">
      <c r="A61" s="26" t="s">
        <v>76</v>
      </c>
      <c r="B61" s="27">
        <v>13</v>
      </c>
      <c r="C61" s="26" t="b">
        <v>0</v>
      </c>
      <c r="D61" s="26" t="s">
        <v>75</v>
      </c>
      <c r="E61" s="26" t="b">
        <v>0</v>
      </c>
      <c r="F61" s="26" t="s">
        <v>80</v>
      </c>
      <c r="G61" s="28">
        <v>2907447.2181668598</v>
      </c>
      <c r="H61" s="28">
        <v>3085838.39637125</v>
      </c>
      <c r="I61" s="28">
        <v>1531428.3829316199</v>
      </c>
      <c r="J61" s="28">
        <v>1554627.9591459001</v>
      </c>
      <c r="K61" s="28">
        <v>2931537.4031632598</v>
      </c>
      <c r="L61" s="28">
        <v>2822525.4693408301</v>
      </c>
      <c r="M61" s="26">
        <v>40000</v>
      </c>
      <c r="N61" s="26" t="s">
        <v>73</v>
      </c>
      <c r="O61" s="26" t="s">
        <v>78</v>
      </c>
    </row>
    <row r="62" spans="1:15" x14ac:dyDescent="0.2">
      <c r="A62" s="26" t="s">
        <v>76</v>
      </c>
      <c r="B62" s="27">
        <v>15</v>
      </c>
      <c r="C62" s="26" t="b">
        <v>0</v>
      </c>
      <c r="D62" s="26" t="s">
        <v>75</v>
      </c>
      <c r="E62" s="26" t="b">
        <v>0</v>
      </c>
      <c r="F62" s="26" t="s">
        <v>80</v>
      </c>
      <c r="G62" s="28">
        <v>6571718.6940325703</v>
      </c>
      <c r="H62" s="28">
        <v>6709479.8576382594</v>
      </c>
      <c r="I62" s="28">
        <v>3675354.0643149498</v>
      </c>
      <c r="J62" s="28">
        <v>3564396.84390481</v>
      </c>
      <c r="K62" s="28">
        <v>6680245.6019016495</v>
      </c>
      <c r="L62" s="28">
        <v>6713745.4639837602</v>
      </c>
      <c r="M62" s="26">
        <v>40000</v>
      </c>
      <c r="N62" s="26" t="s">
        <v>73</v>
      </c>
      <c r="O62" s="26" t="s">
        <v>78</v>
      </c>
    </row>
    <row r="63" spans="1:15" x14ac:dyDescent="0.2">
      <c r="A63" s="26" t="s">
        <v>76</v>
      </c>
      <c r="B63" s="27">
        <v>18</v>
      </c>
      <c r="C63" s="26" t="b">
        <v>0</v>
      </c>
      <c r="D63" s="26" t="s">
        <v>75</v>
      </c>
      <c r="E63" s="26" t="b">
        <v>0</v>
      </c>
      <c r="F63" s="26" t="s">
        <v>80</v>
      </c>
      <c r="G63" s="28">
        <v>30677157.171514101</v>
      </c>
      <c r="H63" s="28">
        <v>28824883.958706498</v>
      </c>
      <c r="I63" s="28">
        <v>15058058.464727601</v>
      </c>
      <c r="J63" s="28">
        <v>12551458.383713201</v>
      </c>
      <c r="K63" s="26">
        <v>30677157.171514101</v>
      </c>
      <c r="L63" s="26">
        <v>28824883.958706498</v>
      </c>
      <c r="M63" s="26">
        <v>40000</v>
      </c>
      <c r="N63" s="26" t="s">
        <v>73</v>
      </c>
      <c r="O63" s="26" t="s">
        <v>78</v>
      </c>
    </row>
    <row r="64" spans="1:15" x14ac:dyDescent="0.2">
      <c r="A64" s="26" t="s">
        <v>76</v>
      </c>
      <c r="B64" s="27">
        <v>19</v>
      </c>
      <c r="C64" s="26" t="b">
        <v>0</v>
      </c>
      <c r="D64" s="26" t="s">
        <v>75</v>
      </c>
      <c r="E64" s="26" t="b">
        <v>0</v>
      </c>
      <c r="F64" s="26" t="s">
        <v>80</v>
      </c>
      <c r="G64" s="28">
        <v>43978937.167622298</v>
      </c>
      <c r="H64" s="28">
        <v>48078474.070004895</v>
      </c>
      <c r="I64" s="28">
        <v>17887796.2998637</v>
      </c>
      <c r="J64" s="28">
        <v>18612934.871098001</v>
      </c>
      <c r="K64" s="28">
        <v>45730407.904263198</v>
      </c>
      <c r="L64" s="28">
        <v>46897687.489099205</v>
      </c>
      <c r="M64" s="26">
        <v>40000</v>
      </c>
      <c r="N64" s="26" t="s">
        <v>73</v>
      </c>
      <c r="O64" s="26" t="s">
        <v>78</v>
      </c>
    </row>
    <row r="65" spans="1:15" x14ac:dyDescent="0.2">
      <c r="A65" s="26" t="s">
        <v>76</v>
      </c>
      <c r="B65" s="27">
        <v>25</v>
      </c>
      <c r="C65" s="26" t="b">
        <v>0</v>
      </c>
      <c r="D65" s="26" t="s">
        <v>75</v>
      </c>
      <c r="E65" s="26" t="b">
        <v>0</v>
      </c>
      <c r="F65" s="26" t="s">
        <v>80</v>
      </c>
      <c r="G65" s="28">
        <v>103002428.07623699</v>
      </c>
      <c r="H65" s="28">
        <v>108615341.75410001</v>
      </c>
      <c r="I65" s="28">
        <v>99177879.841733903</v>
      </c>
      <c r="J65" s="28">
        <v>94079638.884714097</v>
      </c>
      <c r="K65" s="28">
        <v>95987860.991147608</v>
      </c>
      <c r="L65" s="28">
        <v>100015652.449608</v>
      </c>
      <c r="M65" s="26">
        <v>40000</v>
      </c>
      <c r="N65" s="26" t="s">
        <v>73</v>
      </c>
      <c r="O65" s="26" t="s">
        <v>78</v>
      </c>
    </row>
    <row r="66" spans="1:15" x14ac:dyDescent="0.2">
      <c r="A66" s="26" t="s">
        <v>76</v>
      </c>
      <c r="B66" s="27">
        <v>34</v>
      </c>
      <c r="C66" s="26" t="b">
        <v>0</v>
      </c>
      <c r="D66" s="26" t="s">
        <v>75</v>
      </c>
      <c r="E66" s="26" t="b">
        <v>0</v>
      </c>
      <c r="F66" s="26" t="s">
        <v>80</v>
      </c>
      <c r="G66" s="28">
        <v>1066564.6157683202</v>
      </c>
      <c r="H66" s="28">
        <v>1077533.1512961499</v>
      </c>
      <c r="I66" s="28">
        <v>1844480.0350069602</v>
      </c>
      <c r="J66" s="28">
        <v>1661990.64643126</v>
      </c>
      <c r="K66" s="28">
        <v>1116128.9195043</v>
      </c>
      <c r="L66" s="28">
        <v>884733.69622338098</v>
      </c>
      <c r="M66" s="26">
        <v>40000</v>
      </c>
      <c r="N66" s="26" t="s">
        <v>73</v>
      </c>
      <c r="O66" s="26" t="s">
        <v>78</v>
      </c>
    </row>
    <row r="67" spans="1:15" x14ac:dyDescent="0.2">
      <c r="A67" s="26" t="s">
        <v>76</v>
      </c>
      <c r="B67" s="27">
        <v>0</v>
      </c>
      <c r="C67" s="26" t="b">
        <v>0</v>
      </c>
      <c r="D67" s="26" t="s">
        <v>75</v>
      </c>
      <c r="E67" s="26" t="b">
        <v>0</v>
      </c>
      <c r="F67" s="26" t="s">
        <v>80</v>
      </c>
      <c r="G67" s="28">
        <v>10494.594199073301</v>
      </c>
      <c r="H67" s="28">
        <v>8792.6945415221708</v>
      </c>
      <c r="I67" s="28">
        <v>10059.4076026197</v>
      </c>
      <c r="J67" s="28">
        <v>18154.201489610401</v>
      </c>
      <c r="K67" s="28">
        <v>11770.569811724599</v>
      </c>
      <c r="L67" s="28">
        <v>9775.9418590451005</v>
      </c>
      <c r="M67" s="26">
        <v>400000</v>
      </c>
      <c r="N67" s="26" t="s">
        <v>73</v>
      </c>
      <c r="O67" s="26" t="s">
        <v>78</v>
      </c>
    </row>
    <row r="68" spans="1:15" x14ac:dyDescent="0.2">
      <c r="A68" s="26" t="s">
        <v>76</v>
      </c>
      <c r="B68" s="27">
        <v>1</v>
      </c>
      <c r="C68" s="26" t="b">
        <v>0</v>
      </c>
      <c r="D68" s="26" t="s">
        <v>75</v>
      </c>
      <c r="E68" s="26" t="b">
        <v>0</v>
      </c>
      <c r="F68" s="26" t="s">
        <v>80</v>
      </c>
      <c r="G68" s="28">
        <v>14186.5431544606</v>
      </c>
      <c r="H68" s="28">
        <v>14753.3133583401</v>
      </c>
      <c r="I68" s="28">
        <v>15178.216411052101</v>
      </c>
      <c r="J68" s="28">
        <v>14024.6924969298</v>
      </c>
      <c r="K68" s="28">
        <v>14450.576951326901</v>
      </c>
      <c r="L68" s="28">
        <v>15456.5206019325</v>
      </c>
      <c r="M68" s="26">
        <v>400000</v>
      </c>
      <c r="N68" s="26" t="s">
        <v>73</v>
      </c>
      <c r="O68" s="26" t="s">
        <v>78</v>
      </c>
    </row>
    <row r="69" spans="1:15" x14ac:dyDescent="0.2">
      <c r="A69" s="26" t="s">
        <v>76</v>
      </c>
      <c r="B69" s="27">
        <v>4</v>
      </c>
      <c r="C69" s="26" t="b">
        <v>0</v>
      </c>
      <c r="D69" s="26" t="s">
        <v>75</v>
      </c>
      <c r="E69" s="26" t="b">
        <v>0</v>
      </c>
      <c r="F69" s="26" t="s">
        <v>80</v>
      </c>
      <c r="G69" s="28">
        <v>60968.684640329397</v>
      </c>
      <c r="H69" s="28">
        <v>56585.859412134501</v>
      </c>
      <c r="I69" s="28">
        <v>54896.063594777501</v>
      </c>
      <c r="J69" s="28">
        <v>58145.700290327899</v>
      </c>
      <c r="K69" s="28">
        <v>48647.464680291901</v>
      </c>
      <c r="L69" s="28">
        <v>50789.886297901598</v>
      </c>
      <c r="M69" s="26">
        <v>400000</v>
      </c>
      <c r="N69" s="26" t="s">
        <v>73</v>
      </c>
      <c r="O69" s="26" t="s">
        <v>78</v>
      </c>
    </row>
    <row r="70" spans="1:15" x14ac:dyDescent="0.2">
      <c r="A70" s="26" t="s">
        <v>76</v>
      </c>
      <c r="B70" s="27">
        <v>5</v>
      </c>
      <c r="C70" s="26" t="b">
        <v>0</v>
      </c>
      <c r="D70" s="26" t="s">
        <v>75</v>
      </c>
      <c r="E70" s="26" t="b">
        <v>0</v>
      </c>
      <c r="F70" s="26" t="s">
        <v>80</v>
      </c>
      <c r="G70" s="28">
        <v>88203.237445944207</v>
      </c>
      <c r="H70" s="28">
        <v>74599.831117895606</v>
      </c>
      <c r="I70" s="28">
        <v>76875.235018195701</v>
      </c>
      <c r="J70" s="28">
        <v>78991.739229690895</v>
      </c>
      <c r="K70" s="28">
        <v>78776.462125849706</v>
      </c>
      <c r="L70" s="28">
        <v>78997.258440566293</v>
      </c>
      <c r="M70" s="26">
        <v>400000</v>
      </c>
      <c r="N70" s="26" t="s">
        <v>73</v>
      </c>
      <c r="O70" s="26" t="s">
        <v>78</v>
      </c>
    </row>
    <row r="71" spans="1:15" x14ac:dyDescent="0.2">
      <c r="A71" s="26" t="s">
        <v>76</v>
      </c>
      <c r="B71" s="27">
        <v>7</v>
      </c>
      <c r="C71" s="26" t="b">
        <v>0</v>
      </c>
      <c r="D71" s="26" t="s">
        <v>75</v>
      </c>
      <c r="E71" s="26" t="b">
        <v>0</v>
      </c>
      <c r="F71" s="26" t="s">
        <v>80</v>
      </c>
      <c r="G71" s="28">
        <v>181563.012179443</v>
      </c>
      <c r="H71" s="28">
        <v>141013.471766003</v>
      </c>
      <c r="I71" s="28">
        <v>143079.18028306501</v>
      </c>
      <c r="J71" s="28">
        <v>165588.682960687</v>
      </c>
      <c r="K71" s="28">
        <v>141470.03012396401</v>
      </c>
      <c r="L71" s="28">
        <v>142597.555211973</v>
      </c>
      <c r="M71" s="26">
        <v>400000</v>
      </c>
      <c r="N71" s="26" t="s">
        <v>73</v>
      </c>
      <c r="O71" s="26" t="s">
        <v>78</v>
      </c>
    </row>
    <row r="72" spans="1:15" x14ac:dyDescent="0.2">
      <c r="A72" s="26" t="s">
        <v>76</v>
      </c>
      <c r="B72" s="27">
        <v>11</v>
      </c>
      <c r="C72" s="26" t="b">
        <v>0</v>
      </c>
      <c r="D72" s="26" t="s">
        <v>75</v>
      </c>
      <c r="E72" s="26" t="b">
        <v>0</v>
      </c>
      <c r="F72" s="26" t="s">
        <v>80</v>
      </c>
      <c r="G72" s="28">
        <v>859148.490199027</v>
      </c>
      <c r="H72" s="28">
        <v>827074.66588335996</v>
      </c>
      <c r="I72" s="28">
        <v>661737.30883558397</v>
      </c>
      <c r="J72" s="28">
        <v>666219.32259885198</v>
      </c>
      <c r="K72" s="28">
        <v>685192.13798207405</v>
      </c>
      <c r="L72" s="28">
        <v>687557.49432851095</v>
      </c>
      <c r="M72" s="26">
        <v>400000</v>
      </c>
      <c r="N72" s="26" t="s">
        <v>73</v>
      </c>
      <c r="O72" s="26" t="s">
        <v>78</v>
      </c>
    </row>
    <row r="73" spans="1:15" x14ac:dyDescent="0.2">
      <c r="A73" s="26" t="s">
        <v>76</v>
      </c>
      <c r="B73" s="27">
        <v>12</v>
      </c>
      <c r="C73" s="26" t="b">
        <v>0</v>
      </c>
      <c r="D73" s="26" t="s">
        <v>75</v>
      </c>
      <c r="E73" s="26" t="b">
        <v>0</v>
      </c>
      <c r="F73" s="26" t="s">
        <v>80</v>
      </c>
      <c r="G73" s="28">
        <v>1431901.8340276</v>
      </c>
      <c r="H73" s="28">
        <v>1600918.9018349501</v>
      </c>
      <c r="I73" s="28">
        <v>1189435.6030952099</v>
      </c>
      <c r="J73" s="28">
        <v>1204572.68545698</v>
      </c>
      <c r="K73" s="28">
        <v>1295233.0161790501</v>
      </c>
      <c r="L73" s="28">
        <v>1131844.0931567298</v>
      </c>
      <c r="M73" s="26">
        <v>400000</v>
      </c>
      <c r="N73" s="26" t="s">
        <v>73</v>
      </c>
      <c r="O73" s="26" t="s">
        <v>78</v>
      </c>
    </row>
    <row r="74" spans="1:15" x14ac:dyDescent="0.2">
      <c r="A74" s="26" t="s">
        <v>76</v>
      </c>
      <c r="B74" s="27">
        <v>13</v>
      </c>
      <c r="C74" s="26" t="b">
        <v>0</v>
      </c>
      <c r="D74" s="26" t="s">
        <v>75</v>
      </c>
      <c r="E74" s="26" t="b">
        <v>0</v>
      </c>
      <c r="F74" s="26" t="s">
        <v>80</v>
      </c>
      <c r="G74" s="28">
        <v>2089450.5262254998</v>
      </c>
      <c r="H74" s="28">
        <v>2166582.4118876401</v>
      </c>
      <c r="I74" s="28">
        <v>1581608.7998182999</v>
      </c>
      <c r="J74" s="28">
        <v>1358019.9819173501</v>
      </c>
      <c r="K74" s="28">
        <v>1779329.1960990699</v>
      </c>
      <c r="L74" s="28">
        <v>1792709.34152692</v>
      </c>
      <c r="M74" s="26">
        <v>400000</v>
      </c>
      <c r="N74" s="26" t="s">
        <v>73</v>
      </c>
      <c r="O74" s="26" t="s">
        <v>78</v>
      </c>
    </row>
    <row r="75" spans="1:15" x14ac:dyDescent="0.2">
      <c r="A75" s="26" t="s">
        <v>76</v>
      </c>
      <c r="B75" s="27">
        <v>15</v>
      </c>
      <c r="C75" s="26" t="b">
        <v>0</v>
      </c>
      <c r="D75" s="26" t="s">
        <v>75</v>
      </c>
      <c r="E75" s="26" t="b">
        <v>0</v>
      </c>
      <c r="F75" s="26" t="s">
        <v>80</v>
      </c>
      <c r="G75" s="28">
        <v>4811136.4337258702</v>
      </c>
      <c r="H75" s="28">
        <v>5265494.3885889603</v>
      </c>
      <c r="I75" s="28">
        <v>3520372.9792927103</v>
      </c>
      <c r="J75" s="28">
        <v>3450985.4211222799</v>
      </c>
      <c r="K75" s="28">
        <v>4178223.72052396</v>
      </c>
      <c r="L75" s="28">
        <v>4091678.2493449496</v>
      </c>
      <c r="M75" s="26">
        <v>400000</v>
      </c>
      <c r="N75" s="26" t="s">
        <v>73</v>
      </c>
      <c r="O75" s="26" t="s">
        <v>78</v>
      </c>
    </row>
    <row r="76" spans="1:15" x14ac:dyDescent="0.2">
      <c r="A76" s="26" t="s">
        <v>76</v>
      </c>
      <c r="B76" s="27">
        <v>18</v>
      </c>
      <c r="C76" s="26" t="b">
        <v>0</v>
      </c>
      <c r="D76" s="26" t="s">
        <v>75</v>
      </c>
      <c r="E76" s="26" t="b">
        <v>0</v>
      </c>
      <c r="F76" s="26" t="s">
        <v>80</v>
      </c>
      <c r="G76" s="28">
        <v>20443127.284182001</v>
      </c>
      <c r="H76" s="28">
        <v>19080682.885646898</v>
      </c>
      <c r="I76" s="28">
        <v>12556981.8137706</v>
      </c>
      <c r="J76" s="28">
        <v>10992086.9124378</v>
      </c>
      <c r="K76" s="28">
        <v>12556981.8137706</v>
      </c>
      <c r="L76" s="28">
        <v>10992086.9124378</v>
      </c>
      <c r="M76" s="26">
        <v>400000</v>
      </c>
      <c r="N76" s="26" t="s">
        <v>73</v>
      </c>
      <c r="O76" s="26" t="s">
        <v>78</v>
      </c>
    </row>
    <row r="77" spans="1:15" x14ac:dyDescent="0.2">
      <c r="A77" s="26" t="s">
        <v>76</v>
      </c>
      <c r="B77" s="27">
        <v>19</v>
      </c>
      <c r="C77" s="26" t="b">
        <v>0</v>
      </c>
      <c r="D77" s="26" t="s">
        <v>75</v>
      </c>
      <c r="E77" s="26" t="b">
        <v>0</v>
      </c>
      <c r="F77" s="26" t="s">
        <v>80</v>
      </c>
      <c r="G77" s="28">
        <v>30969149.972862501</v>
      </c>
      <c r="H77" s="28">
        <v>32132830.953658901</v>
      </c>
      <c r="I77" s="28">
        <v>17903649.825520899</v>
      </c>
      <c r="J77" s="28">
        <v>18979015.1496762</v>
      </c>
      <c r="K77" s="28">
        <v>26106847.101529699</v>
      </c>
      <c r="L77" s="28">
        <v>28848000.950368501</v>
      </c>
      <c r="M77" s="26">
        <v>400000</v>
      </c>
      <c r="N77" s="26" t="s">
        <v>73</v>
      </c>
      <c r="O77" s="26" t="s">
        <v>78</v>
      </c>
    </row>
    <row r="78" spans="1:15" x14ac:dyDescent="0.2">
      <c r="A78" s="26" t="s">
        <v>76</v>
      </c>
      <c r="B78" s="27">
        <v>25</v>
      </c>
      <c r="C78" s="26" t="b">
        <v>0</v>
      </c>
      <c r="D78" s="26" t="s">
        <v>75</v>
      </c>
      <c r="E78" s="26" t="b">
        <v>0</v>
      </c>
      <c r="F78" s="26" t="s">
        <v>80</v>
      </c>
      <c r="G78" s="26">
        <v>221535830.37444502</v>
      </c>
      <c r="H78" s="26">
        <v>238456812.43094403</v>
      </c>
      <c r="I78" s="26">
        <v>130192822.07913999</v>
      </c>
      <c r="J78" s="26">
        <v>138294950.49179101</v>
      </c>
      <c r="K78" s="26">
        <v>219585584.90902501</v>
      </c>
      <c r="L78" s="26">
        <v>207598262.48558199</v>
      </c>
      <c r="M78" s="26">
        <v>400000</v>
      </c>
      <c r="N78" s="26" t="s">
        <v>73</v>
      </c>
      <c r="O78" s="26" t="s">
        <v>78</v>
      </c>
    </row>
    <row r="79" spans="1:15" x14ac:dyDescent="0.2">
      <c r="A79" s="26" t="s">
        <v>76</v>
      </c>
      <c r="B79" s="27">
        <v>34</v>
      </c>
      <c r="C79" s="26" t="b">
        <v>0</v>
      </c>
      <c r="D79" s="26" t="s">
        <v>75</v>
      </c>
      <c r="E79" s="26" t="b">
        <v>0</v>
      </c>
      <c r="F79" s="26" t="s">
        <v>80</v>
      </c>
      <c r="G79" s="26">
        <v>164413591.52356601</v>
      </c>
      <c r="H79" s="26">
        <v>132435790.860103</v>
      </c>
      <c r="I79" s="26">
        <v>257426458.02037999</v>
      </c>
      <c r="J79" s="26">
        <v>200750922.85498899</v>
      </c>
      <c r="K79" s="26">
        <v>210651657.61824703</v>
      </c>
      <c r="L79" s="26">
        <v>195220649.763385</v>
      </c>
      <c r="M79" s="26">
        <v>400000</v>
      </c>
      <c r="N79" s="26" t="s">
        <v>73</v>
      </c>
      <c r="O79" s="26" t="s">
        <v>78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BCB18-9485-4D47-9582-313D32D6E65C}">
  <dimension ref="A1:AK14"/>
  <sheetViews>
    <sheetView zoomScale="120" zoomScaleNormal="120" workbookViewId="0">
      <selection activeCell="B19" sqref="B19"/>
    </sheetView>
  </sheetViews>
  <sheetFormatPr baseColWidth="10" defaultRowHeight="15" x14ac:dyDescent="0.2"/>
  <cols>
    <col min="1" max="19" width="10.83203125" style="22"/>
    <col min="20" max="21" width="12.1640625" style="22" bestFit="1" customWidth="1"/>
    <col min="22" max="25" width="12.5" style="22" bestFit="1" customWidth="1"/>
    <col min="26" max="16384" width="10.83203125" style="22"/>
  </cols>
  <sheetData>
    <row r="1" spans="1:37" x14ac:dyDescent="0.2">
      <c r="A1" s="21" t="s">
        <v>48</v>
      </c>
      <c r="B1" s="22" t="s">
        <v>47</v>
      </c>
      <c r="C1" s="22" t="s">
        <v>61</v>
      </c>
      <c r="D1" s="22" t="s">
        <v>57</v>
      </c>
      <c r="E1" s="22" t="s">
        <v>58</v>
      </c>
      <c r="F1" s="22" t="s">
        <v>59</v>
      </c>
      <c r="G1" s="22" t="s">
        <v>60</v>
      </c>
      <c r="H1" s="22" t="s">
        <v>23</v>
      </c>
      <c r="I1" s="22" t="s">
        <v>24</v>
      </c>
      <c r="J1" s="22" t="s">
        <v>25</v>
      </c>
      <c r="K1" s="22" t="s">
        <v>26</v>
      </c>
      <c r="L1" s="22" t="s">
        <v>27</v>
      </c>
      <c r="M1" s="22" t="s">
        <v>28</v>
      </c>
      <c r="N1" s="22" t="s">
        <v>29</v>
      </c>
      <c r="O1" s="22" t="s">
        <v>30</v>
      </c>
      <c r="P1" s="22" t="s">
        <v>31</v>
      </c>
      <c r="Q1" s="22" t="s">
        <v>32</v>
      </c>
      <c r="R1" s="22" t="s">
        <v>33</v>
      </c>
      <c r="S1" s="22" t="s">
        <v>34</v>
      </c>
      <c r="T1" s="22" t="s">
        <v>35</v>
      </c>
      <c r="U1" s="22" t="s">
        <v>35</v>
      </c>
      <c r="V1" s="22" t="s">
        <v>36</v>
      </c>
      <c r="W1" s="22" t="s">
        <v>51</v>
      </c>
      <c r="X1" s="22" t="s">
        <v>37</v>
      </c>
      <c r="Y1" s="22" t="s">
        <v>50</v>
      </c>
      <c r="Z1" s="22" t="s">
        <v>38</v>
      </c>
      <c r="AA1" s="22" t="s">
        <v>49</v>
      </c>
      <c r="AB1" s="22" t="s">
        <v>39</v>
      </c>
      <c r="AC1" s="22" t="s">
        <v>52</v>
      </c>
      <c r="AD1" s="22" t="s">
        <v>40</v>
      </c>
      <c r="AE1" s="22" t="s">
        <v>53</v>
      </c>
      <c r="AF1" s="22" t="s">
        <v>41</v>
      </c>
      <c r="AG1" s="22" t="s">
        <v>54</v>
      </c>
      <c r="AH1" s="22" t="s">
        <v>42</v>
      </c>
      <c r="AI1" s="22" t="s">
        <v>55</v>
      </c>
      <c r="AJ1" s="22" t="s">
        <v>43</v>
      </c>
      <c r="AK1" s="22" t="s">
        <v>56</v>
      </c>
    </row>
    <row r="2" spans="1:37" x14ac:dyDescent="0.2">
      <c r="A2" s="21">
        <v>0</v>
      </c>
      <c r="B2" s="23">
        <v>9069.7768329684204</v>
      </c>
      <c r="C2" s="24">
        <v>14182.952111418201</v>
      </c>
      <c r="D2" s="24">
        <v>12762.889374926501</v>
      </c>
      <c r="E2" s="24">
        <v>10636.715642029199</v>
      </c>
      <c r="F2" s="24">
        <v>11775.402471019999</v>
      </c>
      <c r="G2" s="25">
        <v>11485.898907257801</v>
      </c>
      <c r="H2" s="23">
        <v>12482.449746579299</v>
      </c>
      <c r="I2" s="24">
        <v>9927.0945666089992</v>
      </c>
      <c r="J2" s="24">
        <v>9076.9222499630905</v>
      </c>
      <c r="K2" s="24">
        <v>11489.6718417804</v>
      </c>
      <c r="L2" s="24">
        <v>10492.2852636846</v>
      </c>
      <c r="M2" s="25">
        <v>8794.4973907861004</v>
      </c>
      <c r="N2" s="23">
        <v>9785.2461802015205</v>
      </c>
      <c r="O2" s="24">
        <v>12336.097311559601</v>
      </c>
      <c r="P2" s="24">
        <v>12053.9912449025</v>
      </c>
      <c r="Q2" s="24">
        <v>8368.5334772721108</v>
      </c>
      <c r="R2" s="24">
        <v>10637.481125030799</v>
      </c>
      <c r="S2" s="25">
        <v>10780.5501286361</v>
      </c>
      <c r="T2" s="23">
        <v>12762.985481543899</v>
      </c>
      <c r="U2" s="24">
        <v>11348.1137076738</v>
      </c>
      <c r="V2" s="24">
        <v>10496.034505968701</v>
      </c>
      <c r="W2" s="24">
        <v>7800.4637404059004</v>
      </c>
      <c r="X2" s="24">
        <v>10352.5328145154</v>
      </c>
      <c r="Y2" s="25">
        <v>11770.909593848</v>
      </c>
      <c r="Z2" s="23">
        <v>12338.368174651399</v>
      </c>
      <c r="AA2" s="24">
        <v>12199.4876966996</v>
      </c>
      <c r="AB2" s="24">
        <v>10354.7637817739</v>
      </c>
      <c r="AC2" s="24">
        <v>12054.092100141601</v>
      </c>
      <c r="AD2" s="24">
        <v>11062.8322492963</v>
      </c>
      <c r="AE2" s="25">
        <v>9500.6857864423091</v>
      </c>
      <c r="AF2" s="23">
        <v>10494.594199073301</v>
      </c>
      <c r="AG2" s="24">
        <v>8792.6945415221708</v>
      </c>
      <c r="AH2" s="24">
        <v>10059.4076026197</v>
      </c>
      <c r="AI2" s="24">
        <v>18154.201489610401</v>
      </c>
      <c r="AJ2" s="24">
        <v>11770.569811724599</v>
      </c>
      <c r="AK2" s="25">
        <v>9775.9418590451005</v>
      </c>
    </row>
    <row r="3" spans="1:37" x14ac:dyDescent="0.2">
      <c r="A3" s="21">
        <v>1</v>
      </c>
      <c r="B3" s="23">
        <v>14733.7799694559</v>
      </c>
      <c r="C3" s="24">
        <v>13047.044031568401</v>
      </c>
      <c r="D3" s="24">
        <v>18013.313881412902</v>
      </c>
      <c r="E3" s="24">
        <v>14326.448004596699</v>
      </c>
      <c r="F3" s="24">
        <v>14322.594358439301</v>
      </c>
      <c r="G3" s="25">
        <v>16878.313268742</v>
      </c>
      <c r="H3" s="23">
        <v>16026.7627081059</v>
      </c>
      <c r="I3" s="24">
        <v>15175.9365471116</v>
      </c>
      <c r="J3" s="24">
        <v>15888.2301593988</v>
      </c>
      <c r="K3" s="24">
        <v>13188.330055147</v>
      </c>
      <c r="L3" s="24">
        <v>11487.7874678762</v>
      </c>
      <c r="M3" s="25">
        <v>13757.5671583442</v>
      </c>
      <c r="N3" s="23">
        <v>16025.864213164499</v>
      </c>
      <c r="O3" s="24">
        <v>15317.716458090699</v>
      </c>
      <c r="P3" s="24">
        <v>17735.435332399498</v>
      </c>
      <c r="Q3" s="24">
        <v>13901.0728167131</v>
      </c>
      <c r="R3" s="24">
        <v>14326.561907489</v>
      </c>
      <c r="S3" s="25">
        <v>14044.983372052</v>
      </c>
      <c r="T3" s="23">
        <v>15459.6441908993</v>
      </c>
      <c r="U3" s="24">
        <v>14324.931470272501</v>
      </c>
      <c r="V3" s="24">
        <v>14749.221120578301</v>
      </c>
      <c r="W3" s="24">
        <v>13471.617549456299</v>
      </c>
      <c r="X3" s="24">
        <v>15176.304835286999</v>
      </c>
      <c r="Y3" s="25">
        <v>13615.2466595524</v>
      </c>
      <c r="Z3" s="23">
        <v>10495.248435826799</v>
      </c>
      <c r="AA3" s="24">
        <v>15742.345736446299</v>
      </c>
      <c r="AB3" s="24">
        <v>15599.2632099276</v>
      </c>
      <c r="AC3" s="24">
        <v>15030.483024849</v>
      </c>
      <c r="AD3" s="24">
        <v>14609.2964229506</v>
      </c>
      <c r="AE3" s="25">
        <v>15460.446309752801</v>
      </c>
      <c r="AF3" s="23">
        <v>14186.5431544606</v>
      </c>
      <c r="AG3" s="24">
        <v>14753.3133583401</v>
      </c>
      <c r="AH3" s="24">
        <v>15178.216411052101</v>
      </c>
      <c r="AI3" s="24">
        <v>14024.6924969298</v>
      </c>
      <c r="AJ3" s="24">
        <v>14450.576951326901</v>
      </c>
      <c r="AK3" s="25">
        <v>15456.5206019325</v>
      </c>
    </row>
    <row r="4" spans="1:37" x14ac:dyDescent="0.2">
      <c r="A4" s="21">
        <v>4</v>
      </c>
      <c r="B4" s="23">
        <v>51279.423020930903</v>
      </c>
      <c r="C4" s="24">
        <v>52197.435067685103</v>
      </c>
      <c r="D4" s="24">
        <v>45802.560801321903</v>
      </c>
      <c r="E4" s="24">
        <v>45386.586133464698</v>
      </c>
      <c r="F4" s="24">
        <v>56156.03197394</v>
      </c>
      <c r="G4" s="25">
        <v>54324.275058328902</v>
      </c>
      <c r="H4" s="23">
        <v>56026.809977478399</v>
      </c>
      <c r="I4" s="24">
        <v>55747.865200754102</v>
      </c>
      <c r="J4" s="24">
        <v>55732.938988045498</v>
      </c>
      <c r="K4" s="24">
        <v>51341.1696315507</v>
      </c>
      <c r="L4" s="24">
        <v>59296.747665598399</v>
      </c>
      <c r="M4" s="25">
        <v>51494.673322899398</v>
      </c>
      <c r="N4" s="23">
        <v>55887.4019774509</v>
      </c>
      <c r="O4" s="24">
        <v>54613.574243597199</v>
      </c>
      <c r="P4" s="24">
        <v>47086.002264028299</v>
      </c>
      <c r="Q4" s="24">
        <v>52491.527743286897</v>
      </c>
      <c r="R4" s="24">
        <v>51773.493942749403</v>
      </c>
      <c r="S4" s="25">
        <v>46813.7507902746</v>
      </c>
      <c r="T4" s="23">
        <v>62844.2558328655</v>
      </c>
      <c r="U4" s="24">
        <v>53913.7601734911</v>
      </c>
      <c r="V4" s="24">
        <v>52826.246685259197</v>
      </c>
      <c r="W4" s="24">
        <v>58449.365017164098</v>
      </c>
      <c r="X4" s="24">
        <v>56725.495259663097</v>
      </c>
      <c r="Y4" s="25">
        <v>61704.257988140998</v>
      </c>
      <c r="Z4" s="23">
        <v>58876.642736361602</v>
      </c>
      <c r="AA4" s="24">
        <v>61128.421296398803</v>
      </c>
      <c r="AB4" s="24">
        <v>55734.4545668504</v>
      </c>
      <c r="AC4" s="24">
        <v>52051.477805278199</v>
      </c>
      <c r="AD4" s="24">
        <v>61560.451341938402</v>
      </c>
      <c r="AE4" s="25">
        <v>60262.645167838004</v>
      </c>
      <c r="AF4" s="23">
        <v>60968.684640329397</v>
      </c>
      <c r="AG4" s="24">
        <v>56585.859412134501</v>
      </c>
      <c r="AH4" s="24">
        <v>54896.063594777501</v>
      </c>
      <c r="AI4" s="24">
        <v>58145.700290327899</v>
      </c>
      <c r="AJ4" s="24">
        <v>48647.464680291901</v>
      </c>
      <c r="AK4" s="25">
        <v>50789.886297901598</v>
      </c>
    </row>
    <row r="5" spans="1:37" x14ac:dyDescent="0.2">
      <c r="A5" s="21">
        <v>5</v>
      </c>
      <c r="B5" s="23">
        <v>76958.305053282194</v>
      </c>
      <c r="C5" s="24">
        <v>80992.8911433061</v>
      </c>
      <c r="D5" s="24">
        <v>55320.526456513398</v>
      </c>
      <c r="E5" s="24">
        <v>53915.0238498783</v>
      </c>
      <c r="F5" s="24">
        <v>81960.968641102401</v>
      </c>
      <c r="G5" s="25">
        <v>79283.3325692207</v>
      </c>
      <c r="H5" s="23">
        <v>87384.388220124907</v>
      </c>
      <c r="I5" s="24">
        <v>88059.037160786102</v>
      </c>
      <c r="J5" s="24">
        <v>82681.525534278102</v>
      </c>
      <c r="K5" s="24">
        <v>80017.126502558298</v>
      </c>
      <c r="L5" s="24">
        <v>87366.7656823344</v>
      </c>
      <c r="M5" s="25">
        <v>88215.489223070399</v>
      </c>
      <c r="N5" s="23">
        <v>82001.994421864001</v>
      </c>
      <c r="O5" s="24">
        <v>93766.732343571799</v>
      </c>
      <c r="P5" s="24">
        <v>76156.143863578996</v>
      </c>
      <c r="Q5" s="24">
        <v>80149.306383646894</v>
      </c>
      <c r="R5" s="24">
        <v>69780.445543464404</v>
      </c>
      <c r="S5" s="25">
        <v>71035.963537481002</v>
      </c>
      <c r="T5" s="23">
        <v>89494.090826446496</v>
      </c>
      <c r="U5" s="24">
        <v>96571.802407824303</v>
      </c>
      <c r="V5" s="24">
        <v>89214.389503769606</v>
      </c>
      <c r="W5" s="24">
        <v>86392.649185688599</v>
      </c>
      <c r="X5" s="24">
        <v>89910.624655553896</v>
      </c>
      <c r="Y5" s="25">
        <v>96737.730671703903</v>
      </c>
      <c r="Z5" s="23">
        <v>97711.995623069903</v>
      </c>
      <c r="AA5" s="24">
        <v>100118.153602292</v>
      </c>
      <c r="AB5" s="24">
        <v>83555.067534695496</v>
      </c>
      <c r="AC5" s="24">
        <v>87206.729529200398</v>
      </c>
      <c r="AD5" s="24">
        <v>93459.476112977602</v>
      </c>
      <c r="AE5" s="25">
        <v>88651.647938036796</v>
      </c>
      <c r="AF5" s="23">
        <v>88203.237445944207</v>
      </c>
      <c r="AG5" s="24">
        <v>74599.831117895606</v>
      </c>
      <c r="AH5" s="24">
        <v>76875.235018195701</v>
      </c>
      <c r="AI5" s="24">
        <v>78991.739229690895</v>
      </c>
      <c r="AJ5" s="24">
        <v>78776.462125849706</v>
      </c>
      <c r="AK5" s="25">
        <v>78997.258440566293</v>
      </c>
    </row>
    <row r="6" spans="1:37" x14ac:dyDescent="0.2">
      <c r="A6" s="21">
        <v>7</v>
      </c>
      <c r="B6" s="23">
        <v>184454.544692642</v>
      </c>
      <c r="C6" s="24">
        <v>175696.05594331099</v>
      </c>
      <c r="D6" s="24">
        <v>75587.544607819305</v>
      </c>
      <c r="E6" s="24">
        <v>72757.661525359305</v>
      </c>
      <c r="F6" s="24">
        <v>171780.58764438401</v>
      </c>
      <c r="G6" s="25">
        <v>178625.26016434201</v>
      </c>
      <c r="H6" s="23">
        <v>184101.948073843</v>
      </c>
      <c r="I6" s="24">
        <v>185332.54149278399</v>
      </c>
      <c r="J6" s="24">
        <v>195838.11688333601</v>
      </c>
      <c r="K6" s="24">
        <v>192895.980533864</v>
      </c>
      <c r="L6" s="24">
        <v>188491.36029587299</v>
      </c>
      <c r="M6" s="25">
        <v>194658.20321348999</v>
      </c>
      <c r="N6" s="23">
        <v>195500.29865603099</v>
      </c>
      <c r="O6" s="24">
        <v>186764.742809588</v>
      </c>
      <c r="P6" s="24">
        <v>173511.704869707</v>
      </c>
      <c r="Q6" s="24">
        <v>158158.666197357</v>
      </c>
      <c r="R6" s="24">
        <v>119314.320603439</v>
      </c>
      <c r="S6" s="25">
        <v>129368.009047477</v>
      </c>
      <c r="T6" s="23">
        <v>236538.63926085801</v>
      </c>
      <c r="U6" s="24">
        <v>232050.318997833</v>
      </c>
      <c r="V6" s="24">
        <v>224230.58330480699</v>
      </c>
      <c r="W6" s="24">
        <v>221568.70041659501</v>
      </c>
      <c r="X6" s="24">
        <v>196983.76101331299</v>
      </c>
      <c r="Y6" s="25">
        <v>203619.83947914999</v>
      </c>
      <c r="Z6" s="23">
        <v>200751.24774235199</v>
      </c>
      <c r="AA6" s="24">
        <v>216208.163922976</v>
      </c>
      <c r="AB6" s="24">
        <v>170237.76265633301</v>
      </c>
      <c r="AC6" s="24">
        <v>161534.14948341099</v>
      </c>
      <c r="AD6" s="24">
        <v>208961.410385875</v>
      </c>
      <c r="AE6" s="25">
        <v>197165.93293665</v>
      </c>
      <c r="AF6" s="23">
        <v>181563.012179443</v>
      </c>
      <c r="AG6" s="24">
        <v>141013.471766003</v>
      </c>
      <c r="AH6" s="24">
        <v>143079.18028306501</v>
      </c>
      <c r="AI6" s="24">
        <v>165588.682960687</v>
      </c>
      <c r="AJ6" s="24">
        <v>141470.03012396401</v>
      </c>
      <c r="AK6" s="25">
        <v>142597.555211973</v>
      </c>
    </row>
    <row r="7" spans="1:37" x14ac:dyDescent="0.2">
      <c r="A7" s="21">
        <v>11</v>
      </c>
      <c r="B7" s="23">
        <v>831756.15038966294</v>
      </c>
      <c r="C7" s="24">
        <v>806411.292338609</v>
      </c>
      <c r="D7" s="24">
        <v>160044.27208672199</v>
      </c>
      <c r="E7" s="24">
        <v>149561.22140158599</v>
      </c>
      <c r="F7" s="24">
        <v>806265.52161912306</v>
      </c>
      <c r="G7" s="25">
        <v>795174.87883522804</v>
      </c>
      <c r="H7" s="23">
        <v>925831.23357002903</v>
      </c>
      <c r="I7" s="24">
        <v>893012.42336558097</v>
      </c>
      <c r="J7" s="24">
        <v>968254.65755907004</v>
      </c>
      <c r="K7" s="24">
        <v>933111.98310534901</v>
      </c>
      <c r="L7" s="24">
        <v>927909.71958057897</v>
      </c>
      <c r="M7" s="25">
        <v>875563.20603228</v>
      </c>
      <c r="N7" s="23">
        <v>925692.53141083103</v>
      </c>
      <c r="O7" s="24">
        <v>890586.50509408803</v>
      </c>
      <c r="P7" s="24">
        <v>837373.55606967502</v>
      </c>
      <c r="Q7" s="24">
        <v>878889.58679036901</v>
      </c>
      <c r="R7" s="24">
        <v>512237.13492592803</v>
      </c>
      <c r="S7" s="25">
        <v>512986.54946702399</v>
      </c>
      <c r="T7" s="23">
        <v>1116136.88950172</v>
      </c>
      <c r="U7" s="24">
        <v>1128818.4471059099</v>
      </c>
      <c r="V7" s="24">
        <v>1154979.6108561801</v>
      </c>
      <c r="W7" s="24">
        <v>1150155.5700423999</v>
      </c>
      <c r="X7" s="24">
        <v>1014776.51602157</v>
      </c>
      <c r="Y7" s="25">
        <v>974722.23584125796</v>
      </c>
      <c r="Z7" s="23">
        <v>1092341.4683461599</v>
      </c>
      <c r="AA7" s="24">
        <v>1030788.51920117</v>
      </c>
      <c r="AB7" s="24">
        <v>709744.18796694698</v>
      </c>
      <c r="AC7" s="24">
        <v>758675.52096635802</v>
      </c>
      <c r="AD7" s="24">
        <v>1007561.70018178</v>
      </c>
      <c r="AE7" s="25">
        <v>987862.528260277</v>
      </c>
      <c r="AF7" s="23">
        <v>859148.490199027</v>
      </c>
      <c r="AG7" s="24">
        <v>827074.66588335996</v>
      </c>
      <c r="AH7" s="24">
        <v>661737.30883558397</v>
      </c>
      <c r="AI7" s="24">
        <v>666219.32259885198</v>
      </c>
      <c r="AJ7" s="24">
        <v>685192.13798207405</v>
      </c>
      <c r="AK7" s="25">
        <v>687557.49432851095</v>
      </c>
    </row>
    <row r="8" spans="1:37" x14ac:dyDescent="0.2">
      <c r="A8" s="21">
        <v>12</v>
      </c>
      <c r="B8" s="23">
        <v>1573797.3815505398</v>
      </c>
      <c r="C8" s="24">
        <v>1517244.41589193</v>
      </c>
      <c r="D8" s="24">
        <v>207122.40319755001</v>
      </c>
      <c r="E8" s="24">
        <v>170212.446054623</v>
      </c>
      <c r="F8" s="24">
        <v>1529300.4289358901</v>
      </c>
      <c r="G8" s="25">
        <v>1514303.5166541901</v>
      </c>
      <c r="H8" s="23">
        <v>1804422.0176440699</v>
      </c>
      <c r="I8" s="24">
        <v>1693093.4856467301</v>
      </c>
      <c r="J8" s="24">
        <v>1687054.1560427099</v>
      </c>
      <c r="K8" s="24">
        <v>1849046.9190380601</v>
      </c>
      <c r="L8" s="24">
        <v>1688969.2380347899</v>
      </c>
      <c r="M8" s="25">
        <v>1831276.6951498899</v>
      </c>
      <c r="N8" s="23">
        <v>1731710.6419576001</v>
      </c>
      <c r="O8" s="24">
        <v>1801826.6377905898</v>
      </c>
      <c r="P8" s="24">
        <v>1551813.2441177301</v>
      </c>
      <c r="Q8" s="24">
        <v>1529159.00551633</v>
      </c>
      <c r="R8" s="24">
        <v>756120.59941978299</v>
      </c>
      <c r="S8" s="25">
        <v>900683.02978424006</v>
      </c>
      <c r="T8" s="23">
        <v>2400187.5698582102</v>
      </c>
      <c r="U8" s="24">
        <v>2357137.6114751799</v>
      </c>
      <c r="V8" s="24">
        <v>2078180.5927920802</v>
      </c>
      <c r="W8" s="24">
        <v>2477560.5176055003</v>
      </c>
      <c r="X8" s="24">
        <v>2082105.71512825</v>
      </c>
      <c r="Y8" s="25">
        <v>2054268.4308449998</v>
      </c>
      <c r="Z8" s="23">
        <v>2141074.4995222297</v>
      </c>
      <c r="AA8" s="24">
        <v>2107988.1875087502</v>
      </c>
      <c r="AB8" s="24">
        <v>1050912.7815714101</v>
      </c>
      <c r="AC8" s="24">
        <v>1286884.8036200299</v>
      </c>
      <c r="AD8" s="24">
        <v>2080859.55980228</v>
      </c>
      <c r="AE8" s="25">
        <v>2443789.7413800103</v>
      </c>
      <c r="AF8" s="23">
        <v>1431901.8340276</v>
      </c>
      <c r="AG8" s="24">
        <v>1600918.9018349501</v>
      </c>
      <c r="AH8" s="24">
        <v>1189435.6030952099</v>
      </c>
      <c r="AI8" s="24">
        <v>1204572.68545698</v>
      </c>
      <c r="AJ8" s="24">
        <v>1295233.0161790501</v>
      </c>
      <c r="AK8" s="25">
        <v>1131844.0931567298</v>
      </c>
    </row>
    <row r="9" spans="1:37" x14ac:dyDescent="0.2">
      <c r="A9" s="21">
        <v>13</v>
      </c>
      <c r="B9" s="23">
        <v>2826375.5786226699</v>
      </c>
      <c r="C9" s="24">
        <v>2416700.23966779</v>
      </c>
      <c r="D9" s="24">
        <v>273732.579155165</v>
      </c>
      <c r="E9" s="24">
        <v>218452.01159690801</v>
      </c>
      <c r="F9" s="24">
        <v>2343795.5112159103</v>
      </c>
      <c r="G9" s="25">
        <v>2528284.6472303998</v>
      </c>
      <c r="H9" s="23">
        <v>2547786.92857916</v>
      </c>
      <c r="I9" s="24">
        <v>2486315.78410848</v>
      </c>
      <c r="J9" s="24">
        <v>2632350.5724480702</v>
      </c>
      <c r="K9" s="24">
        <v>2584088.4675090499</v>
      </c>
      <c r="L9" s="24">
        <v>2895739.2136646202</v>
      </c>
      <c r="M9" s="25">
        <v>2654235.6425094903</v>
      </c>
      <c r="N9" s="23">
        <v>2585905.9617454298</v>
      </c>
      <c r="O9" s="24">
        <v>2706922.6487920298</v>
      </c>
      <c r="P9" s="24">
        <v>2166024.4999680999</v>
      </c>
      <c r="Q9" s="24">
        <v>2242725.6688318201</v>
      </c>
      <c r="R9" s="24">
        <v>1202477.8758251001</v>
      </c>
      <c r="S9" s="25">
        <v>1211993.3726669699</v>
      </c>
      <c r="T9" s="23">
        <v>3504477.4879371603</v>
      </c>
      <c r="U9" s="24">
        <v>3517490.8021572698</v>
      </c>
      <c r="V9" s="24">
        <v>3506128.8007970103</v>
      </c>
      <c r="W9" s="24">
        <v>3430058.2314125798</v>
      </c>
      <c r="X9" s="24">
        <v>3240730.9585343301</v>
      </c>
      <c r="Y9" s="25">
        <v>3044417.0399553198</v>
      </c>
      <c r="Z9" s="23">
        <v>2907447.2181668598</v>
      </c>
      <c r="AA9" s="24">
        <v>3085838.39637125</v>
      </c>
      <c r="AB9" s="24">
        <v>1531428.3829316199</v>
      </c>
      <c r="AC9" s="24">
        <v>1554627.9591459001</v>
      </c>
      <c r="AD9" s="24">
        <v>2931537.4031632598</v>
      </c>
      <c r="AE9" s="25">
        <v>2822525.4693408301</v>
      </c>
      <c r="AF9" s="23">
        <v>2089450.5262254998</v>
      </c>
      <c r="AG9" s="24">
        <v>2166582.4118876401</v>
      </c>
      <c r="AH9" s="24">
        <v>1581608.7998182999</v>
      </c>
      <c r="AI9" s="24">
        <v>1358019.9819173501</v>
      </c>
      <c r="AJ9" s="24">
        <v>1779329.1960990699</v>
      </c>
      <c r="AK9" s="25">
        <v>1792709.34152692</v>
      </c>
    </row>
    <row r="10" spans="1:37" x14ac:dyDescent="0.2">
      <c r="A10" s="21">
        <v>15</v>
      </c>
      <c r="B10" s="23">
        <v>5052985.2240858702</v>
      </c>
      <c r="C10" s="24">
        <v>5230154.51863907</v>
      </c>
      <c r="D10" s="24">
        <v>390145.61135097296</v>
      </c>
      <c r="E10" s="24">
        <v>347457.322207116</v>
      </c>
      <c r="F10" s="24">
        <v>5449292.5346980998</v>
      </c>
      <c r="G10" s="25">
        <v>7126133.6342462003</v>
      </c>
      <c r="H10" s="23">
        <v>5986455.644105209</v>
      </c>
      <c r="I10" s="24">
        <v>6422103.9570371509</v>
      </c>
      <c r="J10" s="24">
        <v>4033553.3556017699</v>
      </c>
      <c r="K10" s="24">
        <v>5537690.04452358</v>
      </c>
      <c r="L10" s="24">
        <v>4882033.9490782395</v>
      </c>
      <c r="M10" s="25">
        <v>5052955.0957271</v>
      </c>
      <c r="N10" s="23">
        <v>6491888.5799759803</v>
      </c>
      <c r="O10" s="24">
        <v>6135106.70637717</v>
      </c>
      <c r="P10" s="24">
        <v>4796846.2462795395</v>
      </c>
      <c r="Q10" s="24">
        <v>5481605.80024058</v>
      </c>
      <c r="R10" s="24">
        <v>2729703.5655210498</v>
      </c>
      <c r="S10" s="25">
        <v>2561144.1470960397</v>
      </c>
      <c r="T10" s="23">
        <v>5611698.25842347</v>
      </c>
      <c r="U10" s="24">
        <v>5472968.01217122</v>
      </c>
      <c r="V10" s="24">
        <v>8268544.8059833506</v>
      </c>
      <c r="W10" s="24">
        <v>8292230.1306142295</v>
      </c>
      <c r="X10" s="24">
        <v>6292110.5396721195</v>
      </c>
      <c r="Y10" s="25">
        <v>7266408.6679826397</v>
      </c>
      <c r="Z10" s="23">
        <v>6571718.6940325703</v>
      </c>
      <c r="AA10" s="24">
        <v>6709479.8576382594</v>
      </c>
      <c r="AB10" s="24">
        <v>3675354.0643149498</v>
      </c>
      <c r="AC10" s="24">
        <v>3564396.84390481</v>
      </c>
      <c r="AD10" s="24">
        <v>6680245.6019016495</v>
      </c>
      <c r="AE10" s="25">
        <v>6713745.4639837602</v>
      </c>
      <c r="AF10" s="23">
        <v>4811136.4337258702</v>
      </c>
      <c r="AG10" s="24">
        <v>5265494.3885889603</v>
      </c>
      <c r="AH10" s="24">
        <v>3520372.9792927103</v>
      </c>
      <c r="AI10" s="24">
        <v>3450985.4211222799</v>
      </c>
      <c r="AJ10" s="24">
        <v>4178223.72052396</v>
      </c>
      <c r="AK10" s="25">
        <v>4091678.2493449496</v>
      </c>
    </row>
    <row r="11" spans="1:37" x14ac:dyDescent="0.2">
      <c r="A11" s="21">
        <v>18</v>
      </c>
      <c r="B11" s="23">
        <v>6066359.467685</v>
      </c>
      <c r="C11" s="24">
        <v>4949593.0561548797</v>
      </c>
      <c r="D11" s="24">
        <v>834087.63014467095</v>
      </c>
      <c r="E11" s="24">
        <v>845891.58459041594</v>
      </c>
      <c r="F11" s="24">
        <v>4888051.9634157699</v>
      </c>
      <c r="G11" s="25">
        <v>5543446.7559389099</v>
      </c>
      <c r="H11" s="23">
        <v>6569766.865253021</v>
      </c>
      <c r="I11" s="24">
        <v>6548670.2793322103</v>
      </c>
      <c r="J11" s="24">
        <v>4095745.0579143399</v>
      </c>
      <c r="K11" s="24">
        <v>3932014.6531271604</v>
      </c>
      <c r="L11" s="24">
        <v>4149106.2605896397</v>
      </c>
      <c r="M11" s="25">
        <v>4479801.3949858705</v>
      </c>
      <c r="N11" s="23">
        <v>4532645.9408978298</v>
      </c>
      <c r="O11" s="24">
        <v>4032455.7790514496</v>
      </c>
      <c r="P11" s="24">
        <v>5265558.3968136199</v>
      </c>
      <c r="Q11" s="24">
        <v>4681922.49025576</v>
      </c>
      <c r="R11" s="24">
        <v>4257848.2511005197</v>
      </c>
      <c r="S11" s="25">
        <v>4188399.97657181</v>
      </c>
      <c r="T11" s="23"/>
      <c r="U11" s="24"/>
      <c r="V11" s="24">
        <v>17878667.390957899</v>
      </c>
      <c r="W11" s="24">
        <v>17755468.879101899</v>
      </c>
      <c r="X11" s="24">
        <v>14534410.3194078</v>
      </c>
      <c r="Y11" s="25">
        <v>15037649.836365899</v>
      </c>
      <c r="Z11" s="23">
        <v>30677157.171514101</v>
      </c>
      <c r="AA11" s="24">
        <v>28824883.958706498</v>
      </c>
      <c r="AB11" s="24">
        <v>15058058.464727601</v>
      </c>
      <c r="AC11" s="24">
        <v>12551458.383713201</v>
      </c>
      <c r="AD11" s="22">
        <v>30677157.171514101</v>
      </c>
      <c r="AE11" s="22">
        <v>28824883.958706498</v>
      </c>
      <c r="AF11" s="24">
        <v>20443127.284182001</v>
      </c>
      <c r="AG11" s="25">
        <v>19080682.885646898</v>
      </c>
      <c r="AH11" s="23">
        <v>12556981.8137706</v>
      </c>
      <c r="AI11" s="24">
        <v>10992086.9124378</v>
      </c>
      <c r="AJ11" s="24">
        <v>12556981.8137706</v>
      </c>
      <c r="AK11" s="25">
        <v>10992086.9124378</v>
      </c>
    </row>
    <row r="12" spans="1:37" x14ac:dyDescent="0.2">
      <c r="A12" s="21">
        <v>19</v>
      </c>
      <c r="B12" s="23">
        <v>6862991.4592473302</v>
      </c>
      <c r="C12" s="24">
        <v>6670793.6643470097</v>
      </c>
      <c r="D12" s="24">
        <v>708630.82511633995</v>
      </c>
      <c r="E12" s="24">
        <v>626431.74465258804</v>
      </c>
      <c r="F12" s="24">
        <v>5152383.6794640301</v>
      </c>
      <c r="G12" s="25">
        <v>5336550.9177666903</v>
      </c>
      <c r="H12" s="23">
        <v>6674195.3815302104</v>
      </c>
      <c r="I12" s="24">
        <v>7349544.7140788203</v>
      </c>
      <c r="J12" s="24">
        <v>4189170.2784820097</v>
      </c>
      <c r="K12" s="24">
        <v>4513695.5679346202</v>
      </c>
      <c r="L12" s="24">
        <v>4376917.2675754605</v>
      </c>
      <c r="M12" s="25">
        <v>4346504.9384337096</v>
      </c>
      <c r="N12" s="23">
        <v>4534356.5018092496</v>
      </c>
      <c r="O12" s="24">
        <v>4524865.9938311595</v>
      </c>
      <c r="P12" s="24">
        <v>5083020.07739559</v>
      </c>
      <c r="Q12" s="24">
        <v>4791455.9524089601</v>
      </c>
      <c r="R12" s="24">
        <v>4239747.18896282</v>
      </c>
      <c r="S12" s="25">
        <v>4484359.5293099601</v>
      </c>
      <c r="T12" s="23"/>
      <c r="U12" s="24"/>
      <c r="V12" s="24">
        <v>17651607.071590401</v>
      </c>
      <c r="W12" s="24">
        <v>18786802.406574398</v>
      </c>
      <c r="X12" s="24">
        <v>16827243.458756499</v>
      </c>
      <c r="Y12" s="25">
        <v>17585328.166799098</v>
      </c>
      <c r="Z12" s="23">
        <v>43978937.167622298</v>
      </c>
      <c r="AA12" s="24">
        <v>48078474.070004895</v>
      </c>
      <c r="AB12" s="24">
        <v>17887796.2998637</v>
      </c>
      <c r="AC12" s="24">
        <v>18612934.871098001</v>
      </c>
      <c r="AD12" s="24">
        <v>45730407.904263198</v>
      </c>
      <c r="AE12" s="25">
        <v>46897687.489099205</v>
      </c>
      <c r="AF12" s="23">
        <v>30969149.972862501</v>
      </c>
      <c r="AG12" s="24">
        <v>32132830.953658901</v>
      </c>
      <c r="AH12" s="24">
        <v>17903649.825520899</v>
      </c>
      <c r="AI12" s="24">
        <v>18979015.1496762</v>
      </c>
      <c r="AJ12" s="24">
        <v>26106847.101529699</v>
      </c>
      <c r="AK12" s="25">
        <v>28848000.950368501</v>
      </c>
    </row>
    <row r="13" spans="1:37" x14ac:dyDescent="0.2">
      <c r="A13" s="21">
        <v>25</v>
      </c>
      <c r="B13" s="24">
        <v>985642.67701372399</v>
      </c>
      <c r="C13" s="24">
        <v>1129871.67493084</v>
      </c>
      <c r="D13" s="24">
        <v>2647852.0538084302</v>
      </c>
      <c r="E13" s="24">
        <v>2763594.4735738002</v>
      </c>
      <c r="F13" s="24">
        <v>1097019.2251414501</v>
      </c>
      <c r="G13" s="25">
        <v>790567.57672824897</v>
      </c>
      <c r="H13" s="23">
        <v>1551303.34689819</v>
      </c>
      <c r="I13" s="24">
        <v>1333764.21996763</v>
      </c>
      <c r="J13" s="24">
        <v>1428237.58823688</v>
      </c>
      <c r="K13" s="24">
        <v>1495579.2211192402</v>
      </c>
      <c r="L13" s="24">
        <v>1345052.7252873001</v>
      </c>
      <c r="M13" s="25">
        <v>1449629.2819548401</v>
      </c>
      <c r="N13" s="23">
        <v>1043071.4309700701</v>
      </c>
      <c r="O13" s="24">
        <v>1037512.74009304</v>
      </c>
      <c r="P13" s="24">
        <v>942595.64860002999</v>
      </c>
      <c r="Q13" s="24">
        <v>1111154.9683473199</v>
      </c>
      <c r="R13" s="24">
        <v>2102328.6832590899</v>
      </c>
      <c r="S13" s="24">
        <v>2199980.0813803398</v>
      </c>
      <c r="T13" s="24"/>
      <c r="U13" s="24"/>
      <c r="V13" s="24">
        <v>2636020.7056592</v>
      </c>
      <c r="W13" s="24">
        <v>2593533.5187846799</v>
      </c>
      <c r="X13" s="24">
        <v>2097782.29613626</v>
      </c>
      <c r="Y13" s="24">
        <v>2111432.0747660697</v>
      </c>
      <c r="Z13" s="24">
        <v>103002428.07623699</v>
      </c>
      <c r="AA13" s="24">
        <v>108615341.75410001</v>
      </c>
      <c r="AB13" s="24">
        <v>99177879.841733903</v>
      </c>
      <c r="AC13" s="24">
        <v>94079638.884714097</v>
      </c>
      <c r="AD13" s="24">
        <v>95987860.991147608</v>
      </c>
      <c r="AE13" s="24">
        <v>100015652.449608</v>
      </c>
      <c r="AF13" s="22">
        <v>221535830.37444502</v>
      </c>
      <c r="AG13" s="22">
        <v>238456812.43094403</v>
      </c>
      <c r="AH13" s="22">
        <v>130192822.07913999</v>
      </c>
      <c r="AI13" s="22">
        <v>138294950.49179101</v>
      </c>
      <c r="AJ13" s="22">
        <v>219585584.90902501</v>
      </c>
      <c r="AK13" s="22">
        <v>207598262.48558199</v>
      </c>
    </row>
    <row r="14" spans="1:37" x14ac:dyDescent="0.2">
      <c r="A14" s="21">
        <v>34</v>
      </c>
      <c r="B14" s="24">
        <v>385658.98452630395</v>
      </c>
      <c r="C14" s="24">
        <v>354169.90016269498</v>
      </c>
      <c r="D14" s="24">
        <v>1788939.56617796</v>
      </c>
      <c r="E14" s="24">
        <v>1921177.3212910399</v>
      </c>
      <c r="F14" s="24">
        <v>424317.09582733101</v>
      </c>
      <c r="G14" s="25">
        <v>283379.58406947402</v>
      </c>
      <c r="H14" s="23">
        <v>374563.23161355301</v>
      </c>
      <c r="I14" s="24">
        <v>382849.51400263701</v>
      </c>
      <c r="J14" s="24">
        <v>458858.04902353702</v>
      </c>
      <c r="K14" s="24">
        <v>483831.588021298</v>
      </c>
      <c r="L14" s="24">
        <v>488858.22783055302</v>
      </c>
      <c r="M14" s="25">
        <v>436837.94745191105</v>
      </c>
      <c r="N14" s="23">
        <v>381159.87928964198</v>
      </c>
      <c r="O14" s="24">
        <v>306932.64180990297</v>
      </c>
      <c r="P14" s="24">
        <v>347170.75425630796</v>
      </c>
      <c r="Q14" s="24">
        <v>381730.96836532297</v>
      </c>
      <c r="R14" s="24">
        <v>502706.70733570098</v>
      </c>
      <c r="S14" s="24">
        <v>467453.51204038598</v>
      </c>
      <c r="T14" s="24">
        <v>474995.65759631799</v>
      </c>
      <c r="U14" s="24">
        <v>421642.26993739599</v>
      </c>
      <c r="V14" s="24">
        <v>486438.41460660601</v>
      </c>
      <c r="W14" s="24">
        <v>417067.52524319803</v>
      </c>
      <c r="X14" s="24">
        <v>276176.55651627702</v>
      </c>
      <c r="Y14" s="24">
        <v>222471.664443013</v>
      </c>
      <c r="Z14" s="24">
        <v>1066564.6157683202</v>
      </c>
      <c r="AA14" s="24">
        <v>1077533.1512961499</v>
      </c>
      <c r="AB14" s="24">
        <v>1844480.0350069602</v>
      </c>
      <c r="AC14" s="24">
        <v>1661990.64643126</v>
      </c>
      <c r="AD14" s="24">
        <v>1116128.9195043</v>
      </c>
      <c r="AE14" s="24">
        <v>884733.69622338098</v>
      </c>
      <c r="AF14" s="22">
        <v>164413591.52356601</v>
      </c>
      <c r="AG14" s="22">
        <v>132435790.860103</v>
      </c>
      <c r="AH14" s="22">
        <v>257426458.02037999</v>
      </c>
      <c r="AI14" s="22">
        <v>200750922.85498899</v>
      </c>
      <c r="AJ14" s="22">
        <v>210651657.61824703</v>
      </c>
      <c r="AK14" s="22">
        <v>195220649.763385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1520F-4E0E-4730-B161-A7997D96884F}">
  <dimension ref="A1:AK48"/>
  <sheetViews>
    <sheetView zoomScale="60" zoomScaleNormal="60" workbookViewId="0">
      <selection activeCell="S42" sqref="S42"/>
    </sheetView>
  </sheetViews>
  <sheetFormatPr baseColWidth="10" defaultColWidth="8.83203125" defaultRowHeight="15" x14ac:dyDescent="0.2"/>
  <cols>
    <col min="1" max="1" width="13" bestFit="1" customWidth="1"/>
    <col min="2" max="2" width="10.1640625" bestFit="1" customWidth="1"/>
    <col min="3" max="3" width="13.5" bestFit="1" customWidth="1"/>
    <col min="4" max="4" width="9.83203125" bestFit="1" customWidth="1"/>
    <col min="5" max="5" width="13.5" bestFit="1" customWidth="1"/>
    <col min="6" max="6" width="9.83203125" bestFit="1" customWidth="1"/>
    <col min="7" max="7" width="13.5" bestFit="1" customWidth="1"/>
    <col min="8" max="8" width="9.83203125" bestFit="1" customWidth="1"/>
    <col min="9" max="9" width="13.5" bestFit="1" customWidth="1"/>
    <col min="10" max="10" width="10.1640625" bestFit="1" customWidth="1"/>
    <col min="11" max="11" width="12.33203125" bestFit="1" customWidth="1"/>
    <col min="12" max="12" width="9.83203125" bestFit="1" customWidth="1"/>
    <col min="13" max="13" width="13.5" bestFit="1" customWidth="1"/>
    <col min="14" max="14" width="10.1640625" bestFit="1" customWidth="1"/>
    <col min="15" max="16" width="9.83203125" bestFit="1" customWidth="1"/>
    <col min="17" max="17" width="10.1640625" bestFit="1" customWidth="1"/>
    <col min="18" max="20" width="9.83203125" bestFit="1" customWidth="1"/>
    <col min="21" max="21" width="10.1640625" bestFit="1" customWidth="1"/>
    <col min="22" max="22" width="9.83203125" bestFit="1" customWidth="1"/>
    <col min="23" max="23" width="10.1640625" bestFit="1" customWidth="1"/>
    <col min="24" max="30" width="9.83203125" bestFit="1" customWidth="1"/>
    <col min="31" max="31" width="10.1640625" bestFit="1" customWidth="1"/>
    <col min="32" max="32" width="9.83203125" bestFit="1" customWidth="1"/>
    <col min="33" max="33" width="10.1640625" bestFit="1" customWidth="1"/>
    <col min="34" max="36" width="9.83203125" bestFit="1" customWidth="1"/>
    <col min="37" max="37" width="10.1640625" bestFit="1" customWidth="1"/>
  </cols>
  <sheetData>
    <row r="1" spans="1:37"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7" x14ac:dyDescent="0.2">
      <c r="A2" s="1"/>
      <c r="B2" s="32" t="s">
        <v>0</v>
      </c>
      <c r="C2" s="33"/>
      <c r="D2" s="33"/>
      <c r="E2" s="33"/>
      <c r="F2" s="33"/>
      <c r="G2" s="34"/>
      <c r="H2" s="32" t="s">
        <v>1</v>
      </c>
      <c r="I2" s="33"/>
      <c r="J2" s="33"/>
      <c r="K2" s="33"/>
      <c r="L2" s="33"/>
      <c r="M2" s="34"/>
      <c r="N2" s="32" t="s">
        <v>2</v>
      </c>
      <c r="O2" s="33"/>
      <c r="P2" s="33"/>
      <c r="Q2" s="33"/>
      <c r="R2" s="33"/>
      <c r="S2" s="34"/>
      <c r="T2" s="32" t="s">
        <v>3</v>
      </c>
      <c r="U2" s="33"/>
      <c r="V2" s="33"/>
      <c r="W2" s="33"/>
      <c r="X2" s="33"/>
      <c r="Y2" s="34"/>
      <c r="Z2" s="32" t="s">
        <v>4</v>
      </c>
      <c r="AA2" s="33"/>
      <c r="AB2" s="33"/>
      <c r="AC2" s="33"/>
      <c r="AD2" s="33"/>
      <c r="AE2" s="34"/>
      <c r="AF2" s="32" t="s">
        <v>5</v>
      </c>
      <c r="AG2" s="33"/>
      <c r="AH2" s="33"/>
      <c r="AI2" s="33"/>
      <c r="AJ2" s="33"/>
      <c r="AK2" s="34"/>
    </row>
    <row r="3" spans="1:37" x14ac:dyDescent="0.2">
      <c r="A3" s="1" t="s">
        <v>6</v>
      </c>
      <c r="B3" s="32" t="s">
        <v>7</v>
      </c>
      <c r="C3" s="33"/>
      <c r="D3" s="33" t="s">
        <v>8</v>
      </c>
      <c r="E3" s="33"/>
      <c r="F3" s="33" t="s">
        <v>9</v>
      </c>
      <c r="G3" s="34"/>
      <c r="H3" s="32" t="s">
        <v>7</v>
      </c>
      <c r="I3" s="33"/>
      <c r="J3" s="33" t="s">
        <v>8</v>
      </c>
      <c r="K3" s="33"/>
      <c r="L3" s="33" t="s">
        <v>9</v>
      </c>
      <c r="M3" s="34"/>
      <c r="N3" s="32" t="s">
        <v>7</v>
      </c>
      <c r="O3" s="33"/>
      <c r="P3" s="33" t="s">
        <v>8</v>
      </c>
      <c r="Q3" s="33"/>
      <c r="R3" s="33" t="s">
        <v>9</v>
      </c>
      <c r="S3" s="34"/>
      <c r="T3" s="32" t="s">
        <v>7</v>
      </c>
      <c r="U3" s="33"/>
      <c r="V3" s="33" t="s">
        <v>8</v>
      </c>
      <c r="W3" s="33"/>
      <c r="X3" s="33" t="s">
        <v>9</v>
      </c>
      <c r="Y3" s="34"/>
      <c r="Z3" s="32" t="s">
        <v>7</v>
      </c>
      <c r="AA3" s="33"/>
      <c r="AB3" s="33" t="s">
        <v>8</v>
      </c>
      <c r="AC3" s="33"/>
      <c r="AD3" s="33" t="s">
        <v>9</v>
      </c>
      <c r="AE3" s="34"/>
      <c r="AF3" s="32" t="s">
        <v>7</v>
      </c>
      <c r="AG3" s="33"/>
      <c r="AH3" s="33" t="s">
        <v>8</v>
      </c>
      <c r="AI3" s="33"/>
      <c r="AJ3" s="33" t="s">
        <v>9</v>
      </c>
      <c r="AK3" s="34"/>
    </row>
    <row r="4" spans="1:37" x14ac:dyDescent="0.2">
      <c r="A4" s="1">
        <v>0</v>
      </c>
      <c r="B4" s="11">
        <v>9069.7768329684204</v>
      </c>
      <c r="C4" s="12">
        <v>14182.952111418201</v>
      </c>
      <c r="D4" s="13">
        <v>12762.889374926501</v>
      </c>
      <c r="E4" s="13">
        <v>10636.715642029199</v>
      </c>
      <c r="F4" s="14">
        <v>11775.402471019999</v>
      </c>
      <c r="G4" s="15">
        <v>11485.898907257801</v>
      </c>
      <c r="H4" s="2">
        <v>12482.449746579299</v>
      </c>
      <c r="I4" s="3">
        <v>9927.0945666089992</v>
      </c>
      <c r="J4" s="3">
        <v>9076.9222499630905</v>
      </c>
      <c r="K4" s="3">
        <v>11489.6718417804</v>
      </c>
      <c r="L4" s="3">
        <v>10492.2852636846</v>
      </c>
      <c r="M4" s="4">
        <v>8794.4973907861004</v>
      </c>
      <c r="N4" s="2">
        <v>9785.2461802015205</v>
      </c>
      <c r="O4" s="3">
        <v>12336.097311559601</v>
      </c>
      <c r="P4" s="3">
        <v>12053.9912449025</v>
      </c>
      <c r="Q4" s="3">
        <v>8368.5334772721108</v>
      </c>
      <c r="R4" s="3">
        <v>10637.481125030799</v>
      </c>
      <c r="S4" s="4">
        <v>10780.5501286361</v>
      </c>
      <c r="T4" s="2">
        <v>12762.985481543899</v>
      </c>
      <c r="U4" s="3">
        <v>11348.1137076738</v>
      </c>
      <c r="V4" s="3">
        <v>10496.034505968701</v>
      </c>
      <c r="W4" s="3">
        <v>7800.4637404059004</v>
      </c>
      <c r="X4" s="3">
        <v>10352.5328145154</v>
      </c>
      <c r="Y4" s="4">
        <v>11770.909593848</v>
      </c>
      <c r="Z4" s="2">
        <v>12338.368174651399</v>
      </c>
      <c r="AA4" s="3">
        <v>12199.4876966996</v>
      </c>
      <c r="AB4" s="3">
        <v>10354.7637817739</v>
      </c>
      <c r="AC4" s="3">
        <v>12054.092100141601</v>
      </c>
      <c r="AD4" s="3">
        <v>11062.8322492963</v>
      </c>
      <c r="AE4" s="4">
        <v>9500.6857864423091</v>
      </c>
      <c r="AF4" s="2">
        <v>10494.594199073301</v>
      </c>
      <c r="AG4" s="3">
        <v>8792.6945415221708</v>
      </c>
      <c r="AH4" s="3">
        <v>10059.4076026197</v>
      </c>
      <c r="AI4" s="3">
        <v>18154.201489610401</v>
      </c>
      <c r="AJ4" s="3">
        <v>11770.569811724599</v>
      </c>
      <c r="AK4" s="4">
        <v>9775.9418590451005</v>
      </c>
    </row>
    <row r="5" spans="1:37" x14ac:dyDescent="0.2">
      <c r="A5" s="1">
        <v>1</v>
      </c>
      <c r="B5" s="11">
        <v>14733.7799694559</v>
      </c>
      <c r="C5" s="12">
        <v>13047.044031568401</v>
      </c>
      <c r="D5" s="13">
        <v>18013.313881412902</v>
      </c>
      <c r="E5" s="13">
        <v>14326.448004596699</v>
      </c>
      <c r="F5" s="14">
        <v>14322.594358439301</v>
      </c>
      <c r="G5" s="15">
        <v>16878.313268742</v>
      </c>
      <c r="H5" s="2">
        <v>16026.7627081059</v>
      </c>
      <c r="I5" s="3">
        <v>15175.9365471116</v>
      </c>
      <c r="J5" s="3">
        <v>15888.2301593988</v>
      </c>
      <c r="K5" s="3">
        <v>13188.330055147</v>
      </c>
      <c r="L5" s="3">
        <v>11487.7874678762</v>
      </c>
      <c r="M5" s="4">
        <v>13757.5671583442</v>
      </c>
      <c r="N5" s="2">
        <v>16025.864213164499</v>
      </c>
      <c r="O5" s="3">
        <v>15317.716458090699</v>
      </c>
      <c r="P5" s="3">
        <v>17735.435332399498</v>
      </c>
      <c r="Q5" s="3">
        <v>13901.0728167131</v>
      </c>
      <c r="R5" s="3">
        <v>14326.561907489</v>
      </c>
      <c r="S5" s="4">
        <v>14044.983372052</v>
      </c>
      <c r="T5" s="2">
        <v>15459.6441908993</v>
      </c>
      <c r="U5" s="3">
        <v>14324.931470272501</v>
      </c>
      <c r="V5" s="3">
        <v>14749.221120578301</v>
      </c>
      <c r="W5" s="3">
        <v>13471.617549456299</v>
      </c>
      <c r="X5" s="3">
        <v>15176.304835286999</v>
      </c>
      <c r="Y5" s="4">
        <v>13615.2466595524</v>
      </c>
      <c r="Z5" s="2">
        <v>10495.248435826799</v>
      </c>
      <c r="AA5" s="3">
        <v>15742.345736446299</v>
      </c>
      <c r="AB5" s="3">
        <v>15599.2632099276</v>
      </c>
      <c r="AC5" s="3">
        <v>15030.483024849</v>
      </c>
      <c r="AD5" s="3">
        <v>14609.2964229506</v>
      </c>
      <c r="AE5" s="4">
        <v>15460.446309752801</v>
      </c>
      <c r="AF5" s="2">
        <v>14186.5431544606</v>
      </c>
      <c r="AG5" s="3">
        <v>14753.3133583401</v>
      </c>
      <c r="AH5" s="3">
        <v>15178.216411052101</v>
      </c>
      <c r="AI5" s="3">
        <v>14024.6924969298</v>
      </c>
      <c r="AJ5" s="3">
        <v>14450.576951326901</v>
      </c>
      <c r="AK5" s="4">
        <v>15456.5206019325</v>
      </c>
    </row>
    <row r="6" spans="1:37" x14ac:dyDescent="0.2">
      <c r="A6" s="1">
        <v>4</v>
      </c>
      <c r="B6" s="11">
        <v>51279.423020930903</v>
      </c>
      <c r="C6" s="12">
        <v>52197.435067685103</v>
      </c>
      <c r="D6" s="13">
        <v>45802.560801321903</v>
      </c>
      <c r="E6" s="13">
        <v>45386.586133464698</v>
      </c>
      <c r="F6" s="14">
        <v>56156.03197394</v>
      </c>
      <c r="G6" s="15">
        <v>54324.275058328902</v>
      </c>
      <c r="H6" s="2">
        <v>56026.809977478399</v>
      </c>
      <c r="I6" s="3">
        <v>55747.865200754102</v>
      </c>
      <c r="J6" s="3">
        <v>55732.938988045498</v>
      </c>
      <c r="K6" s="3">
        <v>51341.1696315507</v>
      </c>
      <c r="L6" s="3">
        <v>59296.747665598399</v>
      </c>
      <c r="M6" s="4">
        <v>51494.673322899398</v>
      </c>
      <c r="N6" s="2">
        <v>55887.4019774509</v>
      </c>
      <c r="O6" s="3">
        <v>54613.574243597199</v>
      </c>
      <c r="P6" s="3">
        <v>47086.002264028299</v>
      </c>
      <c r="Q6" s="3">
        <v>52491.527743286897</v>
      </c>
      <c r="R6" s="3">
        <v>51773.493942749403</v>
      </c>
      <c r="S6" s="4">
        <v>46813.7507902746</v>
      </c>
      <c r="T6" s="2">
        <v>62844.2558328655</v>
      </c>
      <c r="U6" s="3">
        <v>53913.7601734911</v>
      </c>
      <c r="V6" s="3">
        <v>52826.246685259197</v>
      </c>
      <c r="W6" s="3">
        <v>58449.365017164098</v>
      </c>
      <c r="X6" s="3">
        <v>56725.495259663097</v>
      </c>
      <c r="Y6" s="4">
        <v>61704.257988140998</v>
      </c>
      <c r="Z6" s="2">
        <v>58876.642736361602</v>
      </c>
      <c r="AA6" s="3">
        <v>61128.421296398803</v>
      </c>
      <c r="AB6" s="3">
        <v>55734.4545668504</v>
      </c>
      <c r="AC6" s="3">
        <v>52051.477805278199</v>
      </c>
      <c r="AD6" s="3">
        <v>61560.451341938402</v>
      </c>
      <c r="AE6" s="4">
        <v>60262.645167838004</v>
      </c>
      <c r="AF6" s="2">
        <v>60968.684640329397</v>
      </c>
      <c r="AG6" s="3">
        <v>56585.859412134501</v>
      </c>
      <c r="AH6" s="3">
        <v>54896.063594777501</v>
      </c>
      <c r="AI6" s="3">
        <v>58145.700290327899</v>
      </c>
      <c r="AJ6" s="3">
        <v>48647.464680291901</v>
      </c>
      <c r="AK6" s="4">
        <v>50789.886297901598</v>
      </c>
    </row>
    <row r="7" spans="1:37" x14ac:dyDescent="0.2">
      <c r="A7" s="1">
        <v>5</v>
      </c>
      <c r="B7" s="11">
        <v>76958.305053282194</v>
      </c>
      <c r="C7" s="12">
        <v>80992.8911433061</v>
      </c>
      <c r="D7" s="13">
        <v>55320.526456513398</v>
      </c>
      <c r="E7" s="13">
        <v>53915.0238498783</v>
      </c>
      <c r="F7" s="14">
        <v>81960.968641102401</v>
      </c>
      <c r="G7" s="15">
        <v>79283.3325692207</v>
      </c>
      <c r="H7" s="2">
        <v>87384.388220124907</v>
      </c>
      <c r="I7" s="3">
        <v>88059.037160786102</v>
      </c>
      <c r="J7" s="3">
        <v>82681.525534278102</v>
      </c>
      <c r="K7" s="3">
        <v>80017.126502558298</v>
      </c>
      <c r="L7" s="3">
        <v>87366.7656823344</v>
      </c>
      <c r="M7" s="4">
        <v>88215.489223070399</v>
      </c>
      <c r="N7" s="2">
        <v>82001.994421864001</v>
      </c>
      <c r="O7" s="3">
        <v>93766.732343571799</v>
      </c>
      <c r="P7" s="3">
        <v>76156.143863578996</v>
      </c>
      <c r="Q7" s="3">
        <v>80149.306383646894</v>
      </c>
      <c r="R7" s="3">
        <v>69780.445543464404</v>
      </c>
      <c r="S7" s="4">
        <v>71035.963537481002</v>
      </c>
      <c r="T7" s="2">
        <v>89494.090826446496</v>
      </c>
      <c r="U7" s="3">
        <v>96571.802407824303</v>
      </c>
      <c r="V7" s="3">
        <v>89214.389503769606</v>
      </c>
      <c r="W7" s="3">
        <v>86392.649185688599</v>
      </c>
      <c r="X7" s="3">
        <v>89910.624655553896</v>
      </c>
      <c r="Y7" s="4">
        <v>96737.730671703903</v>
      </c>
      <c r="Z7" s="2">
        <v>97711.995623069903</v>
      </c>
      <c r="AA7" s="3">
        <v>100118.153602292</v>
      </c>
      <c r="AB7" s="3">
        <v>83555.067534695496</v>
      </c>
      <c r="AC7" s="3">
        <v>87206.729529200398</v>
      </c>
      <c r="AD7" s="3">
        <v>93459.476112977602</v>
      </c>
      <c r="AE7" s="4">
        <v>88651.647938036796</v>
      </c>
      <c r="AF7" s="2">
        <v>88203.237445944207</v>
      </c>
      <c r="AG7" s="3">
        <v>74599.831117895606</v>
      </c>
      <c r="AH7" s="3">
        <v>76875.235018195701</v>
      </c>
      <c r="AI7" s="3">
        <v>78991.739229690895</v>
      </c>
      <c r="AJ7" s="3">
        <v>78776.462125849706</v>
      </c>
      <c r="AK7" s="4">
        <v>78997.258440566293</v>
      </c>
    </row>
    <row r="8" spans="1:37" x14ac:dyDescent="0.2">
      <c r="A8" s="1">
        <v>7</v>
      </c>
      <c r="B8" s="11">
        <v>184454.544692642</v>
      </c>
      <c r="C8" s="12">
        <v>175696.05594331099</v>
      </c>
      <c r="D8" s="13">
        <v>75587.544607819305</v>
      </c>
      <c r="E8" s="13">
        <v>72757.661525359305</v>
      </c>
      <c r="F8" s="14">
        <v>171780.58764438401</v>
      </c>
      <c r="G8" s="15">
        <v>178625.26016434201</v>
      </c>
      <c r="H8" s="2">
        <v>184101.948073843</v>
      </c>
      <c r="I8" s="3">
        <v>185332.54149278399</v>
      </c>
      <c r="J8" s="3">
        <v>195838.11688333601</v>
      </c>
      <c r="K8" s="3">
        <v>192895.980533864</v>
      </c>
      <c r="L8" s="3">
        <v>188491.36029587299</v>
      </c>
      <c r="M8" s="4">
        <v>194658.20321348999</v>
      </c>
      <c r="N8" s="2">
        <v>195500.29865603099</v>
      </c>
      <c r="O8" s="3">
        <v>186764.742809588</v>
      </c>
      <c r="P8" s="3">
        <v>173511.704869707</v>
      </c>
      <c r="Q8" s="3">
        <v>158158.666197357</v>
      </c>
      <c r="R8" s="3">
        <v>119314.320603439</v>
      </c>
      <c r="S8" s="4">
        <v>129368.009047477</v>
      </c>
      <c r="T8" s="2">
        <v>236538.63926085801</v>
      </c>
      <c r="U8" s="3">
        <v>232050.318997833</v>
      </c>
      <c r="V8" s="3">
        <v>224230.58330480699</v>
      </c>
      <c r="W8" s="3">
        <v>221568.70041659501</v>
      </c>
      <c r="X8" s="3">
        <v>196983.76101331299</v>
      </c>
      <c r="Y8" s="4">
        <v>203619.83947914999</v>
      </c>
      <c r="Z8" s="2">
        <v>200751.24774235199</v>
      </c>
      <c r="AA8" s="3">
        <v>216208.163922976</v>
      </c>
      <c r="AB8" s="3">
        <v>170237.76265633301</v>
      </c>
      <c r="AC8" s="3">
        <v>161534.14948341099</v>
      </c>
      <c r="AD8" s="3">
        <v>208961.410385875</v>
      </c>
      <c r="AE8" s="4">
        <v>197165.93293665</v>
      </c>
      <c r="AF8" s="2">
        <v>181563.012179443</v>
      </c>
      <c r="AG8" s="3">
        <v>141013.471766003</v>
      </c>
      <c r="AH8" s="3">
        <v>143079.18028306501</v>
      </c>
      <c r="AI8" s="3">
        <v>165588.682960687</v>
      </c>
      <c r="AJ8" s="3">
        <v>141470.03012396401</v>
      </c>
      <c r="AK8" s="4">
        <v>142597.555211973</v>
      </c>
    </row>
    <row r="9" spans="1:37" x14ac:dyDescent="0.2">
      <c r="A9" s="1">
        <v>11</v>
      </c>
      <c r="B9" s="11">
        <v>831756.15038966294</v>
      </c>
      <c r="C9" s="12">
        <v>806411.292338609</v>
      </c>
      <c r="D9" s="13">
        <v>160044.27208672199</v>
      </c>
      <c r="E9" s="13">
        <v>149561.22140158599</v>
      </c>
      <c r="F9" s="14">
        <v>806265.52161912306</v>
      </c>
      <c r="G9" s="15">
        <v>795174.87883522804</v>
      </c>
      <c r="H9" s="2">
        <v>925831.23357002903</v>
      </c>
      <c r="I9" s="3">
        <v>893012.42336558097</v>
      </c>
      <c r="J9" s="3">
        <v>968254.65755907004</v>
      </c>
      <c r="K9" s="3">
        <v>933111.98310534901</v>
      </c>
      <c r="L9" s="3">
        <v>927909.71958057897</v>
      </c>
      <c r="M9" s="4">
        <v>875563.20603228</v>
      </c>
      <c r="N9" s="2">
        <v>925692.53141083103</v>
      </c>
      <c r="O9" s="3">
        <v>890586.50509408803</v>
      </c>
      <c r="P9" s="3">
        <v>837373.55606967502</v>
      </c>
      <c r="Q9" s="3">
        <v>878889.58679036901</v>
      </c>
      <c r="R9" s="3">
        <v>512237.13492592803</v>
      </c>
      <c r="S9" s="4">
        <v>512986.54946702399</v>
      </c>
      <c r="T9" s="2">
        <v>1116136.88950172</v>
      </c>
      <c r="U9" s="3">
        <v>1128818.4471059099</v>
      </c>
      <c r="V9" s="3">
        <v>1154979.6108561801</v>
      </c>
      <c r="W9" s="3">
        <v>1150155.5700423999</v>
      </c>
      <c r="X9" s="3">
        <v>1014776.51602157</v>
      </c>
      <c r="Y9" s="4">
        <v>974722.23584125796</v>
      </c>
      <c r="Z9" s="2">
        <v>1092341.4683461599</v>
      </c>
      <c r="AA9" s="3">
        <v>1030788.51920117</v>
      </c>
      <c r="AB9" s="3">
        <v>709744.18796694698</v>
      </c>
      <c r="AC9" s="3">
        <v>758675.52096635802</v>
      </c>
      <c r="AD9" s="3">
        <v>1007561.70018178</v>
      </c>
      <c r="AE9" s="4">
        <v>987862.528260277</v>
      </c>
      <c r="AF9" s="2">
        <v>859148.490199027</v>
      </c>
      <c r="AG9" s="3">
        <v>827074.66588335996</v>
      </c>
      <c r="AH9" s="3">
        <v>661737.30883558397</v>
      </c>
      <c r="AI9" s="3">
        <v>666219.32259885198</v>
      </c>
      <c r="AJ9" s="3">
        <v>685192.13798207405</v>
      </c>
      <c r="AK9" s="4">
        <v>687557.49432851095</v>
      </c>
    </row>
    <row r="10" spans="1:37" x14ac:dyDescent="0.2">
      <c r="A10" s="1">
        <v>12</v>
      </c>
      <c r="B10" s="11">
        <v>1573797.3815505398</v>
      </c>
      <c r="C10" s="12">
        <v>1517244.41589193</v>
      </c>
      <c r="D10" s="13">
        <v>207122.40319755001</v>
      </c>
      <c r="E10" s="13">
        <v>170212.446054623</v>
      </c>
      <c r="F10" s="14">
        <v>1529300.4289358901</v>
      </c>
      <c r="G10" s="15">
        <v>1514303.5166541901</v>
      </c>
      <c r="H10" s="2">
        <v>1804422.0176440699</v>
      </c>
      <c r="I10" s="3">
        <v>1693093.4856467301</v>
      </c>
      <c r="J10" s="3">
        <v>1687054.1560427099</v>
      </c>
      <c r="K10" s="3">
        <v>1849046.9190380601</v>
      </c>
      <c r="L10" s="3">
        <v>1688969.2380347899</v>
      </c>
      <c r="M10" s="4">
        <v>1831276.6951498899</v>
      </c>
      <c r="N10" s="2">
        <v>1731710.6419576001</v>
      </c>
      <c r="O10" s="3">
        <v>1801826.6377905898</v>
      </c>
      <c r="P10" s="3">
        <v>1551813.2441177301</v>
      </c>
      <c r="Q10" s="3">
        <v>1529159.00551633</v>
      </c>
      <c r="R10" s="3">
        <v>756120.59941978299</v>
      </c>
      <c r="S10" s="4">
        <v>900683.02978424006</v>
      </c>
      <c r="T10" s="2">
        <v>2400187.5698582102</v>
      </c>
      <c r="U10" s="3">
        <v>2357137.6114751799</v>
      </c>
      <c r="V10" s="3">
        <v>2078180.5927920802</v>
      </c>
      <c r="W10" s="3">
        <v>2477560.5176055003</v>
      </c>
      <c r="X10" s="3">
        <v>2082105.71512825</v>
      </c>
      <c r="Y10" s="4">
        <v>2054268.4308449998</v>
      </c>
      <c r="Z10" s="2">
        <v>2141074.4995222297</v>
      </c>
      <c r="AA10" s="3">
        <v>2107988.1875087502</v>
      </c>
      <c r="AB10" s="3">
        <v>1050912.7815714101</v>
      </c>
      <c r="AC10" s="3">
        <v>1286884.8036200299</v>
      </c>
      <c r="AD10" s="3">
        <v>2080859.55980228</v>
      </c>
      <c r="AE10" s="4">
        <v>2443789.7413800103</v>
      </c>
      <c r="AF10" s="2">
        <v>1431901.8340276</v>
      </c>
      <c r="AG10" s="3">
        <v>1600918.9018349501</v>
      </c>
      <c r="AH10" s="3">
        <v>1189435.6030952099</v>
      </c>
      <c r="AI10" s="3">
        <v>1204572.68545698</v>
      </c>
      <c r="AJ10" s="3">
        <v>1295233.0161790501</v>
      </c>
      <c r="AK10" s="4">
        <v>1131844.0931567298</v>
      </c>
    </row>
    <row r="11" spans="1:37" x14ac:dyDescent="0.2">
      <c r="A11" s="1">
        <v>13</v>
      </c>
      <c r="B11" s="11">
        <v>2826375.5786226699</v>
      </c>
      <c r="C11" s="12">
        <v>2416700.23966779</v>
      </c>
      <c r="D11" s="13">
        <v>273732.579155165</v>
      </c>
      <c r="E11" s="13">
        <v>218452.01159690801</v>
      </c>
      <c r="F11" s="14">
        <v>2343795.5112159103</v>
      </c>
      <c r="G11" s="15">
        <v>2528284.6472303998</v>
      </c>
      <c r="H11" s="2">
        <v>2547786.92857916</v>
      </c>
      <c r="I11" s="3">
        <v>2486315.78410848</v>
      </c>
      <c r="J11" s="3">
        <v>2632350.5724480702</v>
      </c>
      <c r="K11" s="3">
        <v>2584088.4675090499</v>
      </c>
      <c r="L11" s="3">
        <v>2895739.2136646202</v>
      </c>
      <c r="M11" s="4">
        <v>2654235.6425094903</v>
      </c>
      <c r="N11" s="2">
        <v>2585905.9617454298</v>
      </c>
      <c r="O11" s="3">
        <v>2706922.6487920298</v>
      </c>
      <c r="P11" s="3">
        <v>2166024.4999680999</v>
      </c>
      <c r="Q11" s="3">
        <v>2242725.6688318201</v>
      </c>
      <c r="R11" s="3">
        <v>1202477.8758251001</v>
      </c>
      <c r="S11" s="4">
        <v>1211993.3726669699</v>
      </c>
      <c r="T11" s="2">
        <v>3504477.4879371603</v>
      </c>
      <c r="U11" s="3">
        <v>3517490.8021572698</v>
      </c>
      <c r="V11" s="3">
        <v>3506128.8007970103</v>
      </c>
      <c r="W11" s="3">
        <v>3430058.2314125798</v>
      </c>
      <c r="X11" s="3">
        <v>3240730.9585343301</v>
      </c>
      <c r="Y11" s="4">
        <v>3044417.0399553198</v>
      </c>
      <c r="Z11" s="2">
        <v>2907447.2181668598</v>
      </c>
      <c r="AA11" s="3">
        <v>3085838.39637125</v>
      </c>
      <c r="AB11" s="3">
        <v>1531428.3829316199</v>
      </c>
      <c r="AC11" s="3">
        <v>1554627.9591459001</v>
      </c>
      <c r="AD11" s="3">
        <v>2931537.4031632598</v>
      </c>
      <c r="AE11" s="4">
        <v>2822525.4693408301</v>
      </c>
      <c r="AF11" s="2">
        <v>2089450.5262254998</v>
      </c>
      <c r="AG11" s="3">
        <v>2166582.4118876401</v>
      </c>
      <c r="AH11" s="3">
        <v>1581608.7998182999</v>
      </c>
      <c r="AI11" s="3">
        <v>1358019.9819173501</v>
      </c>
      <c r="AJ11" s="3">
        <v>1779329.1960990699</v>
      </c>
      <c r="AK11" s="4">
        <v>1792709.34152692</v>
      </c>
    </row>
    <row r="12" spans="1:37" x14ac:dyDescent="0.2">
      <c r="A12" s="1">
        <v>15</v>
      </c>
      <c r="B12" s="11">
        <v>5052985.2240858702</v>
      </c>
      <c r="C12" s="12">
        <v>5230154.51863907</v>
      </c>
      <c r="D12" s="13">
        <v>390145.61135097296</v>
      </c>
      <c r="E12" s="13">
        <v>347457.322207116</v>
      </c>
      <c r="F12" s="14">
        <v>5449292.5346980998</v>
      </c>
      <c r="G12" s="15">
        <v>7126133.6342462003</v>
      </c>
      <c r="H12" s="2">
        <v>5986455.644105209</v>
      </c>
      <c r="I12" s="3">
        <v>6422103.9570371509</v>
      </c>
      <c r="J12" s="3">
        <v>4033553.3556017699</v>
      </c>
      <c r="K12" s="3">
        <v>5537690.04452358</v>
      </c>
      <c r="L12" s="3">
        <v>4882033.9490782395</v>
      </c>
      <c r="M12" s="4">
        <v>5052955.0957271</v>
      </c>
      <c r="N12" s="2">
        <v>6491888.5799759803</v>
      </c>
      <c r="O12" s="3">
        <v>6135106.70637717</v>
      </c>
      <c r="P12" s="3">
        <v>4796846.2462795395</v>
      </c>
      <c r="Q12" s="3">
        <v>5481605.80024058</v>
      </c>
      <c r="R12" s="3">
        <v>2729703.5655210498</v>
      </c>
      <c r="S12" s="4">
        <v>2561144.1470960397</v>
      </c>
      <c r="T12" s="2">
        <v>5611698.25842347</v>
      </c>
      <c r="U12" s="3">
        <v>5472968.01217122</v>
      </c>
      <c r="V12" s="3">
        <v>8268544.8059833506</v>
      </c>
      <c r="W12" s="3">
        <v>8292230.1306142295</v>
      </c>
      <c r="X12" s="3">
        <v>6292110.5396721195</v>
      </c>
      <c r="Y12" s="4">
        <v>7266408.6679826397</v>
      </c>
      <c r="Z12" s="2">
        <v>6571718.6940325703</v>
      </c>
      <c r="AA12" s="3">
        <v>6709479.8576382594</v>
      </c>
      <c r="AB12" s="3">
        <v>3675354.0643149498</v>
      </c>
      <c r="AC12" s="3">
        <v>3564396.84390481</v>
      </c>
      <c r="AD12" s="3">
        <v>6680245.6019016495</v>
      </c>
      <c r="AE12" s="4">
        <v>6713745.4639837602</v>
      </c>
      <c r="AF12" s="2">
        <v>4811136.4337258702</v>
      </c>
      <c r="AG12" s="3">
        <v>5265494.3885889603</v>
      </c>
      <c r="AH12" s="3">
        <v>3520372.9792927103</v>
      </c>
      <c r="AI12" s="3">
        <v>3450985.4211222799</v>
      </c>
      <c r="AJ12" s="3">
        <v>4178223.72052396</v>
      </c>
      <c r="AK12" s="4">
        <v>4091678.2493449496</v>
      </c>
    </row>
    <row r="13" spans="1:37" x14ac:dyDescent="0.2">
      <c r="A13" s="1">
        <v>18</v>
      </c>
      <c r="B13" s="11">
        <v>6066359.467685</v>
      </c>
      <c r="C13" s="12">
        <v>4949593.0561548797</v>
      </c>
      <c r="D13" s="13">
        <v>834087.63014467095</v>
      </c>
      <c r="E13" s="13">
        <v>845891.58459041594</v>
      </c>
      <c r="F13" s="14">
        <v>4888051.9634157699</v>
      </c>
      <c r="G13" s="15">
        <v>5543446.7559389099</v>
      </c>
      <c r="H13" s="2">
        <v>6569766.865253021</v>
      </c>
      <c r="I13" s="3">
        <v>6548670.2793322103</v>
      </c>
      <c r="J13" s="3">
        <v>4095745.0579143399</v>
      </c>
      <c r="K13" s="3">
        <v>3932014.6531271604</v>
      </c>
      <c r="L13" s="3">
        <v>4149106.2605896397</v>
      </c>
      <c r="M13" s="4">
        <v>4479801.3949858705</v>
      </c>
      <c r="N13" s="2">
        <v>4532645.9408978298</v>
      </c>
      <c r="O13" s="3">
        <v>4032455.7790514496</v>
      </c>
      <c r="P13" s="3">
        <v>5265558.3968136199</v>
      </c>
      <c r="Q13" s="3">
        <v>4681922.49025576</v>
      </c>
      <c r="R13" s="3">
        <v>4257848.2511005197</v>
      </c>
      <c r="S13" s="4">
        <v>4188399.97657181</v>
      </c>
      <c r="T13" s="2"/>
      <c r="U13" s="3"/>
      <c r="V13" s="3">
        <v>17878667.390957899</v>
      </c>
      <c r="W13" s="3">
        <v>17755468.879101899</v>
      </c>
      <c r="X13" s="3">
        <v>14534410.3194078</v>
      </c>
      <c r="Y13" s="4">
        <v>15037649.836365899</v>
      </c>
      <c r="Z13" s="2">
        <v>30677157.171514101</v>
      </c>
      <c r="AA13" s="3">
        <v>28824883.958706498</v>
      </c>
      <c r="AB13" s="3">
        <v>15058058.464727601</v>
      </c>
      <c r="AC13" s="3">
        <v>12551458.383713201</v>
      </c>
      <c r="AD13">
        <v>30677157.171514101</v>
      </c>
      <c r="AE13">
        <v>28824883.958706498</v>
      </c>
      <c r="AF13" s="3">
        <v>20443127.284182001</v>
      </c>
      <c r="AG13" s="4">
        <v>19080682.885646898</v>
      </c>
      <c r="AH13" s="2">
        <v>12556981.8137706</v>
      </c>
      <c r="AI13" s="3">
        <v>10992086.9124378</v>
      </c>
      <c r="AJ13" s="3">
        <v>12556981.8137706</v>
      </c>
      <c r="AK13" s="4">
        <v>10992086.9124378</v>
      </c>
    </row>
    <row r="14" spans="1:37" x14ac:dyDescent="0.2">
      <c r="A14" s="1">
        <v>19</v>
      </c>
      <c r="B14" s="11">
        <v>6862991.4592473302</v>
      </c>
      <c r="C14" s="12">
        <v>6670793.6643470097</v>
      </c>
      <c r="D14" s="13">
        <v>708630.82511633995</v>
      </c>
      <c r="E14" s="13">
        <v>626431.74465258804</v>
      </c>
      <c r="F14" s="14">
        <v>5152383.6794640301</v>
      </c>
      <c r="G14" s="15">
        <v>5336550.9177666903</v>
      </c>
      <c r="H14" s="2">
        <v>6674195.3815302104</v>
      </c>
      <c r="I14" s="3">
        <v>7349544.7140788203</v>
      </c>
      <c r="J14" s="3">
        <v>4189170.2784820097</v>
      </c>
      <c r="K14" s="3">
        <v>4513695.5679346202</v>
      </c>
      <c r="L14" s="3">
        <v>4376917.2675754605</v>
      </c>
      <c r="M14" s="4">
        <v>4346504.9384337096</v>
      </c>
      <c r="N14" s="2">
        <v>4534356.5018092496</v>
      </c>
      <c r="O14" s="3">
        <v>4524865.9938311595</v>
      </c>
      <c r="P14" s="3">
        <v>5083020.07739559</v>
      </c>
      <c r="Q14" s="3">
        <v>4791455.9524089601</v>
      </c>
      <c r="R14" s="3">
        <v>4239747.18896282</v>
      </c>
      <c r="S14" s="4">
        <v>4484359.5293099601</v>
      </c>
      <c r="T14" s="2"/>
      <c r="U14" s="3"/>
      <c r="V14" s="3">
        <v>17651607.071590401</v>
      </c>
      <c r="W14" s="3">
        <v>18786802.406574398</v>
      </c>
      <c r="X14" s="3">
        <v>16827243.458756499</v>
      </c>
      <c r="Y14" s="4">
        <v>17585328.166799098</v>
      </c>
      <c r="Z14" s="2">
        <v>43978937.167622298</v>
      </c>
      <c r="AA14" s="3">
        <v>48078474.070004895</v>
      </c>
      <c r="AB14" s="3">
        <v>17887796.2998637</v>
      </c>
      <c r="AC14" s="3">
        <v>18612934.871098001</v>
      </c>
      <c r="AD14" s="3">
        <v>45730407.904263198</v>
      </c>
      <c r="AE14" s="4">
        <v>46897687.489099205</v>
      </c>
      <c r="AF14" s="2">
        <v>30969149.972862501</v>
      </c>
      <c r="AG14" s="3">
        <v>32132830.953658901</v>
      </c>
      <c r="AH14" s="3">
        <v>17903649.825520899</v>
      </c>
      <c r="AI14" s="3">
        <v>18979015.1496762</v>
      </c>
      <c r="AJ14" s="3">
        <v>26106847.101529699</v>
      </c>
      <c r="AK14" s="4">
        <v>28848000.950368501</v>
      </c>
    </row>
    <row r="15" spans="1:37" x14ac:dyDescent="0.2">
      <c r="A15" s="1">
        <v>25</v>
      </c>
      <c r="B15" s="12">
        <v>985642.67701372399</v>
      </c>
      <c r="C15" s="12">
        <v>1129871.67493084</v>
      </c>
      <c r="D15" s="13">
        <v>2647852.0538084302</v>
      </c>
      <c r="E15" s="13">
        <v>2763594.4735738002</v>
      </c>
      <c r="F15" s="14">
        <v>1097019.2251414501</v>
      </c>
      <c r="G15" s="15">
        <v>790567.57672824897</v>
      </c>
      <c r="H15" s="2">
        <v>1551303.34689819</v>
      </c>
      <c r="I15" s="3">
        <v>1333764.21996763</v>
      </c>
      <c r="J15" s="3">
        <v>1428237.58823688</v>
      </c>
      <c r="K15" s="3">
        <v>1495579.2211192402</v>
      </c>
      <c r="L15" s="3">
        <v>1345052.7252873001</v>
      </c>
      <c r="M15" s="4">
        <v>1449629.2819548401</v>
      </c>
      <c r="N15" s="2">
        <v>1043071.4309700701</v>
      </c>
      <c r="O15" s="3">
        <v>1037512.74009304</v>
      </c>
      <c r="P15" s="3">
        <v>942595.64860002999</v>
      </c>
      <c r="Q15" s="3">
        <v>1111154.9683473199</v>
      </c>
      <c r="R15" s="3">
        <v>2102328.6832590899</v>
      </c>
      <c r="S15" s="3">
        <v>2199980.0813803398</v>
      </c>
      <c r="T15" s="3"/>
      <c r="U15" s="3"/>
      <c r="V15" s="3">
        <v>2636020.7056592</v>
      </c>
      <c r="W15" s="3">
        <v>2593533.5187846799</v>
      </c>
      <c r="X15" s="3">
        <v>2097782.29613626</v>
      </c>
      <c r="Y15" s="3">
        <v>2111432.0747660697</v>
      </c>
      <c r="Z15" s="3">
        <v>103002428.07623699</v>
      </c>
      <c r="AA15" s="3">
        <v>108615341.75410001</v>
      </c>
      <c r="AB15" s="3">
        <v>99177879.841733903</v>
      </c>
      <c r="AC15" s="3">
        <v>94079638.884714097</v>
      </c>
      <c r="AD15" s="3">
        <v>95987860.991147608</v>
      </c>
      <c r="AE15" s="3">
        <v>100015652.449608</v>
      </c>
      <c r="AF15">
        <v>221535830.37444502</v>
      </c>
      <c r="AG15">
        <v>238456812.43094403</v>
      </c>
      <c r="AH15">
        <v>130192822.07913999</v>
      </c>
      <c r="AI15">
        <v>138294950.49179101</v>
      </c>
      <c r="AJ15">
        <v>219585584.90902501</v>
      </c>
      <c r="AK15">
        <v>207598262.48558199</v>
      </c>
    </row>
    <row r="16" spans="1:37" x14ac:dyDescent="0.2">
      <c r="A16" s="1">
        <v>34</v>
      </c>
      <c r="B16" s="12">
        <v>385658.98452630395</v>
      </c>
      <c r="C16" s="12">
        <v>354169.90016269498</v>
      </c>
      <c r="D16" s="13">
        <v>1788939.56617796</v>
      </c>
      <c r="E16" s="13">
        <v>1921177.3212910399</v>
      </c>
      <c r="F16" s="14">
        <v>424317.09582733101</v>
      </c>
      <c r="G16" s="15">
        <v>283379.58406947402</v>
      </c>
      <c r="H16" s="2">
        <v>374563.23161355301</v>
      </c>
      <c r="I16" s="3">
        <v>382849.51400263701</v>
      </c>
      <c r="J16" s="3">
        <v>458858.04902353702</v>
      </c>
      <c r="K16" s="3">
        <v>483831.588021298</v>
      </c>
      <c r="L16" s="3">
        <v>488858.22783055302</v>
      </c>
      <c r="M16" s="4">
        <v>436837.94745191105</v>
      </c>
      <c r="N16" s="2">
        <v>381159.87928964198</v>
      </c>
      <c r="O16" s="3">
        <v>306932.64180990297</v>
      </c>
      <c r="P16" s="3">
        <v>347170.75425630796</v>
      </c>
      <c r="Q16" s="3">
        <v>381730.96836532297</v>
      </c>
      <c r="R16" s="3">
        <v>502706.70733570098</v>
      </c>
      <c r="S16" s="3">
        <v>467453.51204038598</v>
      </c>
      <c r="T16" s="3">
        <v>474995.65759631799</v>
      </c>
      <c r="U16" s="3">
        <v>421642.26993739599</v>
      </c>
      <c r="V16" s="3">
        <v>486438.41460660601</v>
      </c>
      <c r="W16" s="3">
        <v>417067.52524319803</v>
      </c>
      <c r="X16" s="3">
        <v>276176.55651627702</v>
      </c>
      <c r="Y16" s="3">
        <v>222471.664443013</v>
      </c>
      <c r="Z16" s="3">
        <v>1066564.6157683202</v>
      </c>
      <c r="AA16" s="3">
        <v>1077533.1512961499</v>
      </c>
      <c r="AB16" s="3">
        <v>1844480.0350069602</v>
      </c>
      <c r="AC16" s="3">
        <v>1661990.64643126</v>
      </c>
      <c r="AD16" s="3">
        <v>1116128.9195043</v>
      </c>
      <c r="AE16" s="3">
        <v>884733.69622338098</v>
      </c>
      <c r="AF16">
        <v>164413591.52356601</v>
      </c>
      <c r="AG16">
        <v>132435790.860103</v>
      </c>
      <c r="AH16">
        <v>257426458.02037999</v>
      </c>
      <c r="AI16">
        <v>200750922.85498899</v>
      </c>
      <c r="AJ16">
        <v>210651657.61824703</v>
      </c>
      <c r="AK16">
        <v>195220649.763385</v>
      </c>
    </row>
    <row r="17" spans="1:31" x14ac:dyDescent="0.2">
      <c r="A17" s="1"/>
      <c r="B17" s="3"/>
      <c r="C17" s="3"/>
      <c r="D17" s="3"/>
      <c r="E17" s="3"/>
      <c r="F17" s="3"/>
      <c r="G17" s="4"/>
      <c r="H17" s="2"/>
      <c r="I17" s="3"/>
      <c r="J17" s="3"/>
      <c r="K17" s="3"/>
      <c r="L17" s="3"/>
      <c r="M17" s="4"/>
      <c r="N17" s="2"/>
      <c r="O17" s="3"/>
      <c r="P17" s="3"/>
      <c r="Q17" s="3"/>
      <c r="R17" s="3"/>
      <c r="S17" s="3"/>
      <c r="T17" s="3"/>
      <c r="U17" s="3"/>
      <c r="V17" s="3"/>
      <c r="W17" s="3"/>
      <c r="X17" s="3"/>
      <c r="Y17" s="3"/>
      <c r="Z17" s="3"/>
      <c r="AA17" s="3"/>
      <c r="AB17" s="3"/>
      <c r="AC17" s="3"/>
      <c r="AD17" s="3"/>
      <c r="AE17" s="3"/>
    </row>
    <row r="18" spans="1:31" x14ac:dyDescent="0.2">
      <c r="A18" s="1"/>
      <c r="B18" s="29" t="s">
        <v>0</v>
      </c>
      <c r="C18" s="29"/>
      <c r="D18" s="30"/>
      <c r="E18" s="31" t="s">
        <v>10</v>
      </c>
      <c r="F18" s="29"/>
      <c r="G18" s="30"/>
      <c r="H18" s="31" t="s">
        <v>11</v>
      </c>
      <c r="I18" s="29"/>
      <c r="J18" s="30"/>
      <c r="K18" s="31" t="s">
        <v>12</v>
      </c>
      <c r="L18" s="29"/>
      <c r="M18" s="30"/>
      <c r="N18" s="31" t="s">
        <v>13</v>
      </c>
      <c r="O18" s="29"/>
      <c r="P18" s="30"/>
      <c r="Q18" s="31" t="s">
        <v>14</v>
      </c>
      <c r="R18" s="29"/>
      <c r="S18" s="30"/>
      <c r="T18" s="3"/>
      <c r="U18" s="3"/>
      <c r="V18" s="3"/>
      <c r="W18" s="3"/>
      <c r="X18" s="3"/>
      <c r="Y18" s="3"/>
      <c r="Z18" s="3"/>
      <c r="AA18" s="3"/>
      <c r="AB18" s="3"/>
      <c r="AC18" s="1"/>
      <c r="AD18" s="1"/>
      <c r="AE18" s="1"/>
    </row>
    <row r="19" spans="1:31" x14ac:dyDescent="0.2">
      <c r="A19" s="5" t="s">
        <v>15</v>
      </c>
      <c r="B19" s="1" t="s">
        <v>16</v>
      </c>
      <c r="C19" s="1" t="s">
        <v>17</v>
      </c>
      <c r="D19" s="6" t="s">
        <v>18</v>
      </c>
      <c r="E19" s="7" t="s">
        <v>16</v>
      </c>
      <c r="F19" s="1" t="s">
        <v>17</v>
      </c>
      <c r="G19" s="6" t="s">
        <v>18</v>
      </c>
      <c r="H19" s="7" t="s">
        <v>16</v>
      </c>
      <c r="I19" s="1" t="s">
        <v>17</v>
      </c>
      <c r="J19" s="6" t="s">
        <v>18</v>
      </c>
      <c r="K19" s="7" t="s">
        <v>16</v>
      </c>
      <c r="L19" s="1" t="s">
        <v>17</v>
      </c>
      <c r="M19" s="6" t="s">
        <v>18</v>
      </c>
      <c r="N19" s="7" t="s">
        <v>16</v>
      </c>
      <c r="O19" s="1" t="s">
        <v>17</v>
      </c>
      <c r="P19" s="6" t="s">
        <v>18</v>
      </c>
      <c r="Q19" s="7" t="s">
        <v>16</v>
      </c>
      <c r="R19" s="1" t="s">
        <v>17</v>
      </c>
      <c r="S19" s="6" t="s">
        <v>18</v>
      </c>
      <c r="T19" s="1"/>
      <c r="U19" s="1"/>
      <c r="V19" s="1"/>
      <c r="W19" s="1"/>
      <c r="X19" s="1"/>
      <c r="Y19" s="1"/>
      <c r="Z19" s="1"/>
      <c r="AA19" s="1"/>
      <c r="AB19" s="1"/>
      <c r="AC19" s="1"/>
      <c r="AD19" s="1"/>
      <c r="AE19" s="1"/>
    </row>
    <row r="20" spans="1:31" x14ac:dyDescent="0.2">
      <c r="A20" s="1">
        <v>0</v>
      </c>
      <c r="B20" s="16">
        <f t="shared" ref="B20:B32" si="0">AVERAGE(B4:C4)</f>
        <v>11626.364472193311</v>
      </c>
      <c r="C20" s="17">
        <f t="shared" ref="C20:C32" si="1">AVERAGE(D4:E4)</f>
        <v>11699.802508477849</v>
      </c>
      <c r="D20" s="18">
        <f t="shared" ref="D20:D32" si="2">AVERAGE(F4:G4)</f>
        <v>11630.6506891389</v>
      </c>
      <c r="E20" s="2">
        <f t="shared" ref="E20:E32" si="3">AVERAGE(H4:I4)</f>
        <v>11204.77215659415</v>
      </c>
      <c r="F20" s="3">
        <f t="shared" ref="F20:F32" si="4">AVERAGE(J4:K4)</f>
        <v>10283.297045871746</v>
      </c>
      <c r="G20" s="4">
        <f t="shared" ref="G20:G32" si="5">AVERAGE(L4:M4)</f>
        <v>9643.3913272353493</v>
      </c>
      <c r="H20" s="2">
        <f t="shared" ref="H20:H32" si="6">AVERAGE(N4:O4)</f>
        <v>11060.671745880562</v>
      </c>
      <c r="I20" s="3">
        <f t="shared" ref="I20:I32" si="7">AVERAGE(P4:Q4)</f>
        <v>10211.262361087305</v>
      </c>
      <c r="J20" s="4">
        <f t="shared" ref="J20:J32" si="8">AVERAGE(R4:S4)</f>
        <v>10709.01562683345</v>
      </c>
      <c r="K20" s="2">
        <f t="shared" ref="K20:K28" si="9">AVERAGE(T4:U4)</f>
        <v>12055.549594608849</v>
      </c>
      <c r="L20" s="3">
        <f t="shared" ref="L20:L32" si="10">AVERAGE(V4:W4)</f>
        <v>9148.2491231873009</v>
      </c>
      <c r="M20" s="4">
        <f t="shared" ref="M20:M32" si="11">AVERAGE(X4:Y4)</f>
        <v>11061.7212041817</v>
      </c>
      <c r="N20" s="2">
        <f t="shared" ref="N20:N32" si="12">AVERAGE(Z4:AA4)</f>
        <v>12268.9279356755</v>
      </c>
      <c r="O20" s="3">
        <f t="shared" ref="O20:O32" si="13">AVERAGE(AB4:AC4)</f>
        <v>11204.42794095775</v>
      </c>
      <c r="P20" s="4">
        <f t="shared" ref="P20:P28" si="14">AVERAGE(AD4:AE4)</f>
        <v>10281.759017869304</v>
      </c>
      <c r="Q20" s="2">
        <f t="shared" ref="Q20:Q28" si="15">AVERAGE(AF4:AG4)</f>
        <v>9643.6443702977358</v>
      </c>
      <c r="R20" s="3">
        <f t="shared" ref="R20:R32" si="16">AVERAGE(AH4:AI4)</f>
        <v>14106.80454611505</v>
      </c>
      <c r="S20" s="4">
        <f t="shared" ref="S20:S32" si="17">AVERAGE(AJ4:AK4)</f>
        <v>10773.255835384851</v>
      </c>
      <c r="T20" s="1"/>
      <c r="U20" s="1"/>
      <c r="V20" s="1"/>
      <c r="W20" s="1"/>
      <c r="X20" s="1"/>
      <c r="Y20" s="1"/>
      <c r="Z20" s="1"/>
      <c r="AA20" s="1"/>
      <c r="AB20" s="1"/>
      <c r="AC20" s="1"/>
      <c r="AD20" s="1"/>
      <c r="AE20" s="1"/>
    </row>
    <row r="21" spans="1:31" x14ac:dyDescent="0.2">
      <c r="A21" s="1">
        <v>1</v>
      </c>
      <c r="B21" s="16">
        <f t="shared" si="0"/>
        <v>13890.412000512151</v>
      </c>
      <c r="C21" s="17">
        <f t="shared" si="1"/>
        <v>16169.8809430048</v>
      </c>
      <c r="D21" s="18">
        <f t="shared" si="2"/>
        <v>15600.453813590651</v>
      </c>
      <c r="E21" s="2">
        <f t="shared" si="3"/>
        <v>15601.34962760875</v>
      </c>
      <c r="F21" s="3">
        <f t="shared" si="4"/>
        <v>14538.2801072729</v>
      </c>
      <c r="G21" s="4">
        <f t="shared" si="5"/>
        <v>12622.6773131102</v>
      </c>
      <c r="H21" s="2">
        <f t="shared" si="6"/>
        <v>15671.7903356276</v>
      </c>
      <c r="I21" s="3">
        <f t="shared" si="7"/>
        <v>15818.254074556298</v>
      </c>
      <c r="J21" s="4">
        <f t="shared" si="8"/>
        <v>14185.772639770501</v>
      </c>
      <c r="K21" s="2">
        <f t="shared" si="9"/>
        <v>14892.287830585901</v>
      </c>
      <c r="L21" s="3">
        <f t="shared" si="10"/>
        <v>14110.419335017301</v>
      </c>
      <c r="M21" s="4">
        <f t="shared" si="11"/>
        <v>14395.775747419699</v>
      </c>
      <c r="N21" s="2">
        <f t="shared" si="12"/>
        <v>13118.79708613655</v>
      </c>
      <c r="O21" s="3">
        <f t="shared" si="13"/>
        <v>15314.873117388299</v>
      </c>
      <c r="P21" s="4">
        <f t="shared" si="14"/>
        <v>15034.871366351701</v>
      </c>
      <c r="Q21" s="2">
        <f t="shared" si="15"/>
        <v>14469.92825640035</v>
      </c>
      <c r="R21" s="3">
        <f t="shared" si="16"/>
        <v>14601.454453990951</v>
      </c>
      <c r="S21" s="4">
        <f t="shared" si="17"/>
        <v>14953.548776629701</v>
      </c>
      <c r="T21" s="1"/>
      <c r="U21" s="1"/>
      <c r="V21" s="1"/>
      <c r="W21" s="1"/>
      <c r="X21" s="1"/>
      <c r="Y21" s="1"/>
      <c r="Z21" s="1"/>
      <c r="AA21" s="1"/>
      <c r="AB21" s="1"/>
      <c r="AC21" s="1"/>
      <c r="AD21" s="1"/>
      <c r="AE21" s="1"/>
    </row>
    <row r="22" spans="1:31" x14ac:dyDescent="0.2">
      <c r="A22" s="1">
        <v>4</v>
      </c>
      <c r="B22" s="16">
        <f t="shared" si="0"/>
        <v>51738.429044308003</v>
      </c>
      <c r="C22" s="17">
        <f t="shared" si="1"/>
        <v>45594.573467393304</v>
      </c>
      <c r="D22" s="18">
        <f t="shared" si="2"/>
        <v>55240.153516134451</v>
      </c>
      <c r="E22" s="2">
        <f t="shared" si="3"/>
        <v>55887.33758911625</v>
      </c>
      <c r="F22" s="3">
        <f t="shared" si="4"/>
        <v>53537.054309798099</v>
      </c>
      <c r="G22" s="4">
        <f t="shared" si="5"/>
        <v>55395.710494248895</v>
      </c>
      <c r="H22" s="2">
        <f t="shared" si="6"/>
        <v>55250.488110524049</v>
      </c>
      <c r="I22" s="3">
        <f t="shared" si="7"/>
        <v>49788.765003657594</v>
      </c>
      <c r="J22" s="4">
        <f t="shared" si="8"/>
        <v>49293.622366512005</v>
      </c>
      <c r="K22" s="2">
        <f t="shared" si="9"/>
        <v>58379.0080031783</v>
      </c>
      <c r="L22" s="3">
        <f t="shared" si="10"/>
        <v>55637.805851211648</v>
      </c>
      <c r="M22" s="4">
        <f t="shared" si="11"/>
        <v>59214.876623902048</v>
      </c>
      <c r="N22" s="2">
        <f t="shared" si="12"/>
        <v>60002.532016380203</v>
      </c>
      <c r="O22" s="3">
        <f t="shared" si="13"/>
        <v>53892.966186064295</v>
      </c>
      <c r="P22" s="4">
        <f t="shared" si="14"/>
        <v>60911.548254888199</v>
      </c>
      <c r="Q22" s="2">
        <f t="shared" si="15"/>
        <v>58777.272026231949</v>
      </c>
      <c r="R22" s="3">
        <f t="shared" si="16"/>
        <v>56520.881942552704</v>
      </c>
      <c r="S22" s="4">
        <f t="shared" si="17"/>
        <v>49718.67548909675</v>
      </c>
      <c r="T22" s="1"/>
      <c r="U22" s="1"/>
      <c r="V22" s="1"/>
      <c r="W22" s="1"/>
      <c r="X22" s="1"/>
      <c r="Y22" s="1"/>
      <c r="Z22" s="1"/>
      <c r="AA22" s="1"/>
      <c r="AB22" s="1"/>
      <c r="AC22" s="1"/>
      <c r="AD22" s="1"/>
      <c r="AE22" s="1"/>
    </row>
    <row r="23" spans="1:31" x14ac:dyDescent="0.2">
      <c r="A23" s="1">
        <v>5</v>
      </c>
      <c r="B23" s="16">
        <f t="shared" si="0"/>
        <v>78975.59809829414</v>
      </c>
      <c r="C23" s="17">
        <f t="shared" si="1"/>
        <v>54617.775153195849</v>
      </c>
      <c r="D23" s="18">
        <f t="shared" si="2"/>
        <v>80622.150605161558</v>
      </c>
      <c r="E23" s="2">
        <f t="shared" si="3"/>
        <v>87721.712690455504</v>
      </c>
      <c r="F23" s="3">
        <f t="shared" si="4"/>
        <v>81349.3260184182</v>
      </c>
      <c r="G23" s="4">
        <f t="shared" si="5"/>
        <v>87791.127452702407</v>
      </c>
      <c r="H23" s="2">
        <f t="shared" si="6"/>
        <v>87884.3633827179</v>
      </c>
      <c r="I23" s="3">
        <f t="shared" si="7"/>
        <v>78152.725123612938</v>
      </c>
      <c r="J23" s="4">
        <f t="shared" si="8"/>
        <v>70408.204540472711</v>
      </c>
      <c r="K23" s="2">
        <f t="shared" si="9"/>
        <v>93032.9466171354</v>
      </c>
      <c r="L23" s="3">
        <f t="shared" si="10"/>
        <v>87803.519344729109</v>
      </c>
      <c r="M23" s="4">
        <f t="shared" si="11"/>
        <v>93324.1776636289</v>
      </c>
      <c r="N23" s="2">
        <f t="shared" si="12"/>
        <v>98915.074612680954</v>
      </c>
      <c r="O23" s="3">
        <f t="shared" si="13"/>
        <v>85380.898531947954</v>
      </c>
      <c r="P23" s="4">
        <f t="shared" si="14"/>
        <v>91055.562025507199</v>
      </c>
      <c r="Q23" s="2">
        <f t="shared" si="15"/>
        <v>81401.534281919914</v>
      </c>
      <c r="R23" s="3">
        <f t="shared" si="16"/>
        <v>77933.487123943298</v>
      </c>
      <c r="S23" s="4">
        <f t="shared" si="17"/>
        <v>78886.860283207992</v>
      </c>
      <c r="T23" s="1"/>
      <c r="U23" s="1"/>
      <c r="V23" s="1"/>
      <c r="W23" s="1"/>
      <c r="X23" s="1"/>
      <c r="Y23" s="1"/>
      <c r="Z23" s="1"/>
      <c r="AA23" s="1"/>
      <c r="AB23" s="1"/>
      <c r="AC23" s="1"/>
      <c r="AD23" s="1"/>
      <c r="AE23" s="1"/>
    </row>
    <row r="24" spans="1:31" x14ac:dyDescent="0.2">
      <c r="A24" s="1">
        <v>7</v>
      </c>
      <c r="B24" s="16">
        <f t="shared" si="0"/>
        <v>180075.30031797651</v>
      </c>
      <c r="C24" s="17">
        <f t="shared" si="1"/>
        <v>74172.603066589305</v>
      </c>
      <c r="D24" s="18">
        <f t="shared" si="2"/>
        <v>175202.92390436301</v>
      </c>
      <c r="E24" s="2">
        <f t="shared" si="3"/>
        <v>184717.24478331348</v>
      </c>
      <c r="F24" s="3">
        <f t="shared" si="4"/>
        <v>194367.04870859999</v>
      </c>
      <c r="G24" s="4">
        <f t="shared" si="5"/>
        <v>191574.78175468149</v>
      </c>
      <c r="H24" s="2">
        <f t="shared" si="6"/>
        <v>191132.5207328095</v>
      </c>
      <c r="I24" s="3">
        <f t="shared" si="7"/>
        <v>165835.185533532</v>
      </c>
      <c r="J24" s="4">
        <f t="shared" si="8"/>
        <v>124341.16482545799</v>
      </c>
      <c r="K24" s="2">
        <f t="shared" si="9"/>
        <v>234294.47912934551</v>
      </c>
      <c r="L24" s="3">
        <f t="shared" si="10"/>
        <v>222899.641860701</v>
      </c>
      <c r="M24" s="4">
        <f t="shared" si="11"/>
        <v>200301.80024623149</v>
      </c>
      <c r="N24" s="2">
        <f t="shared" si="12"/>
        <v>208479.70583266398</v>
      </c>
      <c r="O24" s="3">
        <f t="shared" si="13"/>
        <v>165885.95606987202</v>
      </c>
      <c r="P24" s="4">
        <f t="shared" si="14"/>
        <v>203063.67166126252</v>
      </c>
      <c r="Q24" s="2">
        <f t="shared" si="15"/>
        <v>161288.24197272299</v>
      </c>
      <c r="R24" s="3">
        <f t="shared" si="16"/>
        <v>154333.93162187602</v>
      </c>
      <c r="S24" s="4">
        <f t="shared" si="17"/>
        <v>142033.79266796849</v>
      </c>
      <c r="T24" s="1"/>
      <c r="U24" s="1"/>
      <c r="V24" s="1"/>
      <c r="W24" s="1"/>
      <c r="X24" s="1"/>
      <c r="Y24" s="1"/>
      <c r="Z24" s="1"/>
      <c r="AA24" s="1"/>
      <c r="AB24" s="1"/>
      <c r="AC24" s="1"/>
      <c r="AD24" s="1"/>
      <c r="AE24" s="1"/>
    </row>
    <row r="25" spans="1:31" x14ac:dyDescent="0.2">
      <c r="A25" s="1">
        <v>11</v>
      </c>
      <c r="B25" s="16">
        <f t="shared" si="0"/>
        <v>819083.72136413597</v>
      </c>
      <c r="C25" s="17">
        <f t="shared" si="1"/>
        <v>154802.74674415399</v>
      </c>
      <c r="D25" s="18">
        <f t="shared" si="2"/>
        <v>800720.20022717561</v>
      </c>
      <c r="E25" s="2">
        <f t="shared" si="3"/>
        <v>909421.82846780494</v>
      </c>
      <c r="F25" s="3">
        <f t="shared" si="4"/>
        <v>950683.32033220958</v>
      </c>
      <c r="G25" s="4">
        <f t="shared" si="5"/>
        <v>901736.46280642948</v>
      </c>
      <c r="H25" s="2">
        <f t="shared" si="6"/>
        <v>908139.51825245959</v>
      </c>
      <c r="I25" s="3">
        <f t="shared" si="7"/>
        <v>858131.57143002201</v>
      </c>
      <c r="J25" s="4">
        <f t="shared" si="8"/>
        <v>512611.84219647601</v>
      </c>
      <c r="K25" s="2">
        <f t="shared" si="9"/>
        <v>1122477.6683038149</v>
      </c>
      <c r="L25" s="3">
        <f t="shared" si="10"/>
        <v>1152567.5904492899</v>
      </c>
      <c r="M25" s="4">
        <f t="shared" si="11"/>
        <v>994749.37593141396</v>
      </c>
      <c r="N25" s="2">
        <f t="shared" si="12"/>
        <v>1061564.9937736648</v>
      </c>
      <c r="O25" s="3">
        <f t="shared" si="13"/>
        <v>734209.8544666525</v>
      </c>
      <c r="P25" s="4">
        <f t="shared" si="14"/>
        <v>997712.11422102852</v>
      </c>
      <c r="Q25" s="2">
        <f t="shared" si="15"/>
        <v>843111.57804119354</v>
      </c>
      <c r="R25" s="3">
        <f t="shared" si="16"/>
        <v>663978.31571721798</v>
      </c>
      <c r="S25" s="4">
        <f t="shared" si="17"/>
        <v>686374.81615529256</v>
      </c>
      <c r="T25" s="1"/>
      <c r="U25" s="1"/>
      <c r="V25" s="1"/>
      <c r="W25" s="1"/>
      <c r="X25" s="1"/>
      <c r="Y25" s="1"/>
      <c r="Z25" s="1"/>
      <c r="AA25" s="1"/>
      <c r="AB25" s="1"/>
      <c r="AC25" s="1"/>
      <c r="AD25" s="1"/>
      <c r="AE25" s="1"/>
    </row>
    <row r="26" spans="1:31" x14ac:dyDescent="0.2">
      <c r="A26" s="1">
        <v>12</v>
      </c>
      <c r="B26" s="16">
        <f t="shared" si="0"/>
        <v>1545520.8987212349</v>
      </c>
      <c r="C26" s="17">
        <f t="shared" si="1"/>
        <v>188667.42462608649</v>
      </c>
      <c r="D26" s="18">
        <f t="shared" si="2"/>
        <v>1521801.9727950401</v>
      </c>
      <c r="E26" s="2">
        <f t="shared" si="3"/>
        <v>1748757.7516454</v>
      </c>
      <c r="F26" s="3">
        <f t="shared" si="4"/>
        <v>1768050.537540385</v>
      </c>
      <c r="G26" s="4">
        <f t="shared" si="5"/>
        <v>1760122.9665923398</v>
      </c>
      <c r="H26" s="2">
        <f t="shared" si="6"/>
        <v>1766768.6398740951</v>
      </c>
      <c r="I26" s="3">
        <f t="shared" si="7"/>
        <v>1540486.12481703</v>
      </c>
      <c r="J26" s="4">
        <f t="shared" si="8"/>
        <v>828401.81460201158</v>
      </c>
      <c r="K26" s="2">
        <f t="shared" si="9"/>
        <v>2378662.590666695</v>
      </c>
      <c r="L26" s="3">
        <f t="shared" si="10"/>
        <v>2277870.5551987905</v>
      </c>
      <c r="M26" s="4">
        <f t="shared" si="11"/>
        <v>2068187.0729866249</v>
      </c>
      <c r="N26" s="2">
        <f t="shared" si="12"/>
        <v>2124531.3435154902</v>
      </c>
      <c r="O26" s="3">
        <f t="shared" si="13"/>
        <v>1168898.7925957199</v>
      </c>
      <c r="P26" s="4">
        <f t="shared" si="14"/>
        <v>2262324.6505911453</v>
      </c>
      <c r="Q26" s="2">
        <f t="shared" si="15"/>
        <v>1516410.3679312752</v>
      </c>
      <c r="R26" s="3">
        <f t="shared" si="16"/>
        <v>1197004.1442760951</v>
      </c>
      <c r="S26" s="4">
        <f t="shared" si="17"/>
        <v>1213538.5546678901</v>
      </c>
      <c r="T26" s="1"/>
      <c r="U26" s="1"/>
      <c r="V26" s="1"/>
      <c r="W26" s="1"/>
      <c r="X26" s="1"/>
      <c r="Y26" s="1"/>
      <c r="Z26" s="1"/>
      <c r="AA26" s="1"/>
      <c r="AB26" s="1"/>
      <c r="AC26" s="1"/>
      <c r="AD26" s="1"/>
      <c r="AE26" s="1"/>
    </row>
    <row r="27" spans="1:31" x14ac:dyDescent="0.2">
      <c r="A27" s="1">
        <v>13</v>
      </c>
      <c r="B27" s="16">
        <f t="shared" si="0"/>
        <v>2621537.90914523</v>
      </c>
      <c r="C27" s="17">
        <f t="shared" si="1"/>
        <v>246092.29537603649</v>
      </c>
      <c r="D27" s="18">
        <f t="shared" si="2"/>
        <v>2436040.079223155</v>
      </c>
      <c r="E27" s="2">
        <f t="shared" si="3"/>
        <v>2517051.3563438198</v>
      </c>
      <c r="F27" s="3">
        <f t="shared" si="4"/>
        <v>2608219.51997856</v>
      </c>
      <c r="G27" s="4">
        <f t="shared" si="5"/>
        <v>2774987.4280870552</v>
      </c>
      <c r="H27" s="2">
        <f t="shared" si="6"/>
        <v>2646414.30526873</v>
      </c>
      <c r="I27" s="3">
        <f t="shared" si="7"/>
        <v>2204375.08439996</v>
      </c>
      <c r="J27" s="4">
        <f t="shared" si="8"/>
        <v>1207235.624246035</v>
      </c>
      <c r="K27" s="2">
        <f t="shared" si="9"/>
        <v>3510984.1450472148</v>
      </c>
      <c r="L27" s="3">
        <f t="shared" si="10"/>
        <v>3468093.516104795</v>
      </c>
      <c r="M27" s="4">
        <f t="shared" si="11"/>
        <v>3142573.999244825</v>
      </c>
      <c r="N27" s="2">
        <f t="shared" si="12"/>
        <v>2996642.8072690549</v>
      </c>
      <c r="O27" s="3">
        <f t="shared" si="13"/>
        <v>1543028.1710387599</v>
      </c>
      <c r="P27" s="4">
        <f t="shared" si="14"/>
        <v>2877031.436252045</v>
      </c>
      <c r="Q27" s="2">
        <f t="shared" si="15"/>
        <v>2128016.46905657</v>
      </c>
      <c r="R27" s="3">
        <f t="shared" si="16"/>
        <v>1469814.3908678251</v>
      </c>
      <c r="S27" s="4">
        <f t="shared" si="17"/>
        <v>1786019.2688129949</v>
      </c>
      <c r="T27" s="1"/>
      <c r="U27" s="1"/>
      <c r="V27" s="1"/>
      <c r="W27" s="1"/>
      <c r="X27" s="1"/>
      <c r="Y27" s="1"/>
      <c r="Z27" s="1"/>
      <c r="AA27" s="1"/>
      <c r="AB27" s="1"/>
      <c r="AC27" s="1"/>
      <c r="AD27" s="1"/>
      <c r="AE27" s="1"/>
    </row>
    <row r="28" spans="1:31" x14ac:dyDescent="0.2">
      <c r="A28" s="1">
        <v>15</v>
      </c>
      <c r="B28" s="16">
        <f t="shared" si="0"/>
        <v>5141569.8713624701</v>
      </c>
      <c r="C28" s="17">
        <f t="shared" si="1"/>
        <v>368801.46677904448</v>
      </c>
      <c r="D28" s="18">
        <f t="shared" si="2"/>
        <v>6287713.0844721496</v>
      </c>
      <c r="E28" s="2">
        <f t="shared" si="3"/>
        <v>6204279.8005711799</v>
      </c>
      <c r="F28" s="3">
        <f t="shared" si="4"/>
        <v>4785621.7000626754</v>
      </c>
      <c r="G28" s="4">
        <f t="shared" si="5"/>
        <v>4967494.5224026702</v>
      </c>
      <c r="H28" s="2">
        <f t="shared" si="6"/>
        <v>6313497.6431765752</v>
      </c>
      <c r="I28" s="3">
        <f t="shared" si="7"/>
        <v>5139226.0232600598</v>
      </c>
      <c r="J28" s="4">
        <f t="shared" si="8"/>
        <v>2645423.856308545</v>
      </c>
      <c r="K28" s="2">
        <f t="shared" si="9"/>
        <v>5542333.135297345</v>
      </c>
      <c r="L28" s="3">
        <f t="shared" si="10"/>
        <v>8280387.46829879</v>
      </c>
      <c r="M28" s="4">
        <f t="shared" si="11"/>
        <v>6779259.6038273796</v>
      </c>
      <c r="N28" s="2">
        <f t="shared" si="12"/>
        <v>6640599.2758354153</v>
      </c>
      <c r="O28" s="3">
        <f t="shared" si="13"/>
        <v>3619875.4541098801</v>
      </c>
      <c r="P28" s="4">
        <f t="shared" si="14"/>
        <v>6696995.5329427049</v>
      </c>
      <c r="Q28" s="2">
        <f t="shared" si="15"/>
        <v>5038315.4111574152</v>
      </c>
      <c r="R28" s="3">
        <f t="shared" si="16"/>
        <v>3485679.2002074951</v>
      </c>
      <c r="S28" s="4">
        <f t="shared" si="17"/>
        <v>4134950.9849344548</v>
      </c>
      <c r="T28" s="1"/>
      <c r="U28" s="1"/>
      <c r="V28" s="1"/>
      <c r="W28" s="1"/>
      <c r="X28" s="1"/>
      <c r="Y28" s="1"/>
      <c r="Z28" s="1"/>
      <c r="AA28" s="1"/>
      <c r="AB28" s="1"/>
      <c r="AC28" s="1"/>
      <c r="AD28" s="1"/>
      <c r="AE28" s="1"/>
    </row>
    <row r="29" spans="1:31" x14ac:dyDescent="0.2">
      <c r="A29" s="1">
        <v>18</v>
      </c>
      <c r="B29" s="16">
        <f t="shared" si="0"/>
        <v>5507976.2619199399</v>
      </c>
      <c r="C29" s="17">
        <f t="shared" si="1"/>
        <v>839989.6073675435</v>
      </c>
      <c r="D29" s="18">
        <f t="shared" si="2"/>
        <v>5215749.3596773399</v>
      </c>
      <c r="E29" s="2">
        <f t="shared" si="3"/>
        <v>6559218.5722926157</v>
      </c>
      <c r="F29" s="3">
        <f t="shared" si="4"/>
        <v>4013879.8555207504</v>
      </c>
      <c r="G29" s="4">
        <f t="shared" si="5"/>
        <v>4314453.8277877551</v>
      </c>
      <c r="H29" s="2">
        <f t="shared" si="6"/>
        <v>4282550.8599746395</v>
      </c>
      <c r="I29" s="3">
        <f t="shared" si="7"/>
        <v>4973740.44353469</v>
      </c>
      <c r="J29" s="4">
        <f t="shared" si="8"/>
        <v>4223124.1138361646</v>
      </c>
      <c r="K29" s="2"/>
      <c r="L29" s="3">
        <f t="shared" si="10"/>
        <v>17817068.135029897</v>
      </c>
      <c r="M29" s="4">
        <f t="shared" si="11"/>
        <v>14786030.07788685</v>
      </c>
      <c r="N29" s="2">
        <f t="shared" si="12"/>
        <v>29751020.5651103</v>
      </c>
      <c r="O29" s="3">
        <f t="shared" si="13"/>
        <v>13804758.424220402</v>
      </c>
      <c r="P29" s="4">
        <f>AVERAGE(AF13:AG13)</f>
        <v>19761905.08491445</v>
      </c>
      <c r="Q29" s="2">
        <f>AVERAGE(AH13:AI13)</f>
        <v>11774534.3631042</v>
      </c>
      <c r="R29" s="3">
        <f t="shared" si="16"/>
        <v>11774534.3631042</v>
      </c>
      <c r="S29" s="4">
        <f t="shared" si="17"/>
        <v>11774534.3631042</v>
      </c>
      <c r="T29" s="1"/>
      <c r="U29" s="1"/>
      <c r="V29" s="1"/>
      <c r="W29" s="1"/>
      <c r="X29" s="1"/>
      <c r="Y29" s="1"/>
      <c r="Z29" s="1"/>
      <c r="AA29" s="1"/>
      <c r="AB29" s="1"/>
      <c r="AC29" s="1"/>
      <c r="AD29" s="1"/>
      <c r="AE29" s="1"/>
    </row>
    <row r="30" spans="1:31" x14ac:dyDescent="0.2">
      <c r="A30" s="1">
        <v>19</v>
      </c>
      <c r="B30" s="16">
        <f t="shared" si="0"/>
        <v>6766892.56179717</v>
      </c>
      <c r="C30" s="17">
        <f t="shared" si="1"/>
        <v>667531.284884464</v>
      </c>
      <c r="D30" s="18">
        <f t="shared" si="2"/>
        <v>5244467.2986153606</v>
      </c>
      <c r="E30" s="2">
        <f t="shared" si="3"/>
        <v>7011870.0478045158</v>
      </c>
      <c r="F30" s="3">
        <f t="shared" si="4"/>
        <v>4351432.9232083149</v>
      </c>
      <c r="G30" s="4">
        <f t="shared" si="5"/>
        <v>4361711.103004585</v>
      </c>
      <c r="H30" s="2">
        <f t="shared" si="6"/>
        <v>4529611.2478202041</v>
      </c>
      <c r="I30" s="3">
        <f t="shared" si="7"/>
        <v>4937238.0149022751</v>
      </c>
      <c r="J30" s="4">
        <f t="shared" si="8"/>
        <v>4362053.3591363896</v>
      </c>
      <c r="K30" s="2"/>
      <c r="L30" s="3">
        <f t="shared" si="10"/>
        <v>18219204.7390824</v>
      </c>
      <c r="M30" s="4">
        <f t="shared" si="11"/>
        <v>17206285.812777799</v>
      </c>
      <c r="N30" s="2">
        <f t="shared" si="12"/>
        <v>46028705.618813597</v>
      </c>
      <c r="O30" s="3">
        <f t="shared" si="13"/>
        <v>18250365.58548085</v>
      </c>
      <c r="P30" s="4">
        <f>AVERAGE(AD14:AE14)</f>
        <v>46314047.696681201</v>
      </c>
      <c r="Q30" s="2">
        <f>AVERAGE(AF14:AG14)</f>
        <v>31550990.463260703</v>
      </c>
      <c r="R30" s="3">
        <f t="shared" si="16"/>
        <v>18441332.48759855</v>
      </c>
      <c r="S30" s="4">
        <f t="shared" si="17"/>
        <v>27477424.025949098</v>
      </c>
      <c r="T30" s="1"/>
      <c r="U30" s="1"/>
      <c r="V30" s="1"/>
      <c r="W30" s="1"/>
      <c r="X30" s="1"/>
      <c r="Y30" s="1"/>
      <c r="Z30" s="1"/>
      <c r="AA30" s="1"/>
      <c r="AB30" s="1"/>
      <c r="AC30" s="1"/>
      <c r="AD30" s="1"/>
      <c r="AE30" s="1"/>
    </row>
    <row r="31" spans="1:31" x14ac:dyDescent="0.2">
      <c r="A31" s="1">
        <v>25</v>
      </c>
      <c r="B31" s="16">
        <f t="shared" si="0"/>
        <v>1057757.175972282</v>
      </c>
      <c r="C31" s="17">
        <f t="shared" si="1"/>
        <v>2705723.2636911152</v>
      </c>
      <c r="D31" s="18">
        <f t="shared" si="2"/>
        <v>943793.40093484952</v>
      </c>
      <c r="E31" s="2">
        <f t="shared" si="3"/>
        <v>1442533.78343291</v>
      </c>
      <c r="F31" s="3">
        <f t="shared" si="4"/>
        <v>1461908.4046780602</v>
      </c>
      <c r="G31" s="4">
        <f t="shared" si="5"/>
        <v>1397341.0036210702</v>
      </c>
      <c r="H31" s="2">
        <f t="shared" si="6"/>
        <v>1040292.0855315551</v>
      </c>
      <c r="I31" s="3">
        <f t="shared" si="7"/>
        <v>1026875.3084736749</v>
      </c>
      <c r="J31" s="4">
        <f t="shared" si="8"/>
        <v>2151154.3823197149</v>
      </c>
      <c r="K31" s="2"/>
      <c r="L31" s="3">
        <f t="shared" si="10"/>
        <v>2614777.11222194</v>
      </c>
      <c r="M31" s="4">
        <f t="shared" si="11"/>
        <v>2104607.1854511648</v>
      </c>
      <c r="N31" s="2">
        <f t="shared" si="12"/>
        <v>105808884.91516849</v>
      </c>
      <c r="O31" s="3">
        <f t="shared" si="13"/>
        <v>96628759.363224</v>
      </c>
      <c r="P31" s="4">
        <f t="shared" ref="P31:P32" si="18">AVERAGE(AD15:AE15)</f>
        <v>98001756.720377803</v>
      </c>
      <c r="Q31" s="2">
        <f t="shared" ref="Q31:Q32" si="19">AVERAGE(AF15:AG15)</f>
        <v>229996321.40269452</v>
      </c>
      <c r="R31" s="3">
        <f t="shared" si="16"/>
        <v>134243886.28546551</v>
      </c>
      <c r="S31" s="4">
        <f t="shared" si="17"/>
        <v>213591923.6973035</v>
      </c>
      <c r="T31" s="1"/>
      <c r="U31" s="1"/>
      <c r="V31" s="1"/>
      <c r="W31" s="1"/>
      <c r="X31" s="1"/>
      <c r="Y31" s="1"/>
      <c r="Z31" s="1"/>
      <c r="AA31" s="1"/>
      <c r="AB31" s="1"/>
      <c r="AC31" s="1"/>
      <c r="AD31" s="1"/>
      <c r="AE31" s="1"/>
    </row>
    <row r="32" spans="1:31" x14ac:dyDescent="0.2">
      <c r="A32" s="1">
        <v>34</v>
      </c>
      <c r="B32" s="16">
        <f t="shared" si="0"/>
        <v>369914.44234449946</v>
      </c>
      <c r="C32" s="17">
        <f t="shared" si="1"/>
        <v>1855058.4437345001</v>
      </c>
      <c r="D32" s="18">
        <f t="shared" si="2"/>
        <v>353848.33994840248</v>
      </c>
      <c r="E32" s="2">
        <f t="shared" si="3"/>
        <v>378706.37280809501</v>
      </c>
      <c r="F32" s="3">
        <f t="shared" si="4"/>
        <v>471344.81852241751</v>
      </c>
      <c r="G32" s="4">
        <f t="shared" si="5"/>
        <v>462848.08764123206</v>
      </c>
      <c r="H32" s="2">
        <f t="shared" si="6"/>
        <v>344046.26054977247</v>
      </c>
      <c r="I32" s="3">
        <f t="shared" si="7"/>
        <v>364450.86131081544</v>
      </c>
      <c r="J32" s="4">
        <f t="shared" si="8"/>
        <v>485080.10968804348</v>
      </c>
      <c r="K32" s="2"/>
      <c r="L32" s="3">
        <f t="shared" si="10"/>
        <v>451752.96992490202</v>
      </c>
      <c r="M32" s="4">
        <f t="shared" si="11"/>
        <v>249324.11047964502</v>
      </c>
      <c r="N32" s="2">
        <f t="shared" si="12"/>
        <v>1072048.8835322349</v>
      </c>
      <c r="O32" s="3">
        <f t="shared" si="13"/>
        <v>1753235.3407191101</v>
      </c>
      <c r="P32" s="4">
        <f t="shared" si="18"/>
        <v>1000431.3078638405</v>
      </c>
      <c r="Q32" s="2">
        <f t="shared" si="19"/>
        <v>148424691.19183451</v>
      </c>
      <c r="R32" s="3">
        <f t="shared" si="16"/>
        <v>229088690.43768448</v>
      </c>
      <c r="S32" s="4">
        <f t="shared" si="17"/>
        <v>202936153.69081602</v>
      </c>
      <c r="T32" s="1"/>
      <c r="U32" s="1"/>
      <c r="V32" s="1"/>
      <c r="W32" s="1"/>
      <c r="X32" s="1"/>
      <c r="Y32" s="1"/>
      <c r="Z32" s="1"/>
      <c r="AA32" s="1"/>
      <c r="AB32" s="1"/>
      <c r="AC32" s="1"/>
      <c r="AD32" s="1"/>
      <c r="AE32" s="1"/>
    </row>
    <row r="33" spans="1:31" x14ac:dyDescent="0.2">
      <c r="A33" s="1"/>
      <c r="B33" s="3"/>
      <c r="C33" s="3"/>
      <c r="D33" s="3"/>
      <c r="E33" s="3"/>
      <c r="F33" s="3"/>
      <c r="G33" s="4"/>
      <c r="H33" s="3"/>
      <c r="I33" s="3"/>
      <c r="J33" s="3"/>
      <c r="K33" s="3"/>
      <c r="L33" s="3"/>
      <c r="M33" s="4"/>
      <c r="N33" s="3"/>
      <c r="O33" s="3"/>
      <c r="P33" s="3"/>
      <c r="Q33" s="3"/>
      <c r="R33" s="3"/>
      <c r="S33" s="3"/>
      <c r="T33" s="1"/>
      <c r="U33" s="1"/>
      <c r="V33" s="1"/>
      <c r="W33" s="1"/>
      <c r="X33" s="1"/>
      <c r="Y33" s="1"/>
      <c r="Z33" s="1"/>
      <c r="AA33" s="1"/>
      <c r="AB33" s="1"/>
      <c r="AC33" s="1"/>
      <c r="AD33" s="1"/>
      <c r="AE33" s="1"/>
    </row>
    <row r="34" spans="1:31" x14ac:dyDescent="0.2">
      <c r="A34" s="1"/>
      <c r="B34" s="29" t="s">
        <v>0</v>
      </c>
      <c r="C34" s="30"/>
      <c r="D34" s="29" t="s">
        <v>10</v>
      </c>
      <c r="E34" s="30"/>
      <c r="F34" s="29" t="s">
        <v>11</v>
      </c>
      <c r="G34" s="30"/>
      <c r="H34" s="29" t="s">
        <v>12</v>
      </c>
      <c r="I34" s="30"/>
      <c r="J34" s="29" t="s">
        <v>13</v>
      </c>
      <c r="K34" s="30"/>
      <c r="L34" s="29" t="s">
        <v>14</v>
      </c>
      <c r="M34" s="30"/>
      <c r="N34" s="1"/>
      <c r="O34" s="1"/>
      <c r="P34" s="1"/>
      <c r="Q34" s="1"/>
      <c r="R34" s="1"/>
      <c r="S34" s="1"/>
      <c r="T34" s="1"/>
      <c r="U34" s="1"/>
      <c r="V34" s="1"/>
      <c r="W34" s="1"/>
      <c r="X34" s="1"/>
      <c r="Y34" s="1"/>
      <c r="Z34" s="1"/>
      <c r="AA34" s="1"/>
      <c r="AB34" s="1"/>
      <c r="AC34" s="1"/>
      <c r="AD34" s="1"/>
      <c r="AE34" s="1"/>
    </row>
    <row r="35" spans="1:31" x14ac:dyDescent="0.2">
      <c r="A35" s="5" t="s">
        <v>15</v>
      </c>
      <c r="B35" s="8" t="s">
        <v>19</v>
      </c>
      <c r="C35" s="5" t="s">
        <v>20</v>
      </c>
      <c r="D35" s="8" t="s">
        <v>19</v>
      </c>
      <c r="E35" s="5" t="s">
        <v>20</v>
      </c>
      <c r="F35" s="8" t="s">
        <v>19</v>
      </c>
      <c r="G35" s="5" t="s">
        <v>20</v>
      </c>
      <c r="H35" s="9" t="s">
        <v>19</v>
      </c>
      <c r="I35" s="5" t="s">
        <v>20</v>
      </c>
      <c r="J35" s="8" t="s">
        <v>19</v>
      </c>
      <c r="K35" s="5" t="s">
        <v>20</v>
      </c>
      <c r="L35" s="8" t="s">
        <v>19</v>
      </c>
      <c r="M35" s="5" t="s">
        <v>20</v>
      </c>
      <c r="N35" s="1"/>
      <c r="O35" s="1"/>
      <c r="P35" s="1"/>
      <c r="Q35" s="1"/>
      <c r="R35" s="1"/>
      <c r="S35" s="1"/>
      <c r="T35" s="1"/>
      <c r="U35" s="1"/>
      <c r="V35" s="1"/>
      <c r="W35" s="1"/>
      <c r="X35" s="1"/>
      <c r="Y35" s="1"/>
      <c r="Z35" s="1"/>
      <c r="AA35" s="1"/>
      <c r="AB35" s="1"/>
      <c r="AC35" s="1"/>
      <c r="AD35" s="1"/>
      <c r="AE35" s="1"/>
    </row>
    <row r="36" spans="1:31" x14ac:dyDescent="0.2">
      <c r="A36" s="1">
        <v>0</v>
      </c>
      <c r="B36" s="19">
        <f t="shared" ref="B36:B48" si="20">AVERAGE(B20:D20)</f>
        <v>11652.272556603353</v>
      </c>
      <c r="C36" s="6">
        <f t="shared" ref="C36:C48" si="21">STDEV(B20:D20)</f>
        <v>41.217898512904455</v>
      </c>
      <c r="D36" s="2">
        <f t="shared" ref="D36:D48" si="22">AVERAGE(E20:G20)</f>
        <v>10377.153509900416</v>
      </c>
      <c r="E36" s="6">
        <f t="shared" ref="E36:E48" si="23">STDEV(E20:G20)</f>
        <v>784.91037733760902</v>
      </c>
      <c r="F36" s="2">
        <f t="shared" ref="F36:F48" si="24">AVERAGE(H20:J20)</f>
        <v>10660.316577933772</v>
      </c>
      <c r="G36" s="6">
        <f t="shared" ref="G36:G48" si="25">STDEV(H20:J20)</f>
        <v>426.79359621076139</v>
      </c>
      <c r="H36" s="3">
        <f t="shared" ref="H36:H48" si="26">AVERAGE(K20:M20)</f>
        <v>10755.173307325949</v>
      </c>
      <c r="I36" s="6">
        <f t="shared" ref="I36:I48" si="27">STDEV(K20:M20)</f>
        <v>1477.6933773899264</v>
      </c>
      <c r="J36" s="2">
        <f t="shared" ref="J36:J48" si="28">AVERAGE(N20:P20)</f>
        <v>11251.704964834185</v>
      </c>
      <c r="K36" s="6">
        <f t="shared" ref="K36:K48" si="29">STDEV(N20:P20)</f>
        <v>994.42768199287423</v>
      </c>
      <c r="L36" s="2">
        <f>AVERAGE(Q20:S20)</f>
        <v>11507.901583932546</v>
      </c>
      <c r="M36" s="6">
        <f>STDEV(Q20:S20)</f>
        <v>2320.5016635729316</v>
      </c>
      <c r="N36" s="1"/>
      <c r="O36" s="1"/>
      <c r="P36" s="1"/>
      <c r="Q36" s="1"/>
      <c r="R36" s="1"/>
      <c r="S36" s="1"/>
      <c r="T36" s="1"/>
      <c r="U36" s="1"/>
      <c r="V36" s="1"/>
      <c r="W36" s="1"/>
      <c r="X36" s="1"/>
      <c r="Y36" s="1"/>
      <c r="Z36" s="1"/>
      <c r="AA36" s="1"/>
      <c r="AB36" s="1"/>
      <c r="AC36" s="1"/>
      <c r="AD36" s="1"/>
      <c r="AE36" s="1"/>
    </row>
    <row r="37" spans="1:31" x14ac:dyDescent="0.2">
      <c r="A37" s="1">
        <v>1</v>
      </c>
      <c r="B37" s="19">
        <f t="shared" si="20"/>
        <v>15220.248919035866</v>
      </c>
      <c r="C37" s="6">
        <f t="shared" si="21"/>
        <v>1186.3437471195689</v>
      </c>
      <c r="D37" s="2">
        <f t="shared" si="22"/>
        <v>14254.102349330618</v>
      </c>
      <c r="E37" s="6">
        <f t="shared" si="23"/>
        <v>1509.5330198017743</v>
      </c>
      <c r="F37" s="2">
        <f t="shared" si="24"/>
        <v>15225.2723499848</v>
      </c>
      <c r="G37" s="6">
        <f t="shared" si="25"/>
        <v>903.20686576052549</v>
      </c>
      <c r="H37" s="3">
        <f t="shared" si="26"/>
        <v>14466.160971007635</v>
      </c>
      <c r="I37" s="6">
        <f t="shared" si="27"/>
        <v>395.65786465748323</v>
      </c>
      <c r="J37" s="2">
        <f t="shared" si="28"/>
        <v>14489.513856625517</v>
      </c>
      <c r="K37" s="6">
        <f t="shared" si="29"/>
        <v>1195.3027205777901</v>
      </c>
      <c r="L37" s="2">
        <f t="shared" ref="L37:L48" si="30">AVERAGE(Q21:S21)</f>
        <v>14674.977162340334</v>
      </c>
      <c r="M37" s="6">
        <f t="shared" ref="M37:M48" si="31">STDEV(Q21:S21)</f>
        <v>250.05278118628956</v>
      </c>
      <c r="N37" s="1"/>
      <c r="O37" s="1"/>
      <c r="P37" s="1"/>
      <c r="Q37" s="1"/>
      <c r="R37" s="1"/>
      <c r="S37" s="1"/>
      <c r="T37" s="1"/>
      <c r="U37" s="1"/>
      <c r="V37" s="1"/>
      <c r="W37" s="1"/>
      <c r="X37" s="1"/>
      <c r="Y37" s="1"/>
      <c r="Z37" s="1"/>
      <c r="AA37" s="1"/>
      <c r="AB37" s="1"/>
      <c r="AC37" s="1"/>
      <c r="AD37" s="1"/>
      <c r="AE37" s="1"/>
    </row>
    <row r="38" spans="1:31" x14ac:dyDescent="0.2">
      <c r="A38" s="1">
        <v>4</v>
      </c>
      <c r="B38" s="19">
        <f t="shared" si="20"/>
        <v>50857.718675945252</v>
      </c>
      <c r="C38" s="6">
        <f t="shared" si="21"/>
        <v>4882.728917713388</v>
      </c>
      <c r="D38" s="2">
        <f t="shared" si="22"/>
        <v>54940.034131054417</v>
      </c>
      <c r="E38" s="6">
        <f t="shared" si="23"/>
        <v>1239.6324391694627</v>
      </c>
      <c r="F38" s="2">
        <f t="shared" si="24"/>
        <v>51444.291826897883</v>
      </c>
      <c r="G38" s="6">
        <f t="shared" si="25"/>
        <v>3305.5467278344595</v>
      </c>
      <c r="H38" s="3">
        <f t="shared" si="26"/>
        <v>57743.896826097334</v>
      </c>
      <c r="I38" s="6">
        <f t="shared" si="27"/>
        <v>1871.1984084134035</v>
      </c>
      <c r="J38" s="2">
        <f t="shared" si="28"/>
        <v>58269.015485777556</v>
      </c>
      <c r="K38" s="6">
        <f t="shared" si="29"/>
        <v>3816.9271981017087</v>
      </c>
      <c r="L38" s="2">
        <f t="shared" si="30"/>
        <v>55005.609819293801</v>
      </c>
      <c r="M38" s="6">
        <f t="shared" si="31"/>
        <v>4715.567835509697</v>
      </c>
      <c r="N38" s="1"/>
      <c r="O38" s="1"/>
      <c r="P38" s="1"/>
      <c r="Q38" s="1"/>
      <c r="R38" s="1"/>
      <c r="S38" s="1"/>
      <c r="T38" s="1"/>
      <c r="U38" s="1"/>
      <c r="V38" s="1"/>
      <c r="W38" s="1"/>
      <c r="X38" s="1"/>
      <c r="Y38" s="1"/>
      <c r="Z38" s="1"/>
      <c r="AA38" s="1"/>
      <c r="AB38" s="1"/>
      <c r="AC38" s="1"/>
      <c r="AD38" s="1"/>
      <c r="AE38" s="1"/>
    </row>
    <row r="39" spans="1:31" x14ac:dyDescent="0.2">
      <c r="A39" s="1">
        <v>5</v>
      </c>
      <c r="B39" s="19">
        <f t="shared" si="20"/>
        <v>71405.174618883859</v>
      </c>
      <c r="C39" s="6">
        <f t="shared" si="21"/>
        <v>14561.606003628256</v>
      </c>
      <c r="D39" s="2">
        <f t="shared" si="22"/>
        <v>85620.722053858699</v>
      </c>
      <c r="E39" s="6">
        <f t="shared" si="23"/>
        <v>3699.3002947837426</v>
      </c>
      <c r="F39" s="2">
        <f t="shared" si="24"/>
        <v>78815.097682267849</v>
      </c>
      <c r="G39" s="6">
        <f t="shared" si="25"/>
        <v>8756.8878618314211</v>
      </c>
      <c r="H39" s="3">
        <f t="shared" si="26"/>
        <v>91386.881208497798</v>
      </c>
      <c r="I39" s="6">
        <f t="shared" si="27"/>
        <v>3106.6968898887299</v>
      </c>
      <c r="J39" s="2">
        <f t="shared" si="28"/>
        <v>91783.845056712045</v>
      </c>
      <c r="K39" s="6">
        <f t="shared" si="29"/>
        <v>6796.416531984115</v>
      </c>
      <c r="L39" s="2">
        <f t="shared" si="30"/>
        <v>79407.293896357078</v>
      </c>
      <c r="M39" s="6">
        <f t="shared" si="31"/>
        <v>1791.6406257279868</v>
      </c>
      <c r="N39" s="1"/>
      <c r="O39" s="1"/>
      <c r="P39" s="1"/>
      <c r="Q39" s="1"/>
      <c r="R39" s="1"/>
      <c r="S39" s="1"/>
      <c r="T39" s="1"/>
      <c r="U39" s="1"/>
      <c r="V39" s="1"/>
      <c r="W39" s="1"/>
      <c r="X39" s="1"/>
      <c r="Y39" s="1"/>
      <c r="Z39" s="1"/>
      <c r="AA39" s="1"/>
      <c r="AB39" s="1"/>
      <c r="AC39" s="1"/>
      <c r="AD39" s="1"/>
      <c r="AE39" s="1"/>
    </row>
    <row r="40" spans="1:31" x14ac:dyDescent="0.2">
      <c r="A40" s="1">
        <v>7</v>
      </c>
      <c r="B40" s="19">
        <f t="shared" si="20"/>
        <v>143150.27576297626</v>
      </c>
      <c r="C40" s="6">
        <f t="shared" si="21"/>
        <v>59786.072884380032</v>
      </c>
      <c r="D40" s="2">
        <f t="shared" si="22"/>
        <v>190219.69174886498</v>
      </c>
      <c r="E40" s="6">
        <f t="shared" si="23"/>
        <v>4965.5695183953039</v>
      </c>
      <c r="F40" s="2">
        <f t="shared" si="24"/>
        <v>160436.29036393316</v>
      </c>
      <c r="G40" s="6">
        <f t="shared" si="25"/>
        <v>33721.393176659709</v>
      </c>
      <c r="H40" s="3">
        <f t="shared" si="26"/>
        <v>219165.30707875933</v>
      </c>
      <c r="I40" s="6">
        <f t="shared" si="27"/>
        <v>17301.285981404413</v>
      </c>
      <c r="J40" s="2">
        <f t="shared" si="28"/>
        <v>192476.44452126618</v>
      </c>
      <c r="K40" s="6">
        <f t="shared" si="29"/>
        <v>23186.718474144669</v>
      </c>
      <c r="L40" s="2">
        <f t="shared" si="30"/>
        <v>152551.98875418917</v>
      </c>
      <c r="M40" s="6">
        <f t="shared" si="31"/>
        <v>9750.1253733024005</v>
      </c>
      <c r="N40" s="1"/>
      <c r="O40" s="1"/>
      <c r="P40" s="1"/>
      <c r="Q40" s="1"/>
      <c r="R40" s="1"/>
      <c r="S40" s="1"/>
      <c r="T40" s="1"/>
      <c r="U40" s="1"/>
      <c r="V40" s="1"/>
      <c r="W40" s="1"/>
      <c r="X40" s="1"/>
      <c r="Y40" s="1"/>
      <c r="Z40" s="1"/>
      <c r="AA40" s="1"/>
      <c r="AB40" s="1"/>
      <c r="AC40" s="1"/>
      <c r="AD40" s="1"/>
      <c r="AE40" s="1"/>
    </row>
    <row r="41" spans="1:31" x14ac:dyDescent="0.2">
      <c r="A41" s="1">
        <v>11</v>
      </c>
      <c r="B41" s="19">
        <f t="shared" si="20"/>
        <v>591535.5561118219</v>
      </c>
      <c r="C41" s="6">
        <f t="shared" si="21"/>
        <v>378333.13998481369</v>
      </c>
      <c r="D41" s="2">
        <f t="shared" si="22"/>
        <v>920613.87053548137</v>
      </c>
      <c r="E41" s="6">
        <f t="shared" si="23"/>
        <v>26322.900099452047</v>
      </c>
      <c r="F41" s="2">
        <f t="shared" si="24"/>
        <v>759627.64395965263</v>
      </c>
      <c r="G41" s="6">
        <f t="shared" si="25"/>
        <v>215378.27984009279</v>
      </c>
      <c r="H41" s="3">
        <f t="shared" si="26"/>
        <v>1089931.5448948396</v>
      </c>
      <c r="I41" s="6">
        <f t="shared" si="27"/>
        <v>83791.913811040067</v>
      </c>
      <c r="J41" s="2">
        <f t="shared" si="28"/>
        <v>931162.32082044857</v>
      </c>
      <c r="K41" s="6">
        <f t="shared" si="29"/>
        <v>173528.10452178371</v>
      </c>
      <c r="L41" s="2">
        <f t="shared" si="30"/>
        <v>731154.90330456803</v>
      </c>
      <c r="M41" s="6">
        <f t="shared" si="31"/>
        <v>97601.862541296578</v>
      </c>
      <c r="N41" s="1"/>
      <c r="O41" s="1"/>
      <c r="P41" s="1"/>
      <c r="Q41" s="1"/>
      <c r="R41" s="1"/>
      <c r="S41" s="1"/>
      <c r="T41" s="1"/>
      <c r="U41" s="1"/>
      <c r="V41" s="1"/>
      <c r="W41" s="1"/>
      <c r="X41" s="1"/>
      <c r="Y41" s="1"/>
      <c r="Z41" s="1"/>
      <c r="AA41" s="1"/>
      <c r="AB41" s="1"/>
      <c r="AC41" s="1"/>
      <c r="AD41" s="1"/>
      <c r="AE41" s="1"/>
    </row>
    <row r="42" spans="1:31" x14ac:dyDescent="0.2">
      <c r="A42" s="1">
        <v>12</v>
      </c>
      <c r="B42" s="19">
        <f t="shared" si="20"/>
        <v>1085330.0987141205</v>
      </c>
      <c r="C42" s="6">
        <f t="shared" si="21"/>
        <v>776623.20992151753</v>
      </c>
      <c r="D42" s="2">
        <f t="shared" si="22"/>
        <v>1758977.0852593749</v>
      </c>
      <c r="E42" s="6">
        <f t="shared" si="23"/>
        <v>9697.3027136086566</v>
      </c>
      <c r="F42" s="2">
        <f t="shared" si="24"/>
        <v>1378552.1930977122</v>
      </c>
      <c r="G42" s="6">
        <f t="shared" si="25"/>
        <v>489693.80573411315</v>
      </c>
      <c r="H42" s="3">
        <f t="shared" si="26"/>
        <v>2241573.4062840366</v>
      </c>
      <c r="I42" s="6">
        <f t="shared" si="27"/>
        <v>158388.36457954143</v>
      </c>
      <c r="J42" s="2">
        <f t="shared" si="28"/>
        <v>1851918.2622341185</v>
      </c>
      <c r="K42" s="6">
        <f t="shared" si="29"/>
        <v>595511.07949185197</v>
      </c>
      <c r="L42" s="2">
        <f t="shared" si="30"/>
        <v>1308984.3556250867</v>
      </c>
      <c r="M42" s="6">
        <f t="shared" si="31"/>
        <v>179826.33182514325</v>
      </c>
      <c r="N42" s="1"/>
      <c r="O42" s="1"/>
      <c r="P42" s="1"/>
      <c r="Q42" s="1"/>
      <c r="R42" s="1"/>
      <c r="S42" s="1"/>
      <c r="T42" s="1"/>
      <c r="U42" s="1"/>
      <c r="V42" s="1"/>
      <c r="W42" s="1"/>
      <c r="X42" s="1"/>
      <c r="Y42" s="1"/>
      <c r="Z42" s="1"/>
      <c r="AA42" s="1"/>
      <c r="AB42" s="1"/>
      <c r="AC42" s="1"/>
      <c r="AD42" s="1"/>
      <c r="AE42" s="1"/>
    </row>
    <row r="43" spans="1:31" x14ac:dyDescent="0.2">
      <c r="A43" s="1">
        <v>13</v>
      </c>
      <c r="B43" s="19">
        <f t="shared" si="20"/>
        <v>1767890.0945814736</v>
      </c>
      <c r="C43" s="6">
        <f t="shared" si="21"/>
        <v>1321175.1464042668</v>
      </c>
      <c r="D43" s="2">
        <f t="shared" si="22"/>
        <v>2633419.434803145</v>
      </c>
      <c r="E43" s="6">
        <f t="shared" si="23"/>
        <v>130801.49485750395</v>
      </c>
      <c r="F43" s="2">
        <f t="shared" si="24"/>
        <v>2019341.6713049083</v>
      </c>
      <c r="G43" s="6">
        <f t="shared" si="25"/>
        <v>737215.60072258359</v>
      </c>
      <c r="H43" s="3">
        <f t="shared" si="26"/>
        <v>3373883.8867989448</v>
      </c>
      <c r="I43" s="6">
        <f t="shared" si="27"/>
        <v>201464.88421805375</v>
      </c>
      <c r="J43" s="2">
        <f t="shared" si="28"/>
        <v>2472234.1381866201</v>
      </c>
      <c r="K43" s="6">
        <f t="shared" si="29"/>
        <v>806935.2619984661</v>
      </c>
      <c r="L43" s="2">
        <f t="shared" si="30"/>
        <v>1794616.7095791299</v>
      </c>
      <c r="M43" s="6">
        <f t="shared" si="31"/>
        <v>329185.25319915381</v>
      </c>
      <c r="N43" s="1"/>
      <c r="O43" s="1"/>
      <c r="P43" s="1"/>
      <c r="Q43" s="1"/>
      <c r="R43" s="1"/>
      <c r="S43" s="1"/>
      <c r="T43" s="1"/>
      <c r="U43" s="1"/>
      <c r="V43" s="1"/>
      <c r="W43" s="1"/>
      <c r="X43" s="1"/>
      <c r="Y43" s="1"/>
      <c r="Z43" s="1"/>
      <c r="AA43" s="1"/>
      <c r="AB43" s="1"/>
      <c r="AC43" s="1"/>
      <c r="AD43" s="1"/>
      <c r="AE43" s="1"/>
    </row>
    <row r="44" spans="1:31" x14ac:dyDescent="0.2">
      <c r="A44" s="1">
        <v>15</v>
      </c>
      <c r="B44" s="19">
        <f t="shared" si="20"/>
        <v>3932694.8075378886</v>
      </c>
      <c r="C44" s="6">
        <f t="shared" si="21"/>
        <v>3139173.9159320658</v>
      </c>
      <c r="D44" s="2">
        <f t="shared" si="22"/>
        <v>5319132.0076788412</v>
      </c>
      <c r="E44" s="6">
        <f t="shared" si="23"/>
        <v>771935.48456015228</v>
      </c>
      <c r="F44" s="2">
        <f t="shared" si="24"/>
        <v>4699382.5075817266</v>
      </c>
      <c r="G44" s="6">
        <f t="shared" si="25"/>
        <v>1873175.9301225001</v>
      </c>
      <c r="H44" s="3">
        <f t="shared" si="26"/>
        <v>6867326.7358078388</v>
      </c>
      <c r="I44" s="6">
        <f t="shared" si="27"/>
        <v>1371149.9726209519</v>
      </c>
      <c r="J44" s="2">
        <f t="shared" si="28"/>
        <v>5652490.0876293331</v>
      </c>
      <c r="K44" s="6">
        <f t="shared" si="29"/>
        <v>1760521.7467421391</v>
      </c>
      <c r="L44" s="2">
        <f t="shared" si="30"/>
        <v>4219648.5320997881</v>
      </c>
      <c r="M44" s="6">
        <f t="shared" si="31"/>
        <v>779775.64514422847</v>
      </c>
      <c r="N44" s="1"/>
      <c r="O44" s="1"/>
      <c r="P44" s="1"/>
      <c r="Q44" s="1"/>
      <c r="R44" s="1"/>
      <c r="S44" s="1"/>
      <c r="T44" s="1"/>
      <c r="U44" s="1"/>
      <c r="V44" s="1"/>
      <c r="W44" s="1"/>
      <c r="X44" s="1"/>
      <c r="Y44" s="1"/>
      <c r="Z44" s="1"/>
      <c r="AA44" s="1"/>
      <c r="AB44" s="1"/>
      <c r="AC44" s="1"/>
      <c r="AD44" s="1"/>
      <c r="AE44" s="1"/>
    </row>
    <row r="45" spans="1:31" x14ac:dyDescent="0.2">
      <c r="A45" s="1">
        <v>18</v>
      </c>
      <c r="B45" s="19">
        <f t="shared" si="20"/>
        <v>3854571.7429882749</v>
      </c>
      <c r="C45" s="6">
        <f t="shared" si="21"/>
        <v>2614790.2841148293</v>
      </c>
      <c r="D45" s="2">
        <f t="shared" si="22"/>
        <v>4962517.418533707</v>
      </c>
      <c r="E45" s="6">
        <f t="shared" si="23"/>
        <v>1390926.7087134272</v>
      </c>
      <c r="F45" s="2">
        <f t="shared" si="24"/>
        <v>4493138.472448498</v>
      </c>
      <c r="G45" s="6">
        <f t="shared" si="25"/>
        <v>417272.78307852929</v>
      </c>
      <c r="H45" s="3">
        <f t="shared" si="26"/>
        <v>16301549.106458373</v>
      </c>
      <c r="I45" s="6">
        <f t="shared" si="27"/>
        <v>2143267.5642403471</v>
      </c>
      <c r="J45" s="2">
        <f t="shared" si="28"/>
        <v>21105894.691415053</v>
      </c>
      <c r="K45" s="6">
        <f t="shared" si="29"/>
        <v>8057639.2394597037</v>
      </c>
      <c r="L45" s="2">
        <f t="shared" si="30"/>
        <v>11774534.3631042</v>
      </c>
      <c r="M45" s="6">
        <f t="shared" si="31"/>
        <v>0</v>
      </c>
      <c r="N45" s="1"/>
      <c r="O45" s="1"/>
      <c r="P45" s="1"/>
      <c r="Q45" s="1"/>
      <c r="R45" s="1"/>
      <c r="S45" s="1"/>
      <c r="T45" s="1"/>
      <c r="U45" s="1"/>
      <c r="V45" s="1"/>
      <c r="W45" s="1"/>
      <c r="X45" s="1"/>
      <c r="Y45" s="1"/>
      <c r="Z45" s="1"/>
      <c r="AA45" s="1"/>
      <c r="AB45" s="1"/>
      <c r="AC45" s="1"/>
      <c r="AD45" s="1"/>
      <c r="AE45" s="1"/>
    </row>
    <row r="46" spans="1:31" x14ac:dyDescent="0.2">
      <c r="A46" s="1">
        <v>19</v>
      </c>
      <c r="B46" s="19">
        <f t="shared" si="20"/>
        <v>4226297.0484323315</v>
      </c>
      <c r="C46" s="6">
        <f t="shared" si="21"/>
        <v>3174595.248270853</v>
      </c>
      <c r="D46" s="2">
        <f t="shared" si="22"/>
        <v>5241671.3580058059</v>
      </c>
      <c r="E46" s="6">
        <f t="shared" si="23"/>
        <v>1533045.6487883111</v>
      </c>
      <c r="F46" s="2">
        <f t="shared" si="24"/>
        <v>4609634.2072862899</v>
      </c>
      <c r="G46" s="6">
        <f t="shared" si="25"/>
        <v>295824.4455558281</v>
      </c>
      <c r="H46" s="3">
        <f t="shared" si="26"/>
        <v>17712745.275930099</v>
      </c>
      <c r="I46" s="6">
        <f t="shared" si="27"/>
        <v>716241.84158218023</v>
      </c>
      <c r="J46" s="2">
        <f t="shared" si="28"/>
        <v>36864372.966991879</v>
      </c>
      <c r="K46" s="6">
        <f t="shared" si="29"/>
        <v>16120834.597642913</v>
      </c>
      <c r="L46" s="2">
        <f t="shared" si="30"/>
        <v>25823248.992269445</v>
      </c>
      <c r="M46" s="6">
        <f t="shared" si="31"/>
        <v>6709545.7626614058</v>
      </c>
      <c r="N46" s="1"/>
      <c r="O46" s="1"/>
      <c r="P46" s="1"/>
      <c r="Q46" s="1"/>
      <c r="R46" s="1"/>
      <c r="S46" s="1"/>
      <c r="T46" s="1"/>
      <c r="U46" s="1"/>
      <c r="V46" s="1"/>
      <c r="W46" s="1"/>
      <c r="X46" s="1"/>
      <c r="Y46" s="1"/>
      <c r="Z46" s="1"/>
      <c r="AA46" s="1"/>
      <c r="AB46" s="1"/>
      <c r="AC46" s="1"/>
      <c r="AD46" s="1"/>
      <c r="AE46" s="1"/>
    </row>
    <row r="47" spans="1:31" x14ac:dyDescent="0.2">
      <c r="A47" s="1">
        <v>25</v>
      </c>
      <c r="B47" s="19">
        <f t="shared" si="20"/>
        <v>1569091.2801994157</v>
      </c>
      <c r="C47" s="6">
        <f t="shared" si="21"/>
        <v>986000.06842160074</v>
      </c>
      <c r="D47" s="2">
        <f t="shared" si="22"/>
        <v>1433927.7305773466</v>
      </c>
      <c r="E47" s="6">
        <f t="shared" si="23"/>
        <v>33132.845171040019</v>
      </c>
      <c r="F47" s="2">
        <f t="shared" si="24"/>
        <v>1406107.2587749816</v>
      </c>
      <c r="G47" s="6">
        <f t="shared" si="25"/>
        <v>645264.60828358412</v>
      </c>
      <c r="H47" s="3">
        <f t="shared" si="26"/>
        <v>2359692.1488365522</v>
      </c>
      <c r="I47" s="6">
        <f t="shared" si="27"/>
        <v>360744.61477706407</v>
      </c>
      <c r="J47" s="2">
        <f t="shared" si="28"/>
        <v>100146466.9995901</v>
      </c>
      <c r="K47" s="6">
        <f t="shared" si="29"/>
        <v>4951617.202862638</v>
      </c>
      <c r="L47" s="2">
        <f t="shared" si="30"/>
        <v>192610710.4618212</v>
      </c>
      <c r="M47" s="6">
        <f t="shared" si="31"/>
        <v>51208306.839265525</v>
      </c>
      <c r="N47" s="1"/>
      <c r="O47" s="1"/>
      <c r="P47" s="1"/>
      <c r="Q47" s="1"/>
      <c r="R47" s="1"/>
      <c r="S47" s="1"/>
      <c r="T47" s="1"/>
      <c r="U47" s="1"/>
      <c r="V47" s="1"/>
      <c r="W47" s="1"/>
      <c r="X47" s="1"/>
      <c r="Y47" s="1"/>
      <c r="Z47" s="1"/>
      <c r="AA47" s="1"/>
      <c r="AB47" s="1"/>
      <c r="AC47" s="1"/>
      <c r="AD47" s="1"/>
      <c r="AE47" s="1"/>
    </row>
    <row r="48" spans="1:31" x14ac:dyDescent="0.2">
      <c r="A48" s="1">
        <v>34</v>
      </c>
      <c r="B48" s="19">
        <f t="shared" si="20"/>
        <v>859607.0753424674</v>
      </c>
      <c r="C48" s="6">
        <f t="shared" si="21"/>
        <v>862123.59904872591</v>
      </c>
      <c r="D48" s="2">
        <f t="shared" si="22"/>
        <v>437633.09299058159</v>
      </c>
      <c r="E48" s="6">
        <f t="shared" si="23"/>
        <v>51208.567374176957</v>
      </c>
      <c r="F48" s="2">
        <f t="shared" si="24"/>
        <v>397859.07718287717</v>
      </c>
      <c r="G48" s="6">
        <f t="shared" si="25"/>
        <v>76221.508227696409</v>
      </c>
      <c r="H48" s="3">
        <f t="shared" si="26"/>
        <v>350538.54020227352</v>
      </c>
      <c r="I48" s="6">
        <f t="shared" si="27"/>
        <v>143138.81922159973</v>
      </c>
      <c r="J48" s="2">
        <f t="shared" si="28"/>
        <v>1275238.5107050617</v>
      </c>
      <c r="K48" s="6">
        <f t="shared" si="29"/>
        <v>415503.30493723409</v>
      </c>
      <c r="L48" s="2">
        <f t="shared" si="30"/>
        <v>193483178.44011167</v>
      </c>
      <c r="M48" s="6">
        <f t="shared" si="31"/>
        <v>41154456.009057194</v>
      </c>
    </row>
  </sheetData>
  <mergeCells count="36">
    <mergeCell ref="Z2:AE2"/>
    <mergeCell ref="AF2:AK2"/>
    <mergeCell ref="L3:M3"/>
    <mergeCell ref="B2:G2"/>
    <mergeCell ref="H2:M2"/>
    <mergeCell ref="N2:S2"/>
    <mergeCell ref="T2:Y2"/>
    <mergeCell ref="B3:C3"/>
    <mergeCell ref="D3:E3"/>
    <mergeCell ref="F3:G3"/>
    <mergeCell ref="H3:I3"/>
    <mergeCell ref="J3:K3"/>
    <mergeCell ref="AF3:AG3"/>
    <mergeCell ref="AH3:AI3"/>
    <mergeCell ref="AJ3:AK3"/>
    <mergeCell ref="N3:O3"/>
    <mergeCell ref="N18:P18"/>
    <mergeCell ref="Q18:S18"/>
    <mergeCell ref="Z3:AA3"/>
    <mergeCell ref="AB3:AC3"/>
    <mergeCell ref="AD3:AE3"/>
    <mergeCell ref="P3:Q3"/>
    <mergeCell ref="R3:S3"/>
    <mergeCell ref="T3:U3"/>
    <mergeCell ref="V3:W3"/>
    <mergeCell ref="X3:Y3"/>
    <mergeCell ref="L34:M34"/>
    <mergeCell ref="B18:D18"/>
    <mergeCell ref="E18:G18"/>
    <mergeCell ref="H18:J18"/>
    <mergeCell ref="K18:M18"/>
    <mergeCell ref="B34:C34"/>
    <mergeCell ref="D34:E34"/>
    <mergeCell ref="F34:G34"/>
    <mergeCell ref="H34:I34"/>
    <mergeCell ref="J34:K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2424-D863-F54D-9F28-8797A24212D3}">
  <dimension ref="B3:B13"/>
  <sheetViews>
    <sheetView topLeftCell="B3" workbookViewId="0">
      <selection activeCell="B18" sqref="B18"/>
    </sheetView>
  </sheetViews>
  <sheetFormatPr baseColWidth="10" defaultRowHeight="15" x14ac:dyDescent="0.2"/>
  <cols>
    <col min="2" max="2" width="185.5" customWidth="1"/>
  </cols>
  <sheetData>
    <row r="3" spans="2:2" ht="54" x14ac:dyDescent="0.2">
      <c r="B3" s="10" t="s">
        <v>21</v>
      </c>
    </row>
    <row r="5" spans="2:2" ht="36" x14ac:dyDescent="0.2">
      <c r="B5" s="10" t="s">
        <v>22</v>
      </c>
    </row>
    <row r="11" spans="2:2" x14ac:dyDescent="0.2">
      <c r="B11" s="20" t="s">
        <v>46</v>
      </c>
    </row>
    <row r="12" spans="2:2" x14ac:dyDescent="0.2">
      <c r="B12" s="20" t="s">
        <v>44</v>
      </c>
    </row>
    <row r="13" spans="2:2" x14ac:dyDescent="0.2">
      <c r="B13" s="20"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NH4_add_curves</vt:lpstr>
      <vt:lpstr>Vol 1 AMP No N. Tech. Reps</vt:lpstr>
      <vt:lpstr>AMP No N Quant NH4 Trial 3.FULL</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Calfee</dc:creator>
  <cp:lastModifiedBy>Microsoft Office User</cp:lastModifiedBy>
  <dcterms:created xsi:type="dcterms:W3CDTF">2019-03-26T15:44:03Z</dcterms:created>
  <dcterms:modified xsi:type="dcterms:W3CDTF">2021-11-19T22:41:42Z</dcterms:modified>
</cp:coreProperties>
</file>