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biological_replicates_project/data/"/>
    </mc:Choice>
  </mc:AlternateContent>
  <xr:revisionPtr revIDLastSave="0" documentId="13_ncr:1_{FFDEEEBC-DC8D-2F45-B85D-A3FA803FB528}" xr6:coauthVersionLast="46" xr6:coauthVersionMax="46" xr10:uidLastSave="{00000000-0000-0000-0000-000000000000}"/>
  <bookViews>
    <workbookView xWindow="-20" yWindow="500" windowWidth="28800" windowHeight="16120" xr2:uid="{34149753-D112-4F3D-B71A-57F626ACCE93}"/>
  </bookViews>
  <sheets>
    <sheet name="Vol1 + Vol28" sheetId="1" r:id="rId1"/>
    <sheet name="Vol1 + Vol52" sheetId="2" r:id="rId2"/>
    <sheet name="Vol1 + Vol 53" sheetId="3" r:id="rId3"/>
    <sheet name="Vol1 + Vol54" sheetId="4" r:id="rId4"/>
    <sheet name="Vol1 + EZ55" sheetId="6" r:id="rId5"/>
    <sheet name="HOOH Count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B23" i="4"/>
  <c r="B13" i="4"/>
  <c r="K28" i="6" l="1"/>
  <c r="J28" i="6"/>
  <c r="G28" i="6"/>
  <c r="F28" i="6"/>
  <c r="C28" i="6"/>
  <c r="B28" i="6"/>
  <c r="B27" i="6"/>
  <c r="F26" i="6"/>
  <c r="B26" i="6"/>
  <c r="J25" i="6"/>
  <c r="C25" i="6"/>
  <c r="B25" i="6"/>
  <c r="F24" i="6"/>
  <c r="F21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M28" i="6" s="1"/>
  <c r="K18" i="6"/>
  <c r="J18" i="6"/>
  <c r="I18" i="6"/>
  <c r="H18" i="6"/>
  <c r="I28" i="6" s="1"/>
  <c r="G18" i="6"/>
  <c r="F18" i="6"/>
  <c r="E18" i="6"/>
  <c r="D18" i="6"/>
  <c r="E28" i="6" s="1"/>
  <c r="C18" i="6"/>
  <c r="B18" i="6"/>
  <c r="M17" i="6"/>
  <c r="L17" i="6"/>
  <c r="M27" i="6" s="1"/>
  <c r="K17" i="6"/>
  <c r="J17" i="6"/>
  <c r="J27" i="6" s="1"/>
  <c r="I17" i="6"/>
  <c r="H17" i="6"/>
  <c r="I27" i="6" s="1"/>
  <c r="G17" i="6"/>
  <c r="F17" i="6"/>
  <c r="G27" i="6" s="1"/>
  <c r="E17" i="6"/>
  <c r="D17" i="6"/>
  <c r="E27" i="6" s="1"/>
  <c r="C17" i="6"/>
  <c r="B17" i="6"/>
  <c r="C27" i="6" s="1"/>
  <c r="M16" i="6"/>
  <c r="L16" i="6"/>
  <c r="M26" i="6" s="1"/>
  <c r="K16" i="6"/>
  <c r="J16" i="6"/>
  <c r="K26" i="6" s="1"/>
  <c r="I16" i="6"/>
  <c r="H16" i="6"/>
  <c r="I26" i="6" s="1"/>
  <c r="G16" i="6"/>
  <c r="F16" i="6"/>
  <c r="G26" i="6" s="1"/>
  <c r="E16" i="6"/>
  <c r="D16" i="6"/>
  <c r="E26" i="6" s="1"/>
  <c r="C16" i="6"/>
  <c r="C26" i="6" s="1"/>
  <c r="B16" i="6"/>
  <c r="M15" i="6"/>
  <c r="L15" i="6"/>
  <c r="M25" i="6" s="1"/>
  <c r="K15" i="6"/>
  <c r="J15" i="6"/>
  <c r="K25" i="6" s="1"/>
  <c r="I15" i="6"/>
  <c r="H15" i="6"/>
  <c r="I25" i="6" s="1"/>
  <c r="G15" i="6"/>
  <c r="F15" i="6"/>
  <c r="G25" i="6" s="1"/>
  <c r="E15" i="6"/>
  <c r="D15" i="6"/>
  <c r="E25" i="6" s="1"/>
  <c r="C15" i="6"/>
  <c r="B15" i="6"/>
  <c r="M14" i="6"/>
  <c r="L14" i="6"/>
  <c r="M24" i="6" s="1"/>
  <c r="K14" i="6"/>
  <c r="J14" i="6"/>
  <c r="K24" i="6" s="1"/>
  <c r="I14" i="6"/>
  <c r="H14" i="6"/>
  <c r="I24" i="6" s="1"/>
  <c r="G14" i="6"/>
  <c r="F14" i="6"/>
  <c r="G24" i="6" s="1"/>
  <c r="E14" i="6"/>
  <c r="D14" i="6"/>
  <c r="E24" i="6" s="1"/>
  <c r="C14" i="6"/>
  <c r="B14" i="6"/>
  <c r="C24" i="6" s="1"/>
  <c r="M13" i="6"/>
  <c r="L13" i="6"/>
  <c r="M23" i="6" s="1"/>
  <c r="K13" i="6"/>
  <c r="J23" i="6" s="1"/>
  <c r="J13" i="6"/>
  <c r="K23" i="6" s="1"/>
  <c r="I13" i="6"/>
  <c r="H13" i="6"/>
  <c r="I23" i="6" s="1"/>
  <c r="G13" i="6"/>
  <c r="F23" i="6" s="1"/>
  <c r="F13" i="6"/>
  <c r="E13" i="6"/>
  <c r="D13" i="6"/>
  <c r="E23" i="6" s="1"/>
  <c r="C13" i="6"/>
  <c r="B23" i="6" s="1"/>
  <c r="B13" i="6"/>
  <c r="C23" i="6" s="1"/>
  <c r="L11" i="6"/>
  <c r="L21" i="6" s="1"/>
  <c r="J11" i="6"/>
  <c r="J21" i="6" s="1"/>
  <c r="H11" i="6"/>
  <c r="H21" i="6" s="1"/>
  <c r="F11" i="6"/>
  <c r="D11" i="6"/>
  <c r="D21" i="6" s="1"/>
  <c r="B11" i="6"/>
  <c r="B21" i="6" s="1"/>
  <c r="K28" i="4"/>
  <c r="J28" i="4"/>
  <c r="G28" i="4"/>
  <c r="F28" i="4"/>
  <c r="C28" i="4"/>
  <c r="B28" i="4"/>
  <c r="F27" i="4"/>
  <c r="B25" i="4"/>
  <c r="J24" i="4"/>
  <c r="C24" i="4"/>
  <c r="F21" i="4"/>
  <c r="M19" i="4"/>
  <c r="L19" i="4"/>
  <c r="K19" i="4"/>
  <c r="J19" i="4"/>
  <c r="I19" i="4"/>
  <c r="H19" i="4"/>
  <c r="G19" i="4"/>
  <c r="F19" i="4"/>
  <c r="E19" i="4"/>
  <c r="D19" i="4"/>
  <c r="C19" i="4"/>
  <c r="B19" i="4"/>
  <c r="M18" i="4"/>
  <c r="L18" i="4"/>
  <c r="M28" i="4" s="1"/>
  <c r="K18" i="4"/>
  <c r="J18" i="4"/>
  <c r="I18" i="4"/>
  <c r="H18" i="4"/>
  <c r="I28" i="4" s="1"/>
  <c r="G18" i="4"/>
  <c r="F18" i="4"/>
  <c r="E18" i="4"/>
  <c r="D18" i="4"/>
  <c r="E28" i="4" s="1"/>
  <c r="C18" i="4"/>
  <c r="B18" i="4"/>
  <c r="M17" i="4"/>
  <c r="L17" i="4"/>
  <c r="M27" i="4" s="1"/>
  <c r="K17" i="4"/>
  <c r="J17" i="4"/>
  <c r="K27" i="4" s="1"/>
  <c r="I17" i="4"/>
  <c r="H17" i="4"/>
  <c r="I27" i="4" s="1"/>
  <c r="G17" i="4"/>
  <c r="F17" i="4"/>
  <c r="G27" i="4" s="1"/>
  <c r="E17" i="4"/>
  <c r="D17" i="4"/>
  <c r="E27" i="4" s="1"/>
  <c r="C17" i="4"/>
  <c r="B17" i="4"/>
  <c r="C27" i="4" s="1"/>
  <c r="M16" i="4"/>
  <c r="L16" i="4"/>
  <c r="K16" i="4"/>
  <c r="K26" i="4" s="1"/>
  <c r="J16" i="4"/>
  <c r="J26" i="4" s="1"/>
  <c r="I16" i="4"/>
  <c r="H16" i="4"/>
  <c r="I26" i="4" s="1"/>
  <c r="G16" i="4"/>
  <c r="F16" i="4"/>
  <c r="G26" i="4" s="1"/>
  <c r="E16" i="4"/>
  <c r="D16" i="4"/>
  <c r="E26" i="4" s="1"/>
  <c r="C16" i="4"/>
  <c r="B16" i="4"/>
  <c r="C26" i="4" s="1"/>
  <c r="M15" i="4"/>
  <c r="L15" i="4"/>
  <c r="M25" i="4" s="1"/>
  <c r="K15" i="4"/>
  <c r="J15" i="4"/>
  <c r="K25" i="4" s="1"/>
  <c r="I15" i="4"/>
  <c r="H15" i="4"/>
  <c r="I25" i="4" s="1"/>
  <c r="G15" i="4"/>
  <c r="F15" i="4"/>
  <c r="G25" i="4" s="1"/>
  <c r="E15" i="4"/>
  <c r="D15" i="4"/>
  <c r="E25" i="4" s="1"/>
  <c r="C15" i="4"/>
  <c r="B15" i="4"/>
  <c r="C25" i="4" s="1"/>
  <c r="M14" i="4"/>
  <c r="L14" i="4"/>
  <c r="M24" i="4" s="1"/>
  <c r="K14" i="4"/>
  <c r="J14" i="4"/>
  <c r="K24" i="4" s="1"/>
  <c r="I14" i="4"/>
  <c r="H14" i="4"/>
  <c r="I24" i="4" s="1"/>
  <c r="G14" i="4"/>
  <c r="F14" i="4"/>
  <c r="G24" i="4" s="1"/>
  <c r="E14" i="4"/>
  <c r="D14" i="4"/>
  <c r="E24" i="4" s="1"/>
  <c r="C14" i="4"/>
  <c r="B14" i="4"/>
  <c r="B24" i="4" s="1"/>
  <c r="M13" i="4"/>
  <c r="L13" i="4"/>
  <c r="M23" i="4" s="1"/>
  <c r="K13" i="4"/>
  <c r="J13" i="4"/>
  <c r="J23" i="4" s="1"/>
  <c r="I13" i="4"/>
  <c r="H13" i="4"/>
  <c r="I23" i="4" s="1"/>
  <c r="G13" i="4"/>
  <c r="F13" i="4"/>
  <c r="G23" i="4" s="1"/>
  <c r="E13" i="4"/>
  <c r="D13" i="4"/>
  <c r="E23" i="4" s="1"/>
  <c r="C13" i="4"/>
  <c r="C23" i="4"/>
  <c r="L11" i="4"/>
  <c r="L21" i="4" s="1"/>
  <c r="J11" i="4"/>
  <c r="J21" i="4" s="1"/>
  <c r="H11" i="4"/>
  <c r="H21" i="4" s="1"/>
  <c r="F11" i="4"/>
  <c r="D11" i="4"/>
  <c r="D21" i="4" s="1"/>
  <c r="B11" i="4"/>
  <c r="B21" i="4" s="1"/>
  <c r="K28" i="3"/>
  <c r="J28" i="3"/>
  <c r="G28" i="3"/>
  <c r="F28" i="3"/>
  <c r="C28" i="3"/>
  <c r="B28" i="3"/>
  <c r="J25" i="3"/>
  <c r="C25" i="3"/>
  <c r="F21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M28" i="3" s="1"/>
  <c r="K18" i="3"/>
  <c r="J18" i="3"/>
  <c r="I18" i="3"/>
  <c r="H18" i="3"/>
  <c r="I28" i="3" s="1"/>
  <c r="G18" i="3"/>
  <c r="F18" i="3"/>
  <c r="E18" i="3"/>
  <c r="D18" i="3"/>
  <c r="E28" i="3" s="1"/>
  <c r="C18" i="3"/>
  <c r="B18" i="3"/>
  <c r="M17" i="3"/>
  <c r="L17" i="3"/>
  <c r="M27" i="3" s="1"/>
  <c r="K17" i="3"/>
  <c r="J17" i="3"/>
  <c r="J27" i="3" s="1"/>
  <c r="I17" i="3"/>
  <c r="H17" i="3"/>
  <c r="I27" i="3" s="1"/>
  <c r="G17" i="3"/>
  <c r="F17" i="3"/>
  <c r="F27" i="3" s="1"/>
  <c r="E17" i="3"/>
  <c r="D17" i="3"/>
  <c r="C17" i="3"/>
  <c r="B17" i="3"/>
  <c r="C27" i="3" s="1"/>
  <c r="M16" i="3"/>
  <c r="L16" i="3"/>
  <c r="M26" i="3" s="1"/>
  <c r="K16" i="3"/>
  <c r="J16" i="3"/>
  <c r="J26" i="3" s="1"/>
  <c r="I16" i="3"/>
  <c r="H16" i="3"/>
  <c r="I26" i="3" s="1"/>
  <c r="G16" i="3"/>
  <c r="F16" i="3"/>
  <c r="G26" i="3" s="1"/>
  <c r="E16" i="3"/>
  <c r="D16" i="3"/>
  <c r="E26" i="3" s="1"/>
  <c r="C16" i="3"/>
  <c r="B16" i="3"/>
  <c r="C26" i="3" s="1"/>
  <c r="M15" i="3"/>
  <c r="L15" i="3"/>
  <c r="M25" i="3" s="1"/>
  <c r="K15" i="3"/>
  <c r="J15" i="3"/>
  <c r="K25" i="3" s="1"/>
  <c r="I15" i="3"/>
  <c r="H15" i="3"/>
  <c r="I25" i="3" s="1"/>
  <c r="G15" i="3"/>
  <c r="F15" i="3"/>
  <c r="G25" i="3" s="1"/>
  <c r="E15" i="3"/>
  <c r="D15" i="3"/>
  <c r="E25" i="3" s="1"/>
  <c r="C15" i="3"/>
  <c r="B15" i="3"/>
  <c r="B25" i="3" s="1"/>
  <c r="M14" i="3"/>
  <c r="L14" i="3"/>
  <c r="M24" i="3" s="1"/>
  <c r="K14" i="3"/>
  <c r="K24" i="3" s="1"/>
  <c r="J14" i="3"/>
  <c r="I14" i="3"/>
  <c r="H14" i="3"/>
  <c r="G14" i="3"/>
  <c r="F14" i="3"/>
  <c r="G24" i="3" s="1"/>
  <c r="E14" i="3"/>
  <c r="D14" i="3"/>
  <c r="E24" i="3" s="1"/>
  <c r="C14" i="3"/>
  <c r="B24" i="3" s="1"/>
  <c r="B14" i="3"/>
  <c r="C24" i="3" s="1"/>
  <c r="M13" i="3"/>
  <c r="L13" i="3"/>
  <c r="M23" i="3" s="1"/>
  <c r="K13" i="3"/>
  <c r="J23" i="3" s="1"/>
  <c r="J13" i="3"/>
  <c r="K23" i="3" s="1"/>
  <c r="I13" i="3"/>
  <c r="H13" i="3"/>
  <c r="G13" i="3"/>
  <c r="F13" i="3"/>
  <c r="G23" i="3" s="1"/>
  <c r="E13" i="3"/>
  <c r="D13" i="3"/>
  <c r="E23" i="3" s="1"/>
  <c r="C13" i="3"/>
  <c r="B13" i="3"/>
  <c r="C23" i="3" s="1"/>
  <c r="L11" i="3"/>
  <c r="L21" i="3" s="1"/>
  <c r="J11" i="3"/>
  <c r="J21" i="3" s="1"/>
  <c r="H11" i="3"/>
  <c r="H21" i="3" s="1"/>
  <c r="F11" i="3"/>
  <c r="D11" i="3"/>
  <c r="D21" i="3" s="1"/>
  <c r="B11" i="3"/>
  <c r="B21" i="3" s="1"/>
  <c r="J28" i="2"/>
  <c r="F28" i="2"/>
  <c r="B28" i="2"/>
  <c r="F26" i="2"/>
  <c r="B25" i="2"/>
  <c r="G24" i="2"/>
  <c r="F21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M28" i="2" s="1"/>
  <c r="K18" i="2"/>
  <c r="J18" i="2"/>
  <c r="K28" i="2" s="1"/>
  <c r="I18" i="2"/>
  <c r="H18" i="2"/>
  <c r="I28" i="2" s="1"/>
  <c r="G18" i="2"/>
  <c r="F18" i="2"/>
  <c r="G28" i="2" s="1"/>
  <c r="E18" i="2"/>
  <c r="D18" i="2"/>
  <c r="E28" i="2" s="1"/>
  <c r="C18" i="2"/>
  <c r="B18" i="2"/>
  <c r="C28" i="2" s="1"/>
  <c r="M17" i="2"/>
  <c r="L17" i="2"/>
  <c r="M27" i="2" s="1"/>
  <c r="K17" i="2"/>
  <c r="J17" i="2"/>
  <c r="K27" i="2" s="1"/>
  <c r="I17" i="2"/>
  <c r="H17" i="2"/>
  <c r="I27" i="2" s="1"/>
  <c r="G17" i="2"/>
  <c r="F17" i="2"/>
  <c r="G27" i="2" s="1"/>
  <c r="E17" i="2"/>
  <c r="D17" i="2"/>
  <c r="E27" i="2" s="1"/>
  <c r="C17" i="2"/>
  <c r="B17" i="2"/>
  <c r="M16" i="2"/>
  <c r="L16" i="2"/>
  <c r="M26" i="2" s="1"/>
  <c r="K16" i="2"/>
  <c r="J16" i="2"/>
  <c r="K26" i="2" s="1"/>
  <c r="I16" i="2"/>
  <c r="H16" i="2"/>
  <c r="I26" i="2" s="1"/>
  <c r="G16" i="2"/>
  <c r="F16" i="2"/>
  <c r="G26" i="2" s="1"/>
  <c r="E16" i="2"/>
  <c r="D16" i="2"/>
  <c r="E26" i="2" s="1"/>
  <c r="C16" i="2"/>
  <c r="B16" i="2"/>
  <c r="C26" i="2" s="1"/>
  <c r="M15" i="2"/>
  <c r="L15" i="2"/>
  <c r="M25" i="2" s="1"/>
  <c r="K15" i="2"/>
  <c r="J25" i="2" s="1"/>
  <c r="J15" i="2"/>
  <c r="I15" i="2"/>
  <c r="H15" i="2"/>
  <c r="G15" i="2"/>
  <c r="F15" i="2"/>
  <c r="G25" i="2" s="1"/>
  <c r="E15" i="2"/>
  <c r="D15" i="2"/>
  <c r="E25" i="2" s="1"/>
  <c r="C15" i="2"/>
  <c r="B15" i="2"/>
  <c r="C25" i="2" s="1"/>
  <c r="M14" i="2"/>
  <c r="L14" i="2"/>
  <c r="K14" i="2"/>
  <c r="J14" i="2"/>
  <c r="K24" i="2" s="1"/>
  <c r="I14" i="2"/>
  <c r="H14" i="2"/>
  <c r="I24" i="2" s="1"/>
  <c r="G14" i="2"/>
  <c r="F14" i="2"/>
  <c r="F24" i="2" s="1"/>
  <c r="E14" i="2"/>
  <c r="D14" i="2"/>
  <c r="E24" i="2" s="1"/>
  <c r="C14" i="2"/>
  <c r="B24" i="2" s="1"/>
  <c r="B14" i="2"/>
  <c r="M13" i="2"/>
  <c r="L13" i="2"/>
  <c r="K13" i="2"/>
  <c r="J13" i="2"/>
  <c r="K23" i="2" s="1"/>
  <c r="I13" i="2"/>
  <c r="H13" i="2"/>
  <c r="I23" i="2" s="1"/>
  <c r="G13" i="2"/>
  <c r="F23" i="2" s="1"/>
  <c r="F13" i="2"/>
  <c r="G23" i="2" s="1"/>
  <c r="E13" i="2"/>
  <c r="D13" i="2"/>
  <c r="E23" i="2" s="1"/>
  <c r="C13" i="2"/>
  <c r="B23" i="2" s="1"/>
  <c r="B13" i="2"/>
  <c r="C23" i="2" s="1"/>
  <c r="L11" i="2"/>
  <c r="L21" i="2" s="1"/>
  <c r="J11" i="2"/>
  <c r="J21" i="2" s="1"/>
  <c r="H11" i="2"/>
  <c r="H21" i="2" s="1"/>
  <c r="F11" i="2"/>
  <c r="D11" i="2"/>
  <c r="D21" i="2" s="1"/>
  <c r="B11" i="2"/>
  <c r="B21" i="2" s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M28" i="1" s="1"/>
  <c r="K18" i="1"/>
  <c r="J18" i="1"/>
  <c r="K28" i="1" s="1"/>
  <c r="I18" i="1"/>
  <c r="H18" i="1"/>
  <c r="I28" i="1" s="1"/>
  <c r="G18" i="1"/>
  <c r="F18" i="1"/>
  <c r="G28" i="1" s="1"/>
  <c r="E18" i="1"/>
  <c r="D18" i="1"/>
  <c r="E28" i="1" s="1"/>
  <c r="C18" i="1"/>
  <c r="B18" i="1"/>
  <c r="C28" i="1" s="1"/>
  <c r="M17" i="1"/>
  <c r="L17" i="1"/>
  <c r="M27" i="1" s="1"/>
  <c r="K17" i="1"/>
  <c r="J17" i="1"/>
  <c r="K27" i="1" s="1"/>
  <c r="I17" i="1"/>
  <c r="H17" i="1"/>
  <c r="I27" i="1" s="1"/>
  <c r="G17" i="1"/>
  <c r="F17" i="1"/>
  <c r="G27" i="1" s="1"/>
  <c r="E17" i="1"/>
  <c r="D17" i="1"/>
  <c r="E27" i="1" s="1"/>
  <c r="C17" i="1"/>
  <c r="B17" i="1"/>
  <c r="C27" i="1" s="1"/>
  <c r="M16" i="1"/>
  <c r="L16" i="1"/>
  <c r="M26" i="1" s="1"/>
  <c r="K16" i="1"/>
  <c r="J16" i="1"/>
  <c r="K26" i="1" s="1"/>
  <c r="I16" i="1"/>
  <c r="H16" i="1"/>
  <c r="G16" i="1"/>
  <c r="F16" i="1"/>
  <c r="G26" i="1" s="1"/>
  <c r="E16" i="1"/>
  <c r="D16" i="1"/>
  <c r="E26" i="1" s="1"/>
  <c r="C16" i="1"/>
  <c r="B16" i="1"/>
  <c r="C26" i="1" s="1"/>
  <c r="M15" i="1"/>
  <c r="L15" i="1"/>
  <c r="K15" i="1"/>
  <c r="J15" i="1"/>
  <c r="K25" i="1" s="1"/>
  <c r="I15" i="1"/>
  <c r="H15" i="1"/>
  <c r="I25" i="1" s="1"/>
  <c r="G15" i="1"/>
  <c r="F15" i="1"/>
  <c r="G25" i="1" s="1"/>
  <c r="E15" i="1"/>
  <c r="D15" i="1"/>
  <c r="E25" i="1" s="1"/>
  <c r="C15" i="1"/>
  <c r="B15" i="1"/>
  <c r="C25" i="1" s="1"/>
  <c r="M14" i="1"/>
  <c r="L14" i="1"/>
  <c r="M24" i="1" s="1"/>
  <c r="K14" i="1"/>
  <c r="J14" i="1"/>
  <c r="K24" i="1" s="1"/>
  <c r="I14" i="1"/>
  <c r="H14" i="1"/>
  <c r="I24" i="1" s="1"/>
  <c r="G14" i="1"/>
  <c r="F14" i="1"/>
  <c r="G24" i="1" s="1"/>
  <c r="E14" i="1"/>
  <c r="D14" i="1"/>
  <c r="E24" i="1" s="1"/>
  <c r="C14" i="1"/>
  <c r="B14" i="1"/>
  <c r="C24" i="1" s="1"/>
  <c r="M13" i="1"/>
  <c r="L13" i="1"/>
  <c r="K13" i="1"/>
  <c r="J13" i="1"/>
  <c r="I13" i="1"/>
  <c r="H13" i="1"/>
  <c r="I23" i="1" s="1"/>
  <c r="G13" i="1"/>
  <c r="F13" i="1"/>
  <c r="G23" i="1" s="1"/>
  <c r="E13" i="1"/>
  <c r="D13" i="1"/>
  <c r="C13" i="1"/>
  <c r="B13" i="1"/>
  <c r="L11" i="1"/>
  <c r="L21" i="1" s="1"/>
  <c r="J11" i="1"/>
  <c r="J21" i="1" s="1"/>
  <c r="H11" i="1"/>
  <c r="H21" i="1" s="1"/>
  <c r="F11" i="1"/>
  <c r="F21" i="1" s="1"/>
  <c r="D21" i="1"/>
  <c r="B11" i="1"/>
  <c r="B21" i="1" s="1"/>
  <c r="K27" i="6" l="1"/>
  <c r="J27" i="4"/>
  <c r="K27" i="3"/>
  <c r="J27" i="2"/>
  <c r="G27" i="3"/>
  <c r="F27" i="2"/>
  <c r="F27" i="6"/>
  <c r="E27" i="3"/>
  <c r="B27" i="4"/>
  <c r="B27" i="3"/>
  <c r="C27" i="2"/>
  <c r="B27" i="2"/>
  <c r="J26" i="6"/>
  <c r="M26" i="4"/>
  <c r="K26" i="3"/>
  <c r="J26" i="2"/>
  <c r="I26" i="1"/>
  <c r="F26" i="4"/>
  <c r="F26" i="3"/>
  <c r="B26" i="4"/>
  <c r="B26" i="3"/>
  <c r="B26" i="2"/>
  <c r="J25" i="4"/>
  <c r="K25" i="2"/>
  <c r="M25" i="1"/>
  <c r="I25" i="2"/>
  <c r="F25" i="6"/>
  <c r="F25" i="4"/>
  <c r="F25" i="3"/>
  <c r="F25" i="2"/>
  <c r="J24" i="6"/>
  <c r="J24" i="3"/>
  <c r="M24" i="2"/>
  <c r="J24" i="2"/>
  <c r="I24" i="3"/>
  <c r="F24" i="4"/>
  <c r="F24" i="3"/>
  <c r="B24" i="6"/>
  <c r="C24" i="2"/>
  <c r="K23" i="4"/>
  <c r="M23" i="2"/>
  <c r="J23" i="2"/>
  <c r="M23" i="1"/>
  <c r="K23" i="1"/>
  <c r="I23" i="3"/>
  <c r="G23" i="6"/>
  <c r="F23" i="4"/>
  <c r="F23" i="3"/>
  <c r="E23" i="1"/>
  <c r="B23" i="3"/>
  <c r="C23" i="1"/>
  <c r="D23" i="6"/>
  <c r="H23" i="6"/>
  <c r="L23" i="6"/>
  <c r="D24" i="6"/>
  <c r="H24" i="6"/>
  <c r="L24" i="6"/>
  <c r="D25" i="6"/>
  <c r="H25" i="6"/>
  <c r="L25" i="6"/>
  <c r="D26" i="6"/>
  <c r="H26" i="6"/>
  <c r="L26" i="6"/>
  <c r="D27" i="6"/>
  <c r="H27" i="6"/>
  <c r="L27" i="6"/>
  <c r="D28" i="6"/>
  <c r="H28" i="6"/>
  <c r="L28" i="6"/>
  <c r="D23" i="4"/>
  <c r="H23" i="4"/>
  <c r="L23" i="4"/>
  <c r="D24" i="4"/>
  <c r="H24" i="4"/>
  <c r="L24" i="4"/>
  <c r="D25" i="4"/>
  <c r="H25" i="4"/>
  <c r="L25" i="4"/>
  <c r="D26" i="4"/>
  <c r="H26" i="4"/>
  <c r="L26" i="4"/>
  <c r="D27" i="4"/>
  <c r="H27" i="4"/>
  <c r="L27" i="4"/>
  <c r="D28" i="4"/>
  <c r="H28" i="4"/>
  <c r="L28" i="4"/>
  <c r="D23" i="3"/>
  <c r="H23" i="3"/>
  <c r="L23" i="3"/>
  <c r="D24" i="3"/>
  <c r="H24" i="3"/>
  <c r="L24" i="3"/>
  <c r="D25" i="3"/>
  <c r="H25" i="3"/>
  <c r="L25" i="3"/>
  <c r="D26" i="3"/>
  <c r="H26" i="3"/>
  <c r="L26" i="3"/>
  <c r="D27" i="3"/>
  <c r="H27" i="3"/>
  <c r="L27" i="3"/>
  <c r="D28" i="3"/>
  <c r="H28" i="3"/>
  <c r="L28" i="3"/>
  <c r="L23" i="2"/>
  <c r="H24" i="2"/>
  <c r="D25" i="2"/>
  <c r="L25" i="2"/>
  <c r="H26" i="2"/>
  <c r="D27" i="2"/>
  <c r="H27" i="2"/>
  <c r="L27" i="2"/>
  <c r="D28" i="2"/>
  <c r="L28" i="2"/>
  <c r="D23" i="2"/>
  <c r="H23" i="2"/>
  <c r="D24" i="2"/>
  <c r="L24" i="2"/>
  <c r="H25" i="2"/>
  <c r="D26" i="2"/>
  <c r="L26" i="2"/>
  <c r="H28" i="2"/>
  <c r="J24" i="1"/>
  <c r="B26" i="1"/>
  <c r="F27" i="1"/>
  <c r="J28" i="1"/>
  <c r="F23" i="1"/>
  <c r="J23" i="1"/>
  <c r="B25" i="1"/>
  <c r="F26" i="1"/>
  <c r="J27" i="1"/>
  <c r="B24" i="1"/>
  <c r="F25" i="1"/>
  <c r="J26" i="1"/>
  <c r="B28" i="1"/>
  <c r="B23" i="1"/>
  <c r="F24" i="1"/>
  <c r="J25" i="1"/>
  <c r="B27" i="1"/>
  <c r="F28" i="1"/>
  <c r="D23" i="1"/>
  <c r="H23" i="1"/>
  <c r="L23" i="1"/>
  <c r="D24" i="1"/>
  <c r="H24" i="1"/>
  <c r="L24" i="1"/>
  <c r="D25" i="1"/>
  <c r="H25" i="1"/>
  <c r="L25" i="1"/>
  <c r="D26" i="1"/>
  <c r="H26" i="1"/>
  <c r="L26" i="1"/>
  <c r="D27" i="1"/>
  <c r="H27" i="1"/>
  <c r="L27" i="1"/>
  <c r="D28" i="1"/>
  <c r="H28" i="1"/>
  <c r="L28" i="1"/>
</calcChain>
</file>

<file path=xl/sharedStrings.xml><?xml version="1.0" encoding="utf-8"?>
<sst xmlns="http://schemas.openxmlformats.org/spreadsheetml/2006/main" count="283" uniqueCount="43">
  <si>
    <t>MIT9215 + 0nM HOOH</t>
  </si>
  <si>
    <t>Time (days)</t>
  </si>
  <si>
    <t>A (Tech)</t>
  </si>
  <si>
    <t>B (Tech)</t>
  </si>
  <si>
    <t>Time (Days)</t>
  </si>
  <si>
    <t>A</t>
  </si>
  <si>
    <t>B</t>
  </si>
  <si>
    <t>AVG</t>
  </si>
  <si>
    <t>STDEV</t>
  </si>
  <si>
    <t>Vol1 + 0nM</t>
  </si>
  <si>
    <t>Vol1 + 400nM</t>
  </si>
  <si>
    <t>Vol1 + EZ55 + 400nM</t>
  </si>
  <si>
    <t>WH7803 (Vol28) + 0nM HOOH</t>
  </si>
  <si>
    <t>WH7803 (Vol52) + 0nM HOOH</t>
  </si>
  <si>
    <t>CC9605 + 0nM HOOH</t>
  </si>
  <si>
    <t>Vol28 + 0nM</t>
  </si>
  <si>
    <t>Vol52 + 0nM</t>
  </si>
  <si>
    <t>Vol53 + 0nM</t>
  </si>
  <si>
    <t>Vol54 + 0nM</t>
  </si>
  <si>
    <t>Vol28 + 400nM</t>
  </si>
  <si>
    <t>Vol52 + 400nM</t>
  </si>
  <si>
    <t>Vol53 + 400nM</t>
  </si>
  <si>
    <t>Vol54 + 400nM</t>
  </si>
  <si>
    <t>Vol1 + Vol28 +400nM</t>
  </si>
  <si>
    <t>Vol1 + Vol52 + 400nM</t>
  </si>
  <si>
    <t>Vol1 + Vol53 + 400nM</t>
  </si>
  <si>
    <t>Vol1 + Vol54 + 400nM</t>
  </si>
  <si>
    <t>0nM Abiotic Control</t>
  </si>
  <si>
    <t>400nM Abiotic Control</t>
  </si>
  <si>
    <t>MIT9215 + 400nM HOOH</t>
  </si>
  <si>
    <t>MIT9215 Coculture + 400nM HOOH</t>
  </si>
  <si>
    <t xml:space="preserve"> </t>
  </si>
  <si>
    <t>WH7803 (Vol28) + 400nM HOOH</t>
  </si>
  <si>
    <t>WH7803 (Vol28) Coculture + 400nM HOOH</t>
  </si>
  <si>
    <t>WH7803 (Vol52) + 400nM HOOH</t>
  </si>
  <si>
    <t>WH7803 (Vol52) Coculture + 400nM HOOH</t>
  </si>
  <si>
    <t>CC9605 + 400nM HOOH</t>
  </si>
  <si>
    <t>CC9605 Coculture + 400nM HOOH</t>
  </si>
  <si>
    <t>WH8102 + 0nM HOOH</t>
  </si>
  <si>
    <t>WH8102 + 400nM HOOH</t>
  </si>
  <si>
    <t>WH8102 Coculture + 400nM HOOH</t>
  </si>
  <si>
    <t>EZ55 Coculture + 400nM HOOH</t>
  </si>
  <si>
    <t xml:space="preserve"> Pro (Vol1), Syn (Vol28,52,53,54), picoeuks and diatoms (Vol57-60), and Alteromonas (EZ55).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</si>
</sst>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FF57-8495-4422-A102-2EE944FCBEBE}">
  <dimension ref="A1:Y40"/>
  <sheetViews>
    <sheetView tabSelected="1" zoomScale="90" zoomScaleNormal="90" workbookViewId="0">
      <selection activeCell="X23" sqref="X23"/>
    </sheetView>
  </sheetViews>
  <sheetFormatPr baseColWidth="10" defaultColWidth="8.83203125" defaultRowHeight="15" x14ac:dyDescent="0.2"/>
  <sheetData>
    <row r="1" spans="1:25" x14ac:dyDescent="0.2">
      <c r="A1" s="1"/>
      <c r="B1" s="14" t="s">
        <v>0</v>
      </c>
      <c r="C1" s="15"/>
      <c r="D1" s="15"/>
      <c r="E1" s="16"/>
      <c r="F1" s="14" t="s">
        <v>12</v>
      </c>
      <c r="G1" s="15"/>
      <c r="H1" s="15"/>
      <c r="I1" s="16"/>
      <c r="J1" s="14" t="s">
        <v>29</v>
      </c>
      <c r="K1" s="15"/>
      <c r="L1" s="15"/>
      <c r="M1" s="16"/>
      <c r="N1" s="14" t="s">
        <v>32</v>
      </c>
      <c r="O1" s="15"/>
      <c r="P1" s="15"/>
      <c r="Q1" s="16"/>
      <c r="R1" s="14" t="s">
        <v>30</v>
      </c>
      <c r="S1" s="15"/>
      <c r="T1" s="15"/>
      <c r="U1" s="16"/>
      <c r="V1" s="14" t="s">
        <v>33</v>
      </c>
      <c r="W1" s="15"/>
      <c r="X1" s="15"/>
      <c r="Y1" s="16"/>
    </row>
    <row r="2" spans="1:25" x14ac:dyDescent="0.2">
      <c r="A2" s="1" t="s">
        <v>1</v>
      </c>
      <c r="B2" s="14" t="s">
        <v>2</v>
      </c>
      <c r="C2" s="15"/>
      <c r="D2" s="15" t="s">
        <v>3</v>
      </c>
      <c r="E2" s="15"/>
      <c r="F2" s="14" t="s">
        <v>2</v>
      </c>
      <c r="G2" s="15"/>
      <c r="H2" s="15" t="s">
        <v>3</v>
      </c>
      <c r="I2" s="15"/>
      <c r="J2" s="14" t="s">
        <v>2</v>
      </c>
      <c r="K2" s="15"/>
      <c r="L2" s="15" t="s">
        <v>3</v>
      </c>
      <c r="M2" s="15"/>
      <c r="N2" s="14" t="s">
        <v>2</v>
      </c>
      <c r="O2" s="15"/>
      <c r="P2" s="15" t="s">
        <v>3</v>
      </c>
      <c r="Q2" s="15"/>
      <c r="R2" s="14" t="s">
        <v>2</v>
      </c>
      <c r="S2" s="15"/>
      <c r="T2" s="15" t="s">
        <v>3</v>
      </c>
      <c r="U2" s="15"/>
      <c r="V2" s="14" t="s">
        <v>2</v>
      </c>
      <c r="W2" s="15"/>
      <c r="X2" s="15" t="s">
        <v>3</v>
      </c>
      <c r="Y2" s="15"/>
    </row>
    <row r="3" spans="1:25" x14ac:dyDescent="0.2">
      <c r="A3" s="1">
        <v>0</v>
      </c>
      <c r="B3" s="2">
        <v>316874.37019100803</v>
      </c>
      <c r="C3" s="3">
        <v>320727.56603850698</v>
      </c>
      <c r="D3" s="3">
        <v>262469.76397183101</v>
      </c>
      <c r="E3" s="3">
        <v>308690.60709711601</v>
      </c>
      <c r="F3" s="2">
        <v>68717.165149719905</v>
      </c>
      <c r="G3" s="3">
        <v>70983.826483904093</v>
      </c>
      <c r="H3" s="3">
        <v>74240.392914162498</v>
      </c>
      <c r="I3" s="3">
        <v>70784.361438313601</v>
      </c>
      <c r="J3" s="2">
        <v>301930.81202160602</v>
      </c>
      <c r="K3" s="3">
        <v>275504.02878872398</v>
      </c>
      <c r="L3" s="3">
        <v>275697.27220082103</v>
      </c>
      <c r="M3" s="3">
        <v>279392.84783119097</v>
      </c>
      <c r="N3" s="2">
        <v>79627.998958516793</v>
      </c>
      <c r="O3" s="3">
        <v>79202.673627226206</v>
      </c>
      <c r="P3" s="3">
        <v>67385.164284039594</v>
      </c>
      <c r="Q3" s="3">
        <v>71209.097345837305</v>
      </c>
      <c r="R3" s="2">
        <v>229840.99275986099</v>
      </c>
      <c r="S3" s="3">
        <v>292474.13720474899</v>
      </c>
      <c r="T3" s="3">
        <v>269984.52609348402</v>
      </c>
      <c r="U3" s="3">
        <v>271363.92534134397</v>
      </c>
      <c r="V3" s="2">
        <v>76613.664253287105</v>
      </c>
      <c r="W3" s="3">
        <v>81703.3014863469</v>
      </c>
      <c r="X3" s="3">
        <v>83672.890318228398</v>
      </c>
      <c r="Y3" s="3">
        <v>77053.954109270606</v>
      </c>
    </row>
    <row r="4" spans="1:25" x14ac:dyDescent="0.2">
      <c r="A4" s="1">
        <v>1</v>
      </c>
      <c r="B4" s="2">
        <v>499597.328061287</v>
      </c>
      <c r="C4" s="3">
        <v>502731.23746008298</v>
      </c>
      <c r="D4" s="3">
        <v>467750.11608888302</v>
      </c>
      <c r="E4" s="3">
        <v>487358.31519060797</v>
      </c>
      <c r="F4" s="2">
        <v>129261.637070884</v>
      </c>
      <c r="G4" s="3">
        <v>126136.151744424</v>
      </c>
      <c r="H4" s="3">
        <v>130665.639292152</v>
      </c>
      <c r="I4" s="3">
        <v>119339.243664822</v>
      </c>
      <c r="J4" s="2">
        <v>263437.62980286003</v>
      </c>
      <c r="K4" s="3">
        <v>284842.91755067598</v>
      </c>
      <c r="L4" s="3">
        <v>269726.61638307798</v>
      </c>
      <c r="M4" s="3">
        <v>279511.17799440899</v>
      </c>
      <c r="N4" s="2">
        <v>110844.42150922801</v>
      </c>
      <c r="O4" s="3">
        <v>114237.65802778699</v>
      </c>
      <c r="P4" s="3">
        <v>108863.02900407001</v>
      </c>
      <c r="Q4" s="3">
        <v>101923.77660094701</v>
      </c>
      <c r="R4" s="2">
        <v>249610.11382989999</v>
      </c>
      <c r="S4" s="3">
        <v>242052.947872082</v>
      </c>
      <c r="T4" s="3">
        <v>220832.52839250999</v>
      </c>
      <c r="U4" s="3">
        <v>236981.54937532201</v>
      </c>
      <c r="V4" s="2">
        <v>107997.49910692</v>
      </c>
      <c r="W4" s="3">
        <v>103736.977659464</v>
      </c>
      <c r="X4" s="3">
        <v>120485.13527442999</v>
      </c>
      <c r="Y4" s="3">
        <v>109482.704097371</v>
      </c>
    </row>
    <row r="5" spans="1:25" x14ac:dyDescent="0.2">
      <c r="A5" s="1">
        <v>4</v>
      </c>
      <c r="B5" s="2">
        <v>787333.77770273096</v>
      </c>
      <c r="C5" s="3">
        <v>852585.93149659596</v>
      </c>
      <c r="D5" s="3">
        <v>842650.30711654399</v>
      </c>
      <c r="E5" s="3">
        <v>926593.33051093004</v>
      </c>
      <c r="F5" s="2">
        <v>248101.737398428</v>
      </c>
      <c r="G5" s="3">
        <v>246885.83499938299</v>
      </c>
      <c r="H5" s="3">
        <v>237513.35442857601</v>
      </c>
      <c r="I5" s="3">
        <v>240654.95713993901</v>
      </c>
      <c r="J5" s="2">
        <v>1132.5734327167499</v>
      </c>
      <c r="K5" s="3">
        <v>990.97195527423605</v>
      </c>
      <c r="L5" s="3">
        <v>1132.53653961034</v>
      </c>
      <c r="M5" s="3">
        <v>1557.1805143178999</v>
      </c>
      <c r="N5" s="2">
        <v>290502.24799578002</v>
      </c>
      <c r="O5" s="3">
        <v>293756.06568614597</v>
      </c>
      <c r="P5" s="3">
        <v>272404.129043116</v>
      </c>
      <c r="Q5" s="3">
        <v>267498.44183516898</v>
      </c>
      <c r="R5" s="2">
        <v>5902.8246465975699</v>
      </c>
      <c r="S5" s="3">
        <v>5849.9511688043503</v>
      </c>
      <c r="T5" s="3">
        <v>6203.0221685230899</v>
      </c>
      <c r="U5" s="3">
        <v>6631.7076199481098</v>
      </c>
      <c r="V5" s="2">
        <v>250741.72520547101</v>
      </c>
      <c r="W5" s="3">
        <v>248495.751822689</v>
      </c>
      <c r="X5" s="3">
        <v>289178.98585638602</v>
      </c>
      <c r="Y5" s="3">
        <v>294809.54783223901</v>
      </c>
    </row>
    <row r="6" spans="1:25" x14ac:dyDescent="0.2">
      <c r="A6" s="1">
        <v>6</v>
      </c>
      <c r="B6" s="2">
        <v>1452469.1103394299</v>
      </c>
      <c r="C6" s="3">
        <v>1485009.20334454</v>
      </c>
      <c r="D6" s="3">
        <v>1529423.9371211</v>
      </c>
      <c r="E6" s="3">
        <v>1512378.70628252</v>
      </c>
      <c r="F6" s="2">
        <v>496607.99748496799</v>
      </c>
      <c r="G6" s="3">
        <v>512916.01021268102</v>
      </c>
      <c r="H6" s="3">
        <v>482438.074092303</v>
      </c>
      <c r="I6" s="3">
        <v>462009.980367193</v>
      </c>
      <c r="J6" s="2">
        <v>2692.2016991278401</v>
      </c>
      <c r="K6" s="3">
        <v>1132.5724867096301</v>
      </c>
      <c r="L6" s="3">
        <v>1840.4410517879901</v>
      </c>
      <c r="M6" s="3">
        <v>2550.5505841664199</v>
      </c>
      <c r="N6" s="2">
        <v>722631.99253481999</v>
      </c>
      <c r="O6" s="3">
        <v>679064.67119397502</v>
      </c>
      <c r="P6" s="3">
        <v>670644.49963960599</v>
      </c>
      <c r="Q6" s="3">
        <v>684979.28408981697</v>
      </c>
      <c r="R6" s="2">
        <v>12547.779779414201</v>
      </c>
      <c r="S6" s="3">
        <v>11571.0657978532</v>
      </c>
      <c r="T6" s="3">
        <v>10363.1944339579</v>
      </c>
      <c r="U6" s="3">
        <v>13240.921996294101</v>
      </c>
      <c r="V6" s="2">
        <v>584965.54304983397</v>
      </c>
      <c r="W6" s="3">
        <v>566982.22409480601</v>
      </c>
      <c r="X6" s="3">
        <v>729864.97942017601</v>
      </c>
      <c r="Y6" s="3">
        <v>722365.85557560006</v>
      </c>
    </row>
    <row r="7" spans="1:25" x14ac:dyDescent="0.2">
      <c r="A7" s="1">
        <v>8</v>
      </c>
      <c r="B7" s="2">
        <v>2438832.2578489599</v>
      </c>
      <c r="C7" s="3">
        <v>2425482.8014471899</v>
      </c>
      <c r="D7" s="3">
        <v>2350637.2753951401</v>
      </c>
      <c r="E7" s="3">
        <v>2488369.0520048002</v>
      </c>
      <c r="F7" s="2">
        <v>1022009.2670318499</v>
      </c>
      <c r="G7" s="3">
        <v>1013528.7510343</v>
      </c>
      <c r="H7" s="3">
        <v>776169.92575026199</v>
      </c>
      <c r="I7" s="3">
        <v>790402.47318229603</v>
      </c>
      <c r="J7" s="2">
        <v>5661.6281643750999</v>
      </c>
      <c r="K7" s="3">
        <v>5378.6792607780999</v>
      </c>
      <c r="L7" s="3">
        <v>6086.6442011932004</v>
      </c>
      <c r="M7" s="3">
        <v>5237.2006743419597</v>
      </c>
      <c r="N7" s="2">
        <v>1360867.24684743</v>
      </c>
      <c r="O7" s="3">
        <v>1405462.1303634599</v>
      </c>
      <c r="P7" s="3">
        <v>1384293.19386579</v>
      </c>
      <c r="Q7" s="3">
        <v>1324072.22937372</v>
      </c>
      <c r="R7" s="2">
        <v>34175.000535510102</v>
      </c>
      <c r="S7" s="3">
        <v>20387.5774413135</v>
      </c>
      <c r="T7" s="3">
        <v>24284.084324965101</v>
      </c>
      <c r="U7" s="3">
        <v>28064.479388705699</v>
      </c>
      <c r="V7" s="2">
        <v>1186360.7328755599</v>
      </c>
      <c r="W7" s="3">
        <v>1178881.6838124199</v>
      </c>
      <c r="X7" s="3">
        <v>1493471.1859853501</v>
      </c>
      <c r="Y7" s="3">
        <v>1531073.2644282801</v>
      </c>
    </row>
    <row r="8" spans="1:25" x14ac:dyDescent="0.2">
      <c r="A8" s="1"/>
      <c r="B8" s="2"/>
      <c r="C8" s="3"/>
      <c r="D8" s="3"/>
      <c r="E8" s="3"/>
      <c r="F8" s="2"/>
      <c r="G8" s="3"/>
      <c r="H8" s="3"/>
      <c r="I8" s="3"/>
      <c r="J8" s="2"/>
      <c r="K8" s="3"/>
      <c r="L8" s="3"/>
      <c r="M8" s="3"/>
      <c r="N8" s="2"/>
      <c r="O8" s="3"/>
      <c r="P8" s="3"/>
      <c r="Q8" s="3"/>
      <c r="R8" s="2"/>
      <c r="S8" s="3"/>
      <c r="T8" s="3"/>
      <c r="U8" s="3"/>
      <c r="V8" s="2"/>
      <c r="W8" s="3"/>
      <c r="X8" s="3"/>
      <c r="Y8" s="3"/>
    </row>
    <row r="9" spans="1:25" x14ac:dyDescent="0.2">
      <c r="A9" s="1"/>
      <c r="B9" s="2"/>
      <c r="C9" s="3"/>
      <c r="D9" s="3"/>
      <c r="E9" s="3"/>
      <c r="F9" s="2"/>
      <c r="G9" s="3"/>
      <c r="H9" s="3"/>
      <c r="I9" s="3"/>
      <c r="J9" s="2"/>
      <c r="K9" s="3"/>
      <c r="L9" s="3"/>
      <c r="M9" s="3"/>
      <c r="N9" s="2"/>
      <c r="O9" s="3"/>
      <c r="P9" s="3"/>
      <c r="Q9" s="3"/>
      <c r="R9" s="2"/>
      <c r="S9" s="3"/>
      <c r="T9" s="3"/>
      <c r="U9" s="3"/>
      <c r="V9" s="2"/>
      <c r="W9" s="3"/>
      <c r="X9" s="3"/>
      <c r="Y9" s="3"/>
    </row>
    <row r="10" spans="1:25" x14ac:dyDescent="0.2">
      <c r="A10" s="1"/>
      <c r="B10" s="3"/>
      <c r="C10" s="3"/>
      <c r="D10" s="3"/>
      <c r="E10" s="3"/>
      <c r="F10" s="2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</row>
    <row r="11" spans="1:25" x14ac:dyDescent="0.2">
      <c r="A11" s="1"/>
      <c r="B11" s="11" t="str">
        <f>B1</f>
        <v>MIT9215 + 0nM HOOH</v>
      </c>
      <c r="C11" s="12"/>
      <c r="D11" s="18" t="str">
        <f>F1</f>
        <v>WH7803 (Vol28) + 0nM HOOH</v>
      </c>
      <c r="E11" s="12"/>
      <c r="F11" s="18" t="str">
        <f>J1</f>
        <v>MIT9215 + 400nM HOOH</v>
      </c>
      <c r="G11" s="12"/>
      <c r="H11" s="18" t="str">
        <f>N1</f>
        <v>WH7803 (Vol28) + 400nM HOOH</v>
      </c>
      <c r="I11" s="12"/>
      <c r="J11" s="13" t="str">
        <f>R1</f>
        <v>MIT9215 Coculture + 400nM HOOH</v>
      </c>
      <c r="K11" s="17"/>
      <c r="L11" s="17" t="str">
        <f>V1</f>
        <v>WH7803 (Vol28) Coculture + 400nM HOOH</v>
      </c>
      <c r="M11" s="17"/>
      <c r="N11" s="3"/>
      <c r="O11" s="3"/>
      <c r="P11" s="3"/>
      <c r="Q11" s="1"/>
    </row>
    <row r="12" spans="1:25" x14ac:dyDescent="0.2">
      <c r="A12" s="4" t="s">
        <v>4</v>
      </c>
      <c r="B12" s="1" t="s">
        <v>5</v>
      </c>
      <c r="C12" s="1" t="s">
        <v>6</v>
      </c>
      <c r="D12" s="5" t="s">
        <v>5</v>
      </c>
      <c r="E12" s="1" t="s">
        <v>6</v>
      </c>
      <c r="F12" s="5" t="s">
        <v>5</v>
      </c>
      <c r="G12" s="1" t="s">
        <v>6</v>
      </c>
      <c r="H12" s="5" t="s">
        <v>5</v>
      </c>
      <c r="I12" s="1" t="s">
        <v>6</v>
      </c>
      <c r="J12" s="5" t="s">
        <v>5</v>
      </c>
      <c r="K12" s="1" t="s">
        <v>6</v>
      </c>
      <c r="L12" s="5" t="s">
        <v>5</v>
      </c>
      <c r="M12" s="1" t="s">
        <v>6</v>
      </c>
      <c r="N12" s="1"/>
      <c r="O12" s="1"/>
      <c r="P12" s="1"/>
      <c r="Q12" s="1"/>
    </row>
    <row r="13" spans="1:25" x14ac:dyDescent="0.2">
      <c r="A13" s="1">
        <v>0</v>
      </c>
      <c r="B13" s="3">
        <f t="shared" ref="B13:B19" si="0">AVERAGE(B3:C3)</f>
        <v>318800.9681147575</v>
      </c>
      <c r="C13" s="3">
        <f t="shared" ref="C13:C19" si="1">AVERAGE(D3:E3)</f>
        <v>285580.18553447351</v>
      </c>
      <c r="D13" s="2">
        <f t="shared" ref="D13:D19" si="2">AVERAGE(F3:G3)</f>
        <v>69850.495816812007</v>
      </c>
      <c r="E13" s="3">
        <f t="shared" ref="E13:E19" si="3">AVERAGE(H3:I3)</f>
        <v>72512.377176238049</v>
      </c>
      <c r="F13" s="2">
        <f t="shared" ref="F13:F19" si="4">AVERAGE(J3:K3)</f>
        <v>288717.420405165</v>
      </c>
      <c r="G13" s="3">
        <f t="shared" ref="G13:G19" si="5">AVERAGE(L3:M3)</f>
        <v>277545.060016006</v>
      </c>
      <c r="H13" s="2">
        <f t="shared" ref="H13:H19" si="6">AVERAGE(N3:O3)</f>
        <v>79415.336292871507</v>
      </c>
      <c r="I13" s="3">
        <f t="shared" ref="I13:I19" si="7">AVERAGE(P3:Q3)</f>
        <v>69297.130814938457</v>
      </c>
      <c r="J13" s="3">
        <f t="shared" ref="J13:J19" si="8">AVERAGE(R3:S3)</f>
        <v>261157.56498230499</v>
      </c>
      <c r="K13" s="3">
        <f t="shared" ref="K13:K19" si="9">AVERAGE(T3:U3)</f>
        <v>270674.225717414</v>
      </c>
      <c r="L13" s="3">
        <f t="shared" ref="L13:L19" si="10">AVERAGE(V3:W3)</f>
        <v>79158.482869817002</v>
      </c>
      <c r="M13" s="3">
        <f t="shared" ref="M13:M19" si="11">AVERAGE(X3:Y3)</f>
        <v>80363.422213749494</v>
      </c>
      <c r="N13" s="1"/>
      <c r="O13" s="1"/>
      <c r="P13" s="1"/>
      <c r="Q13" s="1"/>
    </row>
    <row r="14" spans="1:25" x14ac:dyDescent="0.2">
      <c r="A14" s="1">
        <v>1</v>
      </c>
      <c r="B14" s="3">
        <f t="shared" si="0"/>
        <v>501164.28276068496</v>
      </c>
      <c r="C14" s="3">
        <f t="shared" si="1"/>
        <v>477554.21563974547</v>
      </c>
      <c r="D14" s="2">
        <f t="shared" si="2"/>
        <v>127698.89440765401</v>
      </c>
      <c r="E14" s="3">
        <f t="shared" si="3"/>
        <v>125002.441478487</v>
      </c>
      <c r="F14" s="2">
        <f t="shared" si="4"/>
        <v>274140.273676768</v>
      </c>
      <c r="G14" s="3">
        <f t="shared" si="5"/>
        <v>274618.89718874346</v>
      </c>
      <c r="H14" s="2">
        <f t="shared" si="6"/>
        <v>112541.0397685075</v>
      </c>
      <c r="I14" s="3">
        <f t="shared" si="7"/>
        <v>105393.4028025085</v>
      </c>
      <c r="J14" s="3">
        <f t="shared" si="8"/>
        <v>245831.530850991</v>
      </c>
      <c r="K14" s="3">
        <f t="shared" si="9"/>
        <v>228907.03888391599</v>
      </c>
      <c r="L14" s="3">
        <f t="shared" si="10"/>
        <v>105867.238383192</v>
      </c>
      <c r="M14" s="3">
        <f t="shared" si="11"/>
        <v>114983.9196859005</v>
      </c>
      <c r="N14" s="1"/>
      <c r="O14" s="1"/>
      <c r="P14" s="1"/>
      <c r="Q14" s="1"/>
    </row>
    <row r="15" spans="1:25" x14ac:dyDescent="0.2">
      <c r="A15" s="1">
        <v>4</v>
      </c>
      <c r="B15" s="3">
        <f t="shared" si="0"/>
        <v>819959.85459966352</v>
      </c>
      <c r="C15" s="3">
        <f t="shared" si="1"/>
        <v>884621.81881373702</v>
      </c>
      <c r="D15" s="2">
        <f t="shared" si="2"/>
        <v>247493.78619890549</v>
      </c>
      <c r="E15" s="3">
        <f t="shared" si="3"/>
        <v>239084.15578425751</v>
      </c>
      <c r="F15" s="2">
        <f t="shared" si="4"/>
        <v>1061.772693995493</v>
      </c>
      <c r="G15" s="3">
        <f t="shared" si="5"/>
        <v>1344.8585269641198</v>
      </c>
      <c r="H15" s="2">
        <f t="shared" si="6"/>
        <v>292129.156840963</v>
      </c>
      <c r="I15" s="3">
        <f t="shared" si="7"/>
        <v>269951.28543914249</v>
      </c>
      <c r="J15" s="3">
        <f t="shared" si="8"/>
        <v>5876.3879077009606</v>
      </c>
      <c r="K15" s="3">
        <f t="shared" si="9"/>
        <v>6417.3648942355994</v>
      </c>
      <c r="L15" s="3">
        <f t="shared" si="10"/>
        <v>249618.73851408</v>
      </c>
      <c r="M15" s="3">
        <f t="shared" si="11"/>
        <v>291994.26684431254</v>
      </c>
      <c r="N15" s="1"/>
      <c r="O15" s="1"/>
      <c r="P15" s="1"/>
      <c r="Q15" s="1"/>
    </row>
    <row r="16" spans="1:25" x14ac:dyDescent="0.2">
      <c r="A16" s="1">
        <v>6</v>
      </c>
      <c r="B16" s="3">
        <f t="shared" si="0"/>
        <v>1468739.156841985</v>
      </c>
      <c r="C16" s="3">
        <f t="shared" si="1"/>
        <v>1520901.32170181</v>
      </c>
      <c r="D16" s="2">
        <f t="shared" si="2"/>
        <v>504762.00384882453</v>
      </c>
      <c r="E16" s="3">
        <f t="shared" si="3"/>
        <v>472224.02722974797</v>
      </c>
      <c r="F16" s="2">
        <f t="shared" si="4"/>
        <v>1912.3870929187351</v>
      </c>
      <c r="G16" s="3">
        <f t="shared" si="5"/>
        <v>2195.4958179772048</v>
      </c>
      <c r="H16" s="2">
        <f t="shared" si="6"/>
        <v>700848.33186439751</v>
      </c>
      <c r="I16" s="3">
        <f t="shared" si="7"/>
        <v>677811.89186471142</v>
      </c>
      <c r="J16" s="3">
        <f t="shared" si="8"/>
        <v>12059.422788633699</v>
      </c>
      <c r="K16" s="3">
        <f t="shared" si="9"/>
        <v>11802.058215126001</v>
      </c>
      <c r="L16" s="3">
        <f t="shared" si="10"/>
        <v>575973.88357231999</v>
      </c>
      <c r="M16" s="3">
        <f t="shared" si="11"/>
        <v>726115.41749788797</v>
      </c>
      <c r="N16" s="1"/>
      <c r="O16" s="1"/>
      <c r="P16" s="1"/>
      <c r="Q16" s="1"/>
      <c r="S16" t="s">
        <v>31</v>
      </c>
    </row>
    <row r="17" spans="1:20" x14ac:dyDescent="0.2">
      <c r="A17" s="1">
        <v>8</v>
      </c>
      <c r="B17" s="3">
        <f t="shared" si="0"/>
        <v>2432157.5296480749</v>
      </c>
      <c r="C17" s="3">
        <f t="shared" si="1"/>
        <v>2419503.1636999701</v>
      </c>
      <c r="D17" s="2">
        <f t="shared" si="2"/>
        <v>1017769.009033075</v>
      </c>
      <c r="E17" s="3">
        <f t="shared" si="3"/>
        <v>783286.19946627901</v>
      </c>
      <c r="F17" s="2">
        <f t="shared" si="4"/>
        <v>5520.1537125765999</v>
      </c>
      <c r="G17" s="3">
        <f t="shared" si="5"/>
        <v>5661.92243776758</v>
      </c>
      <c r="H17" s="2">
        <f t="shared" si="6"/>
        <v>1383164.688605445</v>
      </c>
      <c r="I17" s="3">
        <f t="shared" si="7"/>
        <v>1354182.711619755</v>
      </c>
      <c r="J17" s="3">
        <f t="shared" si="8"/>
        <v>27281.288988411801</v>
      </c>
      <c r="K17" s="3">
        <f t="shared" si="9"/>
        <v>26174.281856835398</v>
      </c>
      <c r="L17" s="3">
        <f t="shared" si="10"/>
        <v>1182621.2083439899</v>
      </c>
      <c r="M17" s="3">
        <f t="shared" si="11"/>
        <v>1512272.2252068152</v>
      </c>
      <c r="N17" s="1"/>
      <c r="O17" s="1"/>
      <c r="P17" s="1"/>
      <c r="Q17" s="1"/>
    </row>
    <row r="18" spans="1:20" x14ac:dyDescent="0.2">
      <c r="A18" s="1"/>
      <c r="B18" s="3" t="e">
        <f t="shared" si="0"/>
        <v>#DIV/0!</v>
      </c>
      <c r="C18" s="3" t="e">
        <f t="shared" si="1"/>
        <v>#DIV/0!</v>
      </c>
      <c r="D18" s="2" t="e">
        <f t="shared" si="2"/>
        <v>#DIV/0!</v>
      </c>
      <c r="E18" s="3" t="e">
        <f t="shared" si="3"/>
        <v>#DIV/0!</v>
      </c>
      <c r="F18" s="2" t="e">
        <f t="shared" si="4"/>
        <v>#DIV/0!</v>
      </c>
      <c r="G18" s="3" t="e">
        <f t="shared" si="5"/>
        <v>#DIV/0!</v>
      </c>
      <c r="H18" s="2" t="e">
        <f t="shared" si="6"/>
        <v>#DIV/0!</v>
      </c>
      <c r="I18" s="3" t="e">
        <f t="shared" si="7"/>
        <v>#DIV/0!</v>
      </c>
      <c r="J18" s="3" t="e">
        <f t="shared" si="8"/>
        <v>#DIV/0!</v>
      </c>
      <c r="K18" s="3" t="e">
        <f t="shared" si="9"/>
        <v>#DIV/0!</v>
      </c>
      <c r="L18" s="3" t="e">
        <f t="shared" si="10"/>
        <v>#DIV/0!</v>
      </c>
      <c r="M18" s="3" t="e">
        <f t="shared" si="11"/>
        <v>#DIV/0!</v>
      </c>
      <c r="N18" s="1"/>
      <c r="O18" s="1"/>
      <c r="P18" s="1"/>
      <c r="Q18" s="1"/>
    </row>
    <row r="19" spans="1:20" x14ac:dyDescent="0.2">
      <c r="A19" s="1"/>
      <c r="B19" s="3" t="e">
        <f t="shared" si="0"/>
        <v>#DIV/0!</v>
      </c>
      <c r="C19" s="3" t="e">
        <f t="shared" si="1"/>
        <v>#DIV/0!</v>
      </c>
      <c r="D19" s="2" t="e">
        <f t="shared" si="2"/>
        <v>#DIV/0!</v>
      </c>
      <c r="E19" s="3" t="e">
        <f t="shared" si="3"/>
        <v>#DIV/0!</v>
      </c>
      <c r="F19" s="2" t="e">
        <f t="shared" si="4"/>
        <v>#DIV/0!</v>
      </c>
      <c r="G19" s="3" t="e">
        <f t="shared" si="5"/>
        <v>#DIV/0!</v>
      </c>
      <c r="H19" s="2" t="e">
        <f t="shared" si="6"/>
        <v>#DIV/0!</v>
      </c>
      <c r="I19" s="3" t="e">
        <f t="shared" si="7"/>
        <v>#DIV/0!</v>
      </c>
      <c r="J19" s="3" t="e">
        <f t="shared" si="8"/>
        <v>#DIV/0!</v>
      </c>
      <c r="K19" s="3" t="e">
        <f t="shared" si="9"/>
        <v>#DIV/0!</v>
      </c>
      <c r="L19" s="3" t="e">
        <f t="shared" si="10"/>
        <v>#DIV/0!</v>
      </c>
      <c r="M19" s="3" t="e">
        <f t="shared" si="11"/>
        <v>#DIV/0!</v>
      </c>
      <c r="N19" s="1"/>
      <c r="O19" s="1"/>
      <c r="P19" s="1"/>
      <c r="Q19" s="1"/>
    </row>
    <row r="20" spans="1:20" x14ac:dyDescent="0.2">
      <c r="A20" s="1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  <c r="M20" s="1"/>
      <c r="N20" s="1"/>
      <c r="O20" s="1"/>
      <c r="P20" s="1"/>
      <c r="Q20" s="1"/>
      <c r="T20" t="s">
        <v>31</v>
      </c>
    </row>
    <row r="21" spans="1:20" x14ac:dyDescent="0.2">
      <c r="A21" s="1"/>
      <c r="B21" s="11" t="str">
        <f>B11</f>
        <v>MIT9215 + 0nM HOOH</v>
      </c>
      <c r="C21" s="12"/>
      <c r="D21" s="11" t="str">
        <f>D11</f>
        <v>WH7803 (Vol28) + 0nM HOOH</v>
      </c>
      <c r="E21" s="12"/>
      <c r="F21" s="11" t="str">
        <f>F11</f>
        <v>MIT9215 + 400nM HOOH</v>
      </c>
      <c r="G21" s="12"/>
      <c r="H21" s="11" t="str">
        <f>H11</f>
        <v>WH7803 (Vol28) + 400nM HOOH</v>
      </c>
      <c r="I21" s="12"/>
      <c r="J21" s="13" t="str">
        <f>J11</f>
        <v>MIT9215 Coculture + 400nM HOOH</v>
      </c>
      <c r="K21" s="11"/>
      <c r="L21" s="13" t="str">
        <f>L11</f>
        <v>WH7803 (Vol28) Coculture + 400nM HOOH</v>
      </c>
      <c r="M21" s="11"/>
      <c r="N21" s="1"/>
      <c r="O21" s="1"/>
      <c r="P21" s="1"/>
      <c r="Q21" s="1"/>
    </row>
    <row r="22" spans="1:20" x14ac:dyDescent="0.2">
      <c r="A22" s="4" t="s">
        <v>4</v>
      </c>
      <c r="B22" s="7" t="s">
        <v>7</v>
      </c>
      <c r="C22" s="4" t="s">
        <v>8</v>
      </c>
      <c r="D22" s="7" t="s">
        <v>7</v>
      </c>
      <c r="E22" s="4" t="s">
        <v>8</v>
      </c>
      <c r="F22" s="7" t="s">
        <v>7</v>
      </c>
      <c r="G22" s="4" t="s">
        <v>8</v>
      </c>
      <c r="H22" s="8" t="s">
        <v>7</v>
      </c>
      <c r="I22" s="4" t="s">
        <v>8</v>
      </c>
      <c r="J22" s="8" t="s">
        <v>7</v>
      </c>
      <c r="K22" s="4" t="s">
        <v>8</v>
      </c>
      <c r="L22" s="8" t="s">
        <v>7</v>
      </c>
      <c r="M22" s="4" t="s">
        <v>8</v>
      </c>
      <c r="N22" s="1"/>
      <c r="O22" s="1"/>
      <c r="P22" s="1"/>
      <c r="Q22" s="1"/>
    </row>
    <row r="23" spans="1:20" x14ac:dyDescent="0.2">
      <c r="A23" s="1">
        <v>0</v>
      </c>
      <c r="B23" s="3">
        <f t="shared" ref="B23:B28" si="12">AVERAGE(B13:C13)</f>
        <v>302190.57682461548</v>
      </c>
      <c r="C23" s="9">
        <f t="shared" ref="C23:C28" si="13">STDEV(B13:C13)</f>
        <v>23490.640638842746</v>
      </c>
      <c r="D23" s="2">
        <f t="shared" ref="D23:D28" si="14">AVERAGE(D13:E13)</f>
        <v>71181.436496525028</v>
      </c>
      <c r="E23" s="9">
        <f t="shared" ref="E23:E28" si="15">STDEV(D13:E13)</f>
        <v>1882.2343599642204</v>
      </c>
      <c r="F23" s="2">
        <f t="shared" ref="F23:F28" si="16">AVERAGE(F13:G13)</f>
        <v>283131.24021058553</v>
      </c>
      <c r="G23" s="9">
        <f t="shared" ref="G23:G28" si="17">STDEV(F13:G13)</f>
        <v>7900.0517930343058</v>
      </c>
      <c r="H23" s="3">
        <f t="shared" ref="H23:H28" si="18">AVERAGE(H13:I13)</f>
        <v>74356.233553904982</v>
      </c>
      <c r="I23" s="9">
        <f t="shared" ref="I23:I28" si="19">STDEV(H13:I13)</f>
        <v>7154.6517068853318</v>
      </c>
      <c r="J23" s="3">
        <f t="shared" ref="J23:J28" si="20">AVERAGE(J13:K13)</f>
        <v>265915.89534985949</v>
      </c>
      <c r="K23" s="1">
        <f t="shared" ref="K23:K28" si="21">STDEV(J13:K13)</f>
        <v>6729.2953400473325</v>
      </c>
      <c r="L23" s="3">
        <f t="shared" ref="L23:L28" si="22">AVERAGE(L13:M13)</f>
        <v>79760.952541783248</v>
      </c>
      <c r="M23" s="1">
        <f t="shared" ref="M23:M28" si="23">STDEV(L13:M13)</f>
        <v>852.02078101313487</v>
      </c>
      <c r="N23" s="1"/>
      <c r="O23" s="1"/>
      <c r="P23" s="1"/>
      <c r="Q23" s="1"/>
    </row>
    <row r="24" spans="1:20" x14ac:dyDescent="0.2">
      <c r="A24" s="1">
        <v>1</v>
      </c>
      <c r="B24" s="3">
        <f t="shared" si="12"/>
        <v>489359.24920021521</v>
      </c>
      <c r="C24" s="9">
        <f t="shared" si="13"/>
        <v>16694.838565485865</v>
      </c>
      <c r="D24" s="2">
        <f t="shared" si="14"/>
        <v>126350.6679430705</v>
      </c>
      <c r="E24" s="9">
        <f t="shared" si="15"/>
        <v>1906.6801513643179</v>
      </c>
      <c r="F24" s="2">
        <f t="shared" si="16"/>
        <v>274379.58543275576</v>
      </c>
      <c r="G24" s="9">
        <f t="shared" si="17"/>
        <v>338.43793095316602</v>
      </c>
      <c r="H24" s="3">
        <f t="shared" si="18"/>
        <v>108967.221285508</v>
      </c>
      <c r="I24" s="9">
        <f t="shared" si="19"/>
        <v>5054.1425681175342</v>
      </c>
      <c r="J24" s="3">
        <f t="shared" si="20"/>
        <v>237369.28486745351</v>
      </c>
      <c r="K24" s="1">
        <f t="shared" si="21"/>
        <v>11967.423038055991</v>
      </c>
      <c r="L24" s="3">
        <f t="shared" si="22"/>
        <v>110425.57903454624</v>
      </c>
      <c r="M24" s="1">
        <f t="shared" si="23"/>
        <v>6446.4671710617895</v>
      </c>
      <c r="N24" s="1"/>
      <c r="O24" s="1"/>
      <c r="P24" s="1"/>
      <c r="Q24" s="1"/>
    </row>
    <row r="25" spans="1:20" x14ac:dyDescent="0.2">
      <c r="A25" s="1">
        <v>4</v>
      </c>
      <c r="B25" s="3">
        <f t="shared" si="12"/>
        <v>852290.83670670027</v>
      </c>
      <c r="C25" s="9">
        <f t="shared" si="13"/>
        <v>45722.91338061323</v>
      </c>
      <c r="D25" s="2">
        <f t="shared" si="14"/>
        <v>243288.9709915815</v>
      </c>
      <c r="E25" s="9">
        <f t="shared" si="15"/>
        <v>5946.5066934702254</v>
      </c>
      <c r="F25" s="2">
        <f t="shared" si="16"/>
        <v>1203.3156104798063</v>
      </c>
      <c r="G25" s="9">
        <f t="shared" si="17"/>
        <v>200.17191214996043</v>
      </c>
      <c r="H25" s="3">
        <f t="shared" si="18"/>
        <v>281040.22114005277</v>
      </c>
      <c r="I25" s="9">
        <f t="shared" si="19"/>
        <v>15682.123260510483</v>
      </c>
      <c r="J25" s="3">
        <f t="shared" si="20"/>
        <v>6146.87640096828</v>
      </c>
      <c r="K25" s="1">
        <f t="shared" si="21"/>
        <v>382.52849564450673</v>
      </c>
      <c r="L25" s="3">
        <f t="shared" si="22"/>
        <v>270806.5026791963</v>
      </c>
      <c r="M25" s="1">
        <f t="shared" si="23"/>
        <v>29964.023438670087</v>
      </c>
      <c r="N25" s="1"/>
      <c r="O25" s="1"/>
      <c r="P25" s="1"/>
      <c r="Q25" s="1"/>
    </row>
    <row r="26" spans="1:20" x14ac:dyDescent="0.2">
      <c r="A26" s="1">
        <v>6</v>
      </c>
      <c r="B26" s="3">
        <f t="shared" si="12"/>
        <v>1494820.2392718974</v>
      </c>
      <c r="C26" s="9">
        <f t="shared" si="13"/>
        <v>36884.220493752924</v>
      </c>
      <c r="D26" s="2">
        <f t="shared" si="14"/>
        <v>488493.01553928625</v>
      </c>
      <c r="E26" s="9">
        <f t="shared" si="15"/>
        <v>23007.823913438373</v>
      </c>
      <c r="F26" s="2">
        <f t="shared" si="16"/>
        <v>2053.9414554479699</v>
      </c>
      <c r="G26" s="9">
        <f t="shared" si="17"/>
        <v>200.18809930192174</v>
      </c>
      <c r="H26" s="3">
        <f t="shared" si="18"/>
        <v>689330.11186455446</v>
      </c>
      <c r="I26" s="9">
        <f t="shared" si="19"/>
        <v>16289.222938175062</v>
      </c>
      <c r="J26" s="3">
        <f t="shared" si="20"/>
        <v>11930.740501879849</v>
      </c>
      <c r="K26" s="1">
        <f t="shared" si="21"/>
        <v>181.98423516447755</v>
      </c>
      <c r="L26" s="3">
        <f t="shared" si="22"/>
        <v>651044.65053510398</v>
      </c>
      <c r="M26" s="1">
        <f t="shared" si="23"/>
        <v>106166.09677651916</v>
      </c>
      <c r="N26" s="1"/>
      <c r="O26" s="1"/>
      <c r="P26" s="1"/>
      <c r="Q26" s="1"/>
    </row>
    <row r="27" spans="1:20" x14ac:dyDescent="0.2">
      <c r="A27" s="10">
        <v>8</v>
      </c>
      <c r="B27" s="3">
        <f t="shared" si="12"/>
        <v>2425830.3466740223</v>
      </c>
      <c r="C27" s="9">
        <f t="shared" si="13"/>
        <v>8947.9879735210143</v>
      </c>
      <c r="D27" s="2">
        <f t="shared" si="14"/>
        <v>900527.60424967692</v>
      </c>
      <c r="E27" s="9">
        <f t="shared" si="15"/>
        <v>165804.38471635542</v>
      </c>
      <c r="F27" s="2">
        <f t="shared" si="16"/>
        <v>5591.0380751720895</v>
      </c>
      <c r="G27" s="9">
        <f t="shared" si="17"/>
        <v>100.24562694271418</v>
      </c>
      <c r="H27" s="3">
        <f t="shared" si="18"/>
        <v>1368673.7001125999</v>
      </c>
      <c r="I27" s="9">
        <f t="shared" si="19"/>
        <v>20493.352458773821</v>
      </c>
      <c r="J27" s="3">
        <f t="shared" si="20"/>
        <v>26727.785422623601</v>
      </c>
      <c r="K27" s="1">
        <f t="shared" si="21"/>
        <v>782.77224955954364</v>
      </c>
      <c r="L27" s="3">
        <f t="shared" si="22"/>
        <v>1347446.7167754024</v>
      </c>
      <c r="M27" s="1">
        <f t="shared" si="23"/>
        <v>233098.46944874531</v>
      </c>
      <c r="N27" s="1"/>
      <c r="O27" s="1"/>
    </row>
    <row r="28" spans="1:20" x14ac:dyDescent="0.2">
      <c r="B28" s="3" t="e">
        <f t="shared" si="12"/>
        <v>#DIV/0!</v>
      </c>
      <c r="C28" s="9" t="e">
        <f t="shared" si="13"/>
        <v>#DIV/0!</v>
      </c>
      <c r="D28" s="2" t="e">
        <f t="shared" si="14"/>
        <v>#DIV/0!</v>
      </c>
      <c r="E28" s="9" t="e">
        <f t="shared" si="15"/>
        <v>#DIV/0!</v>
      </c>
      <c r="F28" s="2" t="e">
        <f t="shared" si="16"/>
        <v>#DIV/0!</v>
      </c>
      <c r="G28" s="9" t="e">
        <f t="shared" si="17"/>
        <v>#DIV/0!</v>
      </c>
      <c r="H28" s="3" t="e">
        <f t="shared" si="18"/>
        <v>#DIV/0!</v>
      </c>
      <c r="I28" s="9" t="e">
        <f t="shared" si="19"/>
        <v>#DIV/0!</v>
      </c>
      <c r="J28" s="3" t="e">
        <f t="shared" si="20"/>
        <v>#DIV/0!</v>
      </c>
      <c r="K28" s="1" t="e">
        <f t="shared" si="21"/>
        <v>#DIV/0!</v>
      </c>
      <c r="L28" s="3" t="e">
        <f t="shared" si="22"/>
        <v>#DIV/0!</v>
      </c>
      <c r="M28" s="1" t="e">
        <f t="shared" si="23"/>
        <v>#DIV/0!</v>
      </c>
      <c r="N28" s="1"/>
      <c r="O28" s="1"/>
    </row>
    <row r="29" spans="1:20" x14ac:dyDescent="0.2">
      <c r="N29" s="1"/>
      <c r="O29" s="1"/>
    </row>
    <row r="30" spans="1:20" x14ac:dyDescent="0.2">
      <c r="N30" s="1"/>
      <c r="O30" s="1"/>
    </row>
    <row r="31" spans="1:20" x14ac:dyDescent="0.2">
      <c r="N31" s="1"/>
      <c r="O31" s="1"/>
    </row>
    <row r="32" spans="1:20" x14ac:dyDescent="0.2">
      <c r="N32" s="1"/>
      <c r="O32" s="1"/>
    </row>
    <row r="33" spans="1:17" x14ac:dyDescent="0.2">
      <c r="A33" s="1"/>
      <c r="N33" s="1"/>
      <c r="O33" s="1"/>
    </row>
    <row r="34" spans="1:17" x14ac:dyDescent="0.2">
      <c r="A34" s="1"/>
      <c r="N34" s="1"/>
      <c r="O34" s="1"/>
    </row>
    <row r="35" spans="1:17" x14ac:dyDescent="0.2">
      <c r="N35" s="1"/>
      <c r="O35" s="1"/>
    </row>
    <row r="36" spans="1:17" x14ac:dyDescent="0.2">
      <c r="N36" s="1"/>
      <c r="O36" s="1"/>
    </row>
    <row r="37" spans="1:17" x14ac:dyDescent="0.2">
      <c r="N37" s="1"/>
      <c r="O37" s="1"/>
    </row>
    <row r="38" spans="1:17" x14ac:dyDescent="0.2">
      <c r="N38" s="1"/>
      <c r="O38" s="1"/>
    </row>
    <row r="39" spans="1:17" x14ac:dyDescent="0.2">
      <c r="N39" s="1"/>
      <c r="O39" s="1"/>
    </row>
    <row r="40" spans="1:17" x14ac:dyDescent="0.2">
      <c r="N40" s="1"/>
      <c r="O40" s="1"/>
      <c r="P40" s="1"/>
      <c r="Q40" s="1"/>
    </row>
  </sheetData>
  <mergeCells count="30">
    <mergeCell ref="J11:K11"/>
    <mergeCell ref="L11:M11"/>
    <mergeCell ref="B1:E1"/>
    <mergeCell ref="F1:I1"/>
    <mergeCell ref="B11:C11"/>
    <mergeCell ref="D11:E11"/>
    <mergeCell ref="F11:G11"/>
    <mergeCell ref="H11:I11"/>
    <mergeCell ref="B2:C2"/>
    <mergeCell ref="D2:E2"/>
    <mergeCell ref="F2:G2"/>
    <mergeCell ref="H2:I2"/>
    <mergeCell ref="J2:K2"/>
    <mergeCell ref="V2:W2"/>
    <mergeCell ref="X2:Y2"/>
    <mergeCell ref="J1:M1"/>
    <mergeCell ref="N1:Q1"/>
    <mergeCell ref="R1:U1"/>
    <mergeCell ref="V1:Y1"/>
    <mergeCell ref="L2:M2"/>
    <mergeCell ref="L21:M21"/>
    <mergeCell ref="N2:O2"/>
    <mergeCell ref="P2:Q2"/>
    <mergeCell ref="R2:S2"/>
    <mergeCell ref="T2:U2"/>
    <mergeCell ref="B21:C21"/>
    <mergeCell ref="D21:E21"/>
    <mergeCell ref="F21:G21"/>
    <mergeCell ref="H21:I21"/>
    <mergeCell ref="J21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5A98-B3B9-4D85-97C9-DF6F7D0674EF}">
  <dimension ref="A1:Y40"/>
  <sheetViews>
    <sheetView zoomScale="90" zoomScaleNormal="90" workbookViewId="0">
      <selection activeCell="I37" sqref="I37"/>
    </sheetView>
  </sheetViews>
  <sheetFormatPr baseColWidth="10" defaultColWidth="8.83203125" defaultRowHeight="15" x14ac:dyDescent="0.2"/>
  <sheetData>
    <row r="1" spans="1:25" x14ac:dyDescent="0.2">
      <c r="A1" s="1"/>
      <c r="B1" s="14" t="s">
        <v>0</v>
      </c>
      <c r="C1" s="15"/>
      <c r="D1" s="15"/>
      <c r="E1" s="16"/>
      <c r="F1" s="14" t="s">
        <v>13</v>
      </c>
      <c r="G1" s="15"/>
      <c r="H1" s="15"/>
      <c r="I1" s="16"/>
      <c r="J1" s="14" t="s">
        <v>29</v>
      </c>
      <c r="K1" s="15"/>
      <c r="L1" s="15"/>
      <c r="M1" s="16"/>
      <c r="N1" s="14" t="s">
        <v>34</v>
      </c>
      <c r="O1" s="15"/>
      <c r="P1" s="15"/>
      <c r="Q1" s="16"/>
      <c r="R1" s="14" t="s">
        <v>30</v>
      </c>
      <c r="S1" s="15"/>
      <c r="T1" s="15"/>
      <c r="U1" s="16"/>
      <c r="V1" s="14" t="s">
        <v>35</v>
      </c>
      <c r="W1" s="15"/>
      <c r="X1" s="15"/>
      <c r="Y1" s="16"/>
    </row>
    <row r="2" spans="1:25" x14ac:dyDescent="0.2">
      <c r="A2" s="1" t="s">
        <v>1</v>
      </c>
      <c r="B2" s="14" t="s">
        <v>2</v>
      </c>
      <c r="C2" s="15"/>
      <c r="D2" s="15" t="s">
        <v>3</v>
      </c>
      <c r="E2" s="15"/>
      <c r="F2" s="14" t="s">
        <v>2</v>
      </c>
      <c r="G2" s="15"/>
      <c r="H2" s="15" t="s">
        <v>3</v>
      </c>
      <c r="I2" s="15"/>
      <c r="J2" s="14" t="s">
        <v>2</v>
      </c>
      <c r="K2" s="15"/>
      <c r="L2" s="15" t="s">
        <v>3</v>
      </c>
      <c r="M2" s="15"/>
      <c r="N2" s="14" t="s">
        <v>2</v>
      </c>
      <c r="O2" s="15"/>
      <c r="P2" s="15" t="s">
        <v>3</v>
      </c>
      <c r="Q2" s="15"/>
      <c r="R2" s="14" t="s">
        <v>2</v>
      </c>
      <c r="S2" s="15"/>
      <c r="T2" s="15" t="s">
        <v>3</v>
      </c>
      <c r="U2" s="15"/>
      <c r="V2" s="14" t="s">
        <v>2</v>
      </c>
      <c r="W2" s="15"/>
      <c r="X2" s="15" t="s">
        <v>3</v>
      </c>
      <c r="Y2" s="15"/>
    </row>
    <row r="3" spans="1:25" x14ac:dyDescent="0.2">
      <c r="A3" s="1">
        <v>0</v>
      </c>
      <c r="B3" s="2">
        <v>316874.37019100803</v>
      </c>
      <c r="C3" s="3">
        <v>320727.56603850698</v>
      </c>
      <c r="D3" s="3">
        <v>262469.76397183101</v>
      </c>
      <c r="E3" s="3">
        <v>308690.60709711601</v>
      </c>
      <c r="F3" s="2">
        <v>66112.980131980599</v>
      </c>
      <c r="G3" s="3">
        <v>67809.973972295295</v>
      </c>
      <c r="H3" s="3">
        <v>59508.7923248847</v>
      </c>
      <c r="I3" s="3">
        <v>68860.433015514296</v>
      </c>
      <c r="J3" s="2">
        <v>301930.81202160602</v>
      </c>
      <c r="K3" s="3">
        <v>275504.02878872398</v>
      </c>
      <c r="L3" s="3">
        <v>275697.27220082103</v>
      </c>
      <c r="M3" s="3">
        <v>279392.84783119097</v>
      </c>
      <c r="N3" s="2">
        <v>64558.923524122103</v>
      </c>
      <c r="O3" s="3">
        <v>61064.344151162899</v>
      </c>
      <c r="P3" s="3">
        <v>58800.747560116099</v>
      </c>
      <c r="Q3" s="3">
        <v>65544.210964702797</v>
      </c>
      <c r="R3" s="2">
        <v>239331.11495186199</v>
      </c>
      <c r="S3" s="3">
        <v>240960.932474759</v>
      </c>
      <c r="T3" s="3">
        <v>250819.475910059</v>
      </c>
      <c r="U3" s="3">
        <v>264209.66902045702</v>
      </c>
      <c r="V3" s="2">
        <v>66999.827604289705</v>
      </c>
      <c r="W3" s="3">
        <v>68047.6303168827</v>
      </c>
      <c r="X3" s="3">
        <v>76198.321795461103</v>
      </c>
      <c r="Y3" s="3">
        <v>55228.3437178245</v>
      </c>
    </row>
    <row r="4" spans="1:25" x14ac:dyDescent="0.2">
      <c r="A4" s="1">
        <v>1</v>
      </c>
      <c r="B4" s="2">
        <v>499597.328061287</v>
      </c>
      <c r="C4" s="3">
        <v>502731.23746008298</v>
      </c>
      <c r="D4" s="3">
        <v>467750.11608888302</v>
      </c>
      <c r="E4" s="3">
        <v>487358.31519060797</v>
      </c>
      <c r="F4" s="2">
        <v>98665.241187500593</v>
      </c>
      <c r="G4" s="3">
        <v>91450.377793402004</v>
      </c>
      <c r="H4" s="3">
        <v>80689.218425544401</v>
      </c>
      <c r="I4" s="3">
        <v>85930.276895311399</v>
      </c>
      <c r="J4" s="2">
        <v>263437.62980286003</v>
      </c>
      <c r="K4" s="3">
        <v>284842.91755067598</v>
      </c>
      <c r="L4" s="3">
        <v>269726.61638307798</v>
      </c>
      <c r="M4" s="3">
        <v>279511.17799440899</v>
      </c>
      <c r="N4" s="2">
        <v>94427.205737946293</v>
      </c>
      <c r="O4" s="3">
        <v>88052.7669937912</v>
      </c>
      <c r="P4" s="3">
        <v>89753.033486191402</v>
      </c>
      <c r="Q4" s="3">
        <v>89331.169886238902</v>
      </c>
      <c r="R4" s="2">
        <v>225485.29644791401</v>
      </c>
      <c r="S4" s="3">
        <v>213188.110463449</v>
      </c>
      <c r="T4" s="3">
        <v>216723.20112752001</v>
      </c>
      <c r="U4" s="3">
        <v>230544.491715732</v>
      </c>
      <c r="V4" s="2">
        <v>91652.954533680793</v>
      </c>
      <c r="W4" s="3">
        <v>83731.263441076095</v>
      </c>
      <c r="X4" s="3">
        <v>87236.407746982106</v>
      </c>
      <c r="Y4" s="3">
        <v>80162.370434850105</v>
      </c>
    </row>
    <row r="5" spans="1:25" x14ac:dyDescent="0.2">
      <c r="A5" s="1">
        <v>4</v>
      </c>
      <c r="B5" s="2">
        <v>787333.77770273096</v>
      </c>
      <c r="C5" s="3">
        <v>852585.93149659596</v>
      </c>
      <c r="D5" s="3">
        <v>842650.30711654399</v>
      </c>
      <c r="E5" s="3">
        <v>926593.33051093004</v>
      </c>
      <c r="F5" s="2">
        <v>152748.77172166799</v>
      </c>
      <c r="G5" s="3">
        <v>157102.46985991899</v>
      </c>
      <c r="H5" s="3">
        <v>147204.202185245</v>
      </c>
      <c r="I5" s="3">
        <v>138437.785853971</v>
      </c>
      <c r="J5" s="2">
        <v>1132.5734327167499</v>
      </c>
      <c r="K5" s="3">
        <v>990.97195527423605</v>
      </c>
      <c r="L5" s="3">
        <v>1132.53653961034</v>
      </c>
      <c r="M5" s="3">
        <v>1557.1805143178999</v>
      </c>
      <c r="N5" s="2">
        <v>220135.96502053001</v>
      </c>
      <c r="O5" s="3">
        <v>215659.55695381801</v>
      </c>
      <c r="P5" s="3">
        <v>184310.30118237299</v>
      </c>
      <c r="Q5" s="3">
        <v>188478.170914641</v>
      </c>
      <c r="R5" s="2">
        <v>5579.1255440224604</v>
      </c>
      <c r="S5" s="3">
        <v>4219.9885801354503</v>
      </c>
      <c r="T5" s="3">
        <v>3785.1306253310199</v>
      </c>
      <c r="U5" s="3">
        <v>6045.0091098287303</v>
      </c>
      <c r="V5" s="2">
        <v>186804.513905028</v>
      </c>
      <c r="W5" s="3">
        <v>187597.67415329401</v>
      </c>
      <c r="X5" s="3">
        <v>185471.40064122001</v>
      </c>
      <c r="Y5" s="3">
        <v>188955.284755614</v>
      </c>
    </row>
    <row r="6" spans="1:25" x14ac:dyDescent="0.2">
      <c r="A6" s="1">
        <v>6</v>
      </c>
      <c r="B6" s="2">
        <v>1452469.1103394299</v>
      </c>
      <c r="C6" s="3">
        <v>1485009.20334454</v>
      </c>
      <c r="D6" s="3">
        <v>1529423.9371211</v>
      </c>
      <c r="E6" s="3">
        <v>1512378.70628252</v>
      </c>
      <c r="F6" s="2">
        <v>348951.98266821698</v>
      </c>
      <c r="G6" s="3">
        <v>344879.67810851999</v>
      </c>
      <c r="H6" s="3">
        <v>327031.74389830697</v>
      </c>
      <c r="I6" s="3">
        <v>323713.46038710797</v>
      </c>
      <c r="J6" s="2">
        <v>2692.2016991278401</v>
      </c>
      <c r="K6" s="3">
        <v>1132.5724867096301</v>
      </c>
      <c r="L6" s="3">
        <v>1840.4410517879901</v>
      </c>
      <c r="M6" s="3">
        <v>2550.5505841664199</v>
      </c>
      <c r="N6" s="2">
        <v>577339.94490983197</v>
      </c>
      <c r="O6" s="3">
        <v>534299.60875373497</v>
      </c>
      <c r="P6" s="3">
        <v>577370.949011544</v>
      </c>
      <c r="Q6" s="3">
        <v>530956.13493995997</v>
      </c>
      <c r="R6" s="2">
        <v>9534.9371256494305</v>
      </c>
      <c r="S6" s="3">
        <v>12046.432841538501</v>
      </c>
      <c r="T6" s="3">
        <v>8496.3425592955791</v>
      </c>
      <c r="U6" s="3">
        <v>12603.608413088699</v>
      </c>
      <c r="V6" s="2">
        <v>423871.29585841601</v>
      </c>
      <c r="W6" s="3">
        <v>434117.74647470098</v>
      </c>
      <c r="X6" s="3">
        <v>438679.58161415602</v>
      </c>
      <c r="Y6" s="3">
        <v>437525.26348293503</v>
      </c>
    </row>
    <row r="7" spans="1:25" x14ac:dyDescent="0.2">
      <c r="A7" s="1">
        <v>8</v>
      </c>
      <c r="B7" s="2">
        <v>2438832.2578489599</v>
      </c>
      <c r="C7" s="3">
        <v>2425482.8014471899</v>
      </c>
      <c r="D7" s="3">
        <v>2350637.2753951401</v>
      </c>
      <c r="E7" s="3">
        <v>2488369.0520048002</v>
      </c>
      <c r="F7" s="2">
        <v>752995.63613569003</v>
      </c>
      <c r="G7" s="3">
        <v>758858.73394168098</v>
      </c>
      <c r="H7" s="3">
        <v>637566.29481954197</v>
      </c>
      <c r="I7" s="3">
        <v>648224.05673866998</v>
      </c>
      <c r="J7" s="2">
        <v>5661.6281643750999</v>
      </c>
      <c r="K7" s="3">
        <v>5378.6792607780999</v>
      </c>
      <c r="L7" s="3">
        <v>6086.6442011932004</v>
      </c>
      <c r="M7" s="3">
        <v>5237.2006743419597</v>
      </c>
      <c r="N7" s="2">
        <v>1139666.9446213699</v>
      </c>
      <c r="O7" s="3">
        <v>1174099.4149752201</v>
      </c>
      <c r="P7" s="3">
        <v>1161429.3095638501</v>
      </c>
      <c r="Q7" s="3">
        <v>1133251.70535917</v>
      </c>
      <c r="R7" s="2">
        <v>23376.464780971401</v>
      </c>
      <c r="S7" s="3">
        <v>21774.538804133401</v>
      </c>
      <c r="T7" s="3">
        <v>26129.6566628439</v>
      </c>
      <c r="U7" s="3">
        <v>21467.4075719547</v>
      </c>
      <c r="V7" s="2">
        <v>911682.12645788502</v>
      </c>
      <c r="W7" s="3">
        <v>967977.22502011305</v>
      </c>
      <c r="X7" s="3">
        <v>978857.13806191995</v>
      </c>
      <c r="Y7" s="3">
        <v>954323.84569871495</v>
      </c>
    </row>
    <row r="8" spans="1:25" x14ac:dyDescent="0.2">
      <c r="A8" s="1"/>
      <c r="B8" s="2"/>
      <c r="C8" s="3"/>
      <c r="D8" s="3"/>
      <c r="E8" s="3"/>
      <c r="F8" s="2"/>
      <c r="G8" s="3"/>
      <c r="H8" s="3"/>
      <c r="I8" s="3"/>
      <c r="J8" s="2"/>
      <c r="K8" s="3"/>
      <c r="L8" s="3"/>
      <c r="M8" s="3"/>
      <c r="N8" s="2"/>
      <c r="O8" s="3"/>
      <c r="P8" s="3"/>
      <c r="Q8" s="3"/>
      <c r="R8" s="2"/>
      <c r="S8" s="3"/>
      <c r="T8" s="3"/>
      <c r="U8" s="3"/>
      <c r="V8" s="2"/>
      <c r="W8" s="3"/>
      <c r="X8" s="3"/>
      <c r="Y8" s="3"/>
    </row>
    <row r="9" spans="1:25" x14ac:dyDescent="0.2">
      <c r="A9" s="1"/>
      <c r="B9" s="2"/>
      <c r="C9" s="3"/>
      <c r="D9" s="3"/>
      <c r="E9" s="3"/>
      <c r="F9" s="2"/>
      <c r="G9" s="3"/>
      <c r="H9" s="3"/>
      <c r="I9" s="3"/>
      <c r="J9" s="2"/>
      <c r="K9" s="3"/>
      <c r="L9" s="3"/>
      <c r="M9" s="3"/>
      <c r="N9" s="2"/>
      <c r="O9" s="3"/>
      <c r="P9" s="3"/>
      <c r="Q9" s="3"/>
      <c r="R9" s="2"/>
      <c r="S9" s="3"/>
      <c r="T9" s="3"/>
      <c r="U9" s="3"/>
      <c r="V9" s="2"/>
      <c r="W9" s="3"/>
      <c r="X9" s="3"/>
      <c r="Y9" s="3"/>
    </row>
    <row r="10" spans="1:25" x14ac:dyDescent="0.2">
      <c r="A10" s="1"/>
      <c r="B10" s="3"/>
      <c r="C10" s="3"/>
      <c r="D10" s="3"/>
      <c r="E10" s="3"/>
      <c r="F10" s="2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</row>
    <row r="11" spans="1:25" x14ac:dyDescent="0.2">
      <c r="A11" s="1"/>
      <c r="B11" s="11" t="str">
        <f>B1</f>
        <v>MIT9215 + 0nM HOOH</v>
      </c>
      <c r="C11" s="12"/>
      <c r="D11" s="18" t="str">
        <f>F1</f>
        <v>WH7803 (Vol52) + 0nM HOOH</v>
      </c>
      <c r="E11" s="12"/>
      <c r="F11" s="18" t="str">
        <f>J1</f>
        <v>MIT9215 + 400nM HOOH</v>
      </c>
      <c r="G11" s="12"/>
      <c r="H11" s="18" t="str">
        <f>N1</f>
        <v>WH7803 (Vol52) + 400nM HOOH</v>
      </c>
      <c r="I11" s="12"/>
      <c r="J11" s="13" t="str">
        <f>R1</f>
        <v>MIT9215 Coculture + 400nM HOOH</v>
      </c>
      <c r="K11" s="17"/>
      <c r="L11" s="17" t="str">
        <f>V1</f>
        <v>WH7803 (Vol52) Coculture + 400nM HOOH</v>
      </c>
      <c r="M11" s="17"/>
      <c r="N11" s="3"/>
      <c r="O11" s="3"/>
      <c r="P11" s="3"/>
      <c r="Q11" s="1"/>
    </row>
    <row r="12" spans="1:25" x14ac:dyDescent="0.2">
      <c r="A12" s="4" t="s">
        <v>4</v>
      </c>
      <c r="B12" s="1" t="s">
        <v>5</v>
      </c>
      <c r="C12" s="1" t="s">
        <v>6</v>
      </c>
      <c r="D12" s="5" t="s">
        <v>5</v>
      </c>
      <c r="E12" s="1" t="s">
        <v>6</v>
      </c>
      <c r="F12" s="5" t="s">
        <v>5</v>
      </c>
      <c r="G12" s="1" t="s">
        <v>6</v>
      </c>
      <c r="H12" s="5" t="s">
        <v>5</v>
      </c>
      <c r="I12" s="1" t="s">
        <v>6</v>
      </c>
      <c r="J12" s="5" t="s">
        <v>5</v>
      </c>
      <c r="K12" s="1" t="s">
        <v>6</v>
      </c>
      <c r="L12" s="5" t="s">
        <v>5</v>
      </c>
      <c r="M12" s="1" t="s">
        <v>6</v>
      </c>
      <c r="N12" s="1"/>
      <c r="O12" s="1"/>
      <c r="P12" s="1"/>
      <c r="Q12" s="1"/>
    </row>
    <row r="13" spans="1:25" x14ac:dyDescent="0.2">
      <c r="A13" s="1">
        <v>0</v>
      </c>
      <c r="B13" s="3">
        <f t="shared" ref="B13:B19" si="0">AVERAGE(B3:C3)</f>
        <v>318800.9681147575</v>
      </c>
      <c r="C13" s="3">
        <f t="shared" ref="C13:C19" si="1">AVERAGE(D3:E3)</f>
        <v>285580.18553447351</v>
      </c>
      <c r="D13" s="2">
        <f t="shared" ref="D13:D19" si="2">AVERAGE(F3:G3)</f>
        <v>66961.477052137954</v>
      </c>
      <c r="E13" s="3">
        <f t="shared" ref="E13:E19" si="3">AVERAGE(H3:I3)</f>
        <v>64184.612670199494</v>
      </c>
      <c r="F13" s="2">
        <f t="shared" ref="F13:F19" si="4">AVERAGE(J3:K3)</f>
        <v>288717.420405165</v>
      </c>
      <c r="G13" s="3">
        <f t="shared" ref="G13:G19" si="5">AVERAGE(L3:M3)</f>
        <v>277545.060016006</v>
      </c>
      <c r="H13" s="2">
        <f t="shared" ref="H13:H19" si="6">AVERAGE(N3:O3)</f>
        <v>62811.633837642497</v>
      </c>
      <c r="I13" s="3">
        <f t="shared" ref="I13:I19" si="7">AVERAGE(P3:Q3)</f>
        <v>62172.479262409448</v>
      </c>
      <c r="J13" s="3">
        <f t="shared" ref="J13:J19" si="8">AVERAGE(R3:S3)</f>
        <v>240146.02371331048</v>
      </c>
      <c r="K13" s="3">
        <f t="shared" ref="K13:K19" si="9">AVERAGE(T3:U3)</f>
        <v>257514.57246525801</v>
      </c>
      <c r="L13" s="3">
        <f t="shared" ref="L13:L19" si="10">AVERAGE(V3:W3)</f>
        <v>67523.728960586202</v>
      </c>
      <c r="M13" s="3">
        <f t="shared" ref="M13:M19" si="11">AVERAGE(X3:Y3)</f>
        <v>65713.332756642805</v>
      </c>
      <c r="N13" s="1"/>
      <c r="O13" s="1"/>
      <c r="P13" s="1"/>
      <c r="Q13" s="1"/>
    </row>
    <row r="14" spans="1:25" x14ac:dyDescent="0.2">
      <c r="A14" s="1">
        <v>1</v>
      </c>
      <c r="B14" s="3">
        <f t="shared" si="0"/>
        <v>501164.28276068496</v>
      </c>
      <c r="C14" s="3">
        <f t="shared" si="1"/>
        <v>477554.21563974547</v>
      </c>
      <c r="D14" s="2">
        <f t="shared" si="2"/>
        <v>95057.809490451298</v>
      </c>
      <c r="E14" s="3">
        <f t="shared" si="3"/>
        <v>83309.747660427907</v>
      </c>
      <c r="F14" s="2">
        <f t="shared" si="4"/>
        <v>274140.273676768</v>
      </c>
      <c r="G14" s="3">
        <f t="shared" si="5"/>
        <v>274618.89718874346</v>
      </c>
      <c r="H14" s="2">
        <f t="shared" si="6"/>
        <v>91239.986365868739</v>
      </c>
      <c r="I14" s="3">
        <f t="shared" si="7"/>
        <v>89542.101686215145</v>
      </c>
      <c r="J14" s="3">
        <f t="shared" si="8"/>
        <v>219336.70345568151</v>
      </c>
      <c r="K14" s="3">
        <f t="shared" si="9"/>
        <v>223633.84642162599</v>
      </c>
      <c r="L14" s="3">
        <f t="shared" si="10"/>
        <v>87692.108987378451</v>
      </c>
      <c r="M14" s="3">
        <f t="shared" si="11"/>
        <v>83699.389090916113</v>
      </c>
      <c r="N14" s="1"/>
      <c r="O14" s="1"/>
      <c r="P14" s="1"/>
      <c r="Q14" s="1"/>
    </row>
    <row r="15" spans="1:25" x14ac:dyDescent="0.2">
      <c r="A15" s="1">
        <v>4</v>
      </c>
      <c r="B15" s="3">
        <f t="shared" si="0"/>
        <v>819959.85459966352</v>
      </c>
      <c r="C15" s="3">
        <f t="shared" si="1"/>
        <v>884621.81881373702</v>
      </c>
      <c r="D15" s="2">
        <f t="shared" si="2"/>
        <v>154925.6207907935</v>
      </c>
      <c r="E15" s="3">
        <f t="shared" si="3"/>
        <v>142820.99401960801</v>
      </c>
      <c r="F15" s="2">
        <f t="shared" si="4"/>
        <v>1061.772693995493</v>
      </c>
      <c r="G15" s="3">
        <f t="shared" si="5"/>
        <v>1344.8585269641198</v>
      </c>
      <c r="H15" s="2">
        <f t="shared" si="6"/>
        <v>217897.760987174</v>
      </c>
      <c r="I15" s="3">
        <f t="shared" si="7"/>
        <v>186394.23604850698</v>
      </c>
      <c r="J15" s="3">
        <f t="shared" si="8"/>
        <v>4899.5570620789549</v>
      </c>
      <c r="K15" s="3">
        <f t="shared" si="9"/>
        <v>4915.0698675798749</v>
      </c>
      <c r="L15" s="3">
        <f t="shared" si="10"/>
        <v>187201.094029161</v>
      </c>
      <c r="M15" s="3">
        <f t="shared" si="11"/>
        <v>187213.34269841702</v>
      </c>
      <c r="N15" s="1"/>
      <c r="O15" s="1"/>
      <c r="P15" s="1"/>
      <c r="Q15" s="1"/>
    </row>
    <row r="16" spans="1:25" x14ac:dyDescent="0.2">
      <c r="A16" s="1">
        <v>6</v>
      </c>
      <c r="B16" s="3">
        <f t="shared" si="0"/>
        <v>1468739.156841985</v>
      </c>
      <c r="C16" s="3">
        <f t="shared" si="1"/>
        <v>1520901.32170181</v>
      </c>
      <c r="D16" s="2">
        <f t="shared" si="2"/>
        <v>346915.83038836846</v>
      </c>
      <c r="E16" s="3">
        <f t="shared" si="3"/>
        <v>325372.60214270744</v>
      </c>
      <c r="F16" s="2">
        <f t="shared" si="4"/>
        <v>1912.3870929187351</v>
      </c>
      <c r="G16" s="3">
        <f t="shared" si="5"/>
        <v>2195.4958179772048</v>
      </c>
      <c r="H16" s="2">
        <f t="shared" si="6"/>
        <v>555819.77683178347</v>
      </c>
      <c r="I16" s="3">
        <f t="shared" si="7"/>
        <v>554163.54197575198</v>
      </c>
      <c r="J16" s="3">
        <f t="shared" si="8"/>
        <v>10790.684983593965</v>
      </c>
      <c r="K16" s="3">
        <f t="shared" si="9"/>
        <v>10549.975486192139</v>
      </c>
      <c r="L16" s="3">
        <f t="shared" si="10"/>
        <v>428994.52116655849</v>
      </c>
      <c r="M16" s="3">
        <f t="shared" si="11"/>
        <v>438102.42254854552</v>
      </c>
      <c r="N16" s="1"/>
      <c r="O16" s="1"/>
      <c r="P16" s="1"/>
      <c r="Q16" s="1"/>
      <c r="S16" t="s">
        <v>31</v>
      </c>
    </row>
    <row r="17" spans="1:17" x14ac:dyDescent="0.2">
      <c r="A17" s="1">
        <v>8</v>
      </c>
      <c r="B17" s="3">
        <f t="shared" si="0"/>
        <v>2432157.5296480749</v>
      </c>
      <c r="C17" s="3">
        <f t="shared" si="1"/>
        <v>2419503.1636999701</v>
      </c>
      <c r="D17" s="2">
        <f t="shared" si="2"/>
        <v>755927.18503868557</v>
      </c>
      <c r="E17" s="3">
        <f t="shared" si="3"/>
        <v>642895.17577910598</v>
      </c>
      <c r="F17" s="2">
        <f t="shared" si="4"/>
        <v>5520.1537125765999</v>
      </c>
      <c r="G17" s="3">
        <f t="shared" si="5"/>
        <v>5661.92243776758</v>
      </c>
      <c r="H17" s="2">
        <f t="shared" si="6"/>
        <v>1156883.179798295</v>
      </c>
      <c r="I17" s="3">
        <f t="shared" si="7"/>
        <v>1147340.5074615101</v>
      </c>
      <c r="J17" s="3">
        <f t="shared" si="8"/>
        <v>22575.501792552401</v>
      </c>
      <c r="K17" s="3">
        <f t="shared" si="9"/>
        <v>23798.5321173993</v>
      </c>
      <c r="L17" s="3">
        <f t="shared" si="10"/>
        <v>939829.67573899904</v>
      </c>
      <c r="M17" s="3">
        <f t="shared" si="11"/>
        <v>966590.49188031745</v>
      </c>
      <c r="N17" s="1"/>
      <c r="O17" s="1"/>
      <c r="P17" s="1"/>
      <c r="Q17" s="1"/>
    </row>
    <row r="18" spans="1:17" x14ac:dyDescent="0.2">
      <c r="A18" s="1"/>
      <c r="B18" s="3" t="e">
        <f t="shared" si="0"/>
        <v>#DIV/0!</v>
      </c>
      <c r="C18" s="3" t="e">
        <f t="shared" si="1"/>
        <v>#DIV/0!</v>
      </c>
      <c r="D18" s="2" t="e">
        <f t="shared" si="2"/>
        <v>#DIV/0!</v>
      </c>
      <c r="E18" s="3" t="e">
        <f t="shared" si="3"/>
        <v>#DIV/0!</v>
      </c>
      <c r="F18" s="2" t="e">
        <f t="shared" si="4"/>
        <v>#DIV/0!</v>
      </c>
      <c r="G18" s="3" t="e">
        <f t="shared" si="5"/>
        <v>#DIV/0!</v>
      </c>
      <c r="H18" s="2" t="e">
        <f t="shared" si="6"/>
        <v>#DIV/0!</v>
      </c>
      <c r="I18" s="3" t="e">
        <f t="shared" si="7"/>
        <v>#DIV/0!</v>
      </c>
      <c r="J18" s="3" t="e">
        <f t="shared" si="8"/>
        <v>#DIV/0!</v>
      </c>
      <c r="K18" s="3" t="e">
        <f t="shared" si="9"/>
        <v>#DIV/0!</v>
      </c>
      <c r="L18" s="3" t="e">
        <f t="shared" si="10"/>
        <v>#DIV/0!</v>
      </c>
      <c r="M18" s="3" t="e">
        <f t="shared" si="11"/>
        <v>#DIV/0!</v>
      </c>
      <c r="N18" s="1"/>
      <c r="O18" s="1"/>
      <c r="P18" s="1"/>
      <c r="Q18" s="1"/>
    </row>
    <row r="19" spans="1:17" x14ac:dyDescent="0.2">
      <c r="A19" s="1"/>
      <c r="B19" s="3" t="e">
        <f t="shared" si="0"/>
        <v>#DIV/0!</v>
      </c>
      <c r="C19" s="3" t="e">
        <f t="shared" si="1"/>
        <v>#DIV/0!</v>
      </c>
      <c r="D19" s="2" t="e">
        <f t="shared" si="2"/>
        <v>#DIV/0!</v>
      </c>
      <c r="E19" s="3" t="e">
        <f t="shared" si="3"/>
        <v>#DIV/0!</v>
      </c>
      <c r="F19" s="2" t="e">
        <f t="shared" si="4"/>
        <v>#DIV/0!</v>
      </c>
      <c r="G19" s="3" t="e">
        <f t="shared" si="5"/>
        <v>#DIV/0!</v>
      </c>
      <c r="H19" s="2" t="e">
        <f t="shared" si="6"/>
        <v>#DIV/0!</v>
      </c>
      <c r="I19" s="3" t="e">
        <f t="shared" si="7"/>
        <v>#DIV/0!</v>
      </c>
      <c r="J19" s="3" t="e">
        <f t="shared" si="8"/>
        <v>#DIV/0!</v>
      </c>
      <c r="K19" s="3" t="e">
        <f t="shared" si="9"/>
        <v>#DIV/0!</v>
      </c>
      <c r="L19" s="3" t="e">
        <f t="shared" si="10"/>
        <v>#DIV/0!</v>
      </c>
      <c r="M19" s="3" t="e">
        <f t="shared" si="11"/>
        <v>#DIV/0!</v>
      </c>
      <c r="N19" s="1"/>
      <c r="O19" s="1"/>
      <c r="P19" s="1"/>
      <c r="Q19" s="1"/>
    </row>
    <row r="20" spans="1:17" x14ac:dyDescent="0.2">
      <c r="A20" s="1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  <c r="M20" s="1"/>
      <c r="N20" s="1"/>
      <c r="O20" s="1"/>
      <c r="P20" s="1"/>
      <c r="Q20" s="1"/>
    </row>
    <row r="21" spans="1:17" x14ac:dyDescent="0.2">
      <c r="A21" s="1"/>
      <c r="B21" s="11" t="str">
        <f>B11</f>
        <v>MIT9215 + 0nM HOOH</v>
      </c>
      <c r="C21" s="12"/>
      <c r="D21" s="11" t="str">
        <f>D11</f>
        <v>WH7803 (Vol52) + 0nM HOOH</v>
      </c>
      <c r="E21" s="12"/>
      <c r="F21" s="11" t="str">
        <f>F11</f>
        <v>MIT9215 + 400nM HOOH</v>
      </c>
      <c r="G21" s="12"/>
      <c r="H21" s="11" t="str">
        <f>H11</f>
        <v>WH7803 (Vol52) + 400nM HOOH</v>
      </c>
      <c r="I21" s="12"/>
      <c r="J21" s="13" t="str">
        <f>J11</f>
        <v>MIT9215 Coculture + 400nM HOOH</v>
      </c>
      <c r="K21" s="11"/>
      <c r="L21" s="13" t="str">
        <f>L11</f>
        <v>WH7803 (Vol52) Coculture + 400nM HOOH</v>
      </c>
      <c r="M21" s="11"/>
      <c r="N21" s="1"/>
      <c r="O21" s="1"/>
      <c r="P21" s="1"/>
      <c r="Q21" s="1"/>
    </row>
    <row r="22" spans="1:17" x14ac:dyDescent="0.2">
      <c r="A22" s="4" t="s">
        <v>4</v>
      </c>
      <c r="B22" s="7" t="s">
        <v>7</v>
      </c>
      <c r="C22" s="4" t="s">
        <v>8</v>
      </c>
      <c r="D22" s="7" t="s">
        <v>7</v>
      </c>
      <c r="E22" s="4" t="s">
        <v>8</v>
      </c>
      <c r="F22" s="7" t="s">
        <v>7</v>
      </c>
      <c r="G22" s="4" t="s">
        <v>8</v>
      </c>
      <c r="H22" s="8" t="s">
        <v>7</v>
      </c>
      <c r="I22" s="4" t="s">
        <v>8</v>
      </c>
      <c r="J22" s="8" t="s">
        <v>7</v>
      </c>
      <c r="K22" s="4" t="s">
        <v>8</v>
      </c>
      <c r="L22" s="8" t="s">
        <v>7</v>
      </c>
      <c r="M22" s="4" t="s">
        <v>8</v>
      </c>
      <c r="N22" s="1"/>
      <c r="O22" s="1"/>
      <c r="P22" s="1"/>
      <c r="Q22" s="1"/>
    </row>
    <row r="23" spans="1:17" x14ac:dyDescent="0.2">
      <c r="A23" s="1">
        <v>0</v>
      </c>
      <c r="B23" s="3">
        <f t="shared" ref="B23:B28" si="12">AVERAGE(B13:C13)</f>
        <v>302190.57682461548</v>
      </c>
      <c r="C23" s="9">
        <f t="shared" ref="C23:C28" si="13">STDEV(B13:C13)</f>
        <v>23490.640638842746</v>
      </c>
      <c r="D23" s="2">
        <f t="shared" ref="D23:D28" si="14">AVERAGE(D13:E13)</f>
        <v>65573.044861168717</v>
      </c>
      <c r="E23" s="9">
        <f t="shared" ref="E23:E28" si="15">STDEV(D13:E13)</f>
        <v>1963.5396349040759</v>
      </c>
      <c r="F23" s="2">
        <f t="shared" ref="F23:F28" si="16">AVERAGE(F13:G13)</f>
        <v>283131.24021058553</v>
      </c>
      <c r="G23" s="9">
        <f t="shared" ref="G23:G28" si="17">STDEV(F13:G13)</f>
        <v>7900.0517930343058</v>
      </c>
      <c r="H23" s="3">
        <f t="shared" ref="H23:H28" si="18">AVERAGE(H13:I13)</f>
        <v>62492.056550025969</v>
      </c>
      <c r="I23" s="9">
        <f t="shared" ref="I23:I28" si="19">STDEV(H13:I13)</f>
        <v>451.9505343736966</v>
      </c>
      <c r="J23" s="3">
        <f t="shared" ref="J23:J28" si="20">AVERAGE(J13:K13)</f>
        <v>248830.29808928425</v>
      </c>
      <c r="K23" s="1">
        <f t="shared" ref="K23:K28" si="21">STDEV(J13:K13)</f>
        <v>12281.418601871244</v>
      </c>
      <c r="L23" s="3">
        <f t="shared" ref="L23:L28" si="22">AVERAGE(L13:M13)</f>
        <v>66618.530858614511</v>
      </c>
      <c r="M23" s="1">
        <f t="shared" ref="M23:M28" si="23">STDEV(L13:M13)</f>
        <v>1280.1434324427601</v>
      </c>
      <c r="N23" s="1"/>
      <c r="O23" s="1"/>
      <c r="P23" s="1"/>
      <c r="Q23" s="1"/>
    </row>
    <row r="24" spans="1:17" x14ac:dyDescent="0.2">
      <c r="A24" s="1">
        <v>1</v>
      </c>
      <c r="B24" s="3">
        <f t="shared" si="12"/>
        <v>489359.24920021521</v>
      </c>
      <c r="C24" s="9">
        <f t="shared" si="13"/>
        <v>16694.838565485865</v>
      </c>
      <c r="D24" s="2">
        <f t="shared" si="14"/>
        <v>89183.778575439603</v>
      </c>
      <c r="E24" s="9">
        <f t="shared" si="15"/>
        <v>8307.1341858083815</v>
      </c>
      <c r="F24" s="2">
        <f t="shared" si="16"/>
        <v>274379.58543275576</v>
      </c>
      <c r="G24" s="9">
        <f t="shared" si="17"/>
        <v>338.43793095316602</v>
      </c>
      <c r="H24" s="3">
        <f t="shared" si="18"/>
        <v>90391.044026041942</v>
      </c>
      <c r="I24" s="9">
        <f t="shared" si="19"/>
        <v>1200.5857706558056</v>
      </c>
      <c r="J24" s="3">
        <f t="shared" si="20"/>
        <v>221485.27493865375</v>
      </c>
      <c r="K24" s="1">
        <f t="shared" si="21"/>
        <v>3038.5389309474181</v>
      </c>
      <c r="L24" s="3">
        <f t="shared" si="22"/>
        <v>85695.749039147282</v>
      </c>
      <c r="M24" s="1">
        <f t="shared" si="23"/>
        <v>2823.2793141669695</v>
      </c>
      <c r="N24" s="1"/>
      <c r="O24" s="1"/>
      <c r="P24" s="1"/>
      <c r="Q24" s="1"/>
    </row>
    <row r="25" spans="1:17" x14ac:dyDescent="0.2">
      <c r="A25" s="1">
        <v>4</v>
      </c>
      <c r="B25" s="3">
        <f t="shared" si="12"/>
        <v>852290.83670670027</v>
      </c>
      <c r="C25" s="9">
        <f t="shared" si="13"/>
        <v>45722.91338061323</v>
      </c>
      <c r="D25" s="2">
        <f t="shared" si="14"/>
        <v>148873.30740520076</v>
      </c>
      <c r="E25" s="9">
        <f t="shared" si="15"/>
        <v>8559.2636736374825</v>
      </c>
      <c r="F25" s="2">
        <f t="shared" si="16"/>
        <v>1203.3156104798063</v>
      </c>
      <c r="G25" s="9">
        <f t="shared" si="17"/>
        <v>200.17191214996043</v>
      </c>
      <c r="H25" s="3">
        <f t="shared" si="18"/>
        <v>202145.99851784049</v>
      </c>
      <c r="I25" s="9">
        <f t="shared" si="19"/>
        <v>22276.356115410963</v>
      </c>
      <c r="J25" s="3">
        <f t="shared" si="20"/>
        <v>4907.3134648294144</v>
      </c>
      <c r="K25" s="1">
        <f t="shared" si="21"/>
        <v>10.969209964928487</v>
      </c>
      <c r="L25" s="3">
        <f t="shared" si="22"/>
        <v>187207.21836378903</v>
      </c>
      <c r="M25" s="1">
        <f t="shared" si="23"/>
        <v>8.6611170914426694</v>
      </c>
      <c r="N25" s="1"/>
      <c r="O25" s="1"/>
      <c r="P25" s="1"/>
      <c r="Q25" s="1"/>
    </row>
    <row r="26" spans="1:17" x14ac:dyDescent="0.2">
      <c r="A26" s="1">
        <v>6</v>
      </c>
      <c r="B26" s="3">
        <f t="shared" si="12"/>
        <v>1494820.2392718974</v>
      </c>
      <c r="C26" s="9">
        <f t="shared" si="13"/>
        <v>36884.220493752924</v>
      </c>
      <c r="D26" s="2">
        <f t="shared" si="14"/>
        <v>336144.21626553795</v>
      </c>
      <c r="E26" s="9">
        <f t="shared" si="15"/>
        <v>15233.362781156471</v>
      </c>
      <c r="F26" s="2">
        <f t="shared" si="16"/>
        <v>2053.9414554479699</v>
      </c>
      <c r="G26" s="9">
        <f t="shared" si="17"/>
        <v>200.18809930192174</v>
      </c>
      <c r="H26" s="3">
        <f t="shared" si="18"/>
        <v>554991.65940376767</v>
      </c>
      <c r="I26" s="9">
        <f t="shared" si="19"/>
        <v>1171.1348979373888</v>
      </c>
      <c r="J26" s="3">
        <f t="shared" si="20"/>
        <v>10670.330234893052</v>
      </c>
      <c r="K26" s="1">
        <f t="shared" si="21"/>
        <v>170.20731790883644</v>
      </c>
      <c r="L26" s="3">
        <f t="shared" si="22"/>
        <v>433548.47185755201</v>
      </c>
      <c r="M26" s="1">
        <f t="shared" si="23"/>
        <v>6440.2588295813566</v>
      </c>
      <c r="N26" s="1"/>
      <c r="O26" s="1"/>
      <c r="P26" s="1"/>
      <c r="Q26" s="1"/>
    </row>
    <row r="27" spans="1:17" x14ac:dyDescent="0.2">
      <c r="A27" s="10">
        <v>8</v>
      </c>
      <c r="B27" s="3">
        <f t="shared" si="12"/>
        <v>2425830.3466740223</v>
      </c>
      <c r="C27" s="9">
        <f t="shared" si="13"/>
        <v>8947.9879735210143</v>
      </c>
      <c r="D27" s="2">
        <f t="shared" si="14"/>
        <v>699411.18040889571</v>
      </c>
      <c r="E27" s="9">
        <f t="shared" si="15"/>
        <v>79925.700238589357</v>
      </c>
      <c r="F27" s="2">
        <f t="shared" si="16"/>
        <v>5591.0380751720895</v>
      </c>
      <c r="G27" s="9">
        <f t="shared" si="17"/>
        <v>100.24562694271418</v>
      </c>
      <c r="H27" s="3">
        <f t="shared" si="18"/>
        <v>1152111.8436299027</v>
      </c>
      <c r="I27" s="9">
        <f t="shared" si="19"/>
        <v>6747.6883199818731</v>
      </c>
      <c r="J27" s="3">
        <f t="shared" si="20"/>
        <v>23187.01695497585</v>
      </c>
      <c r="K27" s="1">
        <f t="shared" si="21"/>
        <v>864.81303629602837</v>
      </c>
      <c r="L27" s="3">
        <f t="shared" si="22"/>
        <v>953210.08380965819</v>
      </c>
      <c r="M27" s="1">
        <f t="shared" si="23"/>
        <v>18922.754563612667</v>
      </c>
      <c r="N27" s="1"/>
      <c r="O27" s="1"/>
    </row>
    <row r="28" spans="1:17" x14ac:dyDescent="0.2">
      <c r="B28" s="3" t="e">
        <f t="shared" si="12"/>
        <v>#DIV/0!</v>
      </c>
      <c r="C28" s="9" t="e">
        <f t="shared" si="13"/>
        <v>#DIV/0!</v>
      </c>
      <c r="D28" s="2" t="e">
        <f t="shared" si="14"/>
        <v>#DIV/0!</v>
      </c>
      <c r="E28" s="9" t="e">
        <f t="shared" si="15"/>
        <v>#DIV/0!</v>
      </c>
      <c r="F28" s="2" t="e">
        <f t="shared" si="16"/>
        <v>#DIV/0!</v>
      </c>
      <c r="G28" s="9" t="e">
        <f t="shared" si="17"/>
        <v>#DIV/0!</v>
      </c>
      <c r="H28" s="3" t="e">
        <f t="shared" si="18"/>
        <v>#DIV/0!</v>
      </c>
      <c r="I28" s="9" t="e">
        <f t="shared" si="19"/>
        <v>#DIV/0!</v>
      </c>
      <c r="J28" s="3" t="e">
        <f t="shared" si="20"/>
        <v>#DIV/0!</v>
      </c>
      <c r="K28" s="1" t="e">
        <f t="shared" si="21"/>
        <v>#DIV/0!</v>
      </c>
      <c r="L28" s="3" t="e">
        <f t="shared" si="22"/>
        <v>#DIV/0!</v>
      </c>
      <c r="M28" s="1" t="e">
        <f t="shared" si="23"/>
        <v>#DIV/0!</v>
      </c>
      <c r="N28" s="1"/>
      <c r="O28" s="1"/>
    </row>
    <row r="29" spans="1:17" x14ac:dyDescent="0.2">
      <c r="N29" s="1"/>
      <c r="O29" s="1"/>
    </row>
    <row r="30" spans="1:17" x14ac:dyDescent="0.2">
      <c r="N30" s="1"/>
      <c r="O30" s="1"/>
    </row>
    <row r="31" spans="1:17" x14ac:dyDescent="0.2">
      <c r="N31" s="1"/>
      <c r="O31" s="1"/>
    </row>
    <row r="32" spans="1:17" x14ac:dyDescent="0.2">
      <c r="N32" s="1"/>
      <c r="O32" s="1"/>
    </row>
    <row r="33" spans="1:17" x14ac:dyDescent="0.2">
      <c r="A33" s="1"/>
      <c r="N33" s="1"/>
      <c r="O33" s="1"/>
    </row>
    <row r="34" spans="1:17" x14ac:dyDescent="0.2">
      <c r="A34" s="1"/>
      <c r="N34" s="1"/>
      <c r="O34" s="1"/>
    </row>
    <row r="35" spans="1:17" x14ac:dyDescent="0.2">
      <c r="N35" s="1"/>
      <c r="O35" s="1"/>
    </row>
    <row r="36" spans="1:17" x14ac:dyDescent="0.2">
      <c r="N36" s="1"/>
      <c r="O36" s="1"/>
    </row>
    <row r="37" spans="1:17" x14ac:dyDescent="0.2">
      <c r="N37" s="1"/>
      <c r="O37" s="1"/>
    </row>
    <row r="38" spans="1:17" x14ac:dyDescent="0.2">
      <c r="N38" s="1"/>
      <c r="O38" s="1"/>
    </row>
    <row r="39" spans="1:17" x14ac:dyDescent="0.2">
      <c r="N39" s="1"/>
      <c r="O39" s="1"/>
    </row>
    <row r="40" spans="1:17" x14ac:dyDescent="0.2">
      <c r="N40" s="1"/>
      <c r="O40" s="1"/>
      <c r="P40" s="1"/>
      <c r="Q40" s="1"/>
    </row>
  </sheetData>
  <mergeCells count="30">
    <mergeCell ref="B1:E1"/>
    <mergeCell ref="F1:I1"/>
    <mergeCell ref="B11:C11"/>
    <mergeCell ref="B2:C2"/>
    <mergeCell ref="D2:E2"/>
    <mergeCell ref="F2:G2"/>
    <mergeCell ref="H2:I2"/>
    <mergeCell ref="J2:K2"/>
    <mergeCell ref="X2:Y2"/>
    <mergeCell ref="J1:M1"/>
    <mergeCell ref="N1:Q1"/>
    <mergeCell ref="R1:U1"/>
    <mergeCell ref="V1:Y1"/>
    <mergeCell ref="L2:M2"/>
    <mergeCell ref="N2:O2"/>
    <mergeCell ref="P2:Q2"/>
    <mergeCell ref="R2:S2"/>
    <mergeCell ref="T2:U2"/>
    <mergeCell ref="V2:W2"/>
    <mergeCell ref="B21:C21"/>
    <mergeCell ref="D21:E21"/>
    <mergeCell ref="F21:G21"/>
    <mergeCell ref="H21:I21"/>
    <mergeCell ref="J21:K21"/>
    <mergeCell ref="L21:M21"/>
    <mergeCell ref="D11:E11"/>
    <mergeCell ref="F11:G11"/>
    <mergeCell ref="H11:I11"/>
    <mergeCell ref="J11:K11"/>
    <mergeCell ref="L11:M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0DA9-F35C-4CC0-916E-10A1C428F802}">
  <dimension ref="A1:Y40"/>
  <sheetViews>
    <sheetView zoomScale="90" zoomScaleNormal="90" workbookViewId="0">
      <selection activeCell="A27" sqref="A27:M27"/>
    </sheetView>
  </sheetViews>
  <sheetFormatPr baseColWidth="10" defaultColWidth="8.83203125" defaultRowHeight="15" x14ac:dyDescent="0.2"/>
  <sheetData>
    <row r="1" spans="1:25" x14ac:dyDescent="0.2">
      <c r="A1" s="1"/>
      <c r="B1" s="14" t="s">
        <v>0</v>
      </c>
      <c r="C1" s="15"/>
      <c r="D1" s="15"/>
      <c r="E1" s="16"/>
      <c r="F1" s="14" t="s">
        <v>14</v>
      </c>
      <c r="G1" s="15"/>
      <c r="H1" s="15"/>
      <c r="I1" s="16"/>
      <c r="J1" s="14" t="s">
        <v>29</v>
      </c>
      <c r="K1" s="15"/>
      <c r="L1" s="15"/>
      <c r="M1" s="16"/>
      <c r="N1" s="14" t="s">
        <v>36</v>
      </c>
      <c r="O1" s="15"/>
      <c r="P1" s="15"/>
      <c r="Q1" s="16"/>
      <c r="R1" s="14" t="s">
        <v>30</v>
      </c>
      <c r="S1" s="15"/>
      <c r="T1" s="15"/>
      <c r="U1" s="16"/>
      <c r="V1" s="14" t="s">
        <v>37</v>
      </c>
      <c r="W1" s="15"/>
      <c r="X1" s="15"/>
      <c r="Y1" s="16"/>
    </row>
    <row r="2" spans="1:25" x14ac:dyDescent="0.2">
      <c r="A2" s="1" t="s">
        <v>1</v>
      </c>
      <c r="B2" s="14" t="s">
        <v>2</v>
      </c>
      <c r="C2" s="15"/>
      <c r="D2" s="15" t="s">
        <v>3</v>
      </c>
      <c r="E2" s="15"/>
      <c r="F2" s="14" t="s">
        <v>2</v>
      </c>
      <c r="G2" s="15"/>
      <c r="H2" s="15" t="s">
        <v>3</v>
      </c>
      <c r="I2" s="15"/>
      <c r="J2" s="14" t="s">
        <v>2</v>
      </c>
      <c r="K2" s="15"/>
      <c r="L2" s="15" t="s">
        <v>3</v>
      </c>
      <c r="M2" s="15"/>
      <c r="N2" s="14" t="s">
        <v>2</v>
      </c>
      <c r="O2" s="15"/>
      <c r="P2" s="15" t="s">
        <v>3</v>
      </c>
      <c r="Q2" s="15"/>
      <c r="R2" s="14" t="s">
        <v>2</v>
      </c>
      <c r="S2" s="15"/>
      <c r="T2" s="15" t="s">
        <v>3</v>
      </c>
      <c r="U2" s="15"/>
      <c r="V2" s="14" t="s">
        <v>2</v>
      </c>
      <c r="W2" s="15"/>
      <c r="X2" s="15" t="s">
        <v>3</v>
      </c>
      <c r="Y2" s="15"/>
    </row>
    <row r="3" spans="1:25" x14ac:dyDescent="0.2">
      <c r="A3" s="1">
        <v>0</v>
      </c>
      <c r="B3" s="2">
        <v>316874.37019100803</v>
      </c>
      <c r="C3" s="3">
        <v>320727.56603850698</v>
      </c>
      <c r="D3" s="3">
        <v>262469.76397183101</v>
      </c>
      <c r="E3" s="3">
        <v>308690.60709711601</v>
      </c>
      <c r="F3" s="2">
        <v>45731.281165452201</v>
      </c>
      <c r="G3" s="3">
        <v>61020.2734124489</v>
      </c>
      <c r="H3" s="3">
        <v>45725.933632431399</v>
      </c>
      <c r="I3" s="3">
        <v>50586.427410719101</v>
      </c>
      <c r="J3" s="2">
        <v>301930.81202160602</v>
      </c>
      <c r="K3" s="3">
        <v>275504.02878872398</v>
      </c>
      <c r="L3" s="3">
        <v>275697.27220082103</v>
      </c>
      <c r="M3" s="3">
        <v>279392.84783119097</v>
      </c>
      <c r="N3" s="2">
        <v>49128.388761576702</v>
      </c>
      <c r="O3" s="3">
        <v>41480.363383556098</v>
      </c>
      <c r="P3" s="3">
        <v>41657.2515728535</v>
      </c>
      <c r="Q3" s="3">
        <v>45910.025659240899</v>
      </c>
      <c r="R3" s="2">
        <v>270399.39467288897</v>
      </c>
      <c r="S3" s="3">
        <v>269969.345792723</v>
      </c>
      <c r="T3" s="3">
        <v>261674.45945106199</v>
      </c>
      <c r="U3" s="3">
        <v>275390.45681313501</v>
      </c>
      <c r="V3" s="2">
        <v>32815.460518554501</v>
      </c>
      <c r="W3" s="3">
        <v>39581.971751564699</v>
      </c>
      <c r="X3" s="3">
        <v>44212.831071205699</v>
      </c>
      <c r="Y3" s="3">
        <v>47636.985585100301</v>
      </c>
    </row>
    <row r="4" spans="1:25" x14ac:dyDescent="0.2">
      <c r="A4" s="1">
        <v>1</v>
      </c>
      <c r="B4" s="2">
        <v>499597.328061287</v>
      </c>
      <c r="C4" s="3">
        <v>502731.23746008298</v>
      </c>
      <c r="D4" s="3">
        <v>467750.11608888302</v>
      </c>
      <c r="E4" s="3">
        <v>487358.31519060797</v>
      </c>
      <c r="F4" s="2">
        <v>62577.347884926297</v>
      </c>
      <c r="G4" s="3">
        <v>59886.3959316439</v>
      </c>
      <c r="H4" s="3">
        <v>53374.9527713075</v>
      </c>
      <c r="I4" s="3">
        <v>48983.330448838104</v>
      </c>
      <c r="J4" s="2">
        <v>263437.62980286003</v>
      </c>
      <c r="K4" s="3">
        <v>284842.91755067598</v>
      </c>
      <c r="L4" s="3">
        <v>269726.61638307798</v>
      </c>
      <c r="M4" s="3">
        <v>279511.17799440899</v>
      </c>
      <c r="N4" s="2">
        <v>44738.986171250202</v>
      </c>
      <c r="O4" s="3">
        <v>48277.6967093157</v>
      </c>
      <c r="P4" s="3">
        <v>50401.264856551497</v>
      </c>
      <c r="Q4" s="3">
        <v>50542.440370379198</v>
      </c>
      <c r="R4" s="2">
        <v>231070.27158014901</v>
      </c>
      <c r="S4" s="3">
        <v>217609.90562345699</v>
      </c>
      <c r="T4" s="3">
        <v>222001.47315531701</v>
      </c>
      <c r="U4" s="3">
        <v>211055.64312246101</v>
      </c>
      <c r="V4" s="2">
        <v>38242.399259185499</v>
      </c>
      <c r="W4" s="3">
        <v>39308.518961498201</v>
      </c>
      <c r="X4" s="3">
        <v>41971.741060279797</v>
      </c>
      <c r="Y4" s="3">
        <v>50151.835989495601</v>
      </c>
    </row>
    <row r="5" spans="1:25" x14ac:dyDescent="0.2">
      <c r="A5" s="1">
        <v>4</v>
      </c>
      <c r="B5" s="2">
        <v>787333.77770273096</v>
      </c>
      <c r="C5" s="3">
        <v>852585.93149659596</v>
      </c>
      <c r="D5" s="3">
        <v>842650.30711654399</v>
      </c>
      <c r="E5" s="3">
        <v>926593.33051093004</v>
      </c>
      <c r="F5" s="2">
        <v>134499.69443621801</v>
      </c>
      <c r="G5" s="3">
        <v>129968.229351282</v>
      </c>
      <c r="H5" s="3">
        <v>112695.151262802</v>
      </c>
      <c r="I5" s="3">
        <v>106185.810500576</v>
      </c>
      <c r="J5" s="2">
        <v>1132.5734327167499</v>
      </c>
      <c r="K5" s="3">
        <v>990.97195527423605</v>
      </c>
      <c r="L5" s="3">
        <v>1132.53653961034</v>
      </c>
      <c r="M5" s="3">
        <v>1557.1805143178999</v>
      </c>
      <c r="N5" s="2">
        <v>111282.03222680899</v>
      </c>
      <c r="O5" s="3">
        <v>114132.179195508</v>
      </c>
      <c r="P5" s="3">
        <v>119356.98864724601</v>
      </c>
      <c r="Q5" s="3">
        <v>117800.871247881</v>
      </c>
      <c r="R5" s="2">
        <v>10202.057342632899</v>
      </c>
      <c r="S5" s="3">
        <v>8494.9109643072497</v>
      </c>
      <c r="T5" s="3">
        <v>8919.6974925654304</v>
      </c>
      <c r="U5" s="3">
        <v>8494.8116203671198</v>
      </c>
      <c r="V5" s="2">
        <v>89409.696988907395</v>
      </c>
      <c r="W5" s="3">
        <v>80843.236010324006</v>
      </c>
      <c r="X5" s="3">
        <v>110009.60240830699</v>
      </c>
      <c r="Y5" s="3">
        <v>106893.04622295299</v>
      </c>
    </row>
    <row r="6" spans="1:25" x14ac:dyDescent="0.2">
      <c r="A6" s="1">
        <v>6</v>
      </c>
      <c r="B6" s="2">
        <v>1452469.1103394299</v>
      </c>
      <c r="C6" s="3">
        <v>1485009.20334454</v>
      </c>
      <c r="D6" s="3">
        <v>1529423.9371211</v>
      </c>
      <c r="E6" s="3">
        <v>1512378.70628252</v>
      </c>
      <c r="F6" s="2">
        <v>411885.49170154001</v>
      </c>
      <c r="G6" s="3">
        <v>407559.33975386998</v>
      </c>
      <c r="H6" s="3">
        <v>348081.63094998302</v>
      </c>
      <c r="I6" s="3">
        <v>345210.29536414798</v>
      </c>
      <c r="J6" s="2">
        <v>2692.2016991278401</v>
      </c>
      <c r="K6" s="3">
        <v>1132.5724867096301</v>
      </c>
      <c r="L6" s="3">
        <v>1840.4410517879901</v>
      </c>
      <c r="M6" s="3">
        <v>2550.5505841664199</v>
      </c>
      <c r="N6" s="2">
        <v>373218.43734625098</v>
      </c>
      <c r="O6" s="3">
        <v>384727.65968265501</v>
      </c>
      <c r="P6" s="3">
        <v>388668.138786825</v>
      </c>
      <c r="Q6" s="3">
        <v>372970.75050891301</v>
      </c>
      <c r="R6" s="2">
        <v>34001.662827556</v>
      </c>
      <c r="S6" s="3">
        <v>22922.7306056208</v>
      </c>
      <c r="T6" s="3">
        <v>28721.786482553402</v>
      </c>
      <c r="U6" s="3">
        <v>32272.9424424229</v>
      </c>
      <c r="V6" s="2">
        <v>331607.61488810001</v>
      </c>
      <c r="W6" s="3">
        <v>319207.57694095798</v>
      </c>
      <c r="X6" s="3">
        <v>420056.127307344</v>
      </c>
      <c r="Y6" s="3">
        <v>409822.15950857598</v>
      </c>
    </row>
    <row r="7" spans="1:25" x14ac:dyDescent="0.2">
      <c r="A7" s="1">
        <v>8</v>
      </c>
      <c r="B7" s="2">
        <v>2438832.2578489599</v>
      </c>
      <c r="C7" s="3">
        <v>2425482.8014471899</v>
      </c>
      <c r="D7" s="3">
        <v>2350637.2753951401</v>
      </c>
      <c r="E7" s="3">
        <v>2488369.0520048002</v>
      </c>
      <c r="F7" s="2">
        <v>898207.76337555004</v>
      </c>
      <c r="G7" s="3">
        <v>893538.27258532203</v>
      </c>
      <c r="H7" s="3">
        <v>708402.14697829704</v>
      </c>
      <c r="I7" s="3">
        <v>714254.40041847294</v>
      </c>
      <c r="J7" s="2">
        <v>5661.6281643750999</v>
      </c>
      <c r="K7" s="3">
        <v>5378.6792607780999</v>
      </c>
      <c r="L7" s="3">
        <v>6086.6442011932004</v>
      </c>
      <c r="M7" s="3">
        <v>5237.2006743419597</v>
      </c>
      <c r="N7" s="2">
        <v>944632.09854945797</v>
      </c>
      <c r="O7" s="3">
        <v>931936.28675250604</v>
      </c>
      <c r="P7" s="3">
        <v>955590.94967766397</v>
      </c>
      <c r="Q7" s="3">
        <v>896458.27839930297</v>
      </c>
      <c r="R7" s="2">
        <v>73951.753982877999</v>
      </c>
      <c r="S7" s="3">
        <v>64559.473228019502</v>
      </c>
      <c r="T7" s="3">
        <v>79393.813348742304</v>
      </c>
      <c r="U7" s="3">
        <v>53318.523183544901</v>
      </c>
      <c r="V7" s="2">
        <v>997812.79649361502</v>
      </c>
      <c r="W7" s="3">
        <v>976722.35303035902</v>
      </c>
      <c r="X7" s="3">
        <v>1161134.5202253601</v>
      </c>
      <c r="Y7" s="3">
        <v>1186647.1322477299</v>
      </c>
    </row>
    <row r="8" spans="1:25" x14ac:dyDescent="0.2">
      <c r="A8" s="1"/>
      <c r="B8" s="2"/>
      <c r="C8" s="3"/>
      <c r="D8" s="3"/>
      <c r="E8" s="3"/>
      <c r="F8" s="2"/>
      <c r="G8" s="3"/>
      <c r="H8" s="3"/>
      <c r="I8" s="3"/>
      <c r="J8" s="2"/>
      <c r="K8" s="3"/>
      <c r="L8" s="3"/>
      <c r="M8" s="3"/>
      <c r="N8" s="2"/>
      <c r="O8" s="3"/>
      <c r="P8" s="3"/>
      <c r="Q8" s="3"/>
      <c r="R8" s="2"/>
      <c r="S8" s="3"/>
      <c r="T8" s="3"/>
      <c r="U8" s="3"/>
      <c r="V8" s="2"/>
      <c r="W8" s="3"/>
      <c r="X8" s="3"/>
      <c r="Y8" s="3"/>
    </row>
    <row r="9" spans="1:25" x14ac:dyDescent="0.2">
      <c r="A9" s="1"/>
      <c r="B9" s="2"/>
      <c r="C9" s="3"/>
      <c r="D9" s="3"/>
      <c r="E9" s="3"/>
      <c r="F9" s="2"/>
      <c r="G9" s="3"/>
      <c r="H9" s="3"/>
      <c r="I9" s="3"/>
      <c r="J9" s="2"/>
      <c r="K9" s="3"/>
      <c r="L9" s="3"/>
      <c r="M9" s="3"/>
      <c r="N9" s="2"/>
      <c r="O9" s="3"/>
      <c r="P9" s="3"/>
      <c r="Q9" s="3"/>
      <c r="R9" s="2"/>
      <c r="S9" s="3"/>
      <c r="T9" s="3"/>
      <c r="U9" s="3"/>
      <c r="V9" s="2"/>
      <c r="W9" s="3"/>
      <c r="X9" s="3"/>
      <c r="Y9" s="3"/>
    </row>
    <row r="10" spans="1:25" x14ac:dyDescent="0.2">
      <c r="A10" s="1"/>
      <c r="B10" s="3"/>
      <c r="C10" s="3"/>
      <c r="D10" s="3"/>
      <c r="E10" s="3"/>
      <c r="F10" s="2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</row>
    <row r="11" spans="1:25" x14ac:dyDescent="0.2">
      <c r="A11" s="1"/>
      <c r="B11" s="11" t="str">
        <f>B1</f>
        <v>MIT9215 + 0nM HOOH</v>
      </c>
      <c r="C11" s="12"/>
      <c r="D11" s="18" t="str">
        <f>F1</f>
        <v>CC9605 + 0nM HOOH</v>
      </c>
      <c r="E11" s="12"/>
      <c r="F11" s="18" t="str">
        <f>J1</f>
        <v>MIT9215 + 400nM HOOH</v>
      </c>
      <c r="G11" s="12"/>
      <c r="H11" s="18" t="str">
        <f>N1</f>
        <v>CC9605 + 400nM HOOH</v>
      </c>
      <c r="I11" s="12"/>
      <c r="J11" s="13" t="str">
        <f>R1</f>
        <v>MIT9215 Coculture + 400nM HOOH</v>
      </c>
      <c r="K11" s="17"/>
      <c r="L11" s="17" t="str">
        <f>V1</f>
        <v>CC9605 Coculture + 400nM HOOH</v>
      </c>
      <c r="M11" s="17"/>
      <c r="N11" s="3"/>
      <c r="O11" s="3"/>
      <c r="P11" s="3"/>
      <c r="Q11" s="1"/>
    </row>
    <row r="12" spans="1:25" x14ac:dyDescent="0.2">
      <c r="A12" s="4" t="s">
        <v>4</v>
      </c>
      <c r="B12" s="1" t="s">
        <v>5</v>
      </c>
      <c r="C12" s="1" t="s">
        <v>6</v>
      </c>
      <c r="D12" s="5" t="s">
        <v>5</v>
      </c>
      <c r="E12" s="1" t="s">
        <v>6</v>
      </c>
      <c r="F12" s="5" t="s">
        <v>5</v>
      </c>
      <c r="G12" s="1" t="s">
        <v>6</v>
      </c>
      <c r="H12" s="5" t="s">
        <v>5</v>
      </c>
      <c r="I12" s="1" t="s">
        <v>6</v>
      </c>
      <c r="J12" s="5" t="s">
        <v>5</v>
      </c>
      <c r="K12" s="1" t="s">
        <v>6</v>
      </c>
      <c r="L12" s="5" t="s">
        <v>5</v>
      </c>
      <c r="M12" s="1" t="s">
        <v>6</v>
      </c>
      <c r="N12" s="1"/>
      <c r="O12" s="1"/>
      <c r="P12" s="1"/>
      <c r="Q12" s="1"/>
    </row>
    <row r="13" spans="1:25" x14ac:dyDescent="0.2">
      <c r="A13" s="1">
        <v>0</v>
      </c>
      <c r="B13" s="3">
        <f t="shared" ref="B13:B19" si="0">AVERAGE(B3:C3)</f>
        <v>318800.9681147575</v>
      </c>
      <c r="C13" s="3">
        <f t="shared" ref="C13:C19" si="1">AVERAGE(D3:E3)</f>
        <v>285580.18553447351</v>
      </c>
      <c r="D13" s="2">
        <f t="shared" ref="D13:D19" si="2">AVERAGE(F3:G3)</f>
        <v>53375.77728895055</v>
      </c>
      <c r="E13" s="3">
        <f t="shared" ref="E13:E19" si="3">AVERAGE(H3:I3)</f>
        <v>48156.180521575254</v>
      </c>
      <c r="F13" s="2">
        <f t="shared" ref="F13:F19" si="4">AVERAGE(J3:K3)</f>
        <v>288717.420405165</v>
      </c>
      <c r="G13" s="3">
        <f t="shared" ref="G13:G19" si="5">AVERAGE(L3:M3)</f>
        <v>277545.060016006</v>
      </c>
      <c r="H13" s="2">
        <f t="shared" ref="H13:H19" si="6">AVERAGE(N3:O3)</f>
        <v>45304.376072566403</v>
      </c>
      <c r="I13" s="3">
        <f t="shared" ref="I13:I19" si="7">AVERAGE(P3:Q3)</f>
        <v>43783.638616047203</v>
      </c>
      <c r="J13" s="3">
        <f t="shared" ref="J13:J19" si="8">AVERAGE(R3:S3)</f>
        <v>270184.37023280596</v>
      </c>
      <c r="K13" s="3">
        <f t="shared" ref="K13:K19" si="9">AVERAGE(T3:U3)</f>
        <v>268532.45813209849</v>
      </c>
      <c r="L13" s="3">
        <f t="shared" ref="L13:L19" si="10">AVERAGE(V3:W3)</f>
        <v>36198.7161350596</v>
      </c>
      <c r="M13" s="3">
        <f t="shared" ref="M13:M19" si="11">AVERAGE(X3:Y3)</f>
        <v>45924.908328153004</v>
      </c>
      <c r="N13" s="1"/>
      <c r="O13" s="1"/>
      <c r="P13" s="1"/>
      <c r="Q13" s="1"/>
    </row>
    <row r="14" spans="1:25" x14ac:dyDescent="0.2">
      <c r="A14" s="1">
        <v>1</v>
      </c>
      <c r="B14" s="3">
        <f t="shared" si="0"/>
        <v>501164.28276068496</v>
      </c>
      <c r="C14" s="3">
        <f t="shared" si="1"/>
        <v>477554.21563974547</v>
      </c>
      <c r="D14" s="2">
        <f t="shared" si="2"/>
        <v>61231.871908285102</v>
      </c>
      <c r="E14" s="3">
        <f t="shared" si="3"/>
        <v>51179.141610072802</v>
      </c>
      <c r="F14" s="2">
        <f t="shared" si="4"/>
        <v>274140.273676768</v>
      </c>
      <c r="G14" s="3">
        <f t="shared" si="5"/>
        <v>274618.89718874346</v>
      </c>
      <c r="H14" s="2">
        <f t="shared" si="6"/>
        <v>46508.341440282951</v>
      </c>
      <c r="I14" s="3">
        <f t="shared" si="7"/>
        <v>50471.852613465351</v>
      </c>
      <c r="J14" s="3">
        <f t="shared" si="8"/>
        <v>224340.088601803</v>
      </c>
      <c r="K14" s="3">
        <f t="shared" si="9"/>
        <v>216528.55813888903</v>
      </c>
      <c r="L14" s="3">
        <f t="shared" si="10"/>
        <v>38775.45911034185</v>
      </c>
      <c r="M14" s="3">
        <f t="shared" si="11"/>
        <v>46061.788524887699</v>
      </c>
      <c r="N14" s="1"/>
      <c r="O14" s="1"/>
      <c r="P14" s="1"/>
      <c r="Q14" s="1"/>
    </row>
    <row r="15" spans="1:25" x14ac:dyDescent="0.2">
      <c r="A15" s="1">
        <v>4</v>
      </c>
      <c r="B15" s="3">
        <f t="shared" si="0"/>
        <v>819959.85459966352</v>
      </c>
      <c r="C15" s="3">
        <f t="shared" si="1"/>
        <v>884621.81881373702</v>
      </c>
      <c r="D15" s="2">
        <f t="shared" si="2"/>
        <v>132233.96189375001</v>
      </c>
      <c r="E15" s="3">
        <f t="shared" si="3"/>
        <v>109440.480881689</v>
      </c>
      <c r="F15" s="2">
        <f t="shared" si="4"/>
        <v>1061.772693995493</v>
      </c>
      <c r="G15" s="3">
        <f t="shared" si="5"/>
        <v>1344.8585269641198</v>
      </c>
      <c r="H15" s="2">
        <f t="shared" si="6"/>
        <v>112707.1057111585</v>
      </c>
      <c r="I15" s="3">
        <f t="shared" si="7"/>
        <v>118578.92994756351</v>
      </c>
      <c r="J15" s="3">
        <f t="shared" si="8"/>
        <v>9348.4841534700754</v>
      </c>
      <c r="K15" s="3">
        <f t="shared" si="9"/>
        <v>8707.254556466276</v>
      </c>
      <c r="L15" s="3">
        <f t="shared" si="10"/>
        <v>85126.466499615693</v>
      </c>
      <c r="M15" s="3">
        <f t="shared" si="11"/>
        <v>108451.32431562999</v>
      </c>
      <c r="N15" s="1"/>
      <c r="O15" s="1"/>
      <c r="P15" s="1"/>
      <c r="Q15" s="1"/>
    </row>
    <row r="16" spans="1:25" x14ac:dyDescent="0.2">
      <c r="A16" s="1">
        <v>6</v>
      </c>
      <c r="B16" s="3">
        <f t="shared" si="0"/>
        <v>1468739.156841985</v>
      </c>
      <c r="C16" s="3">
        <f t="shared" si="1"/>
        <v>1520901.32170181</v>
      </c>
      <c r="D16" s="2">
        <f t="shared" si="2"/>
        <v>409722.415727705</v>
      </c>
      <c r="E16" s="3">
        <f t="shared" si="3"/>
        <v>346645.9631570655</v>
      </c>
      <c r="F16" s="2">
        <f t="shared" si="4"/>
        <v>1912.3870929187351</v>
      </c>
      <c r="G16" s="3">
        <f t="shared" si="5"/>
        <v>2195.4958179772048</v>
      </c>
      <c r="H16" s="2">
        <f t="shared" si="6"/>
        <v>378973.048514453</v>
      </c>
      <c r="I16" s="3">
        <f t="shared" si="7"/>
        <v>380819.44464786898</v>
      </c>
      <c r="J16" s="3">
        <f t="shared" si="8"/>
        <v>28462.196716588398</v>
      </c>
      <c r="K16" s="3">
        <f t="shared" si="9"/>
        <v>30497.364462488149</v>
      </c>
      <c r="L16" s="3">
        <f t="shared" si="10"/>
        <v>325407.595914529</v>
      </c>
      <c r="M16" s="3">
        <f t="shared" si="11"/>
        <v>414939.14340795996</v>
      </c>
      <c r="N16" s="1"/>
      <c r="O16" s="1"/>
      <c r="P16" s="1"/>
      <c r="Q16" s="1"/>
      <c r="S16" t="s">
        <v>31</v>
      </c>
    </row>
    <row r="17" spans="1:17" x14ac:dyDescent="0.2">
      <c r="A17" s="1">
        <v>8</v>
      </c>
      <c r="B17" s="3">
        <f t="shared" si="0"/>
        <v>2432157.5296480749</v>
      </c>
      <c r="C17" s="3">
        <f t="shared" si="1"/>
        <v>2419503.1636999701</v>
      </c>
      <c r="D17" s="2">
        <f t="shared" si="2"/>
        <v>895873.0179804361</v>
      </c>
      <c r="E17" s="3">
        <f t="shared" si="3"/>
        <v>711328.27369838499</v>
      </c>
      <c r="F17" s="2">
        <f t="shared" si="4"/>
        <v>5520.1537125765999</v>
      </c>
      <c r="G17" s="3">
        <f t="shared" si="5"/>
        <v>5661.92243776758</v>
      </c>
      <c r="H17" s="2">
        <f t="shared" si="6"/>
        <v>938284.19265098195</v>
      </c>
      <c r="I17" s="3">
        <f t="shared" si="7"/>
        <v>926024.61403848347</v>
      </c>
      <c r="J17" s="3">
        <f t="shared" si="8"/>
        <v>69255.613605448743</v>
      </c>
      <c r="K17" s="3">
        <f t="shared" si="9"/>
        <v>66356.168266143606</v>
      </c>
      <c r="L17" s="3">
        <f t="shared" si="10"/>
        <v>987267.57476198697</v>
      </c>
      <c r="M17" s="3">
        <f t="shared" si="11"/>
        <v>1173890.8262365451</v>
      </c>
      <c r="N17" s="1"/>
      <c r="O17" s="1"/>
      <c r="P17" s="1"/>
      <c r="Q17" s="1"/>
    </row>
    <row r="18" spans="1:17" x14ac:dyDescent="0.2">
      <c r="A18" s="1"/>
      <c r="B18" s="3" t="e">
        <f t="shared" si="0"/>
        <v>#DIV/0!</v>
      </c>
      <c r="C18" s="3" t="e">
        <f t="shared" si="1"/>
        <v>#DIV/0!</v>
      </c>
      <c r="D18" s="2" t="e">
        <f t="shared" si="2"/>
        <v>#DIV/0!</v>
      </c>
      <c r="E18" s="3" t="e">
        <f t="shared" si="3"/>
        <v>#DIV/0!</v>
      </c>
      <c r="F18" s="2" t="e">
        <f t="shared" si="4"/>
        <v>#DIV/0!</v>
      </c>
      <c r="G18" s="3" t="e">
        <f t="shared" si="5"/>
        <v>#DIV/0!</v>
      </c>
      <c r="H18" s="2" t="e">
        <f t="shared" si="6"/>
        <v>#DIV/0!</v>
      </c>
      <c r="I18" s="3" t="e">
        <f t="shared" si="7"/>
        <v>#DIV/0!</v>
      </c>
      <c r="J18" s="3" t="e">
        <f t="shared" si="8"/>
        <v>#DIV/0!</v>
      </c>
      <c r="K18" s="3" t="e">
        <f t="shared" si="9"/>
        <v>#DIV/0!</v>
      </c>
      <c r="L18" s="3" t="e">
        <f t="shared" si="10"/>
        <v>#DIV/0!</v>
      </c>
      <c r="M18" s="3" t="e">
        <f t="shared" si="11"/>
        <v>#DIV/0!</v>
      </c>
      <c r="N18" s="1"/>
      <c r="O18" s="1"/>
      <c r="P18" s="1"/>
      <c r="Q18" s="1"/>
    </row>
    <row r="19" spans="1:17" x14ac:dyDescent="0.2">
      <c r="A19" s="1"/>
      <c r="B19" s="3" t="e">
        <f t="shared" si="0"/>
        <v>#DIV/0!</v>
      </c>
      <c r="C19" s="3" t="e">
        <f t="shared" si="1"/>
        <v>#DIV/0!</v>
      </c>
      <c r="D19" s="2" t="e">
        <f t="shared" si="2"/>
        <v>#DIV/0!</v>
      </c>
      <c r="E19" s="3" t="e">
        <f t="shared" si="3"/>
        <v>#DIV/0!</v>
      </c>
      <c r="F19" s="2" t="e">
        <f t="shared" si="4"/>
        <v>#DIV/0!</v>
      </c>
      <c r="G19" s="3" t="e">
        <f t="shared" si="5"/>
        <v>#DIV/0!</v>
      </c>
      <c r="H19" s="2" t="e">
        <f t="shared" si="6"/>
        <v>#DIV/0!</v>
      </c>
      <c r="I19" s="3" t="e">
        <f t="shared" si="7"/>
        <v>#DIV/0!</v>
      </c>
      <c r="J19" s="3" t="e">
        <f t="shared" si="8"/>
        <v>#DIV/0!</v>
      </c>
      <c r="K19" s="3" t="e">
        <f t="shared" si="9"/>
        <v>#DIV/0!</v>
      </c>
      <c r="L19" s="3" t="e">
        <f t="shared" si="10"/>
        <v>#DIV/0!</v>
      </c>
      <c r="M19" s="3" t="e">
        <f t="shared" si="11"/>
        <v>#DIV/0!</v>
      </c>
      <c r="N19" s="1"/>
      <c r="O19" s="1"/>
      <c r="P19" s="1"/>
      <c r="Q19" s="1"/>
    </row>
    <row r="20" spans="1:17" x14ac:dyDescent="0.2">
      <c r="A20" s="1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  <c r="M20" s="1"/>
      <c r="N20" s="1"/>
      <c r="O20" s="1"/>
      <c r="P20" s="1"/>
      <c r="Q20" s="1"/>
    </row>
    <row r="21" spans="1:17" x14ac:dyDescent="0.2">
      <c r="A21" s="1"/>
      <c r="B21" s="11" t="str">
        <f>B11</f>
        <v>MIT9215 + 0nM HOOH</v>
      </c>
      <c r="C21" s="12"/>
      <c r="D21" s="11" t="str">
        <f>D11</f>
        <v>CC9605 + 0nM HOOH</v>
      </c>
      <c r="E21" s="12"/>
      <c r="F21" s="11" t="str">
        <f>F11</f>
        <v>MIT9215 + 400nM HOOH</v>
      </c>
      <c r="G21" s="12"/>
      <c r="H21" s="11" t="str">
        <f>H11</f>
        <v>CC9605 + 400nM HOOH</v>
      </c>
      <c r="I21" s="12"/>
      <c r="J21" s="13" t="str">
        <f>J11</f>
        <v>MIT9215 Coculture + 400nM HOOH</v>
      </c>
      <c r="K21" s="11"/>
      <c r="L21" s="13" t="str">
        <f>L11</f>
        <v>CC9605 Coculture + 400nM HOOH</v>
      </c>
      <c r="M21" s="11"/>
      <c r="N21" s="1"/>
      <c r="O21" s="1"/>
      <c r="P21" s="1"/>
      <c r="Q21" s="1"/>
    </row>
    <row r="22" spans="1:17" x14ac:dyDescent="0.2">
      <c r="A22" s="4" t="s">
        <v>4</v>
      </c>
      <c r="B22" s="7" t="s">
        <v>7</v>
      </c>
      <c r="C22" s="4" t="s">
        <v>8</v>
      </c>
      <c r="D22" s="7" t="s">
        <v>7</v>
      </c>
      <c r="E22" s="4" t="s">
        <v>8</v>
      </c>
      <c r="F22" s="7" t="s">
        <v>7</v>
      </c>
      <c r="G22" s="4" t="s">
        <v>8</v>
      </c>
      <c r="H22" s="8" t="s">
        <v>7</v>
      </c>
      <c r="I22" s="4" t="s">
        <v>8</v>
      </c>
      <c r="J22" s="8" t="s">
        <v>7</v>
      </c>
      <c r="K22" s="4" t="s">
        <v>8</v>
      </c>
      <c r="L22" s="8" t="s">
        <v>7</v>
      </c>
      <c r="M22" s="4" t="s">
        <v>8</v>
      </c>
      <c r="N22" s="1"/>
      <c r="O22" s="1"/>
      <c r="P22" s="1"/>
      <c r="Q22" s="1"/>
    </row>
    <row r="23" spans="1:17" x14ac:dyDescent="0.2">
      <c r="A23" s="1">
        <v>0</v>
      </c>
      <c r="B23" s="3">
        <f t="shared" ref="B23:B28" si="12">AVERAGE(B13:C13)</f>
        <v>302190.57682461548</v>
      </c>
      <c r="C23" s="9">
        <f t="shared" ref="C23:C28" si="13">STDEV(B13:C13)</f>
        <v>23490.640638842746</v>
      </c>
      <c r="D23" s="2">
        <f t="shared" ref="D23:D28" si="14">AVERAGE(D13:E13)</f>
        <v>50765.978905262906</v>
      </c>
      <c r="E23" s="9">
        <f t="shared" ref="E23:E28" si="15">STDEV(D13:E13)</f>
        <v>3690.8122692704546</v>
      </c>
      <c r="F23" s="2">
        <f t="shared" ref="F23:F28" si="16">AVERAGE(F13:G13)</f>
        <v>283131.24021058553</v>
      </c>
      <c r="G23" s="9">
        <f t="shared" ref="G23:G28" si="17">STDEV(F13:G13)</f>
        <v>7900.0517930343058</v>
      </c>
      <c r="H23" s="3">
        <f t="shared" ref="H23:H28" si="18">AVERAGE(H13:I13)</f>
        <v>44544.007344306803</v>
      </c>
      <c r="I23" s="9">
        <f t="shared" ref="I23:I28" si="19">STDEV(H13:I13)</f>
        <v>1075.3237679091089</v>
      </c>
      <c r="J23" s="3">
        <f t="shared" ref="J23:J28" si="20">AVERAGE(J13:K13)</f>
        <v>269358.41418245225</v>
      </c>
      <c r="K23" s="1">
        <f t="shared" ref="K23:K28" si="21">STDEV(J13:K13)</f>
        <v>1168.0782483343683</v>
      </c>
      <c r="L23" s="3">
        <f t="shared" ref="L23:L28" si="22">AVERAGE(L13:M13)</f>
        <v>41061.812231606302</v>
      </c>
      <c r="M23" s="1">
        <f t="shared" ref="M23:M28" si="23">STDEV(L13:M13)</f>
        <v>6877.4564548600047</v>
      </c>
      <c r="N23" s="1"/>
      <c r="O23" s="1"/>
      <c r="P23" s="1"/>
      <c r="Q23" s="1"/>
    </row>
    <row r="24" spans="1:17" x14ac:dyDescent="0.2">
      <c r="A24" s="1">
        <v>1</v>
      </c>
      <c r="B24" s="3">
        <f t="shared" si="12"/>
        <v>489359.24920021521</v>
      </c>
      <c r="C24" s="9">
        <f t="shared" si="13"/>
        <v>16694.838565485865</v>
      </c>
      <c r="D24" s="2">
        <f t="shared" si="14"/>
        <v>56205.506759178956</v>
      </c>
      <c r="E24" s="9">
        <f t="shared" si="15"/>
        <v>7108.3537633053811</v>
      </c>
      <c r="F24" s="2">
        <f t="shared" si="16"/>
        <v>274379.58543275576</v>
      </c>
      <c r="G24" s="9">
        <f t="shared" si="17"/>
        <v>338.43793095316602</v>
      </c>
      <c r="H24" s="3">
        <f t="shared" si="18"/>
        <v>48490.097026874151</v>
      </c>
      <c r="I24" s="9">
        <f t="shared" si="19"/>
        <v>2802.6256278659234</v>
      </c>
      <c r="J24" s="3">
        <f t="shared" si="20"/>
        <v>220434.32337034601</v>
      </c>
      <c r="K24" s="1">
        <f t="shared" si="21"/>
        <v>5523.5861617717601</v>
      </c>
      <c r="L24" s="3">
        <f t="shared" si="22"/>
        <v>42418.623817614774</v>
      </c>
      <c r="M24" s="1">
        <f t="shared" si="23"/>
        <v>5152.2129389843767</v>
      </c>
      <c r="N24" s="1"/>
      <c r="O24" s="1"/>
      <c r="P24" s="1"/>
      <c r="Q24" s="1"/>
    </row>
    <row r="25" spans="1:17" x14ac:dyDescent="0.2">
      <c r="A25" s="1">
        <v>4</v>
      </c>
      <c r="B25" s="3">
        <f t="shared" si="12"/>
        <v>852290.83670670027</v>
      </c>
      <c r="C25" s="9">
        <f t="shared" si="13"/>
        <v>45722.91338061323</v>
      </c>
      <c r="D25" s="2">
        <f t="shared" si="14"/>
        <v>120837.2213877195</v>
      </c>
      <c r="E25" s="9">
        <f t="shared" si="15"/>
        <v>16117.424990475147</v>
      </c>
      <c r="F25" s="2">
        <f t="shared" si="16"/>
        <v>1203.3156104798063</v>
      </c>
      <c r="G25" s="9">
        <f t="shared" si="17"/>
        <v>200.17191214996043</v>
      </c>
      <c r="H25" s="3">
        <f t="shared" si="18"/>
        <v>115643.01782936099</v>
      </c>
      <c r="I25" s="9">
        <f t="shared" si="19"/>
        <v>4152.0067354975035</v>
      </c>
      <c r="J25" s="3">
        <f t="shared" si="20"/>
        <v>9027.8693549681757</v>
      </c>
      <c r="K25" s="1">
        <f t="shared" si="21"/>
        <v>453.41779633890366</v>
      </c>
      <c r="L25" s="3">
        <f t="shared" si="22"/>
        <v>96788.89540762284</v>
      </c>
      <c r="M25" s="1">
        <f t="shared" si="23"/>
        <v>16493.165131915641</v>
      </c>
      <c r="N25" s="1"/>
      <c r="O25" s="1"/>
      <c r="P25" s="1"/>
      <c r="Q25" s="1"/>
    </row>
    <row r="26" spans="1:17" x14ac:dyDescent="0.2">
      <c r="A26" s="1">
        <v>6</v>
      </c>
      <c r="B26" s="3">
        <f t="shared" si="12"/>
        <v>1494820.2392718974</v>
      </c>
      <c r="C26" s="9">
        <f t="shared" si="13"/>
        <v>36884.220493752924</v>
      </c>
      <c r="D26" s="2">
        <f t="shared" si="14"/>
        <v>378184.18944238522</v>
      </c>
      <c r="E26" s="9">
        <f t="shared" si="15"/>
        <v>44601.787345890822</v>
      </c>
      <c r="F26" s="2">
        <f t="shared" si="16"/>
        <v>2053.9414554479699</v>
      </c>
      <c r="G26" s="9">
        <f t="shared" si="17"/>
        <v>200.18809930192174</v>
      </c>
      <c r="H26" s="3">
        <f t="shared" si="18"/>
        <v>379896.24658116099</v>
      </c>
      <c r="I26" s="9">
        <f t="shared" si="19"/>
        <v>1305.599226695063</v>
      </c>
      <c r="J26" s="3">
        <f t="shared" si="20"/>
        <v>29479.780589538273</v>
      </c>
      <c r="K26" s="1">
        <f t="shared" si="21"/>
        <v>1439.0809139778544</v>
      </c>
      <c r="L26" s="3">
        <f t="shared" si="22"/>
        <v>370173.36966124445</v>
      </c>
      <c r="M26" s="1">
        <f t="shared" si="23"/>
        <v>63308.364362730703</v>
      </c>
      <c r="N26" s="1"/>
      <c r="O26" s="1"/>
      <c r="P26" s="1"/>
      <c r="Q26" s="1"/>
    </row>
    <row r="27" spans="1:17" x14ac:dyDescent="0.2">
      <c r="A27" s="10">
        <v>8</v>
      </c>
      <c r="B27" s="3">
        <f t="shared" si="12"/>
        <v>2425830.3466740223</v>
      </c>
      <c r="C27" s="9">
        <f t="shared" si="13"/>
        <v>8947.9879735210143</v>
      </c>
      <c r="D27" s="2">
        <f t="shared" si="14"/>
        <v>803600.6458394106</v>
      </c>
      <c r="E27" s="9">
        <f t="shared" si="15"/>
        <v>130492.84011417437</v>
      </c>
      <c r="F27" s="2">
        <f t="shared" si="16"/>
        <v>5591.0380751720895</v>
      </c>
      <c r="G27" s="9">
        <f t="shared" si="17"/>
        <v>100.24562694271418</v>
      </c>
      <c r="H27" s="3">
        <f t="shared" si="18"/>
        <v>932154.40334473271</v>
      </c>
      <c r="I27" s="9">
        <f t="shared" si="19"/>
        <v>8668.8311713872354</v>
      </c>
      <c r="J27" s="3">
        <f t="shared" si="20"/>
        <v>67805.890935796167</v>
      </c>
      <c r="K27" s="1">
        <f t="shared" si="21"/>
        <v>2050.2174611023925</v>
      </c>
      <c r="L27" s="3">
        <f t="shared" si="22"/>
        <v>1080579.2004992659</v>
      </c>
      <c r="M27" s="1">
        <f t="shared" si="23"/>
        <v>131962.56664474242</v>
      </c>
      <c r="N27" s="1"/>
      <c r="O27" s="1"/>
    </row>
    <row r="28" spans="1:17" x14ac:dyDescent="0.2">
      <c r="B28" s="3" t="e">
        <f t="shared" si="12"/>
        <v>#DIV/0!</v>
      </c>
      <c r="C28" s="9" t="e">
        <f t="shared" si="13"/>
        <v>#DIV/0!</v>
      </c>
      <c r="D28" s="2" t="e">
        <f t="shared" si="14"/>
        <v>#DIV/0!</v>
      </c>
      <c r="E28" s="9" t="e">
        <f t="shared" si="15"/>
        <v>#DIV/0!</v>
      </c>
      <c r="F28" s="2" t="e">
        <f t="shared" si="16"/>
        <v>#DIV/0!</v>
      </c>
      <c r="G28" s="9" t="e">
        <f t="shared" si="17"/>
        <v>#DIV/0!</v>
      </c>
      <c r="H28" s="3" t="e">
        <f t="shared" si="18"/>
        <v>#DIV/0!</v>
      </c>
      <c r="I28" s="9" t="e">
        <f t="shared" si="19"/>
        <v>#DIV/0!</v>
      </c>
      <c r="J28" s="3" t="e">
        <f t="shared" si="20"/>
        <v>#DIV/0!</v>
      </c>
      <c r="K28" s="1" t="e">
        <f t="shared" si="21"/>
        <v>#DIV/0!</v>
      </c>
      <c r="L28" s="3" t="e">
        <f t="shared" si="22"/>
        <v>#DIV/0!</v>
      </c>
      <c r="M28" s="1" t="e">
        <f t="shared" si="23"/>
        <v>#DIV/0!</v>
      </c>
      <c r="N28" s="1"/>
      <c r="O28" s="1"/>
    </row>
    <row r="29" spans="1:17" x14ac:dyDescent="0.2">
      <c r="N29" s="1"/>
      <c r="O29" s="1"/>
    </row>
    <row r="30" spans="1:17" x14ac:dyDescent="0.2">
      <c r="N30" s="1"/>
      <c r="O30" s="1"/>
    </row>
    <row r="31" spans="1:17" x14ac:dyDescent="0.2">
      <c r="N31" s="1"/>
      <c r="O31" s="1"/>
    </row>
    <row r="32" spans="1:17" x14ac:dyDescent="0.2">
      <c r="N32" s="1"/>
      <c r="O32" s="1"/>
    </row>
    <row r="33" spans="1:17" x14ac:dyDescent="0.2">
      <c r="A33" s="1"/>
      <c r="N33" s="1"/>
      <c r="O33" s="1"/>
    </row>
    <row r="34" spans="1:17" x14ac:dyDescent="0.2">
      <c r="A34" s="1"/>
      <c r="N34" s="1"/>
      <c r="O34" s="1"/>
    </row>
    <row r="35" spans="1:17" x14ac:dyDescent="0.2">
      <c r="N35" s="1"/>
      <c r="O35" s="1"/>
    </row>
    <row r="36" spans="1:17" x14ac:dyDescent="0.2">
      <c r="N36" s="1"/>
      <c r="O36" s="1"/>
    </row>
    <row r="37" spans="1:17" x14ac:dyDescent="0.2">
      <c r="N37" s="1"/>
      <c r="O37" s="1"/>
    </row>
    <row r="38" spans="1:17" x14ac:dyDescent="0.2">
      <c r="N38" s="1"/>
      <c r="O38" s="1"/>
    </row>
    <row r="39" spans="1:17" x14ac:dyDescent="0.2">
      <c r="N39" s="1"/>
      <c r="O39" s="1"/>
    </row>
    <row r="40" spans="1:17" x14ac:dyDescent="0.2">
      <c r="N40" s="1"/>
      <c r="O40" s="1"/>
      <c r="P40" s="1"/>
      <c r="Q40" s="1"/>
    </row>
  </sheetData>
  <mergeCells count="30">
    <mergeCell ref="B1:E1"/>
    <mergeCell ref="F1:I1"/>
    <mergeCell ref="B11:C11"/>
    <mergeCell ref="B2:C2"/>
    <mergeCell ref="D2:E2"/>
    <mergeCell ref="F2:G2"/>
    <mergeCell ref="H2:I2"/>
    <mergeCell ref="J2:K2"/>
    <mergeCell ref="X2:Y2"/>
    <mergeCell ref="J1:M1"/>
    <mergeCell ref="N1:Q1"/>
    <mergeCell ref="R1:U1"/>
    <mergeCell ref="V1:Y1"/>
    <mergeCell ref="L2:M2"/>
    <mergeCell ref="N2:O2"/>
    <mergeCell ref="P2:Q2"/>
    <mergeCell ref="R2:S2"/>
    <mergeCell ref="T2:U2"/>
    <mergeCell ref="V2:W2"/>
    <mergeCell ref="B21:C21"/>
    <mergeCell ref="D21:E21"/>
    <mergeCell ref="F21:G21"/>
    <mergeCell ref="H21:I21"/>
    <mergeCell ref="J21:K21"/>
    <mergeCell ref="L21:M21"/>
    <mergeCell ref="D11:E11"/>
    <mergeCell ref="F11:G11"/>
    <mergeCell ref="H11:I11"/>
    <mergeCell ref="J11:K11"/>
    <mergeCell ref="L11:M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A7BE-14A1-4849-9F3B-A4A3CFF25547}">
  <dimension ref="A1:Y40"/>
  <sheetViews>
    <sheetView zoomScale="90" zoomScaleNormal="90" workbookViewId="0">
      <selection activeCell="C35" sqref="C35"/>
    </sheetView>
  </sheetViews>
  <sheetFormatPr baseColWidth="10" defaultColWidth="8.83203125" defaultRowHeight="15" x14ac:dyDescent="0.2"/>
  <sheetData>
    <row r="1" spans="1:25" x14ac:dyDescent="0.2">
      <c r="A1" s="1"/>
      <c r="B1" s="14" t="s">
        <v>0</v>
      </c>
      <c r="C1" s="15"/>
      <c r="D1" s="15"/>
      <c r="E1" s="16"/>
      <c r="F1" s="14" t="s">
        <v>38</v>
      </c>
      <c r="G1" s="15"/>
      <c r="H1" s="15"/>
      <c r="I1" s="16"/>
      <c r="J1" s="14" t="s">
        <v>29</v>
      </c>
      <c r="K1" s="15"/>
      <c r="L1" s="15"/>
      <c r="M1" s="16"/>
      <c r="N1" s="14" t="s">
        <v>39</v>
      </c>
      <c r="O1" s="15"/>
      <c r="P1" s="15"/>
      <c r="Q1" s="16"/>
      <c r="R1" s="14" t="s">
        <v>30</v>
      </c>
      <c r="S1" s="15"/>
      <c r="T1" s="15"/>
      <c r="U1" s="16"/>
      <c r="V1" s="14" t="s">
        <v>40</v>
      </c>
      <c r="W1" s="15"/>
      <c r="X1" s="15"/>
      <c r="Y1" s="16"/>
    </row>
    <row r="2" spans="1:25" x14ac:dyDescent="0.2">
      <c r="A2" s="1" t="s">
        <v>1</v>
      </c>
      <c r="B2" s="14" t="s">
        <v>2</v>
      </c>
      <c r="C2" s="15"/>
      <c r="D2" s="15" t="s">
        <v>3</v>
      </c>
      <c r="E2" s="15"/>
      <c r="F2" s="14" t="s">
        <v>2</v>
      </c>
      <c r="G2" s="15"/>
      <c r="H2" s="15" t="s">
        <v>3</v>
      </c>
      <c r="I2" s="15"/>
      <c r="J2" s="14" t="s">
        <v>2</v>
      </c>
      <c r="K2" s="15"/>
      <c r="L2" s="15" t="s">
        <v>3</v>
      </c>
      <c r="M2" s="15"/>
      <c r="N2" s="14" t="s">
        <v>2</v>
      </c>
      <c r="O2" s="15"/>
      <c r="P2" s="15" t="s">
        <v>3</v>
      </c>
      <c r="Q2" s="15"/>
      <c r="R2" s="14" t="s">
        <v>2</v>
      </c>
      <c r="S2" s="15"/>
      <c r="T2" s="15" t="s">
        <v>3</v>
      </c>
      <c r="U2" s="15"/>
      <c r="V2" s="14" t="s">
        <v>2</v>
      </c>
      <c r="W2" s="15"/>
      <c r="X2" s="15" t="s">
        <v>3</v>
      </c>
      <c r="Y2" s="15"/>
    </row>
    <row r="3" spans="1:25" x14ac:dyDescent="0.2">
      <c r="A3" s="1">
        <v>0</v>
      </c>
      <c r="B3" s="2">
        <v>316874.37019100803</v>
      </c>
      <c r="C3" s="3">
        <v>320727.56603850698</v>
      </c>
      <c r="D3" s="3">
        <v>262469.76397183101</v>
      </c>
      <c r="E3" s="3">
        <v>308690.60709711601</v>
      </c>
      <c r="F3" s="2">
        <v>50688.7579223219</v>
      </c>
      <c r="G3" s="3">
        <v>58195.122866400103</v>
      </c>
      <c r="H3" s="3">
        <v>58477.407044940301</v>
      </c>
      <c r="I3" s="3">
        <v>56402.6511003286</v>
      </c>
      <c r="J3" s="2">
        <v>301930.81202160602</v>
      </c>
      <c r="K3" s="3">
        <v>275504.02878872398</v>
      </c>
      <c r="L3" s="3">
        <v>275697.27220082103</v>
      </c>
      <c r="M3" s="3">
        <v>279392.84783119097</v>
      </c>
      <c r="N3" s="2">
        <v>58193.299806110801</v>
      </c>
      <c r="O3" s="3">
        <v>62862.393646899996</v>
      </c>
      <c r="P3" s="3">
        <v>61505.272674131302</v>
      </c>
      <c r="Q3" s="3">
        <v>65326.366595173997</v>
      </c>
      <c r="R3" s="2">
        <v>264999.00903221202</v>
      </c>
      <c r="S3" s="3">
        <v>252283.292336727</v>
      </c>
      <c r="T3" s="3">
        <v>279087.63903333899</v>
      </c>
      <c r="U3" s="3">
        <v>264141.87892144901</v>
      </c>
      <c r="V3" s="2">
        <v>50360.231074273499</v>
      </c>
      <c r="W3" s="3">
        <v>58614.732322799398</v>
      </c>
      <c r="X3" s="3">
        <v>60736.028254251301</v>
      </c>
      <c r="Y3" s="3">
        <v>58373.8958942428</v>
      </c>
    </row>
    <row r="4" spans="1:25" x14ac:dyDescent="0.2">
      <c r="A4" s="1">
        <v>1</v>
      </c>
      <c r="B4" s="2">
        <v>499597.328061287</v>
      </c>
      <c r="C4" s="3">
        <v>502731.23746008298</v>
      </c>
      <c r="D4" s="3">
        <v>467750.11608888302</v>
      </c>
      <c r="E4" s="3">
        <v>487358.31519060797</v>
      </c>
      <c r="F4" s="2">
        <v>54087.993944976501</v>
      </c>
      <c r="G4" s="3">
        <v>48004.728083377697</v>
      </c>
      <c r="H4" s="3">
        <v>50403.075233201598</v>
      </c>
      <c r="I4" s="3">
        <v>58190.747713588498</v>
      </c>
      <c r="J4" s="2">
        <v>263437.62980286003</v>
      </c>
      <c r="K4" s="3">
        <v>284842.91755067598</v>
      </c>
      <c r="L4" s="3">
        <v>269726.61638307798</v>
      </c>
      <c r="M4" s="3">
        <v>279511.17799440899</v>
      </c>
      <c r="N4" s="2">
        <v>43040.127209626502</v>
      </c>
      <c r="O4" s="3">
        <v>47287.409434169502</v>
      </c>
      <c r="P4" s="3">
        <v>44736.519807101198</v>
      </c>
      <c r="Q4" s="3">
        <v>46013.409199392903</v>
      </c>
      <c r="R4" s="2">
        <v>63152.257239024002</v>
      </c>
      <c r="S4" s="3">
        <v>70302.232771273804</v>
      </c>
      <c r="T4" s="3">
        <v>63063.054764452798</v>
      </c>
      <c r="U4" s="3">
        <v>59946.232905739998</v>
      </c>
      <c r="V4" s="2">
        <v>41912.708840249099</v>
      </c>
      <c r="W4" s="3">
        <v>43230.203619432497</v>
      </c>
      <c r="X4" s="3">
        <v>37270.973939440599</v>
      </c>
      <c r="Y4" s="3">
        <v>38972.137231864101</v>
      </c>
    </row>
    <row r="5" spans="1:25" x14ac:dyDescent="0.2">
      <c r="A5" s="1">
        <v>4</v>
      </c>
      <c r="B5" s="2">
        <v>787333.77770273096</v>
      </c>
      <c r="C5" s="3">
        <v>852585.93149659596</v>
      </c>
      <c r="D5" s="3">
        <v>842650.30711654399</v>
      </c>
      <c r="E5" s="3">
        <v>926593.33051093004</v>
      </c>
      <c r="F5" s="2">
        <v>21662.457247707101</v>
      </c>
      <c r="G5" s="3">
        <v>26475.3745815988</v>
      </c>
      <c r="H5" s="3">
        <v>26048.623252044501</v>
      </c>
      <c r="I5" s="3">
        <v>26191.690412973399</v>
      </c>
      <c r="J5" s="2">
        <v>1132.5734327167499</v>
      </c>
      <c r="K5" s="3">
        <v>990.97195527423605</v>
      </c>
      <c r="L5" s="3">
        <v>1132.53653961034</v>
      </c>
      <c r="M5" s="3">
        <v>1557.1805143178999</v>
      </c>
      <c r="N5" s="2">
        <v>22367.503245499898</v>
      </c>
      <c r="O5" s="3">
        <v>20527.884894798</v>
      </c>
      <c r="P5" s="3">
        <v>20952.897278152101</v>
      </c>
      <c r="Q5" s="3">
        <v>22652.225485943902</v>
      </c>
      <c r="R5" s="2">
        <v>8785.4427876980808</v>
      </c>
      <c r="S5" s="3">
        <v>7368.8517277066403</v>
      </c>
      <c r="T5" s="3">
        <v>3681.0512119524901</v>
      </c>
      <c r="U5" s="3">
        <v>5238.2243195380297</v>
      </c>
      <c r="V5" s="2">
        <v>22813.811109990202</v>
      </c>
      <c r="W5" s="3">
        <v>24232.1854891892</v>
      </c>
      <c r="X5" s="3">
        <v>15432.099311647</v>
      </c>
      <c r="Y5" s="3">
        <v>18262.9983032542</v>
      </c>
    </row>
    <row r="6" spans="1:25" x14ac:dyDescent="0.2">
      <c r="A6" s="1">
        <v>6</v>
      </c>
      <c r="B6" s="2">
        <v>1452469.1103394299</v>
      </c>
      <c r="C6" s="3">
        <v>1485009.20334454</v>
      </c>
      <c r="D6" s="3">
        <v>1529423.9371211</v>
      </c>
      <c r="E6" s="3">
        <v>1512378.70628252</v>
      </c>
      <c r="F6" s="2">
        <v>23078.06314849</v>
      </c>
      <c r="G6" s="3">
        <v>22087.7187130155</v>
      </c>
      <c r="H6" s="3">
        <v>25484.935132769901</v>
      </c>
      <c r="I6" s="3">
        <v>21255.6455171624</v>
      </c>
      <c r="J6" s="2">
        <v>2692.2016991278401</v>
      </c>
      <c r="K6" s="3">
        <v>1132.5724867096301</v>
      </c>
      <c r="L6" s="3">
        <v>1840.4410517879901</v>
      </c>
      <c r="M6" s="3">
        <v>2550.5505841664199</v>
      </c>
      <c r="N6" s="2">
        <v>22510.2354146611</v>
      </c>
      <c r="O6" s="3">
        <v>20528.579346636601</v>
      </c>
      <c r="P6" s="3">
        <v>21235.246352499598</v>
      </c>
      <c r="Q6" s="3">
        <v>22387.492453696999</v>
      </c>
      <c r="R6" s="2">
        <v>4392.7379200025998</v>
      </c>
      <c r="S6" s="3">
        <v>5525.9480846103997</v>
      </c>
      <c r="T6" s="3">
        <v>3825.87065497907</v>
      </c>
      <c r="U6" s="3">
        <v>3683.8406657300802</v>
      </c>
      <c r="V6" s="2">
        <v>32874.683788406597</v>
      </c>
      <c r="W6" s="3">
        <v>31738.778742377701</v>
      </c>
      <c r="X6" s="3">
        <v>16295.375011947899</v>
      </c>
      <c r="Y6" s="3">
        <v>14310.304124566899</v>
      </c>
    </row>
    <row r="7" spans="1:25" x14ac:dyDescent="0.2">
      <c r="A7" s="1">
        <v>8</v>
      </c>
      <c r="B7" s="2">
        <v>2438832.2578489599</v>
      </c>
      <c r="C7" s="3">
        <v>2425482.8014471899</v>
      </c>
      <c r="D7" s="3">
        <v>2350637.2753951401</v>
      </c>
      <c r="E7" s="3">
        <v>2488369.0520048002</v>
      </c>
      <c r="F7" s="2">
        <v>35388.456360558703</v>
      </c>
      <c r="G7" s="3">
        <v>31847.442991449301</v>
      </c>
      <c r="H7" s="3">
        <v>33970.222877429202</v>
      </c>
      <c r="I7" s="3">
        <v>32841.420057624098</v>
      </c>
      <c r="J7" s="2">
        <v>5661.6281643750999</v>
      </c>
      <c r="K7" s="3">
        <v>5378.6792607780999</v>
      </c>
      <c r="L7" s="3">
        <v>6086.6442011932004</v>
      </c>
      <c r="M7" s="3">
        <v>5237.2006743419597</v>
      </c>
      <c r="N7" s="2">
        <v>28026.5807205618</v>
      </c>
      <c r="O7" s="3">
        <v>26329.033521410602</v>
      </c>
      <c r="P7" s="3">
        <v>25477.369291488401</v>
      </c>
      <c r="Q7" s="3">
        <v>27602.0969185635</v>
      </c>
      <c r="R7" s="2">
        <v>4954.4314749539299</v>
      </c>
      <c r="S7" s="3">
        <v>5662.0631710301304</v>
      </c>
      <c r="T7" s="3">
        <v>7077.4814357661899</v>
      </c>
      <c r="U7" s="3">
        <v>6228.3605168712502</v>
      </c>
      <c r="V7" s="2">
        <v>82809.783224229905</v>
      </c>
      <c r="W7" s="3">
        <v>78844.2296565945</v>
      </c>
      <c r="X7" s="3">
        <v>26045.131683619598</v>
      </c>
      <c r="Y7" s="3">
        <v>28310.729622142098</v>
      </c>
    </row>
    <row r="8" spans="1:25" x14ac:dyDescent="0.2">
      <c r="A8" s="1"/>
      <c r="B8" s="2"/>
      <c r="C8" s="3"/>
      <c r="D8" s="3"/>
      <c r="E8" s="3"/>
      <c r="F8" s="2"/>
      <c r="G8" s="3"/>
      <c r="H8" s="3"/>
      <c r="I8" s="3"/>
      <c r="J8" s="2"/>
      <c r="K8" s="3"/>
      <c r="L8" s="3"/>
      <c r="M8" s="3"/>
      <c r="N8" s="2"/>
      <c r="O8" s="3"/>
      <c r="P8" s="3"/>
      <c r="Q8" s="3"/>
      <c r="R8" s="2"/>
      <c r="S8" s="3"/>
      <c r="T8" s="3"/>
      <c r="U8" s="3"/>
      <c r="V8" s="2"/>
      <c r="W8" s="3"/>
      <c r="X8" s="3"/>
      <c r="Y8" s="3"/>
    </row>
    <row r="9" spans="1:25" x14ac:dyDescent="0.2">
      <c r="A9" s="1"/>
      <c r="B9" s="2"/>
      <c r="C9" s="3"/>
      <c r="D9" s="3"/>
      <c r="E9" s="3"/>
      <c r="F9" s="2"/>
      <c r="G9" s="3"/>
      <c r="H9" s="3"/>
      <c r="I9" s="3"/>
      <c r="J9" s="2"/>
      <c r="K9" s="3"/>
      <c r="L9" s="3"/>
      <c r="M9" s="3"/>
      <c r="N9" s="2"/>
      <c r="O9" s="3"/>
      <c r="P9" s="3"/>
      <c r="Q9" s="3"/>
      <c r="R9" s="2"/>
      <c r="S9" s="3"/>
      <c r="T9" s="3"/>
      <c r="U9" s="3"/>
      <c r="V9" s="2"/>
      <c r="W9" s="3"/>
      <c r="X9" s="3"/>
      <c r="Y9" s="3"/>
    </row>
    <row r="10" spans="1:25" x14ac:dyDescent="0.2">
      <c r="A10" s="1"/>
      <c r="B10" s="3"/>
      <c r="C10" s="3"/>
      <c r="D10" s="3"/>
      <c r="E10" s="3"/>
      <c r="F10" s="2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</row>
    <row r="11" spans="1:25" x14ac:dyDescent="0.2">
      <c r="A11" s="1"/>
      <c r="B11" s="11" t="str">
        <f>B1</f>
        <v>MIT9215 + 0nM HOOH</v>
      </c>
      <c r="C11" s="12"/>
      <c r="D11" s="18" t="str">
        <f>F1</f>
        <v>WH8102 + 0nM HOOH</v>
      </c>
      <c r="E11" s="12"/>
      <c r="F11" s="18" t="str">
        <f>J1</f>
        <v>MIT9215 + 400nM HOOH</v>
      </c>
      <c r="G11" s="12"/>
      <c r="H11" s="18" t="str">
        <f>N1</f>
        <v>WH8102 + 400nM HOOH</v>
      </c>
      <c r="I11" s="12"/>
      <c r="J11" s="13" t="str">
        <f>R1</f>
        <v>MIT9215 Coculture + 400nM HOOH</v>
      </c>
      <c r="K11" s="17"/>
      <c r="L11" s="17" t="str">
        <f>V1</f>
        <v>WH8102 Coculture + 400nM HOOH</v>
      </c>
      <c r="M11" s="17"/>
      <c r="N11" s="3"/>
      <c r="O11" s="3"/>
      <c r="P11" s="3"/>
      <c r="Q11" s="1"/>
    </row>
    <row r="12" spans="1:25" x14ac:dyDescent="0.2">
      <c r="A12" s="4" t="s">
        <v>4</v>
      </c>
      <c r="B12" s="1" t="s">
        <v>5</v>
      </c>
      <c r="C12" s="1" t="s">
        <v>6</v>
      </c>
      <c r="D12" s="5" t="s">
        <v>5</v>
      </c>
      <c r="E12" s="1" t="s">
        <v>6</v>
      </c>
      <c r="F12" s="5" t="s">
        <v>5</v>
      </c>
      <c r="G12" s="1" t="s">
        <v>6</v>
      </c>
      <c r="H12" s="5" t="s">
        <v>5</v>
      </c>
      <c r="I12" s="1" t="s">
        <v>6</v>
      </c>
      <c r="J12" s="5" t="s">
        <v>5</v>
      </c>
      <c r="K12" s="1" t="s">
        <v>6</v>
      </c>
      <c r="L12" s="5" t="s">
        <v>5</v>
      </c>
      <c r="M12" s="1" t="s">
        <v>6</v>
      </c>
      <c r="N12" s="1"/>
      <c r="O12" s="1"/>
      <c r="P12" s="1"/>
      <c r="Q12" s="1"/>
    </row>
    <row r="13" spans="1:25" x14ac:dyDescent="0.2">
      <c r="A13" s="1">
        <v>0</v>
      </c>
      <c r="B13" s="3">
        <f>AVERAGE(B3:C3)</f>
        <v>318800.9681147575</v>
      </c>
      <c r="C13" s="3">
        <f t="shared" ref="C13:C19" si="0">AVERAGE(D3:E3)</f>
        <v>285580.18553447351</v>
      </c>
      <c r="D13" s="2">
        <f t="shared" ref="D13:D19" si="1">AVERAGE(F3:G3)</f>
        <v>54441.940394361001</v>
      </c>
      <c r="E13" s="3">
        <f t="shared" ref="E13:E19" si="2">AVERAGE(H3:I3)</f>
        <v>57440.029072634454</v>
      </c>
      <c r="F13" s="2">
        <f t="shared" ref="F13:F19" si="3">AVERAGE(J3:K3)</f>
        <v>288717.420405165</v>
      </c>
      <c r="G13" s="3">
        <f t="shared" ref="G13:G19" si="4">AVERAGE(L3:M3)</f>
        <v>277545.060016006</v>
      </c>
      <c r="H13" s="2">
        <f t="shared" ref="H13:H19" si="5">AVERAGE(N3:O3)</f>
        <v>60527.846726505399</v>
      </c>
      <c r="I13" s="3">
        <f t="shared" ref="I13:I19" si="6">AVERAGE(P3:Q3)</f>
        <v>63415.819634652653</v>
      </c>
      <c r="J13" s="3">
        <f t="shared" ref="J13:J19" si="7">AVERAGE(R3:S3)</f>
        <v>258641.1506844695</v>
      </c>
      <c r="K13" s="3">
        <f t="shared" ref="K13:K19" si="8">AVERAGE(T3:U3)</f>
        <v>271614.75897739397</v>
      </c>
      <c r="L13" s="3">
        <f t="shared" ref="L13:L19" si="9">AVERAGE(V3:W3)</f>
        <v>54487.481698536445</v>
      </c>
      <c r="M13" s="3">
        <f t="shared" ref="M13:M19" si="10">AVERAGE(X3:Y3)</f>
        <v>59554.962074247051</v>
      </c>
      <c r="N13" s="1"/>
      <c r="O13" s="1"/>
      <c r="P13" s="1"/>
      <c r="Q13" s="1"/>
    </row>
    <row r="14" spans="1:25" x14ac:dyDescent="0.2">
      <c r="A14" s="1">
        <v>1</v>
      </c>
      <c r="B14" s="3">
        <f t="shared" ref="B14:B19" si="11">AVERAGE(B4:C4)</f>
        <v>501164.28276068496</v>
      </c>
      <c r="C14" s="3">
        <f t="shared" si="0"/>
        <v>477554.21563974547</v>
      </c>
      <c r="D14" s="2">
        <f t="shared" si="1"/>
        <v>51046.361014177099</v>
      </c>
      <c r="E14" s="3">
        <f t="shared" si="2"/>
        <v>54296.911473395048</v>
      </c>
      <c r="F14" s="2">
        <f t="shared" si="3"/>
        <v>274140.273676768</v>
      </c>
      <c r="G14" s="3">
        <f t="shared" si="4"/>
        <v>274618.89718874346</v>
      </c>
      <c r="H14" s="2">
        <f t="shared" si="5"/>
        <v>45163.768321898002</v>
      </c>
      <c r="I14" s="3">
        <f t="shared" si="6"/>
        <v>45374.964503247051</v>
      </c>
      <c r="J14" s="3">
        <f t="shared" si="7"/>
        <v>66727.2450051489</v>
      </c>
      <c r="K14" s="3">
        <f t="shared" si="8"/>
        <v>61504.643835096402</v>
      </c>
      <c r="L14" s="3">
        <f t="shared" si="9"/>
        <v>42571.456229840798</v>
      </c>
      <c r="M14" s="3">
        <f t="shared" si="10"/>
        <v>38121.55558565235</v>
      </c>
      <c r="N14" s="1"/>
      <c r="O14" s="1"/>
      <c r="P14" s="1"/>
      <c r="Q14" s="1"/>
    </row>
    <row r="15" spans="1:25" x14ac:dyDescent="0.2">
      <c r="A15" s="1">
        <v>4</v>
      </c>
      <c r="B15" s="3">
        <f t="shared" si="11"/>
        <v>819959.85459966352</v>
      </c>
      <c r="C15" s="3">
        <f t="shared" si="0"/>
        <v>884621.81881373702</v>
      </c>
      <c r="D15" s="2">
        <f t="shared" si="1"/>
        <v>24068.915914652949</v>
      </c>
      <c r="E15" s="3">
        <f t="shared" si="2"/>
        <v>26120.15683250895</v>
      </c>
      <c r="F15" s="2">
        <f t="shared" si="3"/>
        <v>1061.772693995493</v>
      </c>
      <c r="G15" s="3">
        <f t="shared" si="4"/>
        <v>1344.8585269641198</v>
      </c>
      <c r="H15" s="2">
        <f t="shared" si="5"/>
        <v>21447.694070148951</v>
      </c>
      <c r="I15" s="3">
        <f t="shared" si="6"/>
        <v>21802.561382047999</v>
      </c>
      <c r="J15" s="3">
        <f t="shared" si="7"/>
        <v>8077.1472577023605</v>
      </c>
      <c r="K15" s="3">
        <f t="shared" si="8"/>
        <v>4459.6377657452595</v>
      </c>
      <c r="L15" s="3">
        <f t="shared" si="9"/>
        <v>23522.998299589701</v>
      </c>
      <c r="M15" s="3">
        <f t="shared" si="10"/>
        <v>16847.548807450599</v>
      </c>
      <c r="N15" s="1"/>
      <c r="O15" s="1"/>
      <c r="P15" s="1"/>
      <c r="Q15" s="1"/>
    </row>
    <row r="16" spans="1:25" x14ac:dyDescent="0.2">
      <c r="A16" s="1">
        <v>6</v>
      </c>
      <c r="B16" s="3">
        <f t="shared" si="11"/>
        <v>1468739.156841985</v>
      </c>
      <c r="C16" s="3">
        <f t="shared" si="0"/>
        <v>1520901.32170181</v>
      </c>
      <c r="D16" s="2">
        <f t="shared" si="1"/>
        <v>22582.89093075275</v>
      </c>
      <c r="E16" s="3">
        <f t="shared" si="2"/>
        <v>23370.29032496615</v>
      </c>
      <c r="F16" s="2">
        <f t="shared" si="3"/>
        <v>1912.3870929187351</v>
      </c>
      <c r="G16" s="3">
        <f t="shared" si="4"/>
        <v>2195.4958179772048</v>
      </c>
      <c r="H16" s="2">
        <f t="shared" si="5"/>
        <v>21519.407380648852</v>
      </c>
      <c r="I16" s="3">
        <f t="shared" si="6"/>
        <v>21811.369403098299</v>
      </c>
      <c r="J16" s="3">
        <f t="shared" si="7"/>
        <v>4959.3430023064993</v>
      </c>
      <c r="K16" s="3">
        <f t="shared" si="8"/>
        <v>3754.8556603545749</v>
      </c>
      <c r="L16" s="3">
        <f t="shared" si="9"/>
        <v>32306.731265392147</v>
      </c>
      <c r="M16" s="3">
        <f t="shared" si="10"/>
        <v>15302.839568257399</v>
      </c>
      <c r="N16" s="1"/>
      <c r="O16" s="1"/>
      <c r="P16" s="1"/>
      <c r="Q16" s="1"/>
      <c r="S16" t="s">
        <v>31</v>
      </c>
    </row>
    <row r="17" spans="1:17" x14ac:dyDescent="0.2">
      <c r="A17" s="1">
        <v>8</v>
      </c>
      <c r="B17" s="3">
        <f t="shared" si="11"/>
        <v>2432157.5296480749</v>
      </c>
      <c r="C17" s="3">
        <f t="shared" si="0"/>
        <v>2419503.1636999701</v>
      </c>
      <c r="D17" s="2">
        <f t="shared" si="1"/>
        <v>33617.949676004006</v>
      </c>
      <c r="E17" s="3">
        <f t="shared" si="2"/>
        <v>33405.82146752665</v>
      </c>
      <c r="F17" s="2">
        <f t="shared" si="3"/>
        <v>5520.1537125765999</v>
      </c>
      <c r="G17" s="3">
        <f t="shared" si="4"/>
        <v>5661.92243776758</v>
      </c>
      <c r="H17" s="2">
        <f t="shared" si="5"/>
        <v>27177.807120986203</v>
      </c>
      <c r="I17" s="3">
        <f t="shared" si="6"/>
        <v>26539.733105025953</v>
      </c>
      <c r="J17" s="3">
        <f t="shared" si="7"/>
        <v>5308.2473229920306</v>
      </c>
      <c r="K17" s="3">
        <f t="shared" si="8"/>
        <v>6652.92097631872</v>
      </c>
      <c r="L17" s="3">
        <f t="shared" si="9"/>
        <v>80827.006440412195</v>
      </c>
      <c r="M17" s="3">
        <f t="shared" si="10"/>
        <v>27177.930652880848</v>
      </c>
      <c r="N17" s="1"/>
      <c r="O17" s="1"/>
      <c r="P17" s="1"/>
      <c r="Q17" s="1"/>
    </row>
    <row r="18" spans="1:17" x14ac:dyDescent="0.2">
      <c r="A18" s="1"/>
      <c r="B18" s="3" t="e">
        <f t="shared" si="11"/>
        <v>#DIV/0!</v>
      </c>
      <c r="C18" s="3" t="e">
        <f t="shared" si="0"/>
        <v>#DIV/0!</v>
      </c>
      <c r="D18" s="2" t="e">
        <f t="shared" si="1"/>
        <v>#DIV/0!</v>
      </c>
      <c r="E18" s="3" t="e">
        <f t="shared" si="2"/>
        <v>#DIV/0!</v>
      </c>
      <c r="F18" s="2" t="e">
        <f t="shared" si="3"/>
        <v>#DIV/0!</v>
      </c>
      <c r="G18" s="3" t="e">
        <f t="shared" si="4"/>
        <v>#DIV/0!</v>
      </c>
      <c r="H18" s="2" t="e">
        <f t="shared" si="5"/>
        <v>#DIV/0!</v>
      </c>
      <c r="I18" s="3" t="e">
        <f t="shared" si="6"/>
        <v>#DIV/0!</v>
      </c>
      <c r="J18" s="3" t="e">
        <f t="shared" si="7"/>
        <v>#DIV/0!</v>
      </c>
      <c r="K18" s="3" t="e">
        <f t="shared" si="8"/>
        <v>#DIV/0!</v>
      </c>
      <c r="L18" s="3" t="e">
        <f t="shared" si="9"/>
        <v>#DIV/0!</v>
      </c>
      <c r="M18" s="3" t="e">
        <f t="shared" si="10"/>
        <v>#DIV/0!</v>
      </c>
      <c r="N18" s="1"/>
      <c r="O18" s="1"/>
      <c r="P18" s="1"/>
      <c r="Q18" s="1"/>
    </row>
    <row r="19" spans="1:17" x14ac:dyDescent="0.2">
      <c r="A19" s="1"/>
      <c r="B19" s="3" t="e">
        <f t="shared" si="11"/>
        <v>#DIV/0!</v>
      </c>
      <c r="C19" s="3" t="e">
        <f t="shared" si="0"/>
        <v>#DIV/0!</v>
      </c>
      <c r="D19" s="2" t="e">
        <f t="shared" si="1"/>
        <v>#DIV/0!</v>
      </c>
      <c r="E19" s="3" t="e">
        <f t="shared" si="2"/>
        <v>#DIV/0!</v>
      </c>
      <c r="F19" s="2" t="e">
        <f t="shared" si="3"/>
        <v>#DIV/0!</v>
      </c>
      <c r="G19" s="3" t="e">
        <f t="shared" si="4"/>
        <v>#DIV/0!</v>
      </c>
      <c r="H19" s="2" t="e">
        <f t="shared" si="5"/>
        <v>#DIV/0!</v>
      </c>
      <c r="I19" s="3" t="e">
        <f t="shared" si="6"/>
        <v>#DIV/0!</v>
      </c>
      <c r="J19" s="3" t="e">
        <f t="shared" si="7"/>
        <v>#DIV/0!</v>
      </c>
      <c r="K19" s="3" t="e">
        <f t="shared" si="8"/>
        <v>#DIV/0!</v>
      </c>
      <c r="L19" s="3" t="e">
        <f t="shared" si="9"/>
        <v>#DIV/0!</v>
      </c>
      <c r="M19" s="3" t="e">
        <f t="shared" si="10"/>
        <v>#DIV/0!</v>
      </c>
      <c r="N19" s="1"/>
      <c r="O19" s="1"/>
      <c r="P19" s="1"/>
      <c r="Q19" s="1"/>
    </row>
    <row r="20" spans="1:17" x14ac:dyDescent="0.2">
      <c r="A20" s="1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  <c r="M20" s="1"/>
      <c r="N20" s="1"/>
      <c r="O20" s="1"/>
      <c r="P20" s="1"/>
      <c r="Q20" s="1"/>
    </row>
    <row r="21" spans="1:17" x14ac:dyDescent="0.2">
      <c r="A21" s="1"/>
      <c r="B21" s="11" t="str">
        <f>B11</f>
        <v>MIT9215 + 0nM HOOH</v>
      </c>
      <c r="C21" s="12"/>
      <c r="D21" s="11" t="str">
        <f>D11</f>
        <v>WH8102 + 0nM HOOH</v>
      </c>
      <c r="E21" s="12"/>
      <c r="F21" s="11" t="str">
        <f>F11</f>
        <v>MIT9215 + 400nM HOOH</v>
      </c>
      <c r="G21" s="12"/>
      <c r="H21" s="11" t="str">
        <f>H11</f>
        <v>WH8102 + 400nM HOOH</v>
      </c>
      <c r="I21" s="12"/>
      <c r="J21" s="13" t="str">
        <f>J11</f>
        <v>MIT9215 Coculture + 400nM HOOH</v>
      </c>
      <c r="K21" s="11"/>
      <c r="L21" s="13" t="str">
        <f>L11</f>
        <v>WH8102 Coculture + 400nM HOOH</v>
      </c>
      <c r="M21" s="11"/>
      <c r="N21" s="1"/>
      <c r="O21" s="1"/>
      <c r="P21" s="1"/>
      <c r="Q21" s="1"/>
    </row>
    <row r="22" spans="1:17" x14ac:dyDescent="0.2">
      <c r="A22" s="4" t="s">
        <v>4</v>
      </c>
      <c r="B22" s="7" t="s">
        <v>7</v>
      </c>
      <c r="C22" s="4" t="s">
        <v>8</v>
      </c>
      <c r="D22" s="7" t="s">
        <v>7</v>
      </c>
      <c r="E22" s="4" t="s">
        <v>8</v>
      </c>
      <c r="F22" s="7" t="s">
        <v>7</v>
      </c>
      <c r="G22" s="4" t="s">
        <v>8</v>
      </c>
      <c r="H22" s="8" t="s">
        <v>7</v>
      </c>
      <c r="I22" s="4" t="s">
        <v>8</v>
      </c>
      <c r="J22" s="8" t="s">
        <v>7</v>
      </c>
      <c r="K22" s="4" t="s">
        <v>8</v>
      </c>
      <c r="L22" s="8" t="s">
        <v>7</v>
      </c>
      <c r="M22" s="4" t="s">
        <v>8</v>
      </c>
      <c r="N22" s="1"/>
      <c r="O22" s="1"/>
      <c r="P22" s="1"/>
      <c r="Q22" s="1"/>
    </row>
    <row r="23" spans="1:17" x14ac:dyDescent="0.2">
      <c r="A23" s="1">
        <v>0</v>
      </c>
      <c r="B23" s="3">
        <f>AVERAGE(B13:C13)</f>
        <v>302190.57682461548</v>
      </c>
      <c r="C23" s="9">
        <f t="shared" ref="C23:C28" si="12">STDEV(B13:C13)</f>
        <v>23490.640638842746</v>
      </c>
      <c r="D23" s="2">
        <f t="shared" ref="D23:D28" si="13">AVERAGE(D13:E13)</f>
        <v>55940.984733497724</v>
      </c>
      <c r="E23" s="9">
        <f t="shared" ref="E23:E28" si="14">STDEV(D13:E13)</f>
        <v>2119.9688350057713</v>
      </c>
      <c r="F23" s="2">
        <f t="shared" ref="F23:F28" si="15">AVERAGE(F13:G13)</f>
        <v>283131.24021058553</v>
      </c>
      <c r="G23" s="9">
        <f t="shared" ref="G23:G28" si="16">STDEV(F13:G13)</f>
        <v>7900.0517930343058</v>
      </c>
      <c r="H23" s="3">
        <f t="shared" ref="H23:H28" si="17">AVERAGE(H13:I13)</f>
        <v>61971.833180579022</v>
      </c>
      <c r="I23" s="9">
        <f t="shared" ref="I23:I28" si="18">STDEV(H13:I13)</f>
        <v>2042.1052272339577</v>
      </c>
      <c r="J23" s="3">
        <f t="shared" ref="J23:J28" si="19">AVERAGE(J13:K13)</f>
        <v>265127.95483093173</v>
      </c>
      <c r="K23" s="1">
        <f t="shared" ref="K23:K28" si="20">STDEV(J13:K13)</f>
        <v>9173.7264003849232</v>
      </c>
      <c r="L23" s="3">
        <f t="shared" ref="L23:L28" si="21">AVERAGE(L13:M13)</f>
        <v>57021.221886391751</v>
      </c>
      <c r="M23" s="1">
        <f t="shared" ref="M23:M28" si="22">STDEV(L13:M13)</f>
        <v>3583.2497371947229</v>
      </c>
      <c r="N23" s="1"/>
      <c r="O23" s="1"/>
      <c r="P23" s="1"/>
      <c r="Q23" s="1"/>
    </row>
    <row r="24" spans="1:17" x14ac:dyDescent="0.2">
      <c r="A24" s="1">
        <v>1</v>
      </c>
      <c r="B24" s="3">
        <f t="shared" ref="B24:B28" si="23">AVERAGE(B14:C14)</f>
        <v>489359.24920021521</v>
      </c>
      <c r="C24" s="9">
        <f t="shared" si="12"/>
        <v>16694.838565485865</v>
      </c>
      <c r="D24" s="2">
        <f t="shared" si="13"/>
        <v>52671.636243786073</v>
      </c>
      <c r="E24" s="9">
        <f t="shared" si="14"/>
        <v>2298.4862723020583</v>
      </c>
      <c r="F24" s="2">
        <f t="shared" si="15"/>
        <v>274379.58543275576</v>
      </c>
      <c r="G24" s="9">
        <f t="shared" si="16"/>
        <v>338.43793095316602</v>
      </c>
      <c r="H24" s="3">
        <f t="shared" si="17"/>
        <v>45269.366412572526</v>
      </c>
      <c r="I24" s="9">
        <f t="shared" si="18"/>
        <v>149.33825199261631</v>
      </c>
      <c r="J24" s="3">
        <f t="shared" si="19"/>
        <v>64115.944420122651</v>
      </c>
      <c r="K24" s="1">
        <f t="shared" si="20"/>
        <v>3692.9367027769185</v>
      </c>
      <c r="L24" s="3">
        <f t="shared" si="21"/>
        <v>40346.50590774657</v>
      </c>
      <c r="M24" s="1">
        <f t="shared" si="22"/>
        <v>3146.5549211120378</v>
      </c>
      <c r="N24" s="1"/>
      <c r="O24" s="1"/>
      <c r="P24" s="1"/>
      <c r="Q24" s="1"/>
    </row>
    <row r="25" spans="1:17" x14ac:dyDescent="0.2">
      <c r="A25" s="1">
        <v>4</v>
      </c>
      <c r="B25" s="3">
        <f t="shared" si="23"/>
        <v>852290.83670670027</v>
      </c>
      <c r="C25" s="9">
        <f t="shared" si="12"/>
        <v>45722.91338061323</v>
      </c>
      <c r="D25" s="2">
        <f t="shared" si="13"/>
        <v>25094.536373580951</v>
      </c>
      <c r="E25" s="9">
        <f t="shared" si="14"/>
        <v>1450.4463628632961</v>
      </c>
      <c r="F25" s="2">
        <f t="shared" si="15"/>
        <v>1203.3156104798063</v>
      </c>
      <c r="G25" s="9">
        <f t="shared" si="16"/>
        <v>200.17191214996043</v>
      </c>
      <c r="H25" s="3">
        <f t="shared" si="17"/>
        <v>21625.127726098475</v>
      </c>
      <c r="I25" s="9">
        <f t="shared" si="18"/>
        <v>250.92908266525862</v>
      </c>
      <c r="J25" s="3">
        <f t="shared" si="19"/>
        <v>6268.3925117238105</v>
      </c>
      <c r="K25" s="1">
        <f t="shared" si="20"/>
        <v>2557.9654927695665</v>
      </c>
      <c r="L25" s="3">
        <f t="shared" si="21"/>
        <v>20185.27355352015</v>
      </c>
      <c r="M25" s="1">
        <f t="shared" si="22"/>
        <v>4720.2556033598466</v>
      </c>
      <c r="N25" s="1"/>
      <c r="O25" s="1"/>
      <c r="P25" s="1"/>
      <c r="Q25" s="1"/>
    </row>
    <row r="26" spans="1:17" x14ac:dyDescent="0.2">
      <c r="A26" s="1">
        <v>6</v>
      </c>
      <c r="B26" s="3">
        <f t="shared" si="23"/>
        <v>1494820.2392718974</v>
      </c>
      <c r="C26" s="9">
        <f t="shared" si="12"/>
        <v>36884.220493752924</v>
      </c>
      <c r="D26" s="2">
        <f t="shared" si="13"/>
        <v>22976.590627859448</v>
      </c>
      <c r="E26" s="9">
        <f t="shared" si="14"/>
        <v>556.77545115047485</v>
      </c>
      <c r="F26" s="2">
        <f t="shared" si="15"/>
        <v>2053.9414554479699</v>
      </c>
      <c r="G26" s="9">
        <f t="shared" si="16"/>
        <v>200.18809930192174</v>
      </c>
      <c r="H26" s="3">
        <f t="shared" si="17"/>
        <v>21665.388391873574</v>
      </c>
      <c r="I26" s="9">
        <f t="shared" si="18"/>
        <v>206.44832592294267</v>
      </c>
      <c r="J26" s="3">
        <f t="shared" si="19"/>
        <v>4357.0993313305371</v>
      </c>
      <c r="K26" s="1">
        <f t="shared" si="20"/>
        <v>851.70116734756471</v>
      </c>
      <c r="L26" s="3">
        <f t="shared" si="21"/>
        <v>23804.785416824772</v>
      </c>
      <c r="M26" s="1">
        <f t="shared" si="22"/>
        <v>12023.567125605612</v>
      </c>
      <c r="N26" s="1"/>
      <c r="O26" s="1"/>
      <c r="P26" s="1"/>
      <c r="Q26" s="1"/>
    </row>
    <row r="27" spans="1:17" x14ac:dyDescent="0.2">
      <c r="A27" s="10">
        <v>8</v>
      </c>
      <c r="B27" s="3">
        <f t="shared" si="23"/>
        <v>2425830.3466740223</v>
      </c>
      <c r="C27" s="9">
        <f t="shared" si="12"/>
        <v>8947.9879735210143</v>
      </c>
      <c r="D27" s="2">
        <f t="shared" si="13"/>
        <v>33511.885571765328</v>
      </c>
      <c r="E27" s="9">
        <f t="shared" si="14"/>
        <v>149.99729469529186</v>
      </c>
      <c r="F27" s="2">
        <f t="shared" si="15"/>
        <v>5591.0380751720895</v>
      </c>
      <c r="G27" s="9">
        <f t="shared" si="16"/>
        <v>100.24562694271418</v>
      </c>
      <c r="H27" s="3">
        <f t="shared" si="17"/>
        <v>26858.770113006078</v>
      </c>
      <c r="I27" s="9">
        <f t="shared" si="18"/>
        <v>451.18646358442618</v>
      </c>
      <c r="J27" s="3">
        <f t="shared" si="19"/>
        <v>5980.5841496553749</v>
      </c>
      <c r="K27" s="1">
        <f t="shared" si="20"/>
        <v>950.82785875019795</v>
      </c>
      <c r="L27" s="3">
        <f t="shared" si="21"/>
        <v>54002.468546646523</v>
      </c>
      <c r="M27" s="1">
        <f t="shared" si="22"/>
        <v>37935.625293754441</v>
      </c>
      <c r="N27" s="1"/>
      <c r="O27" s="1"/>
    </row>
    <row r="28" spans="1:17" x14ac:dyDescent="0.2">
      <c r="B28" s="3" t="e">
        <f t="shared" si="23"/>
        <v>#DIV/0!</v>
      </c>
      <c r="C28" s="9" t="e">
        <f t="shared" si="12"/>
        <v>#DIV/0!</v>
      </c>
      <c r="D28" s="2" t="e">
        <f t="shared" si="13"/>
        <v>#DIV/0!</v>
      </c>
      <c r="E28" s="9" t="e">
        <f t="shared" si="14"/>
        <v>#DIV/0!</v>
      </c>
      <c r="F28" s="2" t="e">
        <f t="shared" si="15"/>
        <v>#DIV/0!</v>
      </c>
      <c r="G28" s="9" t="e">
        <f t="shared" si="16"/>
        <v>#DIV/0!</v>
      </c>
      <c r="H28" s="3" t="e">
        <f t="shared" si="17"/>
        <v>#DIV/0!</v>
      </c>
      <c r="I28" s="9" t="e">
        <f t="shared" si="18"/>
        <v>#DIV/0!</v>
      </c>
      <c r="J28" s="3" t="e">
        <f t="shared" si="19"/>
        <v>#DIV/0!</v>
      </c>
      <c r="K28" s="1" t="e">
        <f t="shared" si="20"/>
        <v>#DIV/0!</v>
      </c>
      <c r="L28" s="3" t="e">
        <f t="shared" si="21"/>
        <v>#DIV/0!</v>
      </c>
      <c r="M28" s="1" t="e">
        <f t="shared" si="22"/>
        <v>#DIV/0!</v>
      </c>
      <c r="N28" s="1"/>
      <c r="O28" s="1"/>
    </row>
    <row r="29" spans="1:17" x14ac:dyDescent="0.2">
      <c r="N29" s="1"/>
      <c r="O29" s="1"/>
    </row>
    <row r="30" spans="1:17" x14ac:dyDescent="0.2">
      <c r="N30" s="1"/>
      <c r="O30" s="1"/>
    </row>
    <row r="31" spans="1:17" x14ac:dyDescent="0.2">
      <c r="N31" s="1"/>
      <c r="O31" s="1"/>
    </row>
    <row r="32" spans="1:17" x14ac:dyDescent="0.2">
      <c r="N32" s="1"/>
      <c r="O32" s="1"/>
    </row>
    <row r="33" spans="1:17" x14ac:dyDescent="0.2">
      <c r="A33" s="1"/>
      <c r="N33" s="1"/>
      <c r="O33" s="1"/>
    </row>
    <row r="34" spans="1:17" x14ac:dyDescent="0.2">
      <c r="A34" s="1"/>
      <c r="N34" s="1"/>
      <c r="O34" s="1"/>
    </row>
    <row r="35" spans="1:17" x14ac:dyDescent="0.2">
      <c r="N35" s="1"/>
      <c r="O35" s="1"/>
    </row>
    <row r="36" spans="1:17" x14ac:dyDescent="0.2">
      <c r="N36" s="1"/>
      <c r="O36" s="1"/>
    </row>
    <row r="37" spans="1:17" x14ac:dyDescent="0.2">
      <c r="N37" s="1"/>
      <c r="O37" s="1"/>
    </row>
    <row r="38" spans="1:17" x14ac:dyDescent="0.2">
      <c r="N38" s="1"/>
      <c r="O38" s="1"/>
    </row>
    <row r="39" spans="1:17" x14ac:dyDescent="0.2">
      <c r="N39" s="1"/>
      <c r="O39" s="1"/>
    </row>
    <row r="40" spans="1:17" x14ac:dyDescent="0.2">
      <c r="N40" s="1"/>
      <c r="O40" s="1"/>
      <c r="P40" s="1"/>
      <c r="Q40" s="1"/>
    </row>
  </sheetData>
  <mergeCells count="30">
    <mergeCell ref="B1:E1"/>
    <mergeCell ref="F1:I1"/>
    <mergeCell ref="B11:C11"/>
    <mergeCell ref="B2:C2"/>
    <mergeCell ref="D2:E2"/>
    <mergeCell ref="F2:G2"/>
    <mergeCell ref="H2:I2"/>
    <mergeCell ref="J2:K2"/>
    <mergeCell ref="X2:Y2"/>
    <mergeCell ref="J1:M1"/>
    <mergeCell ref="N1:Q1"/>
    <mergeCell ref="R1:U1"/>
    <mergeCell ref="V1:Y1"/>
    <mergeCell ref="L2:M2"/>
    <mergeCell ref="N2:O2"/>
    <mergeCell ref="P2:Q2"/>
    <mergeCell ref="R2:S2"/>
    <mergeCell ref="T2:U2"/>
    <mergeCell ref="V2:W2"/>
    <mergeCell ref="B21:C21"/>
    <mergeCell ref="D21:E21"/>
    <mergeCell ref="F21:G21"/>
    <mergeCell ref="H21:I21"/>
    <mergeCell ref="J21:K21"/>
    <mergeCell ref="L21:M21"/>
    <mergeCell ref="D11:E11"/>
    <mergeCell ref="F11:G11"/>
    <mergeCell ref="H11:I11"/>
    <mergeCell ref="J11:K11"/>
    <mergeCell ref="L11:M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0CCD-71C8-4A43-867D-926368B7B656}">
  <dimension ref="A1:Y40"/>
  <sheetViews>
    <sheetView zoomScale="89" zoomScaleNormal="90" workbookViewId="0">
      <selection activeCell="F37" sqref="F37"/>
    </sheetView>
  </sheetViews>
  <sheetFormatPr baseColWidth="10" defaultColWidth="8.83203125" defaultRowHeight="15" x14ac:dyDescent="0.2"/>
  <cols>
    <col min="2" max="2" width="10.6640625" customWidth="1"/>
    <col min="3" max="3" width="12.6640625" customWidth="1"/>
    <col min="4" max="4" width="12" customWidth="1"/>
    <col min="5" max="5" width="13.1640625" customWidth="1"/>
    <col min="6" max="6" width="12.1640625" customWidth="1"/>
    <col min="7" max="7" width="12.33203125" customWidth="1"/>
    <col min="8" max="8" width="12.6640625" customWidth="1"/>
    <col min="9" max="9" width="12.5" customWidth="1"/>
    <col min="10" max="10" width="12.6640625" customWidth="1"/>
    <col min="11" max="11" width="11" customWidth="1"/>
    <col min="12" max="12" width="13.5" customWidth="1"/>
    <col min="13" max="13" width="11.6640625" customWidth="1"/>
  </cols>
  <sheetData>
    <row r="1" spans="1:25" x14ac:dyDescent="0.2">
      <c r="A1" s="1"/>
      <c r="B1" s="14" t="s">
        <v>0</v>
      </c>
      <c r="C1" s="15"/>
      <c r="D1" s="15"/>
      <c r="E1" s="16"/>
      <c r="F1" s="14"/>
      <c r="G1" s="15"/>
      <c r="H1" s="15"/>
      <c r="I1" s="16"/>
      <c r="J1" s="14" t="s">
        <v>29</v>
      </c>
      <c r="K1" s="15"/>
      <c r="L1" s="15"/>
      <c r="M1" s="16"/>
      <c r="N1" s="14"/>
      <c r="O1" s="15"/>
      <c r="P1" s="15"/>
      <c r="Q1" s="16"/>
      <c r="R1" s="14" t="s">
        <v>30</v>
      </c>
      <c r="S1" s="15"/>
      <c r="T1" s="15"/>
      <c r="U1" s="16"/>
      <c r="V1" s="14" t="s">
        <v>41</v>
      </c>
      <c r="W1" s="15"/>
      <c r="X1" s="15"/>
      <c r="Y1" s="16"/>
    </row>
    <row r="2" spans="1:25" x14ac:dyDescent="0.2">
      <c r="A2" s="1" t="s">
        <v>1</v>
      </c>
      <c r="B2" s="14" t="s">
        <v>2</v>
      </c>
      <c r="C2" s="15"/>
      <c r="D2" s="15" t="s">
        <v>3</v>
      </c>
      <c r="E2" s="15"/>
      <c r="F2" s="14" t="s">
        <v>2</v>
      </c>
      <c r="G2" s="15"/>
      <c r="H2" s="15" t="s">
        <v>3</v>
      </c>
      <c r="I2" s="15"/>
      <c r="J2" s="14" t="s">
        <v>2</v>
      </c>
      <c r="K2" s="15"/>
      <c r="L2" s="15" t="s">
        <v>3</v>
      </c>
      <c r="M2" s="15"/>
      <c r="N2" s="14" t="s">
        <v>2</v>
      </c>
      <c r="O2" s="15"/>
      <c r="P2" s="15" t="s">
        <v>3</v>
      </c>
      <c r="Q2" s="15"/>
      <c r="R2" s="14" t="s">
        <v>2</v>
      </c>
      <c r="S2" s="15"/>
      <c r="T2" s="15" t="s">
        <v>3</v>
      </c>
      <c r="U2" s="15"/>
      <c r="V2" s="14" t="s">
        <v>2</v>
      </c>
      <c r="W2" s="15"/>
      <c r="X2" s="15" t="s">
        <v>3</v>
      </c>
      <c r="Y2" s="15"/>
    </row>
    <row r="3" spans="1:25" x14ac:dyDescent="0.2">
      <c r="A3" s="1">
        <v>0</v>
      </c>
      <c r="B3" s="2">
        <v>316874.37019100803</v>
      </c>
      <c r="C3" s="3">
        <v>320727.56603850698</v>
      </c>
      <c r="D3" s="3">
        <v>262469.76397183101</v>
      </c>
      <c r="E3" s="3">
        <v>308690.60709711601</v>
      </c>
      <c r="F3" s="2"/>
      <c r="G3" s="3"/>
      <c r="H3" s="3"/>
      <c r="I3" s="3"/>
      <c r="J3" s="2">
        <v>301930.81202160602</v>
      </c>
      <c r="K3" s="3">
        <v>275504.02878872398</v>
      </c>
      <c r="L3" s="3">
        <v>275697.27220082103</v>
      </c>
      <c r="M3" s="3">
        <v>279392.84783119097</v>
      </c>
      <c r="N3" s="2"/>
      <c r="O3" s="3"/>
      <c r="P3" s="3"/>
      <c r="Q3" s="3"/>
      <c r="R3" s="2">
        <v>210422.55459468</v>
      </c>
      <c r="S3" s="3">
        <v>209554.480738279</v>
      </c>
      <c r="T3" s="3">
        <v>281986.55613157898</v>
      </c>
      <c r="U3" s="3">
        <v>256397.118617587</v>
      </c>
      <c r="V3" s="2"/>
      <c r="W3" s="3"/>
      <c r="X3" s="3"/>
      <c r="Y3" s="3"/>
    </row>
    <row r="4" spans="1:25" x14ac:dyDescent="0.2">
      <c r="A4" s="1">
        <v>1</v>
      </c>
      <c r="B4" s="2">
        <v>499597.328061287</v>
      </c>
      <c r="C4" s="3">
        <v>502731.23746008298</v>
      </c>
      <c r="D4" s="3">
        <v>467750.11608888302</v>
      </c>
      <c r="E4" s="3">
        <v>487358.31519060797</v>
      </c>
      <c r="F4" s="2"/>
      <c r="G4" s="3"/>
      <c r="H4" s="3"/>
      <c r="I4" s="3"/>
      <c r="J4" s="2">
        <v>263437.62980286003</v>
      </c>
      <c r="K4" s="3">
        <v>284842.91755067598</v>
      </c>
      <c r="L4" s="3">
        <v>269726.61638307798</v>
      </c>
      <c r="M4" s="3">
        <v>279511.17799440899</v>
      </c>
      <c r="N4" s="2"/>
      <c r="O4" s="3"/>
      <c r="P4" s="3"/>
      <c r="Q4" s="3"/>
      <c r="R4" s="2">
        <v>276035.13487050403</v>
      </c>
      <c r="S4" s="3">
        <v>279263.94028296001</v>
      </c>
      <c r="T4" s="3">
        <v>339414.78645582899</v>
      </c>
      <c r="U4" s="3">
        <v>338106.678337208</v>
      </c>
      <c r="V4" s="2"/>
      <c r="W4" s="3"/>
      <c r="X4" s="3"/>
      <c r="Y4" s="3"/>
    </row>
    <row r="5" spans="1:25" x14ac:dyDescent="0.2">
      <c r="A5" s="1">
        <v>4</v>
      </c>
      <c r="B5" s="2">
        <v>787333.77770273096</v>
      </c>
      <c r="C5" s="3">
        <v>852585.93149659596</v>
      </c>
      <c r="D5" s="3">
        <v>842650.30711654399</v>
      </c>
      <c r="E5" s="3">
        <v>926593.33051093004</v>
      </c>
      <c r="F5" s="2"/>
      <c r="G5" s="3"/>
      <c r="H5" s="3"/>
      <c r="I5" s="3"/>
      <c r="J5" s="2">
        <v>1132.5734327167499</v>
      </c>
      <c r="K5" s="3">
        <v>990.97195527423605</v>
      </c>
      <c r="L5" s="3">
        <v>1132.53653961034</v>
      </c>
      <c r="M5" s="3">
        <v>1557.1805143178999</v>
      </c>
      <c r="N5" s="2"/>
      <c r="O5" s="3"/>
      <c r="P5" s="3"/>
      <c r="Q5" s="3"/>
      <c r="R5" s="2">
        <v>648521.90993982705</v>
      </c>
      <c r="S5" s="3">
        <v>630679.64822974603</v>
      </c>
      <c r="T5" s="3">
        <v>823190.06668542803</v>
      </c>
      <c r="U5" s="3">
        <v>785456.49076202104</v>
      </c>
      <c r="V5" s="2"/>
      <c r="W5" s="3"/>
      <c r="X5" s="3"/>
      <c r="Y5" s="3"/>
    </row>
    <row r="6" spans="1:25" x14ac:dyDescent="0.2">
      <c r="A6" s="1">
        <v>6</v>
      </c>
      <c r="B6" s="2">
        <v>1452469.1103394299</v>
      </c>
      <c r="C6" s="3">
        <v>1485009.20334454</v>
      </c>
      <c r="D6" s="3">
        <v>1529423.9371211</v>
      </c>
      <c r="E6" s="3">
        <v>1512378.70628252</v>
      </c>
      <c r="F6" s="2"/>
      <c r="G6" s="3"/>
      <c r="H6" s="3"/>
      <c r="I6" s="3"/>
      <c r="J6" s="2">
        <v>2692.2016991278401</v>
      </c>
      <c r="K6" s="3">
        <v>1132.5724867096301</v>
      </c>
      <c r="L6" s="3">
        <v>1840.4410517879901</v>
      </c>
      <c r="M6" s="3">
        <v>2550.5505841664199</v>
      </c>
      <c r="N6" s="2"/>
      <c r="O6" s="3"/>
      <c r="P6" s="3"/>
      <c r="Q6" s="3"/>
      <c r="R6" s="2">
        <v>1300310.1369707701</v>
      </c>
      <c r="S6" s="3">
        <v>1251165.2887132899</v>
      </c>
      <c r="T6" s="3">
        <v>1521857.25633334</v>
      </c>
      <c r="U6" s="3">
        <v>1459100.38647173</v>
      </c>
      <c r="V6" s="2"/>
      <c r="W6" s="3"/>
      <c r="X6" s="3"/>
      <c r="Y6" s="3"/>
    </row>
    <row r="7" spans="1:25" x14ac:dyDescent="0.2">
      <c r="A7" s="1">
        <v>8</v>
      </c>
      <c r="B7" s="2">
        <v>2438832.2578489599</v>
      </c>
      <c r="C7" s="3">
        <v>2425482.8014471899</v>
      </c>
      <c r="D7" s="3">
        <v>2350637.2753951401</v>
      </c>
      <c r="E7" s="3">
        <v>2488369.0520048002</v>
      </c>
      <c r="F7" s="2"/>
      <c r="G7" s="3"/>
      <c r="H7" s="3"/>
      <c r="I7" s="3"/>
      <c r="J7" s="2">
        <v>5661.6281643750999</v>
      </c>
      <c r="K7" s="3">
        <v>5378.6792607780999</v>
      </c>
      <c r="L7" s="3">
        <v>6086.6442011932004</v>
      </c>
      <c r="M7" s="3">
        <v>5237.2006743419597</v>
      </c>
      <c r="N7" s="2"/>
      <c r="O7" s="3"/>
      <c r="P7" s="3"/>
      <c r="Q7" s="3"/>
      <c r="R7" s="2">
        <v>2057394.2843440699</v>
      </c>
      <c r="S7" s="3">
        <v>2316291.0499696299</v>
      </c>
      <c r="T7" s="3">
        <v>2439605.4188544899</v>
      </c>
      <c r="U7" s="3">
        <v>2521557.4248140901</v>
      </c>
      <c r="V7" s="2"/>
      <c r="W7" s="3"/>
      <c r="X7" s="3"/>
      <c r="Y7" s="3"/>
    </row>
    <row r="8" spans="1:25" x14ac:dyDescent="0.2">
      <c r="A8" s="1"/>
      <c r="B8" s="2"/>
      <c r="C8" s="3"/>
      <c r="D8" s="3"/>
      <c r="E8" s="3"/>
      <c r="F8" s="2"/>
      <c r="G8" s="3"/>
      <c r="H8" s="3"/>
      <c r="I8" s="3"/>
      <c r="J8" s="2"/>
      <c r="K8" s="3"/>
      <c r="L8" s="3"/>
      <c r="M8" s="3"/>
      <c r="N8" s="2"/>
      <c r="O8" s="3"/>
      <c r="P8" s="3"/>
      <c r="Q8" s="3"/>
      <c r="R8" s="2"/>
      <c r="S8" s="3"/>
      <c r="T8" s="3"/>
      <c r="U8" s="3"/>
      <c r="V8" s="2"/>
      <c r="W8" s="3"/>
      <c r="X8" s="3"/>
      <c r="Y8" s="3"/>
    </row>
    <row r="9" spans="1:25" x14ac:dyDescent="0.2">
      <c r="A9" s="1"/>
      <c r="B9" s="2"/>
      <c r="C9" s="3"/>
      <c r="D9" s="3"/>
      <c r="E9" s="3"/>
      <c r="F9" s="2"/>
      <c r="G9" s="3"/>
      <c r="H9" s="3"/>
      <c r="I9" s="3"/>
      <c r="J9" s="2"/>
      <c r="K9" s="3"/>
      <c r="L9" s="3"/>
      <c r="M9" s="3"/>
      <c r="N9" s="2"/>
      <c r="O9" s="3"/>
      <c r="P9" s="3"/>
      <c r="Q9" s="3"/>
      <c r="R9" s="2"/>
      <c r="S9" s="3"/>
      <c r="T9" s="3"/>
      <c r="U9" s="3"/>
      <c r="V9" s="2"/>
      <c r="W9" s="3"/>
      <c r="X9" s="3"/>
      <c r="Y9" s="3"/>
    </row>
    <row r="10" spans="1:25" x14ac:dyDescent="0.2">
      <c r="A10" s="1"/>
      <c r="B10" s="3"/>
      <c r="C10" s="3"/>
      <c r="D10" s="3"/>
      <c r="E10" s="3"/>
      <c r="F10" s="2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</row>
    <row r="11" spans="1:25" x14ac:dyDescent="0.2">
      <c r="A11" s="1"/>
      <c r="B11" s="11" t="str">
        <f>B1</f>
        <v>MIT9215 + 0nM HOOH</v>
      </c>
      <c r="C11" s="12"/>
      <c r="D11" s="18">
        <f>F1</f>
        <v>0</v>
      </c>
      <c r="E11" s="12"/>
      <c r="F11" s="18" t="str">
        <f>J1</f>
        <v>MIT9215 + 400nM HOOH</v>
      </c>
      <c r="G11" s="12"/>
      <c r="H11" s="18">
        <f>N1</f>
        <v>0</v>
      </c>
      <c r="I11" s="12"/>
      <c r="J11" s="13" t="str">
        <f>R1</f>
        <v>MIT9215 Coculture + 400nM HOOH</v>
      </c>
      <c r="K11" s="17"/>
      <c r="L11" s="17" t="str">
        <f>V1</f>
        <v>EZ55 Coculture + 400nM HOOH</v>
      </c>
      <c r="M11" s="17"/>
      <c r="N11" s="3"/>
      <c r="O11" s="3"/>
      <c r="P11" s="3"/>
      <c r="Q11" s="1"/>
    </row>
    <row r="12" spans="1:25" x14ac:dyDescent="0.2">
      <c r="A12" s="4" t="s">
        <v>4</v>
      </c>
      <c r="B12" s="1" t="s">
        <v>5</v>
      </c>
      <c r="C12" s="1" t="s">
        <v>6</v>
      </c>
      <c r="D12" s="5" t="s">
        <v>5</v>
      </c>
      <c r="E12" s="1" t="s">
        <v>6</v>
      </c>
      <c r="F12" s="5" t="s">
        <v>5</v>
      </c>
      <c r="G12" s="1" t="s">
        <v>6</v>
      </c>
      <c r="H12" s="5" t="s">
        <v>5</v>
      </c>
      <c r="I12" s="1" t="s">
        <v>6</v>
      </c>
      <c r="J12" s="5" t="s">
        <v>5</v>
      </c>
      <c r="K12" s="1" t="s">
        <v>6</v>
      </c>
      <c r="L12" s="5" t="s">
        <v>5</v>
      </c>
      <c r="M12" s="1" t="s">
        <v>6</v>
      </c>
      <c r="N12" s="1"/>
      <c r="O12" s="1"/>
      <c r="P12" s="1"/>
      <c r="Q12" s="1"/>
    </row>
    <row r="13" spans="1:25" x14ac:dyDescent="0.2">
      <c r="A13" s="1">
        <v>0</v>
      </c>
      <c r="B13" s="3">
        <f t="shared" ref="B13:B19" si="0">AVERAGE(B3:C3)</f>
        <v>318800.9681147575</v>
      </c>
      <c r="C13" s="3">
        <f t="shared" ref="C13:C19" si="1">AVERAGE(D3:E3)</f>
        <v>285580.18553447351</v>
      </c>
      <c r="D13" s="2" t="e">
        <f t="shared" ref="D13:D19" si="2">AVERAGE(F3:G3)</f>
        <v>#DIV/0!</v>
      </c>
      <c r="E13" s="3" t="e">
        <f t="shared" ref="E13:E19" si="3">AVERAGE(H3:I3)</f>
        <v>#DIV/0!</v>
      </c>
      <c r="F13" s="2">
        <f t="shared" ref="F13:F19" si="4">AVERAGE(J3:K3)</f>
        <v>288717.420405165</v>
      </c>
      <c r="G13" s="3">
        <f t="shared" ref="G13:G19" si="5">AVERAGE(L3:M3)</f>
        <v>277545.060016006</v>
      </c>
      <c r="H13" s="2" t="e">
        <f t="shared" ref="H13:H19" si="6">AVERAGE(N3:O3)</f>
        <v>#DIV/0!</v>
      </c>
      <c r="I13" s="3" t="e">
        <f t="shared" ref="I13:I19" si="7">AVERAGE(P3:Q3)</f>
        <v>#DIV/0!</v>
      </c>
      <c r="J13" s="3">
        <f t="shared" ref="J13:J19" si="8">AVERAGE(R3:S3)</f>
        <v>209988.51766647951</v>
      </c>
      <c r="K13" s="3">
        <f t="shared" ref="K13:K19" si="9">AVERAGE(T3:U3)</f>
        <v>269191.837374583</v>
      </c>
      <c r="L13" s="3" t="e">
        <f t="shared" ref="L13:L19" si="10">AVERAGE(V3:W3)</f>
        <v>#DIV/0!</v>
      </c>
      <c r="M13" s="3" t="e">
        <f t="shared" ref="M13:M19" si="11">AVERAGE(X3:Y3)</f>
        <v>#DIV/0!</v>
      </c>
      <c r="N13" s="1"/>
      <c r="O13" s="1"/>
      <c r="P13" s="1"/>
      <c r="Q13" s="1"/>
    </row>
    <row r="14" spans="1:25" x14ac:dyDescent="0.2">
      <c r="A14" s="1">
        <v>1</v>
      </c>
      <c r="B14" s="3">
        <f t="shared" si="0"/>
        <v>501164.28276068496</v>
      </c>
      <c r="C14" s="3">
        <f t="shared" si="1"/>
        <v>477554.21563974547</v>
      </c>
      <c r="D14" s="2" t="e">
        <f t="shared" si="2"/>
        <v>#DIV/0!</v>
      </c>
      <c r="E14" s="3" t="e">
        <f t="shared" si="3"/>
        <v>#DIV/0!</v>
      </c>
      <c r="F14" s="2">
        <f t="shared" si="4"/>
        <v>274140.273676768</v>
      </c>
      <c r="G14" s="3">
        <f t="shared" si="5"/>
        <v>274618.89718874346</v>
      </c>
      <c r="H14" s="2" t="e">
        <f t="shared" si="6"/>
        <v>#DIV/0!</v>
      </c>
      <c r="I14" s="3" t="e">
        <f t="shared" si="7"/>
        <v>#DIV/0!</v>
      </c>
      <c r="J14" s="3">
        <f t="shared" si="8"/>
        <v>277649.53757673199</v>
      </c>
      <c r="K14" s="3">
        <f t="shared" si="9"/>
        <v>338760.73239651846</v>
      </c>
      <c r="L14" s="3" t="e">
        <f t="shared" si="10"/>
        <v>#DIV/0!</v>
      </c>
      <c r="M14" s="3" t="e">
        <f t="shared" si="11"/>
        <v>#DIV/0!</v>
      </c>
      <c r="N14" s="1"/>
      <c r="O14" s="1"/>
      <c r="P14" s="1"/>
      <c r="Q14" s="1"/>
    </row>
    <row r="15" spans="1:25" x14ac:dyDescent="0.2">
      <c r="A15" s="1">
        <v>4</v>
      </c>
      <c r="B15" s="3">
        <f t="shared" si="0"/>
        <v>819959.85459966352</v>
      </c>
      <c r="C15" s="3">
        <f t="shared" si="1"/>
        <v>884621.81881373702</v>
      </c>
      <c r="D15" s="2" t="e">
        <f t="shared" si="2"/>
        <v>#DIV/0!</v>
      </c>
      <c r="E15" s="3" t="e">
        <f t="shared" si="3"/>
        <v>#DIV/0!</v>
      </c>
      <c r="F15" s="2">
        <f t="shared" si="4"/>
        <v>1061.772693995493</v>
      </c>
      <c r="G15" s="3">
        <f t="shared" si="5"/>
        <v>1344.8585269641198</v>
      </c>
      <c r="H15" s="2" t="e">
        <f t="shared" si="6"/>
        <v>#DIV/0!</v>
      </c>
      <c r="I15" s="3" t="e">
        <f t="shared" si="7"/>
        <v>#DIV/0!</v>
      </c>
      <c r="J15" s="3">
        <f t="shared" si="8"/>
        <v>639600.77908478654</v>
      </c>
      <c r="K15" s="3">
        <f t="shared" si="9"/>
        <v>804323.27872372454</v>
      </c>
      <c r="L15" s="3" t="e">
        <f t="shared" si="10"/>
        <v>#DIV/0!</v>
      </c>
      <c r="M15" s="3" t="e">
        <f t="shared" si="11"/>
        <v>#DIV/0!</v>
      </c>
      <c r="N15" s="1"/>
      <c r="O15" s="1"/>
      <c r="P15" s="1"/>
      <c r="Q15" s="1"/>
    </row>
    <row r="16" spans="1:25" x14ac:dyDescent="0.2">
      <c r="A16" s="1">
        <v>6</v>
      </c>
      <c r="B16" s="3">
        <f t="shared" si="0"/>
        <v>1468739.156841985</v>
      </c>
      <c r="C16" s="3">
        <f t="shared" si="1"/>
        <v>1520901.32170181</v>
      </c>
      <c r="D16" s="2" t="e">
        <f t="shared" si="2"/>
        <v>#DIV/0!</v>
      </c>
      <c r="E16" s="3" t="e">
        <f t="shared" si="3"/>
        <v>#DIV/0!</v>
      </c>
      <c r="F16" s="2">
        <f t="shared" si="4"/>
        <v>1912.3870929187351</v>
      </c>
      <c r="G16" s="3">
        <f t="shared" si="5"/>
        <v>2195.4958179772048</v>
      </c>
      <c r="H16" s="2" t="e">
        <f t="shared" si="6"/>
        <v>#DIV/0!</v>
      </c>
      <c r="I16" s="3" t="e">
        <f t="shared" si="7"/>
        <v>#DIV/0!</v>
      </c>
      <c r="J16" s="3">
        <f t="shared" si="8"/>
        <v>1275737.71284203</v>
      </c>
      <c r="K16" s="3">
        <f t="shared" si="9"/>
        <v>1490478.8214025348</v>
      </c>
      <c r="L16" s="3" t="e">
        <f t="shared" si="10"/>
        <v>#DIV/0!</v>
      </c>
      <c r="M16" s="3" t="e">
        <f t="shared" si="11"/>
        <v>#DIV/0!</v>
      </c>
      <c r="N16" s="1"/>
      <c r="O16" s="1"/>
      <c r="P16" s="1"/>
      <c r="Q16" s="1"/>
      <c r="S16" t="s">
        <v>31</v>
      </c>
    </row>
    <row r="17" spans="1:19" x14ac:dyDescent="0.2">
      <c r="A17" s="1">
        <v>8</v>
      </c>
      <c r="B17" s="3">
        <f t="shared" si="0"/>
        <v>2432157.5296480749</v>
      </c>
      <c r="C17" s="3">
        <f t="shared" si="1"/>
        <v>2419503.1636999701</v>
      </c>
      <c r="D17" s="2" t="e">
        <f t="shared" si="2"/>
        <v>#DIV/0!</v>
      </c>
      <c r="E17" s="3" t="e">
        <f t="shared" si="3"/>
        <v>#DIV/0!</v>
      </c>
      <c r="F17" s="2">
        <f t="shared" si="4"/>
        <v>5520.1537125765999</v>
      </c>
      <c r="G17" s="3">
        <f t="shared" si="5"/>
        <v>5661.92243776758</v>
      </c>
      <c r="H17" s="2" t="e">
        <f t="shared" si="6"/>
        <v>#DIV/0!</v>
      </c>
      <c r="I17" s="3" t="e">
        <f t="shared" si="7"/>
        <v>#DIV/0!</v>
      </c>
      <c r="J17" s="3">
        <f t="shared" si="8"/>
        <v>2186842.66715685</v>
      </c>
      <c r="K17" s="3">
        <f t="shared" si="9"/>
        <v>2480581.42183429</v>
      </c>
      <c r="L17" s="3" t="e">
        <f t="shared" si="10"/>
        <v>#DIV/0!</v>
      </c>
      <c r="M17" s="3" t="e">
        <f t="shared" si="11"/>
        <v>#DIV/0!</v>
      </c>
      <c r="N17" s="1"/>
      <c r="O17" s="1"/>
      <c r="P17" s="1"/>
      <c r="Q17" s="1"/>
    </row>
    <row r="18" spans="1:19" x14ac:dyDescent="0.2">
      <c r="A18" s="1"/>
      <c r="B18" s="3" t="e">
        <f t="shared" si="0"/>
        <v>#DIV/0!</v>
      </c>
      <c r="C18" s="3" t="e">
        <f t="shared" si="1"/>
        <v>#DIV/0!</v>
      </c>
      <c r="D18" s="2" t="e">
        <f t="shared" si="2"/>
        <v>#DIV/0!</v>
      </c>
      <c r="E18" s="3" t="e">
        <f t="shared" si="3"/>
        <v>#DIV/0!</v>
      </c>
      <c r="F18" s="2" t="e">
        <f t="shared" si="4"/>
        <v>#DIV/0!</v>
      </c>
      <c r="G18" s="3" t="e">
        <f t="shared" si="5"/>
        <v>#DIV/0!</v>
      </c>
      <c r="H18" s="2" t="e">
        <f t="shared" si="6"/>
        <v>#DIV/0!</v>
      </c>
      <c r="I18" s="3" t="e">
        <f t="shared" si="7"/>
        <v>#DIV/0!</v>
      </c>
      <c r="J18" s="3" t="e">
        <f t="shared" si="8"/>
        <v>#DIV/0!</v>
      </c>
      <c r="K18" s="3" t="e">
        <f t="shared" si="9"/>
        <v>#DIV/0!</v>
      </c>
      <c r="L18" s="3" t="e">
        <f t="shared" si="10"/>
        <v>#DIV/0!</v>
      </c>
      <c r="M18" s="3" t="e">
        <f t="shared" si="11"/>
        <v>#DIV/0!</v>
      </c>
      <c r="N18" s="1"/>
      <c r="O18" s="1"/>
      <c r="P18" s="1"/>
      <c r="Q18" s="1"/>
    </row>
    <row r="19" spans="1:19" x14ac:dyDescent="0.2">
      <c r="A19" s="1"/>
      <c r="B19" s="3" t="e">
        <f t="shared" si="0"/>
        <v>#DIV/0!</v>
      </c>
      <c r="C19" s="3" t="e">
        <f t="shared" si="1"/>
        <v>#DIV/0!</v>
      </c>
      <c r="D19" s="2" t="e">
        <f t="shared" si="2"/>
        <v>#DIV/0!</v>
      </c>
      <c r="E19" s="3" t="e">
        <f t="shared" si="3"/>
        <v>#DIV/0!</v>
      </c>
      <c r="F19" s="2" t="e">
        <f t="shared" si="4"/>
        <v>#DIV/0!</v>
      </c>
      <c r="G19" s="3" t="e">
        <f t="shared" si="5"/>
        <v>#DIV/0!</v>
      </c>
      <c r="H19" s="2" t="e">
        <f t="shared" si="6"/>
        <v>#DIV/0!</v>
      </c>
      <c r="I19" s="3" t="e">
        <f t="shared" si="7"/>
        <v>#DIV/0!</v>
      </c>
      <c r="J19" s="3" t="e">
        <f t="shared" si="8"/>
        <v>#DIV/0!</v>
      </c>
      <c r="K19" s="3" t="e">
        <f t="shared" si="9"/>
        <v>#DIV/0!</v>
      </c>
      <c r="L19" s="3" t="e">
        <f t="shared" si="10"/>
        <v>#DIV/0!</v>
      </c>
      <c r="M19" s="3" t="e">
        <f t="shared" si="11"/>
        <v>#DIV/0!</v>
      </c>
      <c r="N19" s="1"/>
      <c r="O19" s="1"/>
      <c r="P19" s="1"/>
      <c r="Q19" s="1"/>
    </row>
    <row r="20" spans="1:19" x14ac:dyDescent="0.2">
      <c r="A20" s="1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  <c r="M20" s="1"/>
      <c r="N20" s="1"/>
      <c r="O20" s="1"/>
      <c r="P20" s="1"/>
      <c r="Q20" s="1"/>
      <c r="S20" t="s">
        <v>31</v>
      </c>
    </row>
    <row r="21" spans="1:19" x14ac:dyDescent="0.2">
      <c r="A21" s="1"/>
      <c r="B21" s="11" t="str">
        <f>B11</f>
        <v>MIT9215 + 0nM HOOH</v>
      </c>
      <c r="C21" s="12"/>
      <c r="D21" s="11">
        <f>D11</f>
        <v>0</v>
      </c>
      <c r="E21" s="12"/>
      <c r="F21" s="11" t="str">
        <f>F11</f>
        <v>MIT9215 + 400nM HOOH</v>
      </c>
      <c r="G21" s="12"/>
      <c r="H21" s="11">
        <f>H11</f>
        <v>0</v>
      </c>
      <c r="I21" s="12"/>
      <c r="J21" s="13" t="str">
        <f>J11</f>
        <v>MIT9215 Coculture + 400nM HOOH</v>
      </c>
      <c r="K21" s="11"/>
      <c r="L21" s="13" t="str">
        <f>L11</f>
        <v>EZ55 Coculture + 400nM HOOH</v>
      </c>
      <c r="M21" s="11"/>
      <c r="N21" s="1"/>
      <c r="O21" s="1"/>
      <c r="P21" s="1"/>
      <c r="Q21" s="1"/>
    </row>
    <row r="22" spans="1:19" x14ac:dyDescent="0.2">
      <c r="A22" s="4" t="s">
        <v>4</v>
      </c>
      <c r="B22" s="7" t="s">
        <v>7</v>
      </c>
      <c r="C22" s="4" t="s">
        <v>8</v>
      </c>
      <c r="D22" s="7" t="s">
        <v>7</v>
      </c>
      <c r="E22" s="4" t="s">
        <v>8</v>
      </c>
      <c r="F22" s="7" t="s">
        <v>7</v>
      </c>
      <c r="G22" s="4" t="s">
        <v>8</v>
      </c>
      <c r="H22" s="8" t="s">
        <v>7</v>
      </c>
      <c r="I22" s="4" t="s">
        <v>8</v>
      </c>
      <c r="J22" s="8" t="s">
        <v>7</v>
      </c>
      <c r="K22" s="4" t="s">
        <v>8</v>
      </c>
      <c r="L22" s="8" t="s">
        <v>7</v>
      </c>
      <c r="M22" s="4" t="s">
        <v>8</v>
      </c>
      <c r="N22" s="1"/>
      <c r="O22" s="1"/>
      <c r="P22" s="1"/>
      <c r="Q22" s="1"/>
    </row>
    <row r="23" spans="1:19" x14ac:dyDescent="0.2">
      <c r="A23" s="1">
        <v>0</v>
      </c>
      <c r="B23" s="3">
        <f t="shared" ref="B23:B28" si="12">AVERAGE(B13:C13)</f>
        <v>302190.57682461548</v>
      </c>
      <c r="C23" s="9">
        <f t="shared" ref="C23:C28" si="13">STDEV(B13:C13)</f>
        <v>23490.640638842746</v>
      </c>
      <c r="D23" s="2" t="e">
        <f t="shared" ref="D23:D28" si="14">AVERAGE(D13:E13)</f>
        <v>#DIV/0!</v>
      </c>
      <c r="E23" s="9" t="e">
        <f t="shared" ref="E23:E28" si="15">STDEV(D13:E13)</f>
        <v>#DIV/0!</v>
      </c>
      <c r="F23" s="2">
        <f t="shared" ref="F23:F28" si="16">AVERAGE(F13:G13)</f>
        <v>283131.24021058553</v>
      </c>
      <c r="G23" s="9">
        <f t="shared" ref="G23:G28" si="17">STDEV(F13:G13)</f>
        <v>7900.0517930343058</v>
      </c>
      <c r="H23" s="3" t="e">
        <f t="shared" ref="H23:H28" si="18">AVERAGE(H13:I13)</f>
        <v>#DIV/0!</v>
      </c>
      <c r="I23" s="9" t="e">
        <f t="shared" ref="I23:I28" si="19">STDEV(H13:I13)</f>
        <v>#DIV/0!</v>
      </c>
      <c r="J23" s="3">
        <f t="shared" ref="J23:J28" si="20">AVERAGE(J13:K13)</f>
        <v>239590.17752053126</v>
      </c>
      <c r="K23" s="1">
        <f t="shared" ref="K23:K28" si="21">STDEV(J13:K13)</f>
        <v>41863.068834355239</v>
      </c>
      <c r="L23" s="3" t="e">
        <f t="shared" ref="L23:L28" si="22">AVERAGE(L13:M13)</f>
        <v>#DIV/0!</v>
      </c>
      <c r="M23" s="1" t="e">
        <f t="shared" ref="M23:M28" si="23">STDEV(L13:M13)</f>
        <v>#DIV/0!</v>
      </c>
      <c r="N23" s="1"/>
      <c r="O23" s="1"/>
      <c r="P23" s="1"/>
      <c r="Q23" s="1"/>
    </row>
    <row r="24" spans="1:19" x14ac:dyDescent="0.2">
      <c r="A24" s="1">
        <v>1</v>
      </c>
      <c r="B24" s="3">
        <f t="shared" si="12"/>
        <v>489359.24920021521</v>
      </c>
      <c r="C24" s="9">
        <f t="shared" si="13"/>
        <v>16694.838565485865</v>
      </c>
      <c r="D24" s="2" t="e">
        <f t="shared" si="14"/>
        <v>#DIV/0!</v>
      </c>
      <c r="E24" s="9" t="e">
        <f t="shared" si="15"/>
        <v>#DIV/0!</v>
      </c>
      <c r="F24" s="2">
        <f t="shared" si="16"/>
        <v>274379.58543275576</v>
      </c>
      <c r="G24" s="9">
        <f t="shared" si="17"/>
        <v>338.43793095316602</v>
      </c>
      <c r="H24" s="3" t="e">
        <f t="shared" si="18"/>
        <v>#DIV/0!</v>
      </c>
      <c r="I24" s="9" t="e">
        <f t="shared" si="19"/>
        <v>#DIV/0!</v>
      </c>
      <c r="J24" s="3">
        <f t="shared" si="20"/>
        <v>308205.13498662523</v>
      </c>
      <c r="K24" s="1">
        <f t="shared" si="21"/>
        <v>43212.140263483227</v>
      </c>
      <c r="L24" s="3" t="e">
        <f t="shared" si="22"/>
        <v>#DIV/0!</v>
      </c>
      <c r="M24" s="1" t="e">
        <f t="shared" si="23"/>
        <v>#DIV/0!</v>
      </c>
      <c r="N24" s="1"/>
      <c r="O24" s="1"/>
      <c r="P24" s="1"/>
      <c r="Q24" s="1"/>
    </row>
    <row r="25" spans="1:19" x14ac:dyDescent="0.2">
      <c r="A25" s="1">
        <v>4</v>
      </c>
      <c r="B25" s="3">
        <f t="shared" si="12"/>
        <v>852290.83670670027</v>
      </c>
      <c r="C25" s="9">
        <f t="shared" si="13"/>
        <v>45722.91338061323</v>
      </c>
      <c r="D25" s="2" t="e">
        <f t="shared" si="14"/>
        <v>#DIV/0!</v>
      </c>
      <c r="E25" s="9" t="e">
        <f t="shared" si="15"/>
        <v>#DIV/0!</v>
      </c>
      <c r="F25" s="2">
        <f t="shared" si="16"/>
        <v>1203.3156104798063</v>
      </c>
      <c r="G25" s="9">
        <f t="shared" si="17"/>
        <v>200.17191214996043</v>
      </c>
      <c r="H25" s="3" t="e">
        <f t="shared" si="18"/>
        <v>#DIV/0!</v>
      </c>
      <c r="I25" s="9" t="e">
        <f t="shared" si="19"/>
        <v>#DIV/0!</v>
      </c>
      <c r="J25" s="3">
        <f t="shared" si="20"/>
        <v>721962.02890425548</v>
      </c>
      <c r="K25" s="1">
        <f t="shared" si="21"/>
        <v>116476.396508693</v>
      </c>
      <c r="L25" s="3" t="e">
        <f t="shared" si="22"/>
        <v>#DIV/0!</v>
      </c>
      <c r="M25" s="1" t="e">
        <f t="shared" si="23"/>
        <v>#DIV/0!</v>
      </c>
      <c r="N25" s="1"/>
      <c r="O25" s="1"/>
      <c r="P25" s="1"/>
      <c r="Q25" s="1"/>
    </row>
    <row r="26" spans="1:19" x14ac:dyDescent="0.2">
      <c r="A26" s="1">
        <v>6</v>
      </c>
      <c r="B26" s="3">
        <f t="shared" si="12"/>
        <v>1494820.2392718974</v>
      </c>
      <c r="C26" s="9">
        <f t="shared" si="13"/>
        <v>36884.220493752924</v>
      </c>
      <c r="D26" s="2" t="e">
        <f t="shared" si="14"/>
        <v>#DIV/0!</v>
      </c>
      <c r="E26" s="9" t="e">
        <f t="shared" si="15"/>
        <v>#DIV/0!</v>
      </c>
      <c r="F26" s="2">
        <f t="shared" si="16"/>
        <v>2053.9414554479699</v>
      </c>
      <c r="G26" s="9">
        <f t="shared" si="17"/>
        <v>200.18809930192174</v>
      </c>
      <c r="H26" s="3" t="e">
        <f t="shared" si="18"/>
        <v>#DIV/0!</v>
      </c>
      <c r="I26" s="9" t="e">
        <f t="shared" si="19"/>
        <v>#DIV/0!</v>
      </c>
      <c r="J26" s="3">
        <f t="shared" si="20"/>
        <v>1383108.2671222824</v>
      </c>
      <c r="K26" s="1">
        <f t="shared" si="21"/>
        <v>151844.89406264955</v>
      </c>
      <c r="L26" s="3" t="e">
        <f t="shared" si="22"/>
        <v>#DIV/0!</v>
      </c>
      <c r="M26" s="1" t="e">
        <f t="shared" si="23"/>
        <v>#DIV/0!</v>
      </c>
      <c r="N26" s="1"/>
      <c r="O26" s="1"/>
      <c r="P26" s="1"/>
      <c r="Q26" s="1"/>
    </row>
    <row r="27" spans="1:19" x14ac:dyDescent="0.2">
      <c r="A27" s="10">
        <v>8</v>
      </c>
      <c r="B27" s="3">
        <f t="shared" si="12"/>
        <v>2425830.3466740223</v>
      </c>
      <c r="C27" s="9">
        <f t="shared" si="13"/>
        <v>8947.9879735210143</v>
      </c>
      <c r="D27" s="2" t="e">
        <f t="shared" si="14"/>
        <v>#DIV/0!</v>
      </c>
      <c r="E27" s="9" t="e">
        <f t="shared" si="15"/>
        <v>#DIV/0!</v>
      </c>
      <c r="F27" s="2">
        <f t="shared" si="16"/>
        <v>5591.0380751720895</v>
      </c>
      <c r="G27" s="9">
        <f t="shared" si="17"/>
        <v>100.24562694271418</v>
      </c>
      <c r="H27" s="3" t="e">
        <f t="shared" si="18"/>
        <v>#DIV/0!</v>
      </c>
      <c r="I27" s="9" t="e">
        <f t="shared" si="19"/>
        <v>#DIV/0!</v>
      </c>
      <c r="J27" s="3">
        <f t="shared" si="20"/>
        <v>2333712.04449557</v>
      </c>
      <c r="K27" s="1">
        <f t="shared" si="21"/>
        <v>207704.66532970956</v>
      </c>
      <c r="L27" s="3" t="e">
        <f t="shared" si="22"/>
        <v>#DIV/0!</v>
      </c>
      <c r="M27" s="1" t="e">
        <f t="shared" si="23"/>
        <v>#DIV/0!</v>
      </c>
      <c r="N27" s="1"/>
      <c r="O27" s="1"/>
    </row>
    <row r="28" spans="1:19" x14ac:dyDescent="0.2">
      <c r="B28" s="3" t="e">
        <f t="shared" si="12"/>
        <v>#DIV/0!</v>
      </c>
      <c r="C28" s="9" t="e">
        <f t="shared" si="13"/>
        <v>#DIV/0!</v>
      </c>
      <c r="D28" s="2" t="e">
        <f t="shared" si="14"/>
        <v>#DIV/0!</v>
      </c>
      <c r="E28" s="9" t="e">
        <f t="shared" si="15"/>
        <v>#DIV/0!</v>
      </c>
      <c r="F28" s="2" t="e">
        <f t="shared" si="16"/>
        <v>#DIV/0!</v>
      </c>
      <c r="G28" s="9" t="e">
        <f t="shared" si="17"/>
        <v>#DIV/0!</v>
      </c>
      <c r="H28" s="3" t="e">
        <f t="shared" si="18"/>
        <v>#DIV/0!</v>
      </c>
      <c r="I28" s="9" t="e">
        <f t="shared" si="19"/>
        <v>#DIV/0!</v>
      </c>
      <c r="J28" s="3" t="e">
        <f t="shared" si="20"/>
        <v>#DIV/0!</v>
      </c>
      <c r="K28" s="1" t="e">
        <f t="shared" si="21"/>
        <v>#DIV/0!</v>
      </c>
      <c r="L28" s="3" t="e">
        <f t="shared" si="22"/>
        <v>#DIV/0!</v>
      </c>
      <c r="M28" s="1" t="e">
        <f t="shared" si="23"/>
        <v>#DIV/0!</v>
      </c>
      <c r="N28" s="1"/>
      <c r="O28" s="1"/>
    </row>
    <row r="29" spans="1:19" x14ac:dyDescent="0.2">
      <c r="N29" s="1"/>
      <c r="O29" s="1"/>
    </row>
    <row r="30" spans="1:19" x14ac:dyDescent="0.2">
      <c r="N30" s="1"/>
      <c r="O30" s="1"/>
    </row>
    <row r="31" spans="1:19" x14ac:dyDescent="0.2">
      <c r="N31" s="1"/>
      <c r="O31" s="1"/>
    </row>
    <row r="32" spans="1:19" x14ac:dyDescent="0.2">
      <c r="N32" s="1"/>
      <c r="O32" s="1"/>
    </row>
    <row r="33" spans="1:17" x14ac:dyDescent="0.2">
      <c r="A33" s="1"/>
      <c r="N33" s="1"/>
      <c r="O33" s="1"/>
    </row>
    <row r="34" spans="1:17" x14ac:dyDescent="0.2">
      <c r="A34" s="1"/>
      <c r="N34" s="1"/>
      <c r="O34" s="1"/>
    </row>
    <row r="35" spans="1:17" x14ac:dyDescent="0.2">
      <c r="N35" s="1"/>
      <c r="O35" s="1"/>
    </row>
    <row r="36" spans="1:17" x14ac:dyDescent="0.2">
      <c r="N36" s="1"/>
      <c r="O36" s="1"/>
    </row>
    <row r="37" spans="1:17" x14ac:dyDescent="0.2">
      <c r="F37" t="s">
        <v>42</v>
      </c>
      <c r="N37" s="1"/>
      <c r="O37" s="1"/>
    </row>
    <row r="38" spans="1:17" x14ac:dyDescent="0.2">
      <c r="N38" s="1"/>
      <c r="O38" s="1"/>
    </row>
    <row r="39" spans="1:17" x14ac:dyDescent="0.2">
      <c r="N39" s="1"/>
      <c r="O39" s="1"/>
    </row>
    <row r="40" spans="1:17" x14ac:dyDescent="0.2">
      <c r="N40" s="1"/>
      <c r="O40" s="1"/>
      <c r="P40" s="1"/>
      <c r="Q40" s="1"/>
    </row>
  </sheetData>
  <mergeCells count="30">
    <mergeCell ref="V1:Y1"/>
    <mergeCell ref="B1:E1"/>
    <mergeCell ref="F1:I1"/>
    <mergeCell ref="J1:M1"/>
    <mergeCell ref="N1:Q1"/>
    <mergeCell ref="R1:U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L21:M21"/>
    <mergeCell ref="B11:C11"/>
    <mergeCell ref="D11:E11"/>
    <mergeCell ref="F11:G11"/>
    <mergeCell ref="H11:I11"/>
    <mergeCell ref="J11:K11"/>
    <mergeCell ref="L11:M11"/>
    <mergeCell ref="B21:C21"/>
    <mergeCell ref="D21:E21"/>
    <mergeCell ref="F21:G21"/>
    <mergeCell ref="H21:I21"/>
    <mergeCell ref="J21:K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E965-CD54-48CB-B743-3E94A57542AB}">
  <dimension ref="A1:AI7"/>
  <sheetViews>
    <sheetView topLeftCell="L1" workbookViewId="0">
      <selection sqref="A1:AI7"/>
    </sheetView>
  </sheetViews>
  <sheetFormatPr baseColWidth="10" defaultColWidth="8.83203125" defaultRowHeight="15" x14ac:dyDescent="0.2"/>
  <sheetData>
    <row r="1" spans="1:35" x14ac:dyDescent="0.2">
      <c r="B1" s="11" t="s">
        <v>9</v>
      </c>
      <c r="C1" s="11"/>
      <c r="D1" s="11" t="s">
        <v>15</v>
      </c>
      <c r="E1" s="11"/>
      <c r="F1" s="11" t="s">
        <v>16</v>
      </c>
      <c r="G1" s="11"/>
      <c r="H1" s="11" t="s">
        <v>17</v>
      </c>
      <c r="I1" s="11"/>
      <c r="J1" s="11" t="s">
        <v>18</v>
      </c>
      <c r="K1" s="11"/>
      <c r="L1" s="11" t="s">
        <v>10</v>
      </c>
      <c r="M1" s="11"/>
      <c r="N1" s="11" t="s">
        <v>19</v>
      </c>
      <c r="O1" s="11"/>
      <c r="P1" s="11" t="s">
        <v>20</v>
      </c>
      <c r="Q1" s="11"/>
      <c r="R1" s="11" t="s">
        <v>21</v>
      </c>
      <c r="S1" s="11"/>
      <c r="T1" s="11" t="s">
        <v>22</v>
      </c>
      <c r="U1" s="11"/>
      <c r="V1" s="11" t="s">
        <v>23</v>
      </c>
      <c r="W1" s="11"/>
      <c r="X1" s="11" t="s">
        <v>24</v>
      </c>
      <c r="Y1" s="11"/>
      <c r="Z1" s="11" t="s">
        <v>25</v>
      </c>
      <c r="AA1" s="11"/>
      <c r="AB1" s="11" t="s">
        <v>26</v>
      </c>
      <c r="AC1" s="11"/>
      <c r="AD1" s="11" t="s">
        <v>11</v>
      </c>
      <c r="AE1" s="11"/>
      <c r="AF1" s="11" t="s">
        <v>27</v>
      </c>
      <c r="AG1" s="11"/>
      <c r="AH1" s="11" t="s">
        <v>28</v>
      </c>
      <c r="AI1" s="11"/>
    </row>
    <row r="2" spans="1:35" x14ac:dyDescent="0.2">
      <c r="A2" t="s">
        <v>1</v>
      </c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  <c r="N2" s="1" t="s">
        <v>7</v>
      </c>
      <c r="O2" s="1" t="s">
        <v>8</v>
      </c>
      <c r="P2" s="1" t="s">
        <v>7</v>
      </c>
      <c r="Q2" s="1" t="s">
        <v>8</v>
      </c>
      <c r="R2" s="1" t="s">
        <v>7</v>
      </c>
      <c r="S2" s="1" t="s">
        <v>8</v>
      </c>
      <c r="T2" s="1" t="s">
        <v>7</v>
      </c>
      <c r="U2" s="1" t="s">
        <v>8</v>
      </c>
      <c r="V2" s="1" t="s">
        <v>7</v>
      </c>
      <c r="W2" s="1" t="s">
        <v>8</v>
      </c>
      <c r="X2" s="1" t="s">
        <v>7</v>
      </c>
      <c r="Y2" s="1" t="s">
        <v>8</v>
      </c>
      <c r="Z2" s="1" t="s">
        <v>7</v>
      </c>
      <c r="AA2" s="1" t="s">
        <v>8</v>
      </c>
      <c r="AB2" s="1" t="s">
        <v>7</v>
      </c>
      <c r="AC2" s="1" t="s">
        <v>8</v>
      </c>
      <c r="AD2" s="1" t="s">
        <v>7</v>
      </c>
      <c r="AE2" s="1" t="s">
        <v>8</v>
      </c>
      <c r="AF2" s="1" t="s">
        <v>7</v>
      </c>
      <c r="AG2" s="1" t="s">
        <v>8</v>
      </c>
      <c r="AH2" s="1" t="s">
        <v>7</v>
      </c>
      <c r="AI2" s="1" t="s">
        <v>8</v>
      </c>
    </row>
    <row r="3" spans="1:35" x14ac:dyDescent="0.2">
      <c r="A3">
        <v>0</v>
      </c>
      <c r="B3">
        <v>82.94413820617217</v>
      </c>
      <c r="C3">
        <v>3.0979569773452269</v>
      </c>
      <c r="D3">
        <v>79.877482356260856</v>
      </c>
      <c r="E3">
        <v>0.50387420513284431</v>
      </c>
      <c r="F3">
        <v>83.498714288511934</v>
      </c>
      <c r="G3">
        <v>0.2135060191240804</v>
      </c>
      <c r="H3">
        <v>81.430295386812247</v>
      </c>
      <c r="I3">
        <v>0.96689042387215907</v>
      </c>
      <c r="J3">
        <v>76.243998919488064</v>
      </c>
      <c r="K3">
        <v>2.4606338301871968</v>
      </c>
      <c r="L3">
        <v>361.37626136214209</v>
      </c>
      <c r="M3">
        <v>4.4433828210227251</v>
      </c>
      <c r="N3">
        <v>356.62806479409835</v>
      </c>
      <c r="O3">
        <v>14.563629568085396</v>
      </c>
      <c r="P3">
        <v>376.51594946223474</v>
      </c>
      <c r="Q3">
        <v>22.652466384126662</v>
      </c>
      <c r="R3">
        <v>380.37256668348834</v>
      </c>
      <c r="S3">
        <v>19.294738630132066</v>
      </c>
      <c r="T3">
        <v>357.36350262581379</v>
      </c>
      <c r="U3">
        <v>12.1479088026406</v>
      </c>
      <c r="V3">
        <v>349.61738027932449</v>
      </c>
      <c r="W3">
        <v>10.225248700065023</v>
      </c>
      <c r="X3">
        <v>348.82437775437756</v>
      </c>
      <c r="Y3">
        <v>11.015804656344072</v>
      </c>
      <c r="Z3">
        <v>349.80541046219696</v>
      </c>
      <c r="AA3">
        <v>7.9566166856369165</v>
      </c>
      <c r="AB3">
        <v>347.3178337036689</v>
      </c>
      <c r="AC3">
        <v>2.8649128534495074</v>
      </c>
      <c r="AD3">
        <v>356.62806479409835</v>
      </c>
      <c r="AE3">
        <v>14.563629568085396</v>
      </c>
      <c r="AF3">
        <v>66.369764170544343</v>
      </c>
      <c r="AG3">
        <v>0.1252159041654283</v>
      </c>
      <c r="AH3">
        <v>362.83293049373395</v>
      </c>
      <c r="AI3">
        <v>5.8418318861402234</v>
      </c>
    </row>
    <row r="4" spans="1:35" x14ac:dyDescent="0.2">
      <c r="A4">
        <v>1</v>
      </c>
      <c r="B4">
        <v>74.225714457905426</v>
      </c>
      <c r="C4">
        <v>4.3179431158302037</v>
      </c>
      <c r="D4">
        <v>69.643676766393298</v>
      </c>
      <c r="E4">
        <v>1.9510166056714513</v>
      </c>
      <c r="F4">
        <v>75.162611193794049</v>
      </c>
      <c r="G4">
        <v>0.17560034945435221</v>
      </c>
      <c r="H4">
        <v>76.651858935603471</v>
      </c>
      <c r="I4">
        <v>1.7233083169880132</v>
      </c>
      <c r="J4">
        <v>71.056728197480112</v>
      </c>
      <c r="K4">
        <v>1.5815610992942628</v>
      </c>
      <c r="L4">
        <v>380.66584296148858</v>
      </c>
      <c r="M4">
        <v>3.8702235281795425</v>
      </c>
      <c r="N4">
        <v>304.68477959200789</v>
      </c>
      <c r="O4">
        <v>14.365307408543021</v>
      </c>
      <c r="P4">
        <v>339.18292417665998</v>
      </c>
      <c r="Q4">
        <v>7.6296921423898114</v>
      </c>
      <c r="R4">
        <v>349.63467867925965</v>
      </c>
      <c r="S4">
        <v>1.2986115835327006</v>
      </c>
      <c r="T4">
        <v>337.73663920929084</v>
      </c>
      <c r="U4">
        <v>13.308435794061358</v>
      </c>
      <c r="V4">
        <v>311.69912682302117</v>
      </c>
      <c r="W4">
        <v>5.1984651163718691</v>
      </c>
      <c r="X4">
        <v>324.90223281343202</v>
      </c>
      <c r="Y4">
        <v>7.0176111725694588</v>
      </c>
      <c r="Z4">
        <v>355.79203415509784</v>
      </c>
      <c r="AA4">
        <v>7.9493556179481004</v>
      </c>
      <c r="AB4">
        <v>360.05811242920151</v>
      </c>
      <c r="AC4">
        <v>4.6375384764352567</v>
      </c>
      <c r="AD4">
        <v>7.8623401594295661</v>
      </c>
      <c r="AE4">
        <v>0.16081940460113472</v>
      </c>
      <c r="AF4">
        <v>69.2702570463982</v>
      </c>
      <c r="AG4">
        <v>0.46903956801499785</v>
      </c>
      <c r="AH4">
        <v>372.15560128140942</v>
      </c>
      <c r="AI4">
        <v>7.5888231704454157</v>
      </c>
    </row>
    <row r="5" spans="1:35" x14ac:dyDescent="0.2">
      <c r="A5">
        <v>4</v>
      </c>
      <c r="B5">
        <v>92.658889370708664</v>
      </c>
      <c r="C5">
        <v>7.8312407383167288</v>
      </c>
      <c r="D5">
        <v>73.263507538796375</v>
      </c>
      <c r="E5">
        <v>3.6070097629842581</v>
      </c>
      <c r="F5">
        <v>80.805073782978937</v>
      </c>
      <c r="G5">
        <v>2.0508513502076982</v>
      </c>
      <c r="H5">
        <v>97.68319569226901</v>
      </c>
      <c r="I5">
        <v>1.2318354401237168</v>
      </c>
      <c r="J5">
        <v>91.296754065721188</v>
      </c>
      <c r="K5">
        <v>4.3225213396276425</v>
      </c>
      <c r="L5">
        <v>378.14431406378196</v>
      </c>
      <c r="M5">
        <v>2.7725633225915454</v>
      </c>
      <c r="N5">
        <v>144.88083525561711</v>
      </c>
      <c r="O5">
        <v>7.1502540925010054</v>
      </c>
      <c r="P5">
        <v>204.3788455909891</v>
      </c>
      <c r="Q5">
        <v>2.630447433857964</v>
      </c>
      <c r="R5">
        <v>289.16917757898716</v>
      </c>
      <c r="S5">
        <v>15.64021641920168</v>
      </c>
      <c r="T5">
        <v>305.25732079786462</v>
      </c>
      <c r="U5">
        <v>16.507989986699478</v>
      </c>
      <c r="V5">
        <v>139.82110544459641</v>
      </c>
      <c r="W5">
        <v>5.5285687701943376</v>
      </c>
      <c r="X5">
        <v>190.36439643444479</v>
      </c>
      <c r="Y5">
        <v>0.32164552903762211</v>
      </c>
      <c r="Z5">
        <v>293.27720627091969</v>
      </c>
      <c r="AA5">
        <v>21.47929818971776</v>
      </c>
      <c r="AB5">
        <v>332.04325818963554</v>
      </c>
      <c r="AC5">
        <v>12.654021279733449</v>
      </c>
      <c r="AD5">
        <v>15.669048907800958</v>
      </c>
      <c r="AE5">
        <v>4.3684606353412522E-2</v>
      </c>
      <c r="AF5">
        <v>97.462135182092368</v>
      </c>
      <c r="AG5">
        <v>4.0364576270552996</v>
      </c>
      <c r="AH5">
        <v>380.15473410134064</v>
      </c>
      <c r="AI5">
        <v>3.3070656190383332</v>
      </c>
    </row>
    <row r="6" spans="1:35" x14ac:dyDescent="0.2">
      <c r="A6">
        <v>6</v>
      </c>
      <c r="B6">
        <v>81.196545494094011</v>
      </c>
      <c r="C6">
        <v>0.91607132217618648</v>
      </c>
      <c r="D6">
        <v>52.90146760147546</v>
      </c>
      <c r="E6">
        <v>1.3976710236632299</v>
      </c>
      <c r="F6">
        <v>56.178167369516451</v>
      </c>
      <c r="G6">
        <v>0.23625645733326667</v>
      </c>
      <c r="H6">
        <v>82.117981174012755</v>
      </c>
      <c r="I6">
        <v>1.8517023380168567</v>
      </c>
      <c r="J6">
        <v>104.50388039859793</v>
      </c>
      <c r="K6">
        <v>5.523457273514742</v>
      </c>
      <c r="L6">
        <v>421.82760798662849</v>
      </c>
      <c r="M6">
        <v>7.5737598082273303</v>
      </c>
      <c r="N6">
        <v>55.344780471918284</v>
      </c>
      <c r="O6">
        <v>2.8305340945889452</v>
      </c>
      <c r="P6">
        <v>69.859706637965871</v>
      </c>
      <c r="Q6">
        <v>2.4713749951748727</v>
      </c>
      <c r="R6">
        <v>183.88674583063232</v>
      </c>
      <c r="S6">
        <v>14.667075014987194</v>
      </c>
      <c r="T6">
        <v>317.79141021645876</v>
      </c>
      <c r="U6">
        <v>18.067612465893234</v>
      </c>
      <c r="V6">
        <v>47.653825517494354</v>
      </c>
      <c r="W6">
        <v>1.0237266439988462</v>
      </c>
      <c r="X6">
        <v>69.380747399071822</v>
      </c>
      <c r="Y6">
        <v>0.29362642497123381</v>
      </c>
      <c r="Z6">
        <v>187.18397397896697</v>
      </c>
      <c r="AA6">
        <v>39.143567422719038</v>
      </c>
      <c r="AB6">
        <v>343.0700686004626</v>
      </c>
      <c r="AC6">
        <v>3.8441728650836531</v>
      </c>
      <c r="AD6">
        <v>14.51317864457747</v>
      </c>
      <c r="AE6">
        <v>5.3396423570693301</v>
      </c>
      <c r="AF6">
        <v>145.45794463251818</v>
      </c>
      <c r="AG6">
        <v>1.2806978950161427</v>
      </c>
      <c r="AH6">
        <v>433.22875458049356</v>
      </c>
      <c r="AI6">
        <v>5.8652898726355041</v>
      </c>
    </row>
    <row r="7" spans="1:35" x14ac:dyDescent="0.2">
      <c r="A7">
        <v>8</v>
      </c>
      <c r="B7">
        <v>27.238105230637711</v>
      </c>
      <c r="C7">
        <v>0.84921193108160853</v>
      </c>
      <c r="D7">
        <v>14.873912666953245</v>
      </c>
      <c r="E7">
        <v>0.99990638722101366</v>
      </c>
      <c r="F7">
        <v>15.538347850702392</v>
      </c>
      <c r="G7">
        <v>0.42596135312668648</v>
      </c>
      <c r="H7">
        <v>25.881266899071292</v>
      </c>
      <c r="I7">
        <v>3.6135865210142533</v>
      </c>
      <c r="J7">
        <v>79.620882143629913</v>
      </c>
      <c r="K7">
        <v>5.1675999967544168</v>
      </c>
      <c r="L7">
        <v>383.47259813731466</v>
      </c>
      <c r="M7">
        <v>20.635406343891216</v>
      </c>
      <c r="N7">
        <v>15.501754252856255</v>
      </c>
      <c r="O7">
        <v>1.7498053733734595</v>
      </c>
      <c r="P7">
        <v>14.074778192084745</v>
      </c>
      <c r="Q7">
        <v>3.0901604787573462</v>
      </c>
      <c r="R7">
        <v>36.900383359068471</v>
      </c>
      <c r="S7">
        <v>2.8103345507993756</v>
      </c>
      <c r="T7">
        <v>262.15462734654147</v>
      </c>
      <c r="U7">
        <v>30.49757606992738</v>
      </c>
      <c r="V7">
        <v>11.907391668226394</v>
      </c>
      <c r="W7">
        <v>2.0975238976787862</v>
      </c>
      <c r="X7">
        <v>13.705095726224842</v>
      </c>
      <c r="Y7">
        <v>2.2598007568248129</v>
      </c>
      <c r="Z7">
        <v>29.634898761945774</v>
      </c>
      <c r="AA7">
        <v>11.75108715254232</v>
      </c>
      <c r="AB7">
        <v>262.68122664507018</v>
      </c>
      <c r="AC7">
        <v>37.401427564196332</v>
      </c>
      <c r="AD7">
        <v>0.5626793150125291</v>
      </c>
      <c r="AE7">
        <v>0.23423561825103495</v>
      </c>
      <c r="AF7">
        <v>138.62283101369087</v>
      </c>
      <c r="AG7">
        <v>4.2856123295051241</v>
      </c>
      <c r="AH7">
        <v>403.75947888991561</v>
      </c>
      <c r="AI7">
        <v>2.2877710279152632</v>
      </c>
    </row>
  </sheetData>
  <mergeCells count="17">
    <mergeCell ref="N1:O1"/>
    <mergeCell ref="H1:I1"/>
    <mergeCell ref="B1:C1"/>
    <mergeCell ref="D1:E1"/>
    <mergeCell ref="F1:G1"/>
    <mergeCell ref="J1:K1"/>
    <mergeCell ref="L1:M1"/>
    <mergeCell ref="AD1:AE1"/>
    <mergeCell ref="AF1:AG1"/>
    <mergeCell ref="AH1:AI1"/>
    <mergeCell ref="P1:Q1"/>
    <mergeCell ref="R1:S1"/>
    <mergeCell ref="V1:W1"/>
    <mergeCell ref="X1:Y1"/>
    <mergeCell ref="Z1:AA1"/>
    <mergeCell ref="AB1:AC1"/>
    <mergeCell ref="T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Vol1 + Vol28</vt:lpstr>
      <vt:lpstr>Vol1 + Vol52</vt:lpstr>
      <vt:lpstr>Vol1 + Vol 53</vt:lpstr>
      <vt:lpstr>Vol1 + Vol54</vt:lpstr>
      <vt:lpstr>Vol1 + EZ55</vt:lpstr>
      <vt:lpstr>HOOH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Calfee</dc:creator>
  <cp:lastModifiedBy>Microsoft Office User</cp:lastModifiedBy>
  <dcterms:created xsi:type="dcterms:W3CDTF">2020-02-03T20:34:26Z</dcterms:created>
  <dcterms:modified xsi:type="dcterms:W3CDTF">2021-04-21T16:20:45Z</dcterms:modified>
</cp:coreProperties>
</file>