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Handover/CAD/FINAL design/"/>
    </mc:Choice>
  </mc:AlternateContent>
  <xr:revisionPtr revIDLastSave="91" documentId="8_{6A116B7F-D3EA-3A48-A93D-16D0B49F769F}" xr6:coauthVersionLast="47" xr6:coauthVersionMax="47" xr10:uidLastSave="{0A9C3626-6721-4D6F-8AC9-43FAFD9540F8}"/>
  <bookViews>
    <workbookView xWindow="-110" yWindow="-110" windowWidth="25820" windowHeight="15500" xr2:uid="{46B568DE-0E68-0547-AA96-970C1F7DC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<sst xmlns="http://schemas.openxmlformats.org/spreadsheetml/2006/main" count="56" uniqueCount="50">
  <si>
    <t>Item Number</t>
  </si>
  <si>
    <t>Part Number</t>
  </si>
  <si>
    <t>Quantity</t>
  </si>
  <si>
    <t>Material</t>
  </si>
  <si>
    <t>Specifications</t>
  </si>
  <si>
    <t>Total Cost</t>
  </si>
  <si>
    <t>AK80-9 Brushless Motor</t>
  </si>
  <si>
    <t>-</t>
  </si>
  <si>
    <t>Torque: 9 Nm, Max Speed: 437 rpm</t>
  </si>
  <si>
    <t>CubeMars</t>
  </si>
  <si>
    <t>ARM Cortex-M4, 80 MHz, 512 KB Flash</t>
  </si>
  <si>
    <t>STMicroelectronics</t>
  </si>
  <si>
    <t>Part Name</t>
  </si>
  <si>
    <t>CAN Transceiver</t>
  </si>
  <si>
    <t>MCP2515 CAN Controller, SN65HVD230 Transceiver</t>
  </si>
  <si>
    <t>Adafruit</t>
  </si>
  <si>
    <t>RS Components</t>
  </si>
  <si>
    <t>Sprocket, 72 Tooth, 8 mm Pitch</t>
  </si>
  <si>
    <t>Steel</t>
  </si>
  <si>
    <t>Biedler's Belts</t>
  </si>
  <si>
    <t>Sprocket, 24 Tooth, 8 mm Pitch</t>
  </si>
  <si>
    <t>P24-8MGT-20</t>
  </si>
  <si>
    <t>P72-8MGT-20</t>
  </si>
  <si>
    <t>Rubber</t>
  </si>
  <si>
    <t>Timing Belt, 8 mm Pitch</t>
  </si>
  <si>
    <t>STM32 NUCLEO-L476RG Microcontroller</t>
  </si>
  <si>
    <t>NUCLEO-L476</t>
  </si>
  <si>
    <t>AK80-9</t>
  </si>
  <si>
    <t>204-2980</t>
  </si>
  <si>
    <t>Manufacturer</t>
  </si>
  <si>
    <t>Vendor</t>
  </si>
  <si>
    <t>Manufacturer Link</t>
  </si>
  <si>
    <t>Vendor Link</t>
  </si>
  <si>
    <t>OPTIBELT</t>
  </si>
  <si>
    <t>Gates</t>
  </si>
  <si>
    <t>Mouser</t>
  </si>
  <si>
    <t>Marc Carmichael</t>
  </si>
  <si>
    <t>https://www.cubemars.com/goods-982-AK80-9.html</t>
  </si>
  <si>
    <t>https://www.st.com/en/evaluation-tools/nucleo-l476rg.html</t>
  </si>
  <si>
    <t>https://www.adafruit.com/product/5708</t>
  </si>
  <si>
    <t>https://mou.sr/48T7vRf</t>
  </si>
  <si>
    <t>https://mou.sr/4fNmxub</t>
  </si>
  <si>
    <t>24 teeth, for 30 mm wide belt</t>
  </si>
  <si>
    <t>72 teeth, for 30 mm wide belt</t>
  </si>
  <si>
    <t>8 mm pitch, 30 mm wide, 720 mm length</t>
  </si>
  <si>
    <t>Unit Cost</t>
  </si>
  <si>
    <t>Total</t>
  </si>
  <si>
    <t>https://www.biedlers-belts.com/gates-p24-8mgt-20-sprocket.html</t>
  </si>
  <si>
    <t>https://www.biedlers-belts.com/gates-p72-8mgt-20-sprocket.html</t>
  </si>
  <si>
    <t>https://au.rs-online.com/web/p/timing-belts/2042980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</si>
</sst>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rs-online.com/web/p/timing-belts/2042980" TargetMode="External"/><Relationship Id="rId3" Type="http://schemas.openxmlformats.org/officeDocument/2006/relationships/hyperlink" Target="https://www.adafruit.com/product/5708" TargetMode="External"/><Relationship Id="rId7" Type="http://schemas.openxmlformats.org/officeDocument/2006/relationships/hyperlink" Target="https://www.biedlers-belts.com/gates-p72-8mgt-20-sprocket.html" TargetMode="External"/><Relationship Id="rId2" Type="http://schemas.openxmlformats.org/officeDocument/2006/relationships/hyperlink" Target="https://www.st.com/en/evaluation-tools/nucleo-l476rg.html" TargetMode="External"/><Relationship Id="rId1" Type="http://schemas.openxmlformats.org/officeDocument/2006/relationships/hyperlink" Target="https://www.cubemars.com/goods-982-AK80-9.html" TargetMode="External"/><Relationship Id="rId6" Type="http://schemas.openxmlformats.org/officeDocument/2006/relationships/hyperlink" Target="https://www.biedlers-belts.com/gates-p24-8mgt-20-sprocket.html" TargetMode="External"/><Relationship Id="rId5" Type="http://schemas.openxmlformats.org/officeDocument/2006/relationships/hyperlink" Target="https://mou.sr/4fNmxub" TargetMode="External"/><Relationship Id="rId4" Type="http://schemas.openxmlformats.org/officeDocument/2006/relationships/hyperlink" Target="https://mou.sr/48T7vR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BBB7-7BB8-1C49-856D-37ABC5E65E2B}">
  <dimension ref="A1:L10"/>
  <sheetViews>
    <sheetView tabSelected="1" topLeftCell="F1" zoomScale="170" zoomScaleNormal="170" workbookViewId="0">
      <selection activeCell="I11" sqref="I11"/>
    </sheetView>
  </sheetViews>
  <sheetFormatPr defaultColWidth="10.6640625" defaultRowHeight="16" x14ac:dyDescent="0.4"/>
  <cols>
    <col min="1" max="1" width="12" bestFit="1" customWidth="1"/>
    <col min="2" max="2" width="12.6640625" bestFit="1" customWidth="1"/>
    <col min="3" max="3" width="34.5" bestFit="1" customWidth="1"/>
    <col min="4" max="4" width="8.1640625" bestFit="1" customWidth="1"/>
    <col min="5" max="5" width="8" bestFit="1" customWidth="1"/>
    <col min="6" max="6" width="44.1640625" bestFit="1" customWidth="1"/>
    <col min="7" max="7" width="17" bestFit="1" customWidth="1"/>
    <col min="8" max="8" width="15.1640625" bestFit="1" customWidth="1"/>
    <col min="9" max="9" width="8.83203125" bestFit="1" customWidth="1"/>
    <col min="10" max="10" width="9.5" bestFit="1" customWidth="1"/>
    <col min="11" max="11" width="16.33203125" bestFit="1" customWidth="1"/>
    <col min="12" max="12" width="16.33203125" customWidth="1"/>
  </cols>
  <sheetData>
    <row r="1" spans="1:12" ht="16.5" thickBot="1" x14ac:dyDescent="0.45">
      <c r="A1" s="7" t="s">
        <v>0</v>
      </c>
      <c r="B1" s="7" t="s">
        <v>1</v>
      </c>
      <c r="C1" s="7" t="s">
        <v>12</v>
      </c>
      <c r="D1" s="7" t="s">
        <v>2</v>
      </c>
      <c r="E1" s="7" t="s">
        <v>3</v>
      </c>
      <c r="F1" s="7" t="s">
        <v>4</v>
      </c>
      <c r="G1" s="7" t="s">
        <v>29</v>
      </c>
      <c r="H1" s="7" t="s">
        <v>30</v>
      </c>
      <c r="I1" s="7" t="s">
        <v>45</v>
      </c>
      <c r="J1" s="7" t="s">
        <v>5</v>
      </c>
      <c r="K1" s="7" t="s">
        <v>31</v>
      </c>
      <c r="L1" s="7" t="s">
        <v>32</v>
      </c>
    </row>
    <row r="2" spans="1:12" x14ac:dyDescent="0.4">
      <c r="A2" s="1">
        <v>1</v>
      </c>
      <c r="B2" s="2" t="s">
        <v>27</v>
      </c>
      <c r="C2" s="1" t="s">
        <v>6</v>
      </c>
      <c r="D2" s="1">
        <v>1</v>
      </c>
      <c r="E2" s="1" t="s">
        <v>7</v>
      </c>
      <c r="F2" s="1" t="s">
        <v>8</v>
      </c>
      <c r="G2" s="1" t="s">
        <v>9</v>
      </c>
      <c r="H2" s="1" t="s">
        <v>36</v>
      </c>
      <c r="I2" s="4">
        <v>579.9</v>
      </c>
      <c r="J2" s="3">
        <f t="shared" ref="J2:J7" si="0">D2*I2</f>
        <v>579.9</v>
      </c>
      <c r="K2" s="5" t="s">
        <v>37</v>
      </c>
    </row>
    <row r="3" spans="1:12" x14ac:dyDescent="0.4">
      <c r="A3" s="1">
        <v>2</v>
      </c>
      <c r="B3" s="2" t="s">
        <v>26</v>
      </c>
      <c r="C3" s="1" t="s">
        <v>25</v>
      </c>
      <c r="D3" s="1">
        <v>2</v>
      </c>
      <c r="E3" s="1" t="s">
        <v>7</v>
      </c>
      <c r="F3" s="1" t="s">
        <v>10</v>
      </c>
      <c r="G3" s="1" t="s">
        <v>11</v>
      </c>
      <c r="H3" s="1" t="s">
        <v>35</v>
      </c>
      <c r="I3" s="3">
        <v>23.79</v>
      </c>
      <c r="J3" s="3">
        <f t="shared" si="0"/>
        <v>47.58</v>
      </c>
      <c r="K3" s="5" t="s">
        <v>38</v>
      </c>
      <c r="L3" s="5" t="s">
        <v>41</v>
      </c>
    </row>
    <row r="4" spans="1:12" x14ac:dyDescent="0.4">
      <c r="A4" s="1">
        <v>3</v>
      </c>
      <c r="B4" s="2">
        <v>5708</v>
      </c>
      <c r="C4" s="1" t="s">
        <v>13</v>
      </c>
      <c r="D4" s="1">
        <v>2</v>
      </c>
      <c r="E4" s="1" t="s">
        <v>7</v>
      </c>
      <c r="F4" s="1" t="s">
        <v>14</v>
      </c>
      <c r="G4" s="1" t="s">
        <v>15</v>
      </c>
      <c r="H4" s="1" t="s">
        <v>35</v>
      </c>
      <c r="I4" s="3">
        <v>6.2</v>
      </c>
      <c r="J4" s="3">
        <f t="shared" si="0"/>
        <v>12.4</v>
      </c>
      <c r="K4" s="5" t="s">
        <v>39</v>
      </c>
      <c r="L4" s="5" t="s">
        <v>40</v>
      </c>
    </row>
    <row r="5" spans="1:12" x14ac:dyDescent="0.4">
      <c r="A5" s="1">
        <v>4</v>
      </c>
      <c r="B5" s="2" t="s">
        <v>28</v>
      </c>
      <c r="C5" s="1" t="s">
        <v>24</v>
      </c>
      <c r="D5" s="1">
        <v>1</v>
      </c>
      <c r="E5" s="1" t="s">
        <v>23</v>
      </c>
      <c r="F5" s="1" t="s">
        <v>44</v>
      </c>
      <c r="G5" s="1" t="s">
        <v>33</v>
      </c>
      <c r="H5" s="1" t="s">
        <v>16</v>
      </c>
      <c r="I5" s="3">
        <v>67.47</v>
      </c>
      <c r="J5" s="3">
        <f t="shared" si="0"/>
        <v>67.47</v>
      </c>
      <c r="L5" s="5" t="s">
        <v>49</v>
      </c>
    </row>
    <row r="6" spans="1:12" x14ac:dyDescent="0.4">
      <c r="A6" s="1">
        <v>5</v>
      </c>
      <c r="B6" s="2" t="s">
        <v>21</v>
      </c>
      <c r="C6" s="1" t="s">
        <v>20</v>
      </c>
      <c r="D6" s="1">
        <v>1</v>
      </c>
      <c r="E6" s="1" t="s">
        <v>18</v>
      </c>
      <c r="F6" s="1" t="s">
        <v>42</v>
      </c>
      <c r="G6" s="1" t="s">
        <v>34</v>
      </c>
      <c r="H6" s="1" t="s">
        <v>19</v>
      </c>
      <c r="I6" s="3">
        <v>99.3</v>
      </c>
      <c r="J6" s="3">
        <f t="shared" si="0"/>
        <v>99.3</v>
      </c>
      <c r="L6" s="5" t="s">
        <v>47</v>
      </c>
    </row>
    <row r="7" spans="1:12" x14ac:dyDescent="0.4">
      <c r="A7" s="1">
        <v>6</v>
      </c>
      <c r="B7" s="2" t="s">
        <v>22</v>
      </c>
      <c r="C7" s="1" t="s">
        <v>17</v>
      </c>
      <c r="D7" s="1">
        <v>1</v>
      </c>
      <c r="E7" s="1" t="s">
        <v>18</v>
      </c>
      <c r="F7" s="1" t="s">
        <v>43</v>
      </c>
      <c r="G7" s="1" t="s">
        <v>34</v>
      </c>
      <c r="H7" s="1" t="s">
        <v>19</v>
      </c>
      <c r="I7" s="3">
        <v>226.08</v>
      </c>
      <c r="J7" s="3">
        <f t="shared" si="0"/>
        <v>226.08</v>
      </c>
      <c r="L7" s="5" t="s">
        <v>48</v>
      </c>
    </row>
    <row r="9" spans="1:12" ht="16.5" thickBot="1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4">
      <c r="A10" s="8" t="s">
        <v>46</v>
      </c>
      <c r="B10" s="8"/>
      <c r="C10" s="8"/>
      <c r="D10" s="8"/>
      <c r="E10" s="8"/>
      <c r="F10" s="8"/>
      <c r="G10" s="8"/>
      <c r="H10" s="8"/>
      <c r="I10" s="8"/>
      <c r="J10" s="9">
        <f>SUM(J2:J9)</f>
        <v>1032.73</v>
      </c>
      <c r="K10" s="8"/>
      <c r="L10" s="8"/>
    </row>
  </sheetData>
  <hyperlinks>
    <hyperlink ref="K2" r:id="rId1" xr:uid="{B7422B43-041E-EC45-A79C-A75104BD6275}"/>
    <hyperlink ref="K3" r:id="rId2" xr:uid="{FAF06BD6-850F-A641-A500-2E079C05BEC9}"/>
    <hyperlink ref="K4" r:id="rId3" xr:uid="{7996C964-1214-6144-A830-98D265FFD1D3}"/>
    <hyperlink ref="L4" r:id="rId4" xr:uid="{AC5CFC64-BFE4-F04F-94B5-558E0813898B}"/>
    <hyperlink ref="L3" r:id="rId5" xr:uid="{FE7CCBD4-4B70-9046-8A8C-F624CAFB1906}"/>
    <hyperlink ref="L6" r:id="rId6" xr:uid="{84AD4CB7-0E2D-8844-96A1-F14C2964F1FB}"/>
    <hyperlink ref="L7" r:id="rId7" xr:uid="{37B60BF2-6342-A740-8077-DEE0F965C30A}"/>
    <hyperlink ref="L5" r:id="rId8" xr:uid="{9D378626-3DCC-DD41-A52E-0E998DF910D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A6B69-5B4D-4D9D-947C-DC34C27CEAC6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fdbf55cf-10f0-49fa-a617-5a903818246b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2C0F74A-1F3D-4146-A4C4-DBB45AF316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E43639-84AF-4508-92E8-385B6FA3C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55cf-10f0-49fa-a617-5a903818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Kjeldsen</dc:creator>
  <cp:lastModifiedBy>Ammar Kaleelulla</cp:lastModifiedBy>
  <dcterms:created xsi:type="dcterms:W3CDTF">2024-11-15T04:45:45Z</dcterms:created>
  <dcterms:modified xsi:type="dcterms:W3CDTF">2024-11-15T06:31:35Z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  <property fmtid="{D5CDD505-2E9C-101B-9397-08002B2CF9AE}" pid="3" name="MediaServiceImageTags">
    <vt:lpwstr/>
  </property>
</Properties>
</file>