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Devon\Documents\"/>
    </mc:Choice>
  </mc:AlternateContent>
  <xr:revisionPtr revIDLastSave="0" documentId="13_ncr:1_{7FBE93AF-B137-4755-BF76-122E93DD0F0F}" xr6:coauthVersionLast="47" xr6:coauthVersionMax="47" xr10:uidLastSave="{00000000-0000-0000-0000-000000000000}"/>
  <bookViews>
    <workbookView xWindow="-120" yWindow="-120" windowWidth="22920" windowHeight="13755" activeTab="2" xr2:uid="{9C9B81F7-0788-479C-BE1F-44067651857E}"/>
  </bookViews>
  <sheets>
    <sheet name="Excel connected to PBI" sheetId="2" r:id="rId1"/>
    <sheet name="PBI Column Mapping" sheetId="3" r:id="rId2"/>
    <sheet name="PBI Matrix" sheetId="4" r:id="rId3"/>
  </sheets>
  <externalReferences>
    <externalReference r:id="rId4"/>
  </externalReferences>
  <definedNames>
    <definedName name="dft_available_task_keys">'[1]PBI Column Mapping'!$BN$6:$BN$405</definedName>
    <definedName name="dft_in_use_flags">'[1]PBI Column Mapping'!$BM$6:$BM$405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307" i="4" l="1"/>
  <c r="BR307" i="4"/>
  <c r="BQ307" i="4"/>
  <c r="BP307" i="4"/>
  <c r="BO307" i="4"/>
  <c r="BN307" i="4"/>
  <c r="BM307" i="4"/>
  <c r="BS306" i="4"/>
  <c r="BR306" i="4"/>
  <c r="BQ306" i="4"/>
  <c r="BP306" i="4"/>
  <c r="BO306" i="4"/>
  <c r="BN306" i="4"/>
  <c r="BM306" i="4"/>
  <c r="BS305" i="4"/>
  <c r="BR305" i="4"/>
  <c r="BQ305" i="4"/>
  <c r="BP305" i="4"/>
  <c r="BO305" i="4"/>
  <c r="BN305" i="4"/>
  <c r="BM305" i="4"/>
  <c r="BS304" i="4"/>
  <c r="BR304" i="4"/>
  <c r="BQ304" i="4"/>
  <c r="BP304" i="4"/>
  <c r="BO304" i="4"/>
  <c r="BN304" i="4"/>
  <c r="BM304" i="4"/>
  <c r="BS303" i="4"/>
  <c r="BR303" i="4"/>
  <c r="BQ303" i="4"/>
  <c r="BP303" i="4"/>
  <c r="BO303" i="4"/>
  <c r="BN303" i="4"/>
  <c r="BM303" i="4"/>
  <c r="BS302" i="4"/>
  <c r="BR302" i="4"/>
  <c r="BQ302" i="4"/>
  <c r="BP302" i="4"/>
  <c r="BO302" i="4"/>
  <c r="BN302" i="4"/>
  <c r="BM302" i="4"/>
  <c r="BS301" i="4"/>
  <c r="BR301" i="4"/>
  <c r="BQ301" i="4"/>
  <c r="BP301" i="4"/>
  <c r="BO301" i="4"/>
  <c r="BN301" i="4"/>
  <c r="BM301" i="4"/>
  <c r="BS300" i="4"/>
  <c r="BR300" i="4"/>
  <c r="BQ300" i="4"/>
  <c r="BP300" i="4"/>
  <c r="BO300" i="4"/>
  <c r="BN300" i="4"/>
  <c r="BM300" i="4"/>
  <c r="BS299" i="4"/>
  <c r="BR299" i="4"/>
  <c r="BQ299" i="4"/>
  <c r="BP299" i="4"/>
  <c r="BO299" i="4"/>
  <c r="BN299" i="4"/>
  <c r="BM299" i="4"/>
  <c r="BS298" i="4"/>
  <c r="BR298" i="4"/>
  <c r="BQ298" i="4"/>
  <c r="BP298" i="4"/>
  <c r="BO298" i="4"/>
  <c r="BN298" i="4"/>
  <c r="BM298" i="4"/>
  <c r="BS297" i="4"/>
  <c r="BR297" i="4"/>
  <c r="BQ297" i="4"/>
  <c r="BP297" i="4"/>
  <c r="BO297" i="4"/>
  <c r="BN297" i="4"/>
  <c r="BM297" i="4"/>
  <c r="BS296" i="4"/>
  <c r="BR296" i="4"/>
  <c r="BQ296" i="4"/>
  <c r="BP296" i="4"/>
  <c r="BO296" i="4"/>
  <c r="BN296" i="4"/>
  <c r="BM296" i="4"/>
  <c r="BS295" i="4"/>
  <c r="BR295" i="4"/>
  <c r="BQ295" i="4"/>
  <c r="BP295" i="4"/>
  <c r="BO295" i="4"/>
  <c r="BN295" i="4"/>
  <c r="BM295" i="4"/>
  <c r="BS294" i="4"/>
  <c r="BR294" i="4"/>
  <c r="BQ294" i="4"/>
  <c r="BP294" i="4"/>
  <c r="BO294" i="4"/>
  <c r="BN294" i="4"/>
  <c r="BS293" i="4"/>
  <c r="BR293" i="4"/>
  <c r="BQ293" i="4"/>
  <c r="BP293" i="4"/>
  <c r="BO293" i="4"/>
  <c r="BN293" i="4"/>
  <c r="BM293" i="4"/>
  <c r="L293" i="4"/>
  <c r="BS292" i="4"/>
  <c r="BR292" i="4"/>
  <c r="BQ292" i="4"/>
  <c r="BP292" i="4"/>
  <c r="BO292" i="4"/>
  <c r="BN292" i="4"/>
  <c r="BM292" i="4"/>
  <c r="L292" i="4"/>
  <c r="BS291" i="4"/>
  <c r="BR291" i="4"/>
  <c r="BQ291" i="4"/>
  <c r="BP291" i="4"/>
  <c r="BO291" i="4"/>
  <c r="BN291" i="4"/>
  <c r="BM291" i="4"/>
  <c r="L291" i="4"/>
  <c r="BS290" i="4"/>
  <c r="BR290" i="4"/>
  <c r="BQ290" i="4"/>
  <c r="BP290" i="4"/>
  <c r="BO290" i="4"/>
  <c r="BN290" i="4"/>
  <c r="BM290" i="4"/>
  <c r="L290" i="4"/>
  <c r="BS289" i="4"/>
  <c r="BR289" i="4"/>
  <c r="BQ289" i="4"/>
  <c r="BP289" i="4"/>
  <c r="BO289" i="4"/>
  <c r="BN289" i="4"/>
  <c r="BM289" i="4"/>
  <c r="L289" i="4"/>
  <c r="BS288" i="4"/>
  <c r="BR288" i="4"/>
  <c r="BQ288" i="4"/>
  <c r="BP288" i="4"/>
  <c r="BO288" i="4"/>
  <c r="BN288" i="4"/>
  <c r="BM288" i="4"/>
  <c r="L288" i="4"/>
  <c r="BS287" i="4"/>
  <c r="BR287" i="4"/>
  <c r="BQ287" i="4"/>
  <c r="BP287" i="4"/>
  <c r="BO287" i="4"/>
  <c r="BN287" i="4"/>
  <c r="BM287" i="4"/>
  <c r="L287" i="4"/>
  <c r="BS286" i="4"/>
  <c r="BR286" i="4"/>
  <c r="BQ286" i="4"/>
  <c r="BP286" i="4"/>
  <c r="BO286" i="4"/>
  <c r="BN286" i="4"/>
  <c r="BM286" i="4"/>
  <c r="L286" i="4"/>
  <c r="BS285" i="4"/>
  <c r="BR285" i="4"/>
  <c r="BQ285" i="4"/>
  <c r="BP285" i="4"/>
  <c r="BO285" i="4"/>
  <c r="BN285" i="4"/>
  <c r="BM285" i="4"/>
  <c r="L285" i="4"/>
  <c r="BS284" i="4"/>
  <c r="BR284" i="4"/>
  <c r="BQ284" i="4"/>
  <c r="BP284" i="4"/>
  <c r="BO284" i="4"/>
  <c r="BN284" i="4"/>
  <c r="BM284" i="4"/>
  <c r="L284" i="4"/>
  <c r="BS283" i="4"/>
  <c r="BR283" i="4"/>
  <c r="BQ283" i="4"/>
  <c r="BP283" i="4"/>
  <c r="BO283" i="4"/>
  <c r="BN283" i="4"/>
  <c r="BM283" i="4"/>
  <c r="L283" i="4"/>
  <c r="BS282" i="4"/>
  <c r="BR282" i="4"/>
  <c r="BQ282" i="4"/>
  <c r="BP282" i="4"/>
  <c r="BO282" i="4"/>
  <c r="BN282" i="4"/>
  <c r="BM282" i="4"/>
  <c r="L282" i="4"/>
  <c r="BS281" i="4"/>
  <c r="BR281" i="4"/>
  <c r="BQ281" i="4"/>
  <c r="BP281" i="4"/>
  <c r="BO281" i="4"/>
  <c r="BN281" i="4"/>
  <c r="BM281" i="4"/>
  <c r="L281" i="4"/>
  <c r="BS280" i="4"/>
  <c r="BR280" i="4"/>
  <c r="BQ280" i="4"/>
  <c r="BP280" i="4"/>
  <c r="BO280" i="4"/>
  <c r="BN280" i="4"/>
  <c r="BM280" i="4"/>
  <c r="L280" i="4"/>
  <c r="BS279" i="4"/>
  <c r="BR279" i="4"/>
  <c r="BQ279" i="4"/>
  <c r="BP279" i="4"/>
  <c r="BO279" i="4"/>
  <c r="BN279" i="4"/>
  <c r="BM279" i="4"/>
  <c r="L279" i="4"/>
  <c r="BS278" i="4"/>
  <c r="BR278" i="4"/>
  <c r="BQ278" i="4"/>
  <c r="BP278" i="4"/>
  <c r="BO278" i="4"/>
  <c r="BN278" i="4"/>
  <c r="BM278" i="4"/>
  <c r="L278" i="4"/>
  <c r="BS277" i="4"/>
  <c r="BR277" i="4"/>
  <c r="BQ277" i="4"/>
  <c r="BP277" i="4"/>
  <c r="BO277" i="4"/>
  <c r="BN277" i="4"/>
  <c r="BM277" i="4"/>
  <c r="L277" i="4"/>
  <c r="BS276" i="4"/>
  <c r="BR276" i="4"/>
  <c r="BQ276" i="4"/>
  <c r="BP276" i="4"/>
  <c r="BO276" i="4"/>
  <c r="BN276" i="4"/>
  <c r="BM276" i="4"/>
  <c r="L276" i="4"/>
  <c r="BS275" i="4"/>
  <c r="BR275" i="4"/>
  <c r="BQ275" i="4"/>
  <c r="BP275" i="4"/>
  <c r="BO275" i="4"/>
  <c r="BN275" i="4"/>
  <c r="BM275" i="4"/>
  <c r="L275" i="4"/>
  <c r="BS274" i="4"/>
  <c r="BR274" i="4"/>
  <c r="BQ274" i="4"/>
  <c r="BP274" i="4"/>
  <c r="BO274" i="4"/>
  <c r="BN274" i="4"/>
  <c r="BM274" i="4"/>
  <c r="L274" i="4"/>
  <c r="BS273" i="4"/>
  <c r="BR273" i="4"/>
  <c r="BQ273" i="4"/>
  <c r="BP273" i="4"/>
  <c r="BO273" i="4"/>
  <c r="BN273" i="4"/>
  <c r="BM273" i="4"/>
  <c r="L273" i="4"/>
  <c r="BS272" i="4"/>
  <c r="BR272" i="4"/>
  <c r="BQ272" i="4"/>
  <c r="BP272" i="4"/>
  <c r="BO272" i="4"/>
  <c r="BN272" i="4"/>
  <c r="BM272" i="4"/>
  <c r="L272" i="4"/>
  <c r="BS271" i="4"/>
  <c r="BR271" i="4"/>
  <c r="BQ271" i="4"/>
  <c r="BP271" i="4"/>
  <c r="BO271" i="4"/>
  <c r="BN271" i="4"/>
  <c r="BM271" i="4"/>
  <c r="L271" i="4"/>
  <c r="BS270" i="4"/>
  <c r="BR270" i="4"/>
  <c r="BQ270" i="4"/>
  <c r="BP270" i="4"/>
  <c r="BO270" i="4"/>
  <c r="BN270" i="4"/>
  <c r="BM270" i="4"/>
  <c r="L270" i="4"/>
  <c r="BS269" i="4"/>
  <c r="BR269" i="4"/>
  <c r="BQ269" i="4"/>
  <c r="BP269" i="4"/>
  <c r="BO269" i="4"/>
  <c r="BN269" i="4"/>
  <c r="BM269" i="4"/>
  <c r="L269" i="4"/>
  <c r="BS268" i="4"/>
  <c r="BR268" i="4"/>
  <c r="BQ268" i="4"/>
  <c r="BP268" i="4"/>
  <c r="BO268" i="4"/>
  <c r="BN268" i="4"/>
  <c r="BM268" i="4"/>
  <c r="L268" i="4"/>
  <c r="BS267" i="4"/>
  <c r="BR267" i="4"/>
  <c r="BQ267" i="4"/>
  <c r="BP267" i="4"/>
  <c r="BO267" i="4"/>
  <c r="BN267" i="4"/>
  <c r="BM267" i="4"/>
  <c r="L267" i="4"/>
  <c r="BS266" i="4"/>
  <c r="BR266" i="4"/>
  <c r="BQ266" i="4"/>
  <c r="BP266" i="4"/>
  <c r="BO266" i="4"/>
  <c r="BN266" i="4"/>
  <c r="BM266" i="4"/>
  <c r="L266" i="4"/>
  <c r="BS265" i="4"/>
  <c r="BR265" i="4"/>
  <c r="BQ265" i="4"/>
  <c r="BP265" i="4"/>
  <c r="BO265" i="4"/>
  <c r="BN265" i="4"/>
  <c r="BM265" i="4"/>
  <c r="L265" i="4"/>
  <c r="BS264" i="4"/>
  <c r="BR264" i="4"/>
  <c r="BQ264" i="4"/>
  <c r="BP264" i="4"/>
  <c r="BO264" i="4"/>
  <c r="BN264" i="4"/>
  <c r="BM264" i="4"/>
  <c r="L264" i="4"/>
  <c r="L263" i="4" s="1"/>
  <c r="BS263" i="4"/>
  <c r="BR263" i="4"/>
  <c r="BQ263" i="4"/>
  <c r="BP263" i="4"/>
  <c r="BO263" i="4"/>
  <c r="BN263" i="4"/>
  <c r="BS262" i="4"/>
  <c r="BR262" i="4"/>
  <c r="BQ262" i="4"/>
  <c r="BP262" i="4"/>
  <c r="BO262" i="4"/>
  <c r="BN262" i="4"/>
  <c r="BM262" i="4"/>
  <c r="L262" i="4"/>
  <c r="BS261" i="4"/>
  <c r="BR261" i="4"/>
  <c r="BQ261" i="4"/>
  <c r="BP261" i="4"/>
  <c r="BO261" i="4"/>
  <c r="BN261" i="4"/>
  <c r="BM261" i="4"/>
  <c r="L261" i="4"/>
  <c r="BS260" i="4"/>
  <c r="BR260" i="4"/>
  <c r="BQ260" i="4"/>
  <c r="BP260" i="4"/>
  <c r="BO260" i="4"/>
  <c r="BN260" i="4"/>
  <c r="BM260" i="4"/>
  <c r="L260" i="4"/>
  <c r="BS259" i="4"/>
  <c r="BR259" i="4"/>
  <c r="BQ259" i="4"/>
  <c r="BP259" i="4"/>
  <c r="BO259" i="4"/>
  <c r="BN259" i="4"/>
  <c r="BM259" i="4"/>
  <c r="L259" i="4"/>
  <c r="BS258" i="4"/>
  <c r="BR258" i="4"/>
  <c r="BQ258" i="4"/>
  <c r="BP258" i="4"/>
  <c r="BO258" i="4"/>
  <c r="BN258" i="4"/>
  <c r="BM258" i="4"/>
  <c r="L258" i="4"/>
  <c r="BS257" i="4"/>
  <c r="BR257" i="4"/>
  <c r="BQ257" i="4"/>
  <c r="BP257" i="4"/>
  <c r="BO257" i="4"/>
  <c r="BN257" i="4"/>
  <c r="BM257" i="4"/>
  <c r="L257" i="4"/>
  <c r="BS256" i="4"/>
  <c r="BR256" i="4"/>
  <c r="BQ256" i="4"/>
  <c r="BP256" i="4"/>
  <c r="BO256" i="4"/>
  <c r="BN256" i="4"/>
  <c r="BM256" i="4"/>
  <c r="L256" i="4"/>
  <c r="BS255" i="4"/>
  <c r="BR255" i="4"/>
  <c r="BQ255" i="4"/>
  <c r="BP255" i="4"/>
  <c r="BO255" i="4"/>
  <c r="BN255" i="4"/>
  <c r="BM255" i="4"/>
  <c r="L255" i="4"/>
  <c r="BS254" i="4"/>
  <c r="BR254" i="4"/>
  <c r="BQ254" i="4"/>
  <c r="BP254" i="4"/>
  <c r="BO254" i="4"/>
  <c r="BN254" i="4"/>
  <c r="BM254" i="4"/>
  <c r="L254" i="4"/>
  <c r="BS253" i="4"/>
  <c r="BR253" i="4"/>
  <c r="BQ253" i="4"/>
  <c r="BP253" i="4"/>
  <c r="BO253" i="4"/>
  <c r="BN253" i="4"/>
  <c r="BM253" i="4"/>
  <c r="L253" i="4"/>
  <c r="BS252" i="4"/>
  <c r="BR252" i="4"/>
  <c r="BQ252" i="4"/>
  <c r="BP252" i="4"/>
  <c r="BO252" i="4"/>
  <c r="BN252" i="4"/>
  <c r="BM252" i="4"/>
  <c r="L252" i="4"/>
  <c r="BS251" i="4"/>
  <c r="BR251" i="4"/>
  <c r="BQ251" i="4"/>
  <c r="BP251" i="4"/>
  <c r="H250" i="4" s="1"/>
  <c r="BP250" i="4" s="1"/>
  <c r="BO251" i="4"/>
  <c r="BN251" i="4"/>
  <c r="BM251" i="4"/>
  <c r="L251" i="4"/>
  <c r="L250" i="4" s="1"/>
  <c r="K250" i="4"/>
  <c r="BS250" i="4" s="1"/>
  <c r="J250" i="4"/>
  <c r="BR250" i="4" s="1"/>
  <c r="I250" i="4"/>
  <c r="BQ250" i="4" s="1"/>
  <c r="G250" i="4"/>
  <c r="BO250" i="4" s="1"/>
  <c r="F250" i="4"/>
  <c r="BN250" i="4" s="1"/>
  <c r="BS249" i="4"/>
  <c r="BR249" i="4"/>
  <c r="BQ249" i="4"/>
  <c r="BP249" i="4"/>
  <c r="BO249" i="4"/>
  <c r="BN249" i="4"/>
  <c r="BM249" i="4"/>
  <c r="L249" i="4"/>
  <c r="BS248" i="4"/>
  <c r="BR248" i="4"/>
  <c r="BQ248" i="4"/>
  <c r="BP248" i="4"/>
  <c r="BO248" i="4"/>
  <c r="BN248" i="4"/>
  <c r="BM248" i="4"/>
  <c r="L248" i="4"/>
  <c r="BS247" i="4"/>
  <c r="BR247" i="4"/>
  <c r="BQ247" i="4"/>
  <c r="BP247" i="4"/>
  <c r="BO247" i="4"/>
  <c r="BN247" i="4"/>
  <c r="BM247" i="4"/>
  <c r="L247" i="4"/>
  <c r="BS246" i="4"/>
  <c r="BR246" i="4"/>
  <c r="BQ246" i="4"/>
  <c r="BP246" i="4"/>
  <c r="BO246" i="4"/>
  <c r="BN246" i="4"/>
  <c r="BM246" i="4"/>
  <c r="L246" i="4"/>
  <c r="BS245" i="4"/>
  <c r="BR245" i="4"/>
  <c r="BQ245" i="4"/>
  <c r="BP245" i="4"/>
  <c r="BO245" i="4"/>
  <c r="BN245" i="4"/>
  <c r="BM245" i="4"/>
  <c r="L245" i="4"/>
  <c r="BS244" i="4"/>
  <c r="BR244" i="4"/>
  <c r="BQ244" i="4"/>
  <c r="BP244" i="4"/>
  <c r="BO244" i="4"/>
  <c r="BN244" i="4"/>
  <c r="BM244" i="4"/>
  <c r="L244" i="4"/>
  <c r="BS243" i="4"/>
  <c r="BR243" i="4"/>
  <c r="BQ243" i="4"/>
  <c r="BP243" i="4"/>
  <c r="BO243" i="4"/>
  <c r="BN243" i="4"/>
  <c r="BM243" i="4"/>
  <c r="L243" i="4"/>
  <c r="BS242" i="4"/>
  <c r="BR242" i="4"/>
  <c r="BQ242" i="4"/>
  <c r="BP242" i="4"/>
  <c r="BO242" i="4"/>
  <c r="BN242" i="4"/>
  <c r="BM242" i="4"/>
  <c r="L242" i="4"/>
  <c r="BS241" i="4"/>
  <c r="BR241" i="4"/>
  <c r="BQ241" i="4"/>
  <c r="BP241" i="4"/>
  <c r="BO241" i="4"/>
  <c r="BN241" i="4"/>
  <c r="BM241" i="4"/>
  <c r="L241" i="4"/>
  <c r="BS240" i="4"/>
  <c r="BR240" i="4"/>
  <c r="BQ240" i="4"/>
  <c r="BP240" i="4"/>
  <c r="BO240" i="4"/>
  <c r="BN240" i="4"/>
  <c r="BM240" i="4"/>
  <c r="L240" i="4"/>
  <c r="BS239" i="4"/>
  <c r="BR239" i="4"/>
  <c r="BQ239" i="4"/>
  <c r="BP239" i="4"/>
  <c r="BO239" i="4"/>
  <c r="BN239" i="4"/>
  <c r="BM239" i="4"/>
  <c r="L239" i="4"/>
  <c r="BS238" i="4"/>
  <c r="BR238" i="4"/>
  <c r="BQ238" i="4"/>
  <c r="BP238" i="4"/>
  <c r="BO238" i="4"/>
  <c r="BN238" i="4"/>
  <c r="BM238" i="4"/>
  <c r="L238" i="4"/>
  <c r="BS237" i="4"/>
  <c r="BR237" i="4"/>
  <c r="BQ237" i="4"/>
  <c r="BP237" i="4"/>
  <c r="BO237" i="4"/>
  <c r="BN237" i="4"/>
  <c r="BM237" i="4"/>
  <c r="L237" i="4"/>
  <c r="BS236" i="4"/>
  <c r="BR236" i="4"/>
  <c r="BQ236" i="4"/>
  <c r="BP236" i="4"/>
  <c r="BO236" i="4"/>
  <c r="BN236" i="4"/>
  <c r="BM236" i="4"/>
  <c r="L236" i="4"/>
  <c r="BS235" i="4"/>
  <c r="BR235" i="4"/>
  <c r="BQ235" i="4"/>
  <c r="BP235" i="4"/>
  <c r="BO235" i="4"/>
  <c r="BN235" i="4"/>
  <c r="BM235" i="4"/>
  <c r="L235" i="4"/>
  <c r="BS234" i="4"/>
  <c r="BR234" i="4"/>
  <c r="BQ234" i="4"/>
  <c r="BP234" i="4"/>
  <c r="BO234" i="4"/>
  <c r="BN234" i="4"/>
  <c r="BM234" i="4"/>
  <c r="L234" i="4"/>
  <c r="BS233" i="4"/>
  <c r="BR233" i="4"/>
  <c r="BQ233" i="4"/>
  <c r="I232" i="4" s="1"/>
  <c r="BQ232" i="4" s="1"/>
  <c r="BP233" i="4"/>
  <c r="H232" i="4" s="1"/>
  <c r="BP232" i="4" s="1"/>
  <c r="BO233" i="4"/>
  <c r="BN233" i="4"/>
  <c r="BM233" i="4"/>
  <c r="L233" i="4"/>
  <c r="L232" i="4" s="1"/>
  <c r="K232" i="4"/>
  <c r="BS232" i="4" s="1"/>
  <c r="J232" i="4"/>
  <c r="BR232" i="4" s="1"/>
  <c r="G232" i="4"/>
  <c r="BO232" i="4" s="1"/>
  <c r="F232" i="4"/>
  <c r="BN232" i="4" s="1"/>
  <c r="BS231" i="4"/>
  <c r="BR231" i="4"/>
  <c r="BQ231" i="4"/>
  <c r="BP231" i="4"/>
  <c r="BO231" i="4"/>
  <c r="BN231" i="4"/>
  <c r="BM231" i="4"/>
  <c r="L231" i="4"/>
  <c r="BS230" i="4"/>
  <c r="BR230" i="4"/>
  <c r="BQ230" i="4"/>
  <c r="BP230" i="4"/>
  <c r="BO230" i="4"/>
  <c r="BN230" i="4"/>
  <c r="BM230" i="4"/>
  <c r="L230" i="4"/>
  <c r="BS229" i="4"/>
  <c r="BR229" i="4"/>
  <c r="BQ229" i="4"/>
  <c r="BP229" i="4"/>
  <c r="BO229" i="4"/>
  <c r="BN229" i="4"/>
  <c r="BM229" i="4"/>
  <c r="L229" i="4"/>
  <c r="BS228" i="4"/>
  <c r="BR228" i="4"/>
  <c r="BQ228" i="4"/>
  <c r="BP228" i="4"/>
  <c r="BO228" i="4"/>
  <c r="BN228" i="4"/>
  <c r="BM228" i="4"/>
  <c r="L228" i="4"/>
  <c r="BS227" i="4"/>
  <c r="BR227" i="4"/>
  <c r="BQ227" i="4"/>
  <c r="BP227" i="4"/>
  <c r="BO227" i="4"/>
  <c r="BN227" i="4"/>
  <c r="BM227" i="4"/>
  <c r="L227" i="4"/>
  <c r="BS226" i="4"/>
  <c r="BR226" i="4"/>
  <c r="BQ226" i="4"/>
  <c r="BP226" i="4"/>
  <c r="BO226" i="4"/>
  <c r="BN226" i="4"/>
  <c r="BM226" i="4"/>
  <c r="L226" i="4"/>
  <c r="BS225" i="4"/>
  <c r="BR225" i="4"/>
  <c r="BQ225" i="4"/>
  <c r="BP225" i="4"/>
  <c r="BO225" i="4"/>
  <c r="BN225" i="4"/>
  <c r="BM225" i="4"/>
  <c r="L225" i="4"/>
  <c r="BS224" i="4"/>
  <c r="BR224" i="4"/>
  <c r="BQ224" i="4"/>
  <c r="BP224" i="4"/>
  <c r="BO224" i="4"/>
  <c r="BN224" i="4"/>
  <c r="BM224" i="4"/>
  <c r="L224" i="4"/>
  <c r="BS223" i="4"/>
  <c r="BR223" i="4"/>
  <c r="BQ223" i="4"/>
  <c r="BP223" i="4"/>
  <c r="BO223" i="4"/>
  <c r="BN223" i="4"/>
  <c r="BM223" i="4"/>
  <c r="L223" i="4"/>
  <c r="BS222" i="4"/>
  <c r="BR222" i="4"/>
  <c r="BQ222" i="4"/>
  <c r="BP222" i="4"/>
  <c r="BO222" i="4"/>
  <c r="BN222" i="4"/>
  <c r="BM222" i="4"/>
  <c r="L222" i="4"/>
  <c r="BS221" i="4"/>
  <c r="BR221" i="4"/>
  <c r="BQ221" i="4"/>
  <c r="BP221" i="4"/>
  <c r="BO221" i="4"/>
  <c r="BN221" i="4"/>
  <c r="BM221" i="4"/>
  <c r="L221" i="4"/>
  <c r="BS220" i="4"/>
  <c r="BR220" i="4"/>
  <c r="BQ220" i="4"/>
  <c r="BP220" i="4"/>
  <c r="BO220" i="4"/>
  <c r="BN220" i="4"/>
  <c r="BM220" i="4"/>
  <c r="L220" i="4"/>
  <c r="BS219" i="4"/>
  <c r="BR219" i="4"/>
  <c r="BQ219" i="4"/>
  <c r="BP219" i="4"/>
  <c r="BO219" i="4"/>
  <c r="BN219" i="4"/>
  <c r="BM219" i="4"/>
  <c r="L219" i="4"/>
  <c r="BS218" i="4"/>
  <c r="BR218" i="4"/>
  <c r="BQ218" i="4"/>
  <c r="BP218" i="4"/>
  <c r="BO218" i="4"/>
  <c r="BN218" i="4"/>
  <c r="BM218" i="4"/>
  <c r="L218" i="4"/>
  <c r="BS217" i="4"/>
  <c r="BR217" i="4"/>
  <c r="BQ217" i="4"/>
  <c r="BP217" i="4"/>
  <c r="BO217" i="4"/>
  <c r="BN217" i="4"/>
  <c r="BM217" i="4"/>
  <c r="L217" i="4"/>
  <c r="BS216" i="4"/>
  <c r="BR216" i="4"/>
  <c r="BQ216" i="4"/>
  <c r="BP216" i="4"/>
  <c r="BO216" i="4"/>
  <c r="BN216" i="4"/>
  <c r="BM216" i="4"/>
  <c r="L216" i="4"/>
  <c r="BS215" i="4"/>
  <c r="BR215" i="4"/>
  <c r="J214" i="4" s="1"/>
  <c r="BR214" i="4" s="1"/>
  <c r="BQ215" i="4"/>
  <c r="I214" i="4" s="1"/>
  <c r="BQ214" i="4" s="1"/>
  <c r="BP215" i="4"/>
  <c r="BO215" i="4"/>
  <c r="BN215" i="4"/>
  <c r="F214" i="4" s="1"/>
  <c r="BN214" i="4" s="1"/>
  <c r="BM215" i="4"/>
  <c r="L215" i="4"/>
  <c r="L214" i="4"/>
  <c r="K214" i="4"/>
  <c r="BS214" i="4" s="1"/>
  <c r="H214" i="4"/>
  <c r="BP214" i="4" s="1"/>
  <c r="G214" i="4"/>
  <c r="BO214" i="4" s="1"/>
  <c r="BS213" i="4"/>
  <c r="BR213" i="4"/>
  <c r="BQ213" i="4"/>
  <c r="BP213" i="4"/>
  <c r="BO213" i="4"/>
  <c r="BN213" i="4"/>
  <c r="BM213" i="4"/>
  <c r="L213" i="4"/>
  <c r="BS212" i="4"/>
  <c r="BR212" i="4"/>
  <c r="BQ212" i="4"/>
  <c r="BP212" i="4"/>
  <c r="BO212" i="4"/>
  <c r="BN212" i="4"/>
  <c r="BM212" i="4"/>
  <c r="L212" i="4"/>
  <c r="BS211" i="4"/>
  <c r="BR211" i="4"/>
  <c r="BQ211" i="4"/>
  <c r="BP211" i="4"/>
  <c r="BO211" i="4"/>
  <c r="BN211" i="4"/>
  <c r="BM211" i="4"/>
  <c r="L211" i="4"/>
  <c r="BS210" i="4"/>
  <c r="BR210" i="4"/>
  <c r="BQ210" i="4"/>
  <c r="BP210" i="4"/>
  <c r="BO210" i="4"/>
  <c r="BN210" i="4"/>
  <c r="BM210" i="4"/>
  <c r="L210" i="4"/>
  <c r="BS209" i="4"/>
  <c r="BR209" i="4"/>
  <c r="BQ209" i="4"/>
  <c r="BP209" i="4"/>
  <c r="BO209" i="4"/>
  <c r="BN209" i="4"/>
  <c r="BM209" i="4"/>
  <c r="L209" i="4"/>
  <c r="BS208" i="4"/>
  <c r="BR208" i="4"/>
  <c r="BQ208" i="4"/>
  <c r="BP208" i="4"/>
  <c r="BO208" i="4"/>
  <c r="BN208" i="4"/>
  <c r="BM208" i="4"/>
  <c r="L208" i="4"/>
  <c r="BS207" i="4"/>
  <c r="BR207" i="4"/>
  <c r="BQ207" i="4"/>
  <c r="BP207" i="4"/>
  <c r="BO207" i="4"/>
  <c r="BN207" i="4"/>
  <c r="BM207" i="4"/>
  <c r="L207" i="4"/>
  <c r="BS206" i="4"/>
  <c r="BR206" i="4"/>
  <c r="BQ206" i="4"/>
  <c r="BP206" i="4"/>
  <c r="BO206" i="4"/>
  <c r="BN206" i="4"/>
  <c r="BM206" i="4"/>
  <c r="L206" i="4"/>
  <c r="BS205" i="4"/>
  <c r="BR205" i="4"/>
  <c r="BQ205" i="4"/>
  <c r="BP205" i="4"/>
  <c r="BO205" i="4"/>
  <c r="BN205" i="4"/>
  <c r="BM205" i="4"/>
  <c r="L205" i="4"/>
  <c r="BS204" i="4"/>
  <c r="BR204" i="4"/>
  <c r="BQ204" i="4"/>
  <c r="BP204" i="4"/>
  <c r="BO204" i="4"/>
  <c r="BN204" i="4"/>
  <c r="BM204" i="4"/>
  <c r="L204" i="4"/>
  <c r="BS203" i="4"/>
  <c r="BR203" i="4"/>
  <c r="BQ203" i="4"/>
  <c r="BP203" i="4"/>
  <c r="BO203" i="4"/>
  <c r="BN203" i="4"/>
  <c r="BM203" i="4"/>
  <c r="L203" i="4"/>
  <c r="BS202" i="4"/>
  <c r="BR202" i="4"/>
  <c r="BQ202" i="4"/>
  <c r="BP202" i="4"/>
  <c r="BO202" i="4"/>
  <c r="BN202" i="4"/>
  <c r="BM202" i="4"/>
  <c r="L202" i="4"/>
  <c r="BS201" i="4"/>
  <c r="BR201" i="4"/>
  <c r="BQ201" i="4"/>
  <c r="BP201" i="4"/>
  <c r="BO201" i="4"/>
  <c r="BN201" i="4"/>
  <c r="BM201" i="4"/>
  <c r="L201" i="4"/>
  <c r="BS200" i="4"/>
  <c r="BR200" i="4"/>
  <c r="BQ200" i="4"/>
  <c r="BP200" i="4"/>
  <c r="BO200" i="4"/>
  <c r="BN200" i="4"/>
  <c r="BM200" i="4"/>
  <c r="L200" i="4"/>
  <c r="BS199" i="4"/>
  <c r="BR199" i="4"/>
  <c r="BQ199" i="4"/>
  <c r="BP199" i="4"/>
  <c r="BO199" i="4"/>
  <c r="BN199" i="4"/>
  <c r="BM199" i="4"/>
  <c r="L199" i="4"/>
  <c r="BS198" i="4"/>
  <c r="BR198" i="4"/>
  <c r="BQ198" i="4"/>
  <c r="BP198" i="4"/>
  <c r="BO198" i="4"/>
  <c r="BN198" i="4"/>
  <c r="BM198" i="4"/>
  <c r="L198" i="4"/>
  <c r="BS197" i="4"/>
  <c r="BR197" i="4"/>
  <c r="BQ197" i="4"/>
  <c r="BP197" i="4"/>
  <c r="BO197" i="4"/>
  <c r="BN197" i="4"/>
  <c r="BM197" i="4"/>
  <c r="L197" i="4"/>
  <c r="BS196" i="4"/>
  <c r="K195" i="4" s="1"/>
  <c r="BS195" i="4" s="1"/>
  <c r="BR196" i="4"/>
  <c r="J195" i="4" s="1"/>
  <c r="BR195" i="4" s="1"/>
  <c r="BQ196" i="4"/>
  <c r="BP196" i="4"/>
  <c r="BO196" i="4"/>
  <c r="G195" i="4" s="1"/>
  <c r="BO195" i="4" s="1"/>
  <c r="BN196" i="4"/>
  <c r="F195" i="4" s="1"/>
  <c r="BN195" i="4" s="1"/>
  <c r="BM196" i="4"/>
  <c r="L196" i="4"/>
  <c r="L195" i="4"/>
  <c r="I195" i="4"/>
  <c r="BQ195" i="4" s="1"/>
  <c r="H195" i="4"/>
  <c r="BP195" i="4" s="1"/>
  <c r="BS194" i="4"/>
  <c r="BR194" i="4"/>
  <c r="BQ194" i="4"/>
  <c r="BP194" i="4"/>
  <c r="BO194" i="4"/>
  <c r="BN194" i="4"/>
  <c r="BM194" i="4"/>
  <c r="L194" i="4"/>
  <c r="BS193" i="4"/>
  <c r="BR193" i="4"/>
  <c r="BQ193" i="4"/>
  <c r="BP193" i="4"/>
  <c r="BO193" i="4"/>
  <c r="BN193" i="4"/>
  <c r="BM193" i="4"/>
  <c r="L193" i="4"/>
  <c r="BS192" i="4"/>
  <c r="BR192" i="4"/>
  <c r="BQ192" i="4"/>
  <c r="BP192" i="4"/>
  <c r="BO192" i="4"/>
  <c r="BN192" i="4"/>
  <c r="BM192" i="4"/>
  <c r="L192" i="4"/>
  <c r="BS191" i="4"/>
  <c r="BR191" i="4"/>
  <c r="BQ191" i="4"/>
  <c r="BP191" i="4"/>
  <c r="BO191" i="4"/>
  <c r="BN191" i="4"/>
  <c r="BM191" i="4"/>
  <c r="L191" i="4"/>
  <c r="BS190" i="4"/>
  <c r="BR190" i="4"/>
  <c r="BQ190" i="4"/>
  <c r="BP190" i="4"/>
  <c r="BO190" i="4"/>
  <c r="BN190" i="4"/>
  <c r="BM190" i="4"/>
  <c r="L190" i="4"/>
  <c r="BS189" i="4"/>
  <c r="BR189" i="4"/>
  <c r="BQ189" i="4"/>
  <c r="BP189" i="4"/>
  <c r="BO189" i="4"/>
  <c r="BN189" i="4"/>
  <c r="BM189" i="4"/>
  <c r="L189" i="4"/>
  <c r="BS188" i="4"/>
  <c r="BR188" i="4"/>
  <c r="BQ188" i="4"/>
  <c r="BP188" i="4"/>
  <c r="BO188" i="4"/>
  <c r="BN188" i="4"/>
  <c r="BM188" i="4"/>
  <c r="L188" i="4"/>
  <c r="BS187" i="4"/>
  <c r="BR187" i="4"/>
  <c r="BQ187" i="4"/>
  <c r="BP187" i="4"/>
  <c r="BO187" i="4"/>
  <c r="BN187" i="4"/>
  <c r="BM187" i="4"/>
  <c r="L187" i="4"/>
  <c r="BS186" i="4"/>
  <c r="BR186" i="4"/>
  <c r="BQ186" i="4"/>
  <c r="BP186" i="4"/>
  <c r="BO186" i="4"/>
  <c r="BN186" i="4"/>
  <c r="BM186" i="4"/>
  <c r="L186" i="4"/>
  <c r="BS185" i="4"/>
  <c r="BR185" i="4"/>
  <c r="BQ185" i="4"/>
  <c r="BP185" i="4"/>
  <c r="BO185" i="4"/>
  <c r="BN185" i="4"/>
  <c r="BM185" i="4"/>
  <c r="L185" i="4"/>
  <c r="BS184" i="4"/>
  <c r="BR184" i="4"/>
  <c r="BQ184" i="4"/>
  <c r="BP184" i="4"/>
  <c r="BO184" i="4"/>
  <c r="BN184" i="4"/>
  <c r="BM184" i="4"/>
  <c r="L184" i="4"/>
  <c r="BS183" i="4"/>
  <c r="BR183" i="4"/>
  <c r="BQ183" i="4"/>
  <c r="BP183" i="4"/>
  <c r="BO183" i="4"/>
  <c r="BN183" i="4"/>
  <c r="BM183" i="4"/>
  <c r="L183" i="4"/>
  <c r="BS182" i="4"/>
  <c r="BR182" i="4"/>
  <c r="BQ182" i="4"/>
  <c r="BP182" i="4"/>
  <c r="BO182" i="4"/>
  <c r="BN182" i="4"/>
  <c r="BM182" i="4"/>
  <c r="L182" i="4"/>
  <c r="BS181" i="4"/>
  <c r="BR181" i="4"/>
  <c r="BQ181" i="4"/>
  <c r="BP181" i="4"/>
  <c r="BO181" i="4"/>
  <c r="BN181" i="4"/>
  <c r="BM181" i="4"/>
  <c r="L181" i="4"/>
  <c r="BS180" i="4"/>
  <c r="BR180" i="4"/>
  <c r="BQ180" i="4"/>
  <c r="BP180" i="4"/>
  <c r="BO180" i="4"/>
  <c r="BN180" i="4"/>
  <c r="BM180" i="4"/>
  <c r="L180" i="4"/>
  <c r="BS179" i="4"/>
  <c r="K178" i="4" s="1"/>
  <c r="BS178" i="4" s="1"/>
  <c r="BR179" i="4"/>
  <c r="BQ179" i="4"/>
  <c r="BP179" i="4"/>
  <c r="H178" i="4" s="1"/>
  <c r="BP178" i="4" s="1"/>
  <c r="BO179" i="4"/>
  <c r="G178" i="4" s="1"/>
  <c r="BO178" i="4" s="1"/>
  <c r="BN179" i="4"/>
  <c r="BM179" i="4"/>
  <c r="L179" i="4"/>
  <c r="L178" i="4" s="1"/>
  <c r="J178" i="4"/>
  <c r="BR178" i="4" s="1"/>
  <c r="I178" i="4"/>
  <c r="BQ178" i="4" s="1"/>
  <c r="F178" i="4"/>
  <c r="BN178" i="4" s="1"/>
  <c r="BS177" i="4"/>
  <c r="BR177" i="4"/>
  <c r="BQ177" i="4"/>
  <c r="BP177" i="4"/>
  <c r="BO177" i="4"/>
  <c r="BN177" i="4"/>
  <c r="BM177" i="4"/>
  <c r="L177" i="4"/>
  <c r="BS176" i="4"/>
  <c r="BR176" i="4"/>
  <c r="BQ176" i="4"/>
  <c r="BP176" i="4"/>
  <c r="BO176" i="4"/>
  <c r="BN176" i="4"/>
  <c r="BM176" i="4"/>
  <c r="L176" i="4"/>
  <c r="BS175" i="4"/>
  <c r="BR175" i="4"/>
  <c r="BQ175" i="4"/>
  <c r="BP175" i="4"/>
  <c r="BO175" i="4"/>
  <c r="BN175" i="4"/>
  <c r="BM175" i="4"/>
  <c r="L175" i="4"/>
  <c r="BS174" i="4"/>
  <c r="BR174" i="4"/>
  <c r="BQ174" i="4"/>
  <c r="BP174" i="4"/>
  <c r="BO174" i="4"/>
  <c r="BN174" i="4"/>
  <c r="BM174" i="4"/>
  <c r="L174" i="4"/>
  <c r="BS173" i="4"/>
  <c r="BR173" i="4"/>
  <c r="BQ173" i="4"/>
  <c r="BP173" i="4"/>
  <c r="BO173" i="4"/>
  <c r="BN173" i="4"/>
  <c r="BM173" i="4"/>
  <c r="L173" i="4"/>
  <c r="BS172" i="4"/>
  <c r="BR172" i="4"/>
  <c r="BQ172" i="4"/>
  <c r="BP172" i="4"/>
  <c r="BO172" i="4"/>
  <c r="BN172" i="4"/>
  <c r="BM172" i="4"/>
  <c r="L172" i="4"/>
  <c r="BS171" i="4"/>
  <c r="BR171" i="4"/>
  <c r="BQ171" i="4"/>
  <c r="BP171" i="4"/>
  <c r="BO171" i="4"/>
  <c r="BN171" i="4"/>
  <c r="BM171" i="4"/>
  <c r="L171" i="4"/>
  <c r="BS170" i="4"/>
  <c r="BR170" i="4"/>
  <c r="BQ170" i="4"/>
  <c r="BP170" i="4"/>
  <c r="BO170" i="4"/>
  <c r="BN170" i="4"/>
  <c r="BM170" i="4"/>
  <c r="L170" i="4"/>
  <c r="BS169" i="4"/>
  <c r="BR169" i="4"/>
  <c r="BQ169" i="4"/>
  <c r="BP169" i="4"/>
  <c r="BO169" i="4"/>
  <c r="BN169" i="4"/>
  <c r="BM169" i="4"/>
  <c r="L169" i="4"/>
  <c r="BS168" i="4"/>
  <c r="BR168" i="4"/>
  <c r="BQ168" i="4"/>
  <c r="BP168" i="4"/>
  <c r="BO168" i="4"/>
  <c r="BN168" i="4"/>
  <c r="BM168" i="4"/>
  <c r="L168" i="4"/>
  <c r="BS167" i="4"/>
  <c r="BR167" i="4"/>
  <c r="BQ167" i="4"/>
  <c r="BP167" i="4"/>
  <c r="BO167" i="4"/>
  <c r="BN167" i="4"/>
  <c r="BM167" i="4"/>
  <c r="L167" i="4"/>
  <c r="BS166" i="4"/>
  <c r="BR166" i="4"/>
  <c r="BQ166" i="4"/>
  <c r="BP166" i="4"/>
  <c r="BO166" i="4"/>
  <c r="BN166" i="4"/>
  <c r="BM166" i="4"/>
  <c r="L166" i="4"/>
  <c r="BS165" i="4"/>
  <c r="BR165" i="4"/>
  <c r="BQ165" i="4"/>
  <c r="BP165" i="4"/>
  <c r="BO165" i="4"/>
  <c r="BN165" i="4"/>
  <c r="BM165" i="4"/>
  <c r="L165" i="4"/>
  <c r="BS164" i="4"/>
  <c r="BR164" i="4"/>
  <c r="BQ164" i="4"/>
  <c r="BP164" i="4"/>
  <c r="BO164" i="4"/>
  <c r="BN164" i="4"/>
  <c r="BM164" i="4"/>
  <c r="L164" i="4"/>
  <c r="BS163" i="4"/>
  <c r="BR163" i="4"/>
  <c r="BQ163" i="4"/>
  <c r="I162" i="4" s="1"/>
  <c r="BQ162" i="4" s="1"/>
  <c r="BP163" i="4"/>
  <c r="H162" i="4" s="1"/>
  <c r="BP162" i="4" s="1"/>
  <c r="BO163" i="4"/>
  <c r="BN163" i="4"/>
  <c r="BM163" i="4"/>
  <c r="L163" i="4"/>
  <c r="L162" i="4" s="1"/>
  <c r="BN162" i="4"/>
  <c r="K162" i="4"/>
  <c r="BS162" i="4" s="1"/>
  <c r="J162" i="4"/>
  <c r="BR162" i="4" s="1"/>
  <c r="G162" i="4"/>
  <c r="BO162" i="4" s="1"/>
  <c r="F162" i="4"/>
  <c r="BS161" i="4"/>
  <c r="BR161" i="4"/>
  <c r="BQ161" i="4"/>
  <c r="BP161" i="4"/>
  <c r="BO161" i="4"/>
  <c r="BN161" i="4"/>
  <c r="BM161" i="4"/>
  <c r="L161" i="4"/>
  <c r="BS160" i="4"/>
  <c r="BR160" i="4"/>
  <c r="BQ160" i="4"/>
  <c r="BP160" i="4"/>
  <c r="BO160" i="4"/>
  <c r="BN160" i="4"/>
  <c r="BM160" i="4"/>
  <c r="L160" i="4"/>
  <c r="BS159" i="4"/>
  <c r="BR159" i="4"/>
  <c r="BQ159" i="4"/>
  <c r="BP159" i="4"/>
  <c r="BO159" i="4"/>
  <c r="BN159" i="4"/>
  <c r="BM159" i="4"/>
  <c r="L159" i="4"/>
  <c r="BS158" i="4"/>
  <c r="BR158" i="4"/>
  <c r="BQ158" i="4"/>
  <c r="BP158" i="4"/>
  <c r="BO158" i="4"/>
  <c r="BN158" i="4"/>
  <c r="BM158" i="4"/>
  <c r="L158" i="4"/>
  <c r="BS157" i="4"/>
  <c r="BR157" i="4"/>
  <c r="BQ157" i="4"/>
  <c r="BP157" i="4"/>
  <c r="BO157" i="4"/>
  <c r="BN157" i="4"/>
  <c r="BM157" i="4"/>
  <c r="L157" i="4"/>
  <c r="BS156" i="4"/>
  <c r="BR156" i="4"/>
  <c r="BQ156" i="4"/>
  <c r="BP156" i="4"/>
  <c r="BO156" i="4"/>
  <c r="BN156" i="4"/>
  <c r="BM156" i="4"/>
  <c r="L156" i="4"/>
  <c r="BS155" i="4"/>
  <c r="BR155" i="4"/>
  <c r="BQ155" i="4"/>
  <c r="BP155" i="4"/>
  <c r="BO155" i="4"/>
  <c r="BN155" i="4"/>
  <c r="BM155" i="4"/>
  <c r="L155" i="4"/>
  <c r="BS154" i="4"/>
  <c r="BR154" i="4"/>
  <c r="BQ154" i="4"/>
  <c r="BP154" i="4"/>
  <c r="BO154" i="4"/>
  <c r="BN154" i="4"/>
  <c r="BM154" i="4"/>
  <c r="L154" i="4"/>
  <c r="BS153" i="4"/>
  <c r="BR153" i="4"/>
  <c r="BQ153" i="4"/>
  <c r="BP153" i="4"/>
  <c r="BO153" i="4"/>
  <c r="BN153" i="4"/>
  <c r="BM153" i="4"/>
  <c r="L153" i="4"/>
  <c r="BS152" i="4"/>
  <c r="BR152" i="4"/>
  <c r="BQ152" i="4"/>
  <c r="BP152" i="4"/>
  <c r="BO152" i="4"/>
  <c r="BN152" i="4"/>
  <c r="BM152" i="4"/>
  <c r="L152" i="4"/>
  <c r="BS151" i="4"/>
  <c r="BR151" i="4"/>
  <c r="BQ151" i="4"/>
  <c r="BP151" i="4"/>
  <c r="BO151" i="4"/>
  <c r="BN151" i="4"/>
  <c r="BM151" i="4"/>
  <c r="L151" i="4"/>
  <c r="BS150" i="4"/>
  <c r="BR150" i="4"/>
  <c r="BQ150" i="4"/>
  <c r="BP150" i="4"/>
  <c r="BO150" i="4"/>
  <c r="BN150" i="4"/>
  <c r="BM150" i="4"/>
  <c r="L150" i="4"/>
  <c r="BS149" i="4"/>
  <c r="BR149" i="4"/>
  <c r="BQ149" i="4"/>
  <c r="BP149" i="4"/>
  <c r="BO149" i="4"/>
  <c r="BN149" i="4"/>
  <c r="BM149" i="4"/>
  <c r="L149" i="4"/>
  <c r="BS148" i="4"/>
  <c r="BR148" i="4"/>
  <c r="J147" i="4" s="1"/>
  <c r="BR147" i="4" s="1"/>
  <c r="BQ148" i="4"/>
  <c r="I147" i="4" s="1"/>
  <c r="BQ147" i="4" s="1"/>
  <c r="BP148" i="4"/>
  <c r="BO148" i="4"/>
  <c r="BN148" i="4"/>
  <c r="F147" i="4" s="1"/>
  <c r="BN147" i="4" s="1"/>
  <c r="BM148" i="4"/>
  <c r="L148" i="4"/>
  <c r="L147" i="4"/>
  <c r="K147" i="4"/>
  <c r="BS147" i="4" s="1"/>
  <c r="H147" i="4"/>
  <c r="BP147" i="4" s="1"/>
  <c r="G147" i="4"/>
  <c r="BO147" i="4" s="1"/>
  <c r="BS146" i="4"/>
  <c r="BR146" i="4"/>
  <c r="BQ146" i="4"/>
  <c r="BP146" i="4"/>
  <c r="BO146" i="4"/>
  <c r="BN146" i="4"/>
  <c r="BM146" i="4"/>
  <c r="L146" i="4"/>
  <c r="BS145" i="4"/>
  <c r="BR145" i="4"/>
  <c r="BQ145" i="4"/>
  <c r="BP145" i="4"/>
  <c r="BO145" i="4"/>
  <c r="BN145" i="4"/>
  <c r="BM145" i="4"/>
  <c r="L145" i="4"/>
  <c r="BS144" i="4"/>
  <c r="BR144" i="4"/>
  <c r="BQ144" i="4"/>
  <c r="BP144" i="4"/>
  <c r="BO144" i="4"/>
  <c r="BN144" i="4"/>
  <c r="BM144" i="4"/>
  <c r="L144" i="4"/>
  <c r="BS143" i="4"/>
  <c r="BR143" i="4"/>
  <c r="BQ143" i="4"/>
  <c r="BP143" i="4"/>
  <c r="BO143" i="4"/>
  <c r="BN143" i="4"/>
  <c r="BM143" i="4"/>
  <c r="L143" i="4"/>
  <c r="BS142" i="4"/>
  <c r="BR142" i="4"/>
  <c r="BQ142" i="4"/>
  <c r="BP142" i="4"/>
  <c r="BO142" i="4"/>
  <c r="BN142" i="4"/>
  <c r="BM142" i="4"/>
  <c r="L142" i="4"/>
  <c r="BS141" i="4"/>
  <c r="BR141" i="4"/>
  <c r="BQ141" i="4"/>
  <c r="BP141" i="4"/>
  <c r="BO141" i="4"/>
  <c r="BN141" i="4"/>
  <c r="BM141" i="4"/>
  <c r="L141" i="4"/>
  <c r="BS140" i="4"/>
  <c r="BR140" i="4"/>
  <c r="BQ140" i="4"/>
  <c r="BP140" i="4"/>
  <c r="BO140" i="4"/>
  <c r="BN140" i="4"/>
  <c r="BM140" i="4"/>
  <c r="L140" i="4"/>
  <c r="BS139" i="4"/>
  <c r="BR139" i="4"/>
  <c r="BQ139" i="4"/>
  <c r="BP139" i="4"/>
  <c r="BO139" i="4"/>
  <c r="BN139" i="4"/>
  <c r="BM139" i="4"/>
  <c r="L139" i="4"/>
  <c r="BS138" i="4"/>
  <c r="BR138" i="4"/>
  <c r="BQ138" i="4"/>
  <c r="BP138" i="4"/>
  <c r="BO138" i="4"/>
  <c r="BN138" i="4"/>
  <c r="BM138" i="4"/>
  <c r="L138" i="4"/>
  <c r="BS137" i="4"/>
  <c r="BR137" i="4"/>
  <c r="BQ137" i="4"/>
  <c r="BP137" i="4"/>
  <c r="BO137" i="4"/>
  <c r="BN137" i="4"/>
  <c r="BM137" i="4"/>
  <c r="L137" i="4"/>
  <c r="BS136" i="4"/>
  <c r="BR136" i="4"/>
  <c r="BQ136" i="4"/>
  <c r="BP136" i="4"/>
  <c r="BO136" i="4"/>
  <c r="BN136" i="4"/>
  <c r="BM136" i="4"/>
  <c r="L136" i="4"/>
  <c r="BS135" i="4"/>
  <c r="BR135" i="4"/>
  <c r="BQ135" i="4"/>
  <c r="BP135" i="4"/>
  <c r="BO135" i="4"/>
  <c r="BN135" i="4"/>
  <c r="BM135" i="4"/>
  <c r="L135" i="4"/>
  <c r="BS134" i="4"/>
  <c r="BR134" i="4"/>
  <c r="BQ134" i="4"/>
  <c r="BP134" i="4"/>
  <c r="BO134" i="4"/>
  <c r="BN134" i="4"/>
  <c r="BM134" i="4"/>
  <c r="L134" i="4"/>
  <c r="BS133" i="4"/>
  <c r="BR133" i="4"/>
  <c r="BQ133" i="4"/>
  <c r="BP133" i="4"/>
  <c r="BO133" i="4"/>
  <c r="BN133" i="4"/>
  <c r="BM133" i="4"/>
  <c r="L133" i="4"/>
  <c r="BS132" i="4"/>
  <c r="K131" i="4" s="1"/>
  <c r="BS131" i="4" s="1"/>
  <c r="BR132" i="4"/>
  <c r="J131" i="4" s="1"/>
  <c r="BR131" i="4" s="1"/>
  <c r="BQ132" i="4"/>
  <c r="BP132" i="4"/>
  <c r="BO132" i="4"/>
  <c r="G131" i="4" s="1"/>
  <c r="BO131" i="4" s="1"/>
  <c r="BN132" i="4"/>
  <c r="F131" i="4" s="1"/>
  <c r="BN131" i="4" s="1"/>
  <c r="BM132" i="4"/>
  <c r="L132" i="4"/>
  <c r="L131" i="4" s="1"/>
  <c r="I131" i="4"/>
  <c r="BQ131" i="4" s="1"/>
  <c r="H131" i="4"/>
  <c r="BP131" i="4" s="1"/>
  <c r="BS130" i="4"/>
  <c r="BR130" i="4"/>
  <c r="BQ130" i="4"/>
  <c r="BP130" i="4"/>
  <c r="BO130" i="4"/>
  <c r="BN130" i="4"/>
  <c r="BM130" i="4"/>
  <c r="L130" i="4"/>
  <c r="BS129" i="4"/>
  <c r="BR129" i="4"/>
  <c r="BQ129" i="4"/>
  <c r="BP129" i="4"/>
  <c r="BO129" i="4"/>
  <c r="BN129" i="4"/>
  <c r="BM129" i="4"/>
  <c r="L129" i="4"/>
  <c r="BS128" i="4"/>
  <c r="BR128" i="4"/>
  <c r="BQ128" i="4"/>
  <c r="BP128" i="4"/>
  <c r="BO128" i="4"/>
  <c r="BN128" i="4"/>
  <c r="BM128" i="4"/>
  <c r="L128" i="4"/>
  <c r="BS127" i="4"/>
  <c r="BR127" i="4"/>
  <c r="BQ127" i="4"/>
  <c r="BP127" i="4"/>
  <c r="BO127" i="4"/>
  <c r="BN127" i="4"/>
  <c r="BM127" i="4"/>
  <c r="L127" i="4"/>
  <c r="BS126" i="4"/>
  <c r="BR126" i="4"/>
  <c r="BQ126" i="4"/>
  <c r="BP126" i="4"/>
  <c r="BO126" i="4"/>
  <c r="BN126" i="4"/>
  <c r="BM126" i="4"/>
  <c r="L126" i="4"/>
  <c r="BS125" i="4"/>
  <c r="BR125" i="4"/>
  <c r="BQ125" i="4"/>
  <c r="BP125" i="4"/>
  <c r="BO125" i="4"/>
  <c r="BN125" i="4"/>
  <c r="L125" i="4"/>
  <c r="BS124" i="4"/>
  <c r="BR124" i="4"/>
  <c r="BQ124" i="4"/>
  <c r="BP124" i="4"/>
  <c r="BO124" i="4"/>
  <c r="BN124" i="4"/>
  <c r="BM124" i="4"/>
  <c r="L124" i="4"/>
  <c r="BS123" i="4"/>
  <c r="BR123" i="4"/>
  <c r="BQ123" i="4"/>
  <c r="BP123" i="4"/>
  <c r="BO123" i="4"/>
  <c r="BN123" i="4"/>
  <c r="BM123" i="4"/>
  <c r="L123" i="4"/>
  <c r="BS122" i="4"/>
  <c r="BR122" i="4"/>
  <c r="BQ122" i="4"/>
  <c r="BP122" i="4"/>
  <c r="BO122" i="4"/>
  <c r="BN122" i="4"/>
  <c r="BM122" i="4"/>
  <c r="L122" i="4"/>
  <c r="BS121" i="4"/>
  <c r="BR121" i="4"/>
  <c r="BQ121" i="4"/>
  <c r="BP121" i="4"/>
  <c r="BO121" i="4"/>
  <c r="BN121" i="4"/>
  <c r="BM121" i="4"/>
  <c r="L121" i="4"/>
  <c r="BS120" i="4"/>
  <c r="BR120" i="4"/>
  <c r="BQ120" i="4"/>
  <c r="BP120" i="4"/>
  <c r="BO120" i="4"/>
  <c r="BN120" i="4"/>
  <c r="BM120" i="4"/>
  <c r="L120" i="4"/>
  <c r="BS119" i="4"/>
  <c r="BR119" i="4"/>
  <c r="BQ119" i="4"/>
  <c r="BP119" i="4"/>
  <c r="BO119" i="4"/>
  <c r="BN119" i="4"/>
  <c r="BM119" i="4"/>
  <c r="L119" i="4"/>
  <c r="BS118" i="4"/>
  <c r="BR118" i="4"/>
  <c r="BQ118" i="4"/>
  <c r="BP118" i="4"/>
  <c r="BO118" i="4"/>
  <c r="BN118" i="4"/>
  <c r="BM118" i="4"/>
  <c r="L118" i="4"/>
  <c r="BS117" i="4"/>
  <c r="BR117" i="4"/>
  <c r="BQ117" i="4"/>
  <c r="BP117" i="4"/>
  <c r="BO117" i="4"/>
  <c r="BN117" i="4"/>
  <c r="BM117" i="4"/>
  <c r="L117" i="4"/>
  <c r="BS116" i="4"/>
  <c r="BR116" i="4"/>
  <c r="BQ116" i="4"/>
  <c r="BP116" i="4"/>
  <c r="BO116" i="4"/>
  <c r="BN116" i="4"/>
  <c r="BM116" i="4"/>
  <c r="L116" i="4"/>
  <c r="BS115" i="4"/>
  <c r="K114" i="4" s="1"/>
  <c r="BS114" i="4" s="1"/>
  <c r="BR115" i="4"/>
  <c r="J114" i="4" s="1"/>
  <c r="BR114" i="4" s="1"/>
  <c r="BQ115" i="4"/>
  <c r="BP115" i="4"/>
  <c r="H114" i="4" s="1"/>
  <c r="BP114" i="4" s="1"/>
  <c r="BO115" i="4"/>
  <c r="G114" i="4" s="1"/>
  <c r="BO114" i="4" s="1"/>
  <c r="BN115" i="4"/>
  <c r="F114" i="4" s="1"/>
  <c r="BN114" i="4" s="1"/>
  <c r="BM115" i="4"/>
  <c r="L115" i="4"/>
  <c r="L114" i="4" s="1"/>
  <c r="I114" i="4"/>
  <c r="BQ114" i="4" s="1"/>
  <c r="BS113" i="4"/>
  <c r="BR113" i="4"/>
  <c r="BQ113" i="4"/>
  <c r="BP113" i="4"/>
  <c r="BO113" i="4"/>
  <c r="BN113" i="4"/>
  <c r="BM113" i="4"/>
  <c r="L113" i="4"/>
  <c r="BS112" i="4"/>
  <c r="BR112" i="4"/>
  <c r="BQ112" i="4"/>
  <c r="BP112" i="4"/>
  <c r="BO112" i="4"/>
  <c r="BN112" i="4"/>
  <c r="BM112" i="4"/>
  <c r="L112" i="4"/>
  <c r="BS111" i="4"/>
  <c r="BR111" i="4"/>
  <c r="BQ111" i="4"/>
  <c r="BP111" i="4"/>
  <c r="BO111" i="4"/>
  <c r="BN111" i="4"/>
  <c r="BM111" i="4"/>
  <c r="L111" i="4"/>
  <c r="BS110" i="4"/>
  <c r="BR110" i="4"/>
  <c r="BQ110" i="4"/>
  <c r="BP110" i="4"/>
  <c r="BO110" i="4"/>
  <c r="BN110" i="4"/>
  <c r="BM110" i="4"/>
  <c r="L110" i="4"/>
  <c r="BS109" i="4"/>
  <c r="BR109" i="4"/>
  <c r="BQ109" i="4"/>
  <c r="BP109" i="4"/>
  <c r="BO109" i="4"/>
  <c r="BN109" i="4"/>
  <c r="BM109" i="4"/>
  <c r="L109" i="4"/>
  <c r="BS108" i="4"/>
  <c r="BR108" i="4"/>
  <c r="BQ108" i="4"/>
  <c r="BP108" i="4"/>
  <c r="BO108" i="4"/>
  <c r="BN108" i="4"/>
  <c r="BM108" i="4"/>
  <c r="L108" i="4"/>
  <c r="BS107" i="4"/>
  <c r="BR107" i="4"/>
  <c r="BQ107" i="4"/>
  <c r="BP107" i="4"/>
  <c r="BO107" i="4"/>
  <c r="BN107" i="4"/>
  <c r="BM107" i="4"/>
  <c r="L107" i="4"/>
  <c r="BS106" i="4"/>
  <c r="BR106" i="4"/>
  <c r="BQ106" i="4"/>
  <c r="BP106" i="4"/>
  <c r="BO106" i="4"/>
  <c r="BN106" i="4"/>
  <c r="BM106" i="4"/>
  <c r="L106" i="4"/>
  <c r="BS105" i="4"/>
  <c r="BR105" i="4"/>
  <c r="BQ105" i="4"/>
  <c r="BP105" i="4"/>
  <c r="BO105" i="4"/>
  <c r="BN105" i="4"/>
  <c r="BM105" i="4"/>
  <c r="L105" i="4"/>
  <c r="BS104" i="4"/>
  <c r="BR104" i="4"/>
  <c r="BQ104" i="4"/>
  <c r="BP104" i="4"/>
  <c r="BO104" i="4"/>
  <c r="BN104" i="4"/>
  <c r="BM104" i="4"/>
  <c r="L104" i="4"/>
  <c r="BS103" i="4"/>
  <c r="BR103" i="4"/>
  <c r="BQ103" i="4"/>
  <c r="BP103" i="4"/>
  <c r="BO103" i="4"/>
  <c r="BN103" i="4"/>
  <c r="BM103" i="4"/>
  <c r="L103" i="4"/>
  <c r="BS102" i="4"/>
  <c r="K101" i="4" s="1"/>
  <c r="BS101" i="4" s="1"/>
  <c r="BR102" i="4"/>
  <c r="BQ102" i="4"/>
  <c r="I101" i="4" s="1"/>
  <c r="BQ101" i="4" s="1"/>
  <c r="BP102" i="4"/>
  <c r="H101" i="4" s="1"/>
  <c r="BP101" i="4" s="1"/>
  <c r="BO102" i="4"/>
  <c r="G101" i="4" s="1"/>
  <c r="BO101" i="4" s="1"/>
  <c r="BN102" i="4"/>
  <c r="BM102" i="4"/>
  <c r="L102" i="4"/>
  <c r="L101" i="4" s="1"/>
  <c r="J101" i="4"/>
  <c r="BR101" i="4" s="1"/>
  <c r="F101" i="4"/>
  <c r="BN101" i="4" s="1"/>
  <c r="BS100" i="4"/>
  <c r="BR100" i="4"/>
  <c r="BQ100" i="4"/>
  <c r="BP100" i="4"/>
  <c r="BO100" i="4"/>
  <c r="BN100" i="4"/>
  <c r="BM100" i="4"/>
  <c r="L100" i="4"/>
  <c r="BS99" i="4"/>
  <c r="BR99" i="4"/>
  <c r="BQ99" i="4"/>
  <c r="BP99" i="4"/>
  <c r="BO99" i="4"/>
  <c r="BN99" i="4"/>
  <c r="BM99" i="4"/>
  <c r="L99" i="4"/>
  <c r="BS98" i="4"/>
  <c r="BR98" i="4"/>
  <c r="BQ98" i="4"/>
  <c r="BP98" i="4"/>
  <c r="BO98" i="4"/>
  <c r="BN98" i="4"/>
  <c r="BM98" i="4"/>
  <c r="L98" i="4"/>
  <c r="BS97" i="4"/>
  <c r="BR97" i="4"/>
  <c r="BQ97" i="4"/>
  <c r="BP97" i="4"/>
  <c r="BO97" i="4"/>
  <c r="BN97" i="4"/>
  <c r="BM97" i="4"/>
  <c r="L97" i="4"/>
  <c r="BS96" i="4"/>
  <c r="BR96" i="4"/>
  <c r="BQ96" i="4"/>
  <c r="BP96" i="4"/>
  <c r="BO96" i="4"/>
  <c r="BN96" i="4"/>
  <c r="BM96" i="4"/>
  <c r="L96" i="4"/>
  <c r="BS95" i="4"/>
  <c r="BR95" i="4"/>
  <c r="BQ95" i="4"/>
  <c r="BP95" i="4"/>
  <c r="BO95" i="4"/>
  <c r="BN95" i="4"/>
  <c r="BM95" i="4"/>
  <c r="L95" i="4"/>
  <c r="BS94" i="4"/>
  <c r="BR94" i="4"/>
  <c r="BQ94" i="4"/>
  <c r="BP94" i="4"/>
  <c r="BO94" i="4"/>
  <c r="BN94" i="4"/>
  <c r="BM94" i="4"/>
  <c r="L94" i="4"/>
  <c r="BS93" i="4"/>
  <c r="BR93" i="4"/>
  <c r="BQ93" i="4"/>
  <c r="BP93" i="4"/>
  <c r="BO93" i="4"/>
  <c r="BN93" i="4"/>
  <c r="BM93" i="4"/>
  <c r="L93" i="4"/>
  <c r="BS92" i="4"/>
  <c r="BR92" i="4"/>
  <c r="BQ92" i="4"/>
  <c r="BP92" i="4"/>
  <c r="BO92" i="4"/>
  <c r="BN92" i="4"/>
  <c r="BM92" i="4"/>
  <c r="L92" i="4"/>
  <c r="BS91" i="4"/>
  <c r="BR91" i="4"/>
  <c r="BQ91" i="4"/>
  <c r="BP91" i="4"/>
  <c r="BO91" i="4"/>
  <c r="BN91" i="4"/>
  <c r="BM91" i="4"/>
  <c r="L91" i="4"/>
  <c r="BS90" i="4"/>
  <c r="BR90" i="4"/>
  <c r="BQ90" i="4"/>
  <c r="BP90" i="4"/>
  <c r="BO90" i="4"/>
  <c r="BN90" i="4"/>
  <c r="BM90" i="4"/>
  <c r="L90" i="4"/>
  <c r="BS89" i="4"/>
  <c r="BR89" i="4"/>
  <c r="BQ89" i="4"/>
  <c r="BP89" i="4"/>
  <c r="BO89" i="4"/>
  <c r="BN89" i="4"/>
  <c r="BM89" i="4"/>
  <c r="L89" i="4"/>
  <c r="BS88" i="4"/>
  <c r="BR88" i="4"/>
  <c r="BQ88" i="4"/>
  <c r="BP88" i="4"/>
  <c r="BO88" i="4"/>
  <c r="BN88" i="4"/>
  <c r="BM88" i="4"/>
  <c r="L88" i="4"/>
  <c r="BS87" i="4"/>
  <c r="BR87" i="4"/>
  <c r="J86" i="4" s="1"/>
  <c r="BR86" i="4" s="1"/>
  <c r="BQ87" i="4"/>
  <c r="I86" i="4" s="1"/>
  <c r="BQ86" i="4" s="1"/>
  <c r="BP87" i="4"/>
  <c r="H86" i="4" s="1"/>
  <c r="BP86" i="4" s="1"/>
  <c r="BO87" i="4"/>
  <c r="BN87" i="4"/>
  <c r="F86" i="4" s="1"/>
  <c r="BN86" i="4" s="1"/>
  <c r="BM87" i="4"/>
  <c r="L87" i="4"/>
  <c r="L86" i="4" s="1"/>
  <c r="K86" i="4"/>
  <c r="BS86" i="4" s="1"/>
  <c r="G86" i="4"/>
  <c r="BO86" i="4" s="1"/>
  <c r="BS85" i="4"/>
  <c r="BR85" i="4"/>
  <c r="BQ85" i="4"/>
  <c r="BP85" i="4"/>
  <c r="BO85" i="4"/>
  <c r="BN85" i="4"/>
  <c r="BM85" i="4"/>
  <c r="L85" i="4"/>
  <c r="BS84" i="4"/>
  <c r="BR84" i="4"/>
  <c r="BQ84" i="4"/>
  <c r="BP84" i="4"/>
  <c r="BO84" i="4"/>
  <c r="BN84" i="4"/>
  <c r="BM84" i="4"/>
  <c r="L84" i="4"/>
  <c r="BS83" i="4"/>
  <c r="BR83" i="4"/>
  <c r="BQ83" i="4"/>
  <c r="BP83" i="4"/>
  <c r="BO83" i="4"/>
  <c r="BN83" i="4"/>
  <c r="BM83" i="4"/>
  <c r="L83" i="4"/>
  <c r="BS82" i="4"/>
  <c r="BR82" i="4"/>
  <c r="BQ82" i="4"/>
  <c r="BP82" i="4"/>
  <c r="BO82" i="4"/>
  <c r="BN82" i="4"/>
  <c r="BM82" i="4"/>
  <c r="L82" i="4"/>
  <c r="BS81" i="4"/>
  <c r="BR81" i="4"/>
  <c r="BQ81" i="4"/>
  <c r="BP81" i="4"/>
  <c r="BO81" i="4"/>
  <c r="BN81" i="4"/>
  <c r="BM81" i="4"/>
  <c r="L81" i="4"/>
  <c r="BS80" i="4"/>
  <c r="BR80" i="4"/>
  <c r="BQ80" i="4"/>
  <c r="BP80" i="4"/>
  <c r="BO80" i="4"/>
  <c r="BN80" i="4"/>
  <c r="BM80" i="4"/>
  <c r="L80" i="4"/>
  <c r="BS79" i="4"/>
  <c r="BR79" i="4"/>
  <c r="BQ79" i="4"/>
  <c r="BP79" i="4"/>
  <c r="BO79" i="4"/>
  <c r="BN79" i="4"/>
  <c r="BM79" i="4"/>
  <c r="L79" i="4"/>
  <c r="BS78" i="4"/>
  <c r="BR78" i="4"/>
  <c r="BQ78" i="4"/>
  <c r="BP78" i="4"/>
  <c r="BO78" i="4"/>
  <c r="BN78" i="4"/>
  <c r="BM78" i="4"/>
  <c r="L78" i="4"/>
  <c r="BS77" i="4"/>
  <c r="BR77" i="4"/>
  <c r="BQ77" i="4"/>
  <c r="BP77" i="4"/>
  <c r="BO77" i="4"/>
  <c r="BN77" i="4"/>
  <c r="BM77" i="4"/>
  <c r="L77" i="4"/>
  <c r="BS76" i="4"/>
  <c r="BR76" i="4"/>
  <c r="BQ76" i="4"/>
  <c r="BP76" i="4"/>
  <c r="BO76" i="4"/>
  <c r="BN76" i="4"/>
  <c r="BM76" i="4"/>
  <c r="L76" i="4"/>
  <c r="BS75" i="4"/>
  <c r="BR75" i="4"/>
  <c r="BQ75" i="4"/>
  <c r="BP75" i="4"/>
  <c r="BO75" i="4"/>
  <c r="BN75" i="4"/>
  <c r="BM75" i="4"/>
  <c r="L75" i="4"/>
  <c r="BS74" i="4"/>
  <c r="K73" i="4" s="1"/>
  <c r="BS73" i="4" s="1"/>
  <c r="BR74" i="4"/>
  <c r="J73" i="4" s="1"/>
  <c r="BR73" i="4" s="1"/>
  <c r="BQ74" i="4"/>
  <c r="I73" i="4" s="1"/>
  <c r="BQ73" i="4" s="1"/>
  <c r="BP74" i="4"/>
  <c r="BO74" i="4"/>
  <c r="G73" i="4" s="1"/>
  <c r="BO73" i="4" s="1"/>
  <c r="BN74" i="4"/>
  <c r="F73" i="4" s="1"/>
  <c r="BN73" i="4" s="1"/>
  <c r="BM74" i="4"/>
  <c r="L74" i="4"/>
  <c r="L73" i="4"/>
  <c r="H73" i="4"/>
  <c r="BP73" i="4" s="1"/>
  <c r="BS72" i="4"/>
  <c r="BR72" i="4"/>
  <c r="BQ72" i="4"/>
  <c r="BP72" i="4"/>
  <c r="BO72" i="4"/>
  <c r="BN72" i="4"/>
  <c r="BM72" i="4"/>
  <c r="L72" i="4"/>
  <c r="BS71" i="4"/>
  <c r="BR71" i="4"/>
  <c r="BQ71" i="4"/>
  <c r="BP71" i="4"/>
  <c r="BO71" i="4"/>
  <c r="BN71" i="4"/>
  <c r="BM71" i="4"/>
  <c r="L71" i="4"/>
  <c r="BS70" i="4"/>
  <c r="BR70" i="4"/>
  <c r="BQ70" i="4"/>
  <c r="BP70" i="4"/>
  <c r="BO70" i="4"/>
  <c r="BN70" i="4"/>
  <c r="BM70" i="4"/>
  <c r="L70" i="4"/>
  <c r="BS69" i="4"/>
  <c r="BR69" i="4"/>
  <c r="BQ69" i="4"/>
  <c r="BP69" i="4"/>
  <c r="BO69" i="4"/>
  <c r="BN69" i="4"/>
  <c r="BM69" i="4"/>
  <c r="L69" i="4"/>
  <c r="BS68" i="4"/>
  <c r="BR68" i="4"/>
  <c r="BQ68" i="4"/>
  <c r="BP68" i="4"/>
  <c r="BO68" i="4"/>
  <c r="BN68" i="4"/>
  <c r="BM68" i="4"/>
  <c r="L68" i="4"/>
  <c r="BS67" i="4"/>
  <c r="BR67" i="4"/>
  <c r="BQ67" i="4"/>
  <c r="BP67" i="4"/>
  <c r="BO67" i="4"/>
  <c r="BN67" i="4"/>
  <c r="BM67" i="4"/>
  <c r="L67" i="4"/>
  <c r="BS66" i="4"/>
  <c r="BR66" i="4"/>
  <c r="BQ66" i="4"/>
  <c r="BP66" i="4"/>
  <c r="BO66" i="4"/>
  <c r="BN66" i="4"/>
  <c r="BM66" i="4"/>
  <c r="L66" i="4"/>
  <c r="BS65" i="4"/>
  <c r="BR65" i="4"/>
  <c r="BQ65" i="4"/>
  <c r="BP65" i="4"/>
  <c r="BO65" i="4"/>
  <c r="BN65" i="4"/>
  <c r="BM65" i="4"/>
  <c r="L65" i="4"/>
  <c r="BS64" i="4"/>
  <c r="BR64" i="4"/>
  <c r="BQ64" i="4"/>
  <c r="BP64" i="4"/>
  <c r="BO64" i="4"/>
  <c r="BN64" i="4"/>
  <c r="BM64" i="4"/>
  <c r="L64" i="4"/>
  <c r="BS63" i="4"/>
  <c r="BR63" i="4"/>
  <c r="BQ63" i="4"/>
  <c r="BP63" i="4"/>
  <c r="BO63" i="4"/>
  <c r="BN63" i="4"/>
  <c r="BM63" i="4"/>
  <c r="L63" i="4"/>
  <c r="BS62" i="4"/>
  <c r="BR62" i="4"/>
  <c r="BQ62" i="4"/>
  <c r="BP62" i="4"/>
  <c r="BO62" i="4"/>
  <c r="BN62" i="4"/>
  <c r="BM62" i="4"/>
  <c r="L62" i="4"/>
  <c r="BS61" i="4"/>
  <c r="K60" i="4" s="1"/>
  <c r="BS60" i="4" s="1"/>
  <c r="BR61" i="4"/>
  <c r="J60" i="4" s="1"/>
  <c r="BR60" i="4" s="1"/>
  <c r="BQ61" i="4"/>
  <c r="BP61" i="4"/>
  <c r="H60" i="4" s="1"/>
  <c r="BP60" i="4" s="1"/>
  <c r="BO61" i="4"/>
  <c r="BN61" i="4"/>
  <c r="F60" i="4" s="1"/>
  <c r="BN60" i="4" s="1"/>
  <c r="BM61" i="4"/>
  <c r="L61" i="4"/>
  <c r="L60" i="4" s="1"/>
  <c r="I60" i="4"/>
  <c r="BQ60" i="4" s="1"/>
  <c r="G60" i="4"/>
  <c r="BO60" i="4" s="1"/>
  <c r="BS59" i="4"/>
  <c r="BR59" i="4"/>
  <c r="BQ59" i="4"/>
  <c r="BP59" i="4"/>
  <c r="BO59" i="4"/>
  <c r="BN59" i="4"/>
  <c r="BM59" i="4"/>
  <c r="L59" i="4"/>
  <c r="BS58" i="4"/>
  <c r="BR58" i="4"/>
  <c r="BQ58" i="4"/>
  <c r="BP58" i="4"/>
  <c r="BO58" i="4"/>
  <c r="BN58" i="4"/>
  <c r="BM58" i="4"/>
  <c r="L58" i="4"/>
  <c r="BS57" i="4"/>
  <c r="BR57" i="4"/>
  <c r="BQ57" i="4"/>
  <c r="BP57" i="4"/>
  <c r="BO57" i="4"/>
  <c r="BN57" i="4"/>
  <c r="BM57" i="4"/>
  <c r="L57" i="4"/>
  <c r="BS56" i="4"/>
  <c r="BR56" i="4"/>
  <c r="BQ56" i="4"/>
  <c r="BP56" i="4"/>
  <c r="BO56" i="4"/>
  <c r="BN56" i="4"/>
  <c r="BM56" i="4"/>
  <c r="L56" i="4"/>
  <c r="BS55" i="4"/>
  <c r="BR55" i="4"/>
  <c r="BQ55" i="4"/>
  <c r="BP55" i="4"/>
  <c r="BO55" i="4"/>
  <c r="BN55" i="4"/>
  <c r="BM55" i="4"/>
  <c r="L55" i="4"/>
  <c r="BS54" i="4"/>
  <c r="BR54" i="4"/>
  <c r="BQ54" i="4"/>
  <c r="BP54" i="4"/>
  <c r="BO54" i="4"/>
  <c r="BN54" i="4"/>
  <c r="BM54" i="4"/>
  <c r="L54" i="4"/>
  <c r="BS53" i="4"/>
  <c r="BR53" i="4"/>
  <c r="BQ53" i="4"/>
  <c r="BP53" i="4"/>
  <c r="BO53" i="4"/>
  <c r="BN53" i="4"/>
  <c r="BM53" i="4"/>
  <c r="L53" i="4"/>
  <c r="BS52" i="4"/>
  <c r="BR52" i="4"/>
  <c r="BQ52" i="4"/>
  <c r="BP52" i="4"/>
  <c r="BO52" i="4"/>
  <c r="BN52" i="4"/>
  <c r="BM52" i="4"/>
  <c r="L52" i="4"/>
  <c r="BS51" i="4"/>
  <c r="BR51" i="4"/>
  <c r="BQ51" i="4"/>
  <c r="BP51" i="4"/>
  <c r="BO51" i="4"/>
  <c r="BN51" i="4"/>
  <c r="BM51" i="4"/>
  <c r="L51" i="4"/>
  <c r="BS50" i="4"/>
  <c r="BR50" i="4"/>
  <c r="BQ50" i="4"/>
  <c r="BP50" i="4"/>
  <c r="BO50" i="4"/>
  <c r="BN50" i="4"/>
  <c r="BM50" i="4"/>
  <c r="L50" i="4"/>
  <c r="BS49" i="4"/>
  <c r="BR49" i="4"/>
  <c r="BQ49" i="4"/>
  <c r="BP49" i="4"/>
  <c r="BO49" i="4"/>
  <c r="BN49" i="4"/>
  <c r="BM49" i="4"/>
  <c r="L49" i="4"/>
  <c r="BS48" i="4"/>
  <c r="K47" i="4" s="1"/>
  <c r="BS47" i="4" s="1"/>
  <c r="BR48" i="4"/>
  <c r="BQ48" i="4"/>
  <c r="I47" i="4" s="1"/>
  <c r="BQ47" i="4" s="1"/>
  <c r="BP48" i="4"/>
  <c r="H47" i="4" s="1"/>
  <c r="BP47" i="4" s="1"/>
  <c r="BO48" i="4"/>
  <c r="G47" i="4" s="1"/>
  <c r="BO47" i="4" s="1"/>
  <c r="BN48" i="4"/>
  <c r="BM48" i="4"/>
  <c r="L48" i="4"/>
  <c r="L47" i="4" s="1"/>
  <c r="J47" i="4"/>
  <c r="BR47" i="4" s="1"/>
  <c r="F47" i="4"/>
  <c r="BN47" i="4" s="1"/>
  <c r="BS46" i="4"/>
  <c r="BR46" i="4"/>
  <c r="BQ46" i="4"/>
  <c r="BP46" i="4"/>
  <c r="BO46" i="4"/>
  <c r="BN46" i="4"/>
  <c r="BM46" i="4"/>
  <c r="L46" i="4"/>
  <c r="BS45" i="4"/>
  <c r="BR45" i="4"/>
  <c r="BQ45" i="4"/>
  <c r="BP45" i="4"/>
  <c r="BO45" i="4"/>
  <c r="BN45" i="4"/>
  <c r="BM45" i="4"/>
  <c r="L45" i="4"/>
  <c r="BS44" i="4"/>
  <c r="BR44" i="4"/>
  <c r="BQ44" i="4"/>
  <c r="BP44" i="4"/>
  <c r="BO44" i="4"/>
  <c r="BN44" i="4"/>
  <c r="BM44" i="4"/>
  <c r="L44" i="4"/>
  <c r="BS43" i="4"/>
  <c r="BR43" i="4"/>
  <c r="BQ43" i="4"/>
  <c r="BP43" i="4"/>
  <c r="BO43" i="4"/>
  <c r="BN43" i="4"/>
  <c r="BM43" i="4"/>
  <c r="L43" i="4"/>
  <c r="BS42" i="4"/>
  <c r="BR42" i="4"/>
  <c r="BQ42" i="4"/>
  <c r="BP42" i="4"/>
  <c r="BO42" i="4"/>
  <c r="BN42" i="4"/>
  <c r="BM42" i="4"/>
  <c r="L42" i="4"/>
  <c r="BS41" i="4"/>
  <c r="BR41" i="4"/>
  <c r="BQ41" i="4"/>
  <c r="BP41" i="4"/>
  <c r="BO41" i="4"/>
  <c r="BN41" i="4"/>
  <c r="BM41" i="4"/>
  <c r="L41" i="4"/>
  <c r="BS40" i="4"/>
  <c r="BR40" i="4"/>
  <c r="BQ40" i="4"/>
  <c r="BP40" i="4"/>
  <c r="BO40" i="4"/>
  <c r="BN40" i="4"/>
  <c r="BM40" i="4"/>
  <c r="L40" i="4"/>
  <c r="BS39" i="4"/>
  <c r="BR39" i="4"/>
  <c r="BQ39" i="4"/>
  <c r="BP39" i="4"/>
  <c r="BO39" i="4"/>
  <c r="BN39" i="4"/>
  <c r="BM39" i="4"/>
  <c r="L39" i="4"/>
  <c r="BS38" i="4"/>
  <c r="BR38" i="4"/>
  <c r="BQ38" i="4"/>
  <c r="BP38" i="4"/>
  <c r="BO38" i="4"/>
  <c r="BN38" i="4"/>
  <c r="BM38" i="4"/>
  <c r="L38" i="4"/>
  <c r="BS37" i="4"/>
  <c r="BR37" i="4"/>
  <c r="J36" i="4" s="1"/>
  <c r="BR36" i="4" s="1"/>
  <c r="BQ37" i="4"/>
  <c r="I36" i="4" s="1"/>
  <c r="BQ36" i="4" s="1"/>
  <c r="BP37" i="4"/>
  <c r="H36" i="4" s="1"/>
  <c r="BP36" i="4" s="1"/>
  <c r="BO37" i="4"/>
  <c r="BN37" i="4"/>
  <c r="F36" i="4" s="1"/>
  <c r="BN36" i="4" s="1"/>
  <c r="BM37" i="4"/>
  <c r="L37" i="4"/>
  <c r="L36" i="4" s="1"/>
  <c r="K36" i="4"/>
  <c r="BS36" i="4" s="1"/>
  <c r="G36" i="4"/>
  <c r="BO36" i="4" s="1"/>
  <c r="BS35" i="4"/>
  <c r="BR35" i="4"/>
  <c r="BQ35" i="4"/>
  <c r="BP35" i="4"/>
  <c r="BO35" i="4"/>
  <c r="BN35" i="4"/>
  <c r="BM35" i="4"/>
  <c r="L35" i="4"/>
  <c r="BS34" i="4"/>
  <c r="BR34" i="4"/>
  <c r="BQ34" i="4"/>
  <c r="BP34" i="4"/>
  <c r="BO34" i="4"/>
  <c r="BN34" i="4"/>
  <c r="BM34" i="4"/>
  <c r="L34" i="4"/>
  <c r="BS33" i="4"/>
  <c r="BR33" i="4"/>
  <c r="BQ33" i="4"/>
  <c r="BP33" i="4"/>
  <c r="BO33" i="4"/>
  <c r="BN33" i="4"/>
  <c r="BM33" i="4"/>
  <c r="L33" i="4"/>
  <c r="BS32" i="4"/>
  <c r="BR32" i="4"/>
  <c r="BQ32" i="4"/>
  <c r="BP32" i="4"/>
  <c r="BO32" i="4"/>
  <c r="BN32" i="4"/>
  <c r="BM32" i="4"/>
  <c r="L32" i="4"/>
  <c r="BS31" i="4"/>
  <c r="BR31" i="4"/>
  <c r="BQ31" i="4"/>
  <c r="BP31" i="4"/>
  <c r="BO31" i="4"/>
  <c r="BN31" i="4"/>
  <c r="BM31" i="4"/>
  <c r="L31" i="4"/>
  <c r="BS30" i="4"/>
  <c r="BR30" i="4"/>
  <c r="BQ30" i="4"/>
  <c r="BP30" i="4"/>
  <c r="BO30" i="4"/>
  <c r="BN30" i="4"/>
  <c r="BM30" i="4"/>
  <c r="L30" i="4"/>
  <c r="BS29" i="4"/>
  <c r="BR29" i="4"/>
  <c r="BQ29" i="4"/>
  <c r="BP29" i="4"/>
  <c r="BO29" i="4"/>
  <c r="BN29" i="4"/>
  <c r="BM29" i="4"/>
  <c r="L29" i="4"/>
  <c r="BS28" i="4"/>
  <c r="BR28" i="4"/>
  <c r="BQ28" i="4"/>
  <c r="BP28" i="4"/>
  <c r="BO28" i="4"/>
  <c r="BN28" i="4"/>
  <c r="BM28" i="4"/>
  <c r="L28" i="4"/>
  <c r="BS27" i="4"/>
  <c r="BR27" i="4"/>
  <c r="BQ27" i="4"/>
  <c r="BP27" i="4"/>
  <c r="BO27" i="4"/>
  <c r="BN27" i="4"/>
  <c r="BM27" i="4"/>
  <c r="L27" i="4"/>
  <c r="BS26" i="4"/>
  <c r="BR26" i="4"/>
  <c r="BQ26" i="4"/>
  <c r="BP26" i="4"/>
  <c r="BO26" i="4"/>
  <c r="BN26" i="4"/>
  <c r="BM26" i="4"/>
  <c r="BJ26" i="4"/>
  <c r="BI26" i="4"/>
  <c r="L26" i="4"/>
  <c r="BS25" i="4"/>
  <c r="BR25" i="4"/>
  <c r="BQ25" i="4"/>
  <c r="BP25" i="4"/>
  <c r="BO25" i="4"/>
  <c r="BN25" i="4"/>
  <c r="BM25" i="4"/>
  <c r="BJ25" i="4"/>
  <c r="BI25" i="4"/>
  <c r="L25" i="4"/>
  <c r="BS24" i="4"/>
  <c r="K23" i="4" s="1"/>
  <c r="BS23" i="4" s="1"/>
  <c r="BR24" i="4"/>
  <c r="J23" i="4" s="1"/>
  <c r="BR23" i="4" s="1"/>
  <c r="BQ24" i="4"/>
  <c r="I23" i="4" s="1"/>
  <c r="BQ23" i="4" s="1"/>
  <c r="BP24" i="4"/>
  <c r="BO24" i="4"/>
  <c r="G23" i="4" s="1"/>
  <c r="BO23" i="4" s="1"/>
  <c r="BN24" i="4"/>
  <c r="F23" i="4" s="1"/>
  <c r="BN23" i="4" s="1"/>
  <c r="BM24" i="4"/>
  <c r="BJ24" i="4"/>
  <c r="BI24" i="4"/>
  <c r="L24" i="4"/>
  <c r="BJ23" i="4"/>
  <c r="BI23" i="4"/>
  <c r="L23" i="4"/>
  <c r="H23" i="4"/>
  <c r="BP23" i="4" s="1"/>
  <c r="BS22" i="4"/>
  <c r="BR22" i="4"/>
  <c r="BQ22" i="4"/>
  <c r="BP22" i="4"/>
  <c r="BO22" i="4"/>
  <c r="BN22" i="4"/>
  <c r="BM22" i="4"/>
  <c r="BJ22" i="4"/>
  <c r="BI22" i="4"/>
  <c r="L22" i="4"/>
  <c r="BS21" i="4"/>
  <c r="BR21" i="4"/>
  <c r="BQ21" i="4"/>
  <c r="BP21" i="4"/>
  <c r="BO21" i="4"/>
  <c r="BN21" i="4"/>
  <c r="BM21" i="4"/>
  <c r="BJ21" i="4"/>
  <c r="BI21" i="4"/>
  <c r="L21" i="4"/>
  <c r="BS20" i="4"/>
  <c r="BR20" i="4"/>
  <c r="BQ20" i="4"/>
  <c r="BP20" i="4"/>
  <c r="BO20" i="4"/>
  <c r="BN20" i="4"/>
  <c r="BM20" i="4"/>
  <c r="BJ20" i="4"/>
  <c r="BI20" i="4"/>
  <c r="L20" i="4"/>
  <c r="BS19" i="4"/>
  <c r="BR19" i="4"/>
  <c r="BQ19" i="4"/>
  <c r="BP19" i="4"/>
  <c r="BO19" i="4"/>
  <c r="BN19" i="4"/>
  <c r="BM19" i="4"/>
  <c r="BJ19" i="4"/>
  <c r="BI19" i="4"/>
  <c r="L19" i="4"/>
  <c r="BS18" i="4"/>
  <c r="BR18" i="4"/>
  <c r="BQ18" i="4"/>
  <c r="BP18" i="4"/>
  <c r="BO18" i="4"/>
  <c r="BN18" i="4"/>
  <c r="BM18" i="4"/>
  <c r="BJ18" i="4"/>
  <c r="BI18" i="4"/>
  <c r="L18" i="4"/>
  <c r="BS17" i="4"/>
  <c r="BR17" i="4"/>
  <c r="BQ17" i="4"/>
  <c r="BP17" i="4"/>
  <c r="BO17" i="4"/>
  <c r="BN17" i="4"/>
  <c r="BM17" i="4"/>
  <c r="BJ17" i="4"/>
  <c r="BI17" i="4"/>
  <c r="L17" i="4"/>
  <c r="BS16" i="4"/>
  <c r="BR16" i="4"/>
  <c r="BQ16" i="4"/>
  <c r="BP16" i="4"/>
  <c r="BO16" i="4"/>
  <c r="BN16" i="4"/>
  <c r="BM16" i="4"/>
  <c r="BJ16" i="4"/>
  <c r="BI16" i="4"/>
  <c r="L16" i="4"/>
  <c r="BS15" i="4"/>
  <c r="BR15" i="4"/>
  <c r="BQ15" i="4"/>
  <c r="BP15" i="4"/>
  <c r="BO15" i="4"/>
  <c r="BN15" i="4"/>
  <c r="BM15" i="4"/>
  <c r="BJ15" i="4"/>
  <c r="BI15" i="4"/>
  <c r="L15" i="4"/>
  <c r="BS14" i="4"/>
  <c r="K12" i="4" s="1"/>
  <c r="BR14" i="4"/>
  <c r="J12" i="4" s="1"/>
  <c r="BQ14" i="4"/>
  <c r="BP14" i="4"/>
  <c r="BO14" i="4"/>
  <c r="G12" i="4" s="1"/>
  <c r="BN14" i="4"/>
  <c r="F12" i="4" s="1"/>
  <c r="BM14" i="4"/>
  <c r="BJ14" i="4"/>
  <c r="BI14" i="4"/>
  <c r="L14" i="4"/>
  <c r="BS13" i="4"/>
  <c r="BR13" i="4"/>
  <c r="BQ13" i="4"/>
  <c r="BP13" i="4"/>
  <c r="H12" i="4" s="1"/>
  <c r="BO13" i="4"/>
  <c r="BN13" i="4"/>
  <c r="BM13" i="4"/>
  <c r="BJ13" i="4"/>
  <c r="BI13" i="4"/>
  <c r="L13" i="4"/>
  <c r="L12" i="4" s="1"/>
  <c r="BJ12" i="4"/>
  <c r="BI12" i="4"/>
  <c r="I12" i="4"/>
  <c r="L10" i="4"/>
</calcChain>
</file>

<file path=xl/sharedStrings.xml><?xml version="1.0" encoding="utf-8"?>
<sst xmlns="http://schemas.openxmlformats.org/spreadsheetml/2006/main" count="1749" uniqueCount="721">
  <si>
    <t>ERP Scoping</t>
  </si>
  <si>
    <t>Criteria Score</t>
  </si>
  <si>
    <t>Score Value</t>
  </si>
  <si>
    <t>RACI Matrix</t>
  </si>
  <si>
    <t>Vendor Responses</t>
  </si>
  <si>
    <t>Current Functionality - How does our current system support our needs.</t>
  </si>
  <si>
    <t>Responsible</t>
  </si>
  <si>
    <t>Who performs the task</t>
  </si>
  <si>
    <t>Enter the Title and Names of the RACI Matrix for PBI</t>
  </si>
  <si>
    <t>Requirement - Software must support function.</t>
  </si>
  <si>
    <t>Accountable</t>
  </si>
  <si>
    <t xml:space="preserve">Who signs off </t>
  </si>
  <si>
    <t>Want - Software supports at least 80% functionality.</t>
  </si>
  <si>
    <t>Consulted</t>
  </si>
  <si>
    <t>Who provides expert judgement</t>
  </si>
  <si>
    <t>"Y"</t>
  </si>
  <si>
    <t xml:space="preserve"> feature included</t>
  </si>
  <si>
    <t>Wishlist - Nice to have feature.</t>
  </si>
  <si>
    <t>Informed</t>
  </si>
  <si>
    <t>Who is kept informed</t>
  </si>
  <si>
    <t>"N"</t>
  </si>
  <si>
    <t xml:space="preserve"> feature not available</t>
  </si>
  <si>
    <t>Project Risk - Failure rate if task is not evaluated.</t>
  </si>
  <si>
    <t>"C"</t>
  </si>
  <si>
    <t xml:space="preserve"> feature can be added for an additional cost</t>
  </si>
  <si>
    <t>Stakeholder Agreement - Leadership team agreement to above items.</t>
  </si>
  <si>
    <t>Criteria Category - Weight: Total weight values must equal 100</t>
  </si>
  <si>
    <t>Total Weight (100)</t>
  </si>
  <si>
    <t>Yellow= New software, Blue = Under utilized software, Orange = No software</t>
  </si>
  <si>
    <t>Please include a brief description with all responses</t>
  </si>
  <si>
    <t>Current Functionality %</t>
  </si>
  <si>
    <t>Requirement %</t>
  </si>
  <si>
    <t>Want %</t>
  </si>
  <si>
    <t>Wishlist %</t>
  </si>
  <si>
    <t>Project Risk %</t>
  </si>
  <si>
    <t>Stakeholder Agreement %</t>
  </si>
  <si>
    <t>#</t>
  </si>
  <si>
    <t>Process</t>
  </si>
  <si>
    <t>Details</t>
  </si>
  <si>
    <t xml:space="preserve">Comments </t>
  </si>
  <si>
    <t>Rank</t>
  </si>
  <si>
    <t>Current Functionality</t>
  </si>
  <si>
    <t>Requirement</t>
  </si>
  <si>
    <t>Want</t>
  </si>
  <si>
    <t>Wishlist</t>
  </si>
  <si>
    <t>Project Risk</t>
  </si>
  <si>
    <t>Stakeholder Agreement</t>
  </si>
  <si>
    <t>Total Score</t>
  </si>
  <si>
    <t>CEO</t>
  </si>
  <si>
    <t>CFO</t>
  </si>
  <si>
    <t>VP AM</t>
  </si>
  <si>
    <t>VP Construction</t>
  </si>
  <si>
    <t>EVP Leasing</t>
  </si>
  <si>
    <t>VP PM</t>
  </si>
  <si>
    <t>General Counsel</t>
  </si>
  <si>
    <t>Controller</t>
  </si>
  <si>
    <t>Human Resources</t>
  </si>
  <si>
    <t>IT PM</t>
  </si>
  <si>
    <t>Vendor 1</t>
  </si>
  <si>
    <t>Vendor 2</t>
  </si>
  <si>
    <t>Vendor 3</t>
  </si>
  <si>
    <t>Title</t>
  </si>
  <si>
    <t>Name</t>
  </si>
  <si>
    <t>Index</t>
  </si>
  <si>
    <t>Slicer</t>
  </si>
  <si>
    <t>Rank1</t>
  </si>
  <si>
    <t>MULTI-ENTITY MANAGEMENT</t>
  </si>
  <si>
    <t>Software Assessment</t>
  </si>
  <si>
    <t>Multi-Entity Mgmt.</t>
  </si>
  <si>
    <t>Centralized Management</t>
  </si>
  <si>
    <t>R</t>
  </si>
  <si>
    <t>A</t>
  </si>
  <si>
    <t>C</t>
  </si>
  <si>
    <t>John</t>
  </si>
  <si>
    <t>Intercompany Transactions</t>
  </si>
  <si>
    <t>Automating and managing transactions between different entities.</t>
  </si>
  <si>
    <t>I</t>
  </si>
  <si>
    <t>Consolidated Financial Reporting</t>
  </si>
  <si>
    <t>Aggregating financial data from multiple entities for consolidated financial statements.</t>
  </si>
  <si>
    <t>Unified Data Management</t>
  </si>
  <si>
    <t>Maintaining a single master data repository for customers, vendors, products, and employees.
Ensuring data consistency and accuracy across all entities.</t>
  </si>
  <si>
    <t>Regulatory Compliance</t>
  </si>
  <si>
    <t>Supporting local tax laws, financial regulations, and reporting standards.</t>
  </si>
  <si>
    <t>Scalability</t>
  </si>
  <si>
    <t>Easily adding new entities, locations, or business units as the organization grows.</t>
  </si>
  <si>
    <t>Resource Sharing</t>
  </si>
  <si>
    <t>Optimizing resource utilization by sharing assets, inventory, and personnel across entities.</t>
  </si>
  <si>
    <t>Role-Based Access Control</t>
  </si>
  <si>
    <t>Defining user roles and permissions for accessing specific entity data and functions.
Ensuring data security and compliance with internal controls.</t>
  </si>
  <si>
    <t>Cross-Entity Analytics</t>
  </si>
  <si>
    <t>Customizable survey creation, Automated result compilation.</t>
  </si>
  <si>
    <t>Localized Operations</t>
  </si>
  <si>
    <t>Tailoring workflows and processes to meet the specific needs of each entity.</t>
  </si>
  <si>
    <t>FINANCE  MANAGEMENT</t>
  </si>
  <si>
    <t>Finance Mgmt.</t>
  </si>
  <si>
    <t>General Ledger (GL) Management</t>
  </si>
  <si>
    <t>Centralized financial data repository.
Real-time financial transactions and balances.</t>
  </si>
  <si>
    <t>Customer Ledger</t>
  </si>
  <si>
    <t>Customer details and information as well as outstanding balances per customer.</t>
  </si>
  <si>
    <t>Accounts Payable (AP)</t>
  </si>
  <si>
    <t>Vendor invoice processing.
Payment scheduling and execution.</t>
  </si>
  <si>
    <t>Accounts Receivable (AR)</t>
  </si>
  <si>
    <t>Customer invoice generation.
Payment collection and tracking.</t>
  </si>
  <si>
    <t>Budgeting and Forecasting</t>
  </si>
  <si>
    <t>Creating and managing budgets.
Forecasting future financial performance.
Analyzing budget vs. actual performance.</t>
  </si>
  <si>
    <t>Financial Reporting</t>
  </si>
  <si>
    <t>Generating financial statements (balance sheet, income statement, cash flow).
Customizable financial reports for stakeholders.</t>
  </si>
  <si>
    <t>Cash Management</t>
  </si>
  <si>
    <t>Monitoring and managing cash flows.
Bank reconciliations.</t>
  </si>
  <si>
    <t>Expense Management</t>
  </si>
  <si>
    <t>Tracking employee expenses.
Expense approval workflows.
Reimbursement processing.</t>
  </si>
  <si>
    <t>Fixed Assets Management</t>
  </si>
  <si>
    <t>Recording and tracking fixed assets.
Depreciation calculation and tracking.
Asset maintenance and disposal.</t>
  </si>
  <si>
    <t>Tax Management</t>
  </si>
  <si>
    <t>Managing tax compliance and filings.
Calculating and tracking taxes.
Generating tax reports.</t>
  </si>
  <si>
    <t>Multi-Currency Management</t>
  </si>
  <si>
    <t>Handling transactions in multiple currencies.
Currency conversion and revaluation.
Managing exchange rate fluctuations.</t>
  </si>
  <si>
    <t>Audit and Compliance</t>
  </si>
  <si>
    <t>Ensuring internal controls and audit trails.
Compliance with financial regulations and standards.
Internal and external audit support.</t>
  </si>
  <si>
    <t>ASSET MANAGEMENT</t>
  </si>
  <si>
    <t>Asset Mgmt.</t>
  </si>
  <si>
    <t>Asset Tracking</t>
  </si>
  <si>
    <t>Monitoring location, status, and ownership of assets.
Ensuring accountability and traceability of assets.</t>
  </si>
  <si>
    <t>Maintenance Management</t>
  </si>
  <si>
    <t>Scheduling and tracking maintenance activities.
Preventive and corrective maintenance planning.</t>
  </si>
  <si>
    <t>Lifecycle Management</t>
  </si>
  <si>
    <t>Managing the entire lifecycle of assets (acquisition to disposal).
Tracking depreciation and useful life.</t>
  </si>
  <si>
    <t>Asset Valuation</t>
  </si>
  <si>
    <t>Calculating and monitoring asset value over time.
Managing depreciation, amortization, and impairment.</t>
  </si>
  <si>
    <t>Compliance and Risk Management</t>
  </si>
  <si>
    <t>Ensuring asset management complies with regulations.
Mitigating risks associated with asset ownership and operation.</t>
  </si>
  <si>
    <t>Cost Management</t>
  </si>
  <si>
    <t>Tracking costs associated with asset ownership and operation.
Optimizing total cost of ownership.</t>
  </si>
  <si>
    <t>Inventory Management</t>
  </si>
  <si>
    <t>Managing spare parts and materials inventory.
Ensuring availability for maintenance and operations.</t>
  </si>
  <si>
    <t>Reporting and Analytics</t>
  </si>
  <si>
    <t>Generating detailed reports on asset performance and utilization.</t>
  </si>
  <si>
    <t>Integration with Other Modules</t>
  </si>
  <si>
    <t>Connecting with finance for asset valuation and depreciation.
Integrating with procurement for asset acquisition.</t>
  </si>
  <si>
    <t>Asset Utilization Optimization</t>
  </si>
  <si>
    <t>Ensuring assets are used efficiently and effectively.
Identifying underutilized assets for redeployment or disposal.</t>
  </si>
  <si>
    <t>INVESTMENT MANAGEMENT</t>
  </si>
  <si>
    <t>Investment Mgmt.</t>
  </si>
  <si>
    <t>Portfolio Management</t>
  </si>
  <si>
    <t>Portfolio tracking and management.
Diversification analysis.
Asset allocation and rebalancing.</t>
  </si>
  <si>
    <t>Performance Monitoring</t>
  </si>
  <si>
    <t>Performance tracking and benchmarking.
Rate of return calculations.
KPI tracking and reporting.</t>
  </si>
  <si>
    <t>Financial Analysis</t>
  </si>
  <si>
    <t>Cash flow analysis.
Profit and loss statements.
Balance sheet management.
Income and expenditure tracking.</t>
  </si>
  <si>
    <t>Valuation and Appraisal</t>
  </si>
  <si>
    <t>Asset valuation models.
Fair market value assessment.
Periodic revaluation.</t>
  </si>
  <si>
    <t>Risk Management</t>
  </si>
  <si>
    <t>Risk assessment and analysis.
Stress testing and scenario analysis.
Risk mitigation strategies.</t>
  </si>
  <si>
    <t>Compliance and Reporting</t>
  </si>
  <si>
    <t>Regulatory compliance monitoring.
Tax reporting and management.
Audit trails and documentation.
Investor reporting and disclosures.</t>
  </si>
  <si>
    <t>Transaction Management</t>
  </si>
  <si>
    <t>Buy and sell transactions processing.
Capital calls and distributions.
Deal pipeline management.</t>
  </si>
  <si>
    <t>Investor Relations</t>
  </si>
  <si>
    <t>Investor onboarding and management.
Communication tools (emails, newsletters).
Customizable investor reports.
Distribution calculations and management.</t>
  </si>
  <si>
    <t>Budget creation and tracking.
Financial forecasting and modeling.
Variance analysis.</t>
  </si>
  <si>
    <t>Data Integration and Management</t>
  </si>
  <si>
    <t>Integration with financial markets data.
Data import/export capabilities.
Centralized data repository.</t>
  </si>
  <si>
    <t>Real-time analytics and reporting.
Customizable dashboards.
Predictive analytics.</t>
  </si>
  <si>
    <t>Document Management</t>
  </si>
  <si>
    <t>Secure storage of investment documents.
Document sharing and collaboration.
Version control and audit logs.</t>
  </si>
  <si>
    <t>PROCUREMENT</t>
  </si>
  <si>
    <t>Procurement</t>
  </si>
  <si>
    <t>Supplier Management</t>
  </si>
  <si>
    <t>Vendor selection and qualification.
Maintaining supplier information and performance records.</t>
  </si>
  <si>
    <t>Purchase Requisition Management</t>
  </si>
  <si>
    <t>Creating and approving purchase requisitions.
Routing requisitions for necessary approvals.</t>
  </si>
  <si>
    <t>Purchase Order Management</t>
  </si>
  <si>
    <t>Generating and managing purchase orders.
Tracking order status and delivery schedules.</t>
  </si>
  <si>
    <t>Contract Management</t>
  </si>
  <si>
    <t>Managing procurement contracts and agreements.
Monitoring contract compliance and renewals.</t>
  </si>
  <si>
    <t>Supplier Communication</t>
  </si>
  <si>
    <t>Facilitating communication with suppliers.
Managing inquiries, quotes, and negotiations.</t>
  </si>
  <si>
    <t>Ensuring optimal inventory levels.
Managing stock levels, reorder points, and lead times.</t>
  </si>
  <si>
    <t>Spend Analysis and Control</t>
  </si>
  <si>
    <t>Analyzing procurement spend to identify cost-saving opportunities.
Enforcing budget compliance and spending limits.</t>
  </si>
  <si>
    <t>Invoice Processing</t>
  </si>
  <si>
    <t>Matching invoices with purchase orders and goods receipts.
Approving and processing payments to suppliers.</t>
  </si>
  <si>
    <t>Generating reports on procurement activities and supplier performance.
Analyzing data for trends, efficiency, and improvement areas.</t>
  </si>
  <si>
    <t>Coordinating with finance for budgeting and payments.
Integrating with inventory and warehouse management for stock control.</t>
  </si>
  <si>
    <t>Ensuring compliance with procurement policies and regulations.
Managing risks related to suppliers and procurement processes.</t>
  </si>
  <si>
    <t>Procurement Planning and Strategy</t>
  </si>
  <si>
    <t>Developing and implementing procurement strategies.
Forecasting demand and planning. procurement activities accordingly.</t>
  </si>
  <si>
    <t>INVENTORY MANAGEMENT</t>
  </si>
  <si>
    <t>Inventory Mgmt.</t>
  </si>
  <si>
    <t>Inventory Tracking</t>
  </si>
  <si>
    <t>Real-time tracking of inventory levels across multiple locations</t>
  </si>
  <si>
    <t>Stock Replenishment</t>
  </si>
  <si>
    <t>Setting and managing reorder points and minimum stock levels.
Automating stock replenishment processes.</t>
  </si>
  <si>
    <t>Warehouse Management</t>
  </si>
  <si>
    <t>Managing picking, packing, and shipping processes.</t>
  </si>
  <si>
    <t>Order Management</t>
  </si>
  <si>
    <t>Processing and fulfilling sales orders.</t>
  </si>
  <si>
    <t>Inventory Valuation</t>
  </si>
  <si>
    <t>Calculating and maintaining accurate inventory valuation.</t>
  </si>
  <si>
    <t>Cycle Counting and Physical Inventory</t>
  </si>
  <si>
    <t>Conducting physical inventory counts periodically.
Reconciling inventory discrepancies.</t>
  </si>
  <si>
    <t>Batch and Lot Management</t>
  </si>
  <si>
    <t>Tracking batches and lots for traceability.</t>
  </si>
  <si>
    <t>Serial Number Tracking</t>
  </si>
  <si>
    <t>Assigning and tracking serial numbers for individual items.</t>
  </si>
  <si>
    <t>Inventory Optimization</t>
  </si>
  <si>
    <t>Analyzing inventory levels to reduce excess stock and stockouts.</t>
  </si>
  <si>
    <t>Demand Forecasting</t>
  </si>
  <si>
    <t>Predicting future inventory requirements based on historical data and trends.
Adjusting inventory levels to meet anticipated demand.</t>
  </si>
  <si>
    <t>Coordinating with suppliers for timely inventory replenishment.
Evaluating supplier performance and reliability.</t>
  </si>
  <si>
    <t>Inventory Reporting and Analytics</t>
  </si>
  <si>
    <t>Analyzing inventory data to identify trends and improvement opportunities.</t>
  </si>
  <si>
    <t>PROPERTY MANAGEMENT</t>
  </si>
  <si>
    <t>Property Mgmt.</t>
  </si>
  <si>
    <t>Property Listings and Inventory Management</t>
  </si>
  <si>
    <t>Maintaining a detailed inventory of properties.
Tracking property availability and status.</t>
  </si>
  <si>
    <t>Tenant and Lease Management</t>
  </si>
  <si>
    <t>Managing tenant information and communication.
Creating, renewing, and terminating leases.
Tracking lease terms, rent schedules, and occupancy.</t>
  </si>
  <si>
    <t>Rent and Payments</t>
  </si>
  <si>
    <t>Generating rent invoices and managing payments.
Tracking rent arrears and overdue payments.
Implementing automated payment reminders.</t>
  </si>
  <si>
    <t>Maintenance and Repairs</t>
  </si>
  <si>
    <t>Scheduling and tracking property maintenance activities.
Managing service requests and work orders.
Coordinating with maintenance staff and vendors.</t>
  </si>
  <si>
    <t>Property Accounting</t>
  </si>
  <si>
    <t>Recording income and expenses related to properties.
Managing property-specific financial transactions.
Generating property financial reports (profit and loss, balance sheets).</t>
  </si>
  <si>
    <t>Creating and managing budgets for properties.
Forecasting property income and expenses.
Analyzing budget vs. actual performance.</t>
  </si>
  <si>
    <t>Ensuring properties comply with local regulations and safety standards.
Managing insurance and risk mitigation for properties.</t>
  </si>
  <si>
    <t>Tenant Portal</t>
  </si>
  <si>
    <t>Providing an online portal for tenants to view lease details, submit requests, and make payments.
Enhancing tenant communication and engagement.</t>
  </si>
  <si>
    <t>Property Inspections</t>
  </si>
  <si>
    <t>Scheduling and conducting regular property inspections.
Documenting inspection results and action items.</t>
  </si>
  <si>
    <t>Utility and Expense Management</t>
  </si>
  <si>
    <t>Tracking utility usage and expenses for properties.
Allocating utility costs to tenants where applicable.</t>
  </si>
  <si>
    <t>Generating reports on occupancy rates, rental income, and property performance.
Analyzing property data to identify trends and opportunities.</t>
  </si>
  <si>
    <t>Marketing and Sales</t>
  </si>
  <si>
    <t>Managing property marketing campaigns.
Tracking leads and sales activities.
Coordinating property viewings and open houses.</t>
  </si>
  <si>
    <t>Storing and managing property-related documents (leases, contracts, inspection reports).
Ensuring easy access and retrieval of documents.</t>
  </si>
  <si>
    <t>Coordinating with finance for property-related financial management.
Integrating with maintenance for managing property upkeep.
Connecting with CRM for managing tenant relationships and communication.</t>
  </si>
  <si>
    <t>ENERGY MANAGEMENT (EMON)</t>
  </si>
  <si>
    <t>EMON</t>
  </si>
  <si>
    <t>Energy Monitoring and Reporting</t>
  </si>
  <si>
    <t>Real-time energy consumption tracking.
Historical energy usage analysis.
Customizable energy consumption reports.</t>
  </si>
  <si>
    <t>Utility Bill Management</t>
  </si>
  <si>
    <t>Automated utility bill processing.
Bill validation and discrepancy checks.
Cost allocation and tracking.</t>
  </si>
  <si>
    <t>Energy Procurement</t>
  </si>
  <si>
    <t>Energy purchase planning and forecasting.
Supplier management.
Contract management.</t>
  </si>
  <si>
    <t>Energy Efficiency and Conservation</t>
  </si>
  <si>
    <t>Energy usage benchmarking.
Identification of energy-saving opportunities.
Implementation and tracking of energy conservation measures.</t>
  </si>
  <si>
    <t>Sustainability and Compliance</t>
  </si>
  <si>
    <t>Monitoring of sustainability metrics.
Regulatory compliance tracking.
Emissions reporting and carbon footprint analysis.</t>
  </si>
  <si>
    <t>Facility and Equipment Management</t>
  </si>
  <si>
    <t>Energy consumption tracking by facility or equipment.
Preventive maintenance scheduling.
Asset performance monitoring.</t>
  </si>
  <si>
    <t>Renewable Energy Management</t>
  </si>
  <si>
    <t>Integration of renewable energy sources.
Renewable energy production tracking.
Incentive and rebate management.</t>
  </si>
  <si>
    <t>Cost Management and Budgeting</t>
  </si>
  <si>
    <t>Energy cost tracking and analysis.
Budget creation and monitoring.
Financial impact analysis of energy consumption.</t>
  </si>
  <si>
    <t>Integration with IoT devices and smart meters.
Centralized data repository.
Data import/export capabilities.</t>
  </si>
  <si>
    <t>Energy usage pattern analysis.
Predictive analytics for energy demand.
Customizable dashboards for energy insights.</t>
  </si>
  <si>
    <t>Automation and Control</t>
  </si>
  <si>
    <t>Automated alerts and notifications for anomalies.
Energy usage optimization algorithms.
Remote control of energy-consuming devices.</t>
  </si>
  <si>
    <t>Strategic Planning</t>
  </si>
  <si>
    <t>Long-term energy strategy development.
Scenario analysis and planning.
ROI analysis for energy initiatives.</t>
  </si>
  <si>
    <t>FACILITIES MANAGEMENT</t>
  </si>
  <si>
    <t>Facilities Mgmt.</t>
  </si>
  <si>
    <t>Asset Management</t>
  </si>
  <si>
    <t>Tracking facility assets and equipment.
Managing asset lifecycle from acquisition to disposal.
Scheduling and monitoring preventive and corrective maintenance.</t>
  </si>
  <si>
    <t>Space Management</t>
  </si>
  <si>
    <t>Planning and optimizing the use of space within facilities.
Tracking occupancy and space allocation.
Managing moves, adds, and changes (MAC).</t>
  </si>
  <si>
    <t>Scheduling routine and preventive maintenance tasks.
Managing work orders and service requests.
Coordinating with maintenance staff and external vendors.</t>
  </si>
  <si>
    <t>Energy Management</t>
  </si>
  <si>
    <t>Monitoring energy consumption and efficiency.
Implementing energy-saving measures and sustainability practices.
Tracking utility usage and expenses.</t>
  </si>
  <si>
    <t>Health and Safety Compliance</t>
  </si>
  <si>
    <t>Ensuring facilities comply with health, safety, and environmental regulations.
Conducting safety inspections and audits.
Managing incident reporting and corrective actions.</t>
  </si>
  <si>
    <t xml:space="preserve">Tenant Compliance </t>
  </si>
  <si>
    <t>Compliance with Lease requirement. Ex. HVAC maintenance, COI, Building Maintenance that tenant is responsible for.</t>
  </si>
  <si>
    <t>Vendor and Contract Management</t>
  </si>
  <si>
    <t>Managing contracts with service providers and vendors.
Tracking vendor performance and compliance.
Coordinating procurement and purchasing activities.</t>
  </si>
  <si>
    <t>Budgeting and Cost Control</t>
  </si>
  <si>
    <t>Creating and managing budgets for facility operations.
Tracking facility-related expenses and cost savings.
Analyzing budget vs. actual performance.</t>
  </si>
  <si>
    <t>Space Booking and Reservations</t>
  </si>
  <si>
    <t>Managing booking and reservations for meeting rooms and common areas.
Implementing a centralized booking system for employees.</t>
  </si>
  <si>
    <t>Facilities Security</t>
  </si>
  <si>
    <t>Managing access control and security systems.
Monitoring facility security and responding to incidents.</t>
  </si>
  <si>
    <t xml:space="preserve">Visitor Management </t>
  </si>
  <si>
    <t>See Visitor Management section</t>
  </si>
  <si>
    <t>Cleaning and Janitorial Services</t>
  </si>
  <si>
    <t>Scheduling and overseeing cleaning and janitorial services.
Managing service quality and response times.</t>
  </si>
  <si>
    <t>Tracking and managing inventory of supplies and consumables.
Ensuring availability of necessary materials for facility operations.</t>
  </si>
  <si>
    <t>Generating reports on facility performance, maintenance activities, and costs.
Analyzing data to identify trends and areas for improvement.</t>
  </si>
  <si>
    <t>Coordinating with finance for budget and expense management.
Integrating with HR for managing maintenance staff and training.
Connecting with procurement for vendor and contract management.</t>
  </si>
  <si>
    <t>Emergency Preparedness and Response</t>
  </si>
  <si>
    <t>Developing and implementing emergency plans and procedures.
Conducting drills and training for emergency situations.</t>
  </si>
  <si>
    <t>VISITOR MANAGEMENT</t>
  </si>
  <si>
    <t>Visitor Mgmt.</t>
  </si>
  <si>
    <t>Visitor Registration</t>
  </si>
  <si>
    <t>Pre-registration for visitors.
Walk-in registration at reception.
Customizable registration forms.</t>
  </si>
  <si>
    <t>Check-in/Check-out</t>
  </si>
  <si>
    <t>Digital check-in/check-out process.
Self-service kiosks.
Automated check-out reminders.</t>
  </si>
  <si>
    <t>Visitor Identification</t>
  </si>
  <si>
    <t>Badge printing (temporary badges).
Photo capture during registration.
Visitor ID verification.</t>
  </si>
  <si>
    <t>Visitor Tracking</t>
  </si>
  <si>
    <t>Real-time visitor location tracking.
Visitor log history.
Duration of stay monitoring.</t>
  </si>
  <si>
    <t>Security and Compliance</t>
  </si>
  <si>
    <t>Visitor background checks.
NDA and other legal document signing.
Compliance with health and safety regulations.</t>
  </si>
  <si>
    <t>Host Notification</t>
  </si>
  <si>
    <t>Automated host notifications via email/SMS.
Visitor arrival alerts.
Visitor status updates.</t>
  </si>
  <si>
    <t>Access Control</t>
  </si>
  <si>
    <t>Integration with building access control systems.
Temporary access credentials for visitors.
Restricted area access management.</t>
  </si>
  <si>
    <t>Meeting Management</t>
  </si>
  <si>
    <t>Scheduling visitor meetings.
Room booking integration.
Visitor itinerary management.</t>
  </si>
  <si>
    <t>Emergency Management</t>
  </si>
  <si>
    <t>Emergency evacuation list.
Real-time visitor count during emergencies.
Integration with emergency alert systems.</t>
  </si>
  <si>
    <t>Centralized visitor data repository.
Integration with CRM and HR systems.
Data import/export capabilities.</t>
  </si>
  <si>
    <t>Visitor flow and trend analysis.
Customizable visitor reports.
Audit trails and logs.</t>
  </si>
  <si>
    <t>Visitor Experience</t>
  </si>
  <si>
    <t>Personalized visitor greetings.
Wi-Fi access management.
Feedback collection.</t>
  </si>
  <si>
    <t>Automation and Workflow</t>
  </si>
  <si>
    <t>Automated visitor approval workflows.
Customizable check-in/check-out processes.
Task assignment and tracking for visitor-related tasks.</t>
  </si>
  <si>
    <t>Security and Privacy</t>
  </si>
  <si>
    <t>Data encryption and secure storage.
Privacy policy compliance.
Role-based access control.</t>
  </si>
  <si>
    <t>User and Role Management</t>
  </si>
  <si>
    <t>Role-based access to visitor management features.
User activity tracking.
Training and support for VMS usage.</t>
  </si>
  <si>
    <t>CONSTRUCTION MANAGEMENT</t>
  </si>
  <si>
    <t>Construction Mgmt.</t>
  </si>
  <si>
    <t>Project Planning and Scheduling</t>
  </si>
  <si>
    <t>Creating detailed project plans and timelines.
Scheduling tasks, milestones, and deadlines.
Allocating resources and managing dependencies.</t>
  </si>
  <si>
    <t>Budgeting and Cost Management</t>
  </si>
  <si>
    <t>Developing project budgets.
Tracking project costs and expenditures.
Managing cost estimates and forecasting.</t>
  </si>
  <si>
    <t>Resource Management</t>
  </si>
  <si>
    <t>Allocating and managing labor, equipment, and materials.
Tracking resource utilization and availability.
Managing subcontractors and vendors.</t>
  </si>
  <si>
    <t>Procurement and Supply Chain Management</t>
  </si>
  <si>
    <t>Managing procurement of materials and services.
Tracking purchase orders, deliveries, and inventory.
Coordinating with suppliers and ensuring timely delivery.</t>
  </si>
  <si>
    <t>Creating and managing contracts with clients, subcontractors, and suppliers.
Monitoring contract compliance and performance.
Handling contract changes and amendments.</t>
  </si>
  <si>
    <t>Storing and managing project-related documents (drawings, specifications, contracts).
Ensuring easy access and retrieval of documents.
Implementing version control and document tracking.</t>
  </si>
  <si>
    <t>Quality Management</t>
  </si>
  <si>
    <t>Defining quality standards and procedures.
Conducting inspections and quality checks.
Managing non-conformities and corrective actions.</t>
  </si>
  <si>
    <t>Identifying and assessing project risks.
Developing risk mitigation plans.
Monitoring and managing risks throughout the project.</t>
  </si>
  <si>
    <t>Change Order Management</t>
  </si>
  <si>
    <t>Handling change requests and approvals.
Tracking the impact of changes on project scope, schedule, and budget.
Communicating changes to relevant stakeholders.</t>
  </si>
  <si>
    <t>Communication and Collaboration</t>
  </si>
  <si>
    <t>Facilitating communication among project teams, stakeholders, and clients.
Implementing collaboration tools and platforms.
Managing project meetings and documentation.</t>
  </si>
  <si>
    <t>Health and Safety Management</t>
  </si>
  <si>
    <t>Ensuring compliance with health and safety regulations.
Conducting safety inspections and audits.
Managing incident reporting and corrective actions.</t>
  </si>
  <si>
    <t>Reporting and Analytics - Need GP Reports</t>
  </si>
  <si>
    <t>Generating project progress and performance reports.
Analyzing project data to identify trends and improvement areas.
Providing dashboards and KPIs for real-time monitoring.</t>
  </si>
  <si>
    <t>Coordinating with finance for budget and cost management.
Integrating with HR for labor and workforce management.
Connecting with procurement for supply chain and material management.</t>
  </si>
  <si>
    <t>Project Closeout</t>
  </si>
  <si>
    <t>Managing project completion and handover processes.
Conducting final inspections and quality checks.
Ensuring all documentation and deliverables are complete.</t>
  </si>
  <si>
    <t>CUSTOMER RELATIONSHIP MANAGEMENT (CRM)</t>
  </si>
  <si>
    <t>CRM</t>
  </si>
  <si>
    <t>Customer Data Management</t>
  </si>
  <si>
    <t>Storing and managing comprehensive customer profiles.
Tracking customer interactions and history.
Segmenting customers based on various criteria.</t>
  </si>
  <si>
    <t>Lead and Opportunity Management</t>
  </si>
  <si>
    <t>Capturing and tracking leads.
Managing the sales pipeline and sales stages.
Converting leads into opportunities and tracking progress.</t>
  </si>
  <si>
    <t>Sales Force Automation</t>
  </si>
  <si>
    <t>Automating sales processes and workflows.
Managing sales activities, tasks, and follow-ups.
Forecasting sales and tracking performance against targets.</t>
  </si>
  <si>
    <t>Marketing Automation</t>
  </si>
  <si>
    <t>Planning and executing marketing campaigns.
Segmenting audiences and targeting campaigns.
Tracking campaign performance and ROI.</t>
  </si>
  <si>
    <t>Customer Service and Support</t>
  </si>
  <si>
    <t>Managing customer service requests and support tickets.
Tracking service levels and response times.
Providing knowledge bases and self-service portals.</t>
  </si>
  <si>
    <t>Contact Management</t>
  </si>
  <si>
    <t>Storing and managing contacts and communication details.
Tracking interactions across multiple channels (phone, email, social media).
Integrating with email and communication platforms.</t>
  </si>
  <si>
    <t>Sales Order Management</t>
  </si>
  <si>
    <t>Creating and managing sales orders.
Tracking order status and fulfillment.
Coordinating with inventory and logistics for delivery.</t>
  </si>
  <si>
    <t>Quote and Proposal Management</t>
  </si>
  <si>
    <t>Generating quotes and proposals.
Managing approvals and revisions.
Tracking quote status and conversion rates.</t>
  </si>
  <si>
    <t>Generating reports on sales, marketing, and service activities.
Analyzing customer data to identify trends and insights.
Providing dashboards and KPIs for real-time monitoring.</t>
  </si>
  <si>
    <t>Customer Segmentation and Targeting</t>
  </si>
  <si>
    <t>Segmenting customers based on behavior, preferences, and demographics.
Targeting specific customer segments with tailored campaigns.
Analyzing segment performance and adjusting strategies.</t>
  </si>
  <si>
    <t>Customer Feedback and Surveys</t>
  </si>
  <si>
    <t>Collecting customer feedback through surveys and questionnaires.
Analyzing feedback to improve products and services.
Managing customer satisfaction and loyalty programs.</t>
  </si>
  <si>
    <t>Coordinating with finance for billing and payment processing.
Integrating with inventory for stock availability and order fulfillment.
Connecting with marketing for campaign management and lead generation.</t>
  </si>
  <si>
    <t>Mobile CRM</t>
  </si>
  <si>
    <t>Providing mobile access to CRM functionalities.
Enabling sales and service teams to work remotely.
Offering mobile apps for real-time data access and updates.</t>
  </si>
  <si>
    <t>Customer Retention and Loyalty Programs</t>
  </si>
  <si>
    <t>Managing loyalty programs and rewards.
Tracking customer retention metrics.
Implementing strategies to enhance customer loyalty.</t>
  </si>
  <si>
    <t>Customization and Personalization</t>
  </si>
  <si>
    <t>Customizing CRM workflows and interfaces to meet specific business needs.
Personalizing customer interactions based on preferences and behavior.
Tailoring communication and offers to individual customers.</t>
  </si>
  <si>
    <t>SALES AND LEASING</t>
  </si>
  <si>
    <t>Sales and Leasing</t>
  </si>
  <si>
    <t>Property Listings Management</t>
  </si>
  <si>
    <t>Maintaining a comprehensive database of properties available for sale or lease.
Updating property details, availability, and pricing.</t>
  </si>
  <si>
    <t>Capturing and tracking sales and leasing leads.
Managing the sales pipeline and tracking lead progression.
Converting leads into opportunities and monitoring their status.</t>
  </si>
  <si>
    <t>Client and Tenant Management</t>
  </si>
  <si>
    <t>Storing and managing client and tenant information.
Tracking interactions and communication history.
Segmenting clients and tenants for targeted marketing.</t>
  </si>
  <si>
    <t>Contract and Lease Management</t>
  </si>
  <si>
    <t>Creating and managing sales contracts and lease agreements.
Tracking contract terms, renewal dates, and lease expirations.
Handling amendments and extensions of contracts and leases.</t>
  </si>
  <si>
    <t>Rent and Payment Management</t>
  </si>
  <si>
    <t>Generating rent and payment schedules.
Processing rent payments and tracking overdue payments.
Managing security deposits and other financial transactions.</t>
  </si>
  <si>
    <t>Creating and processing sales orders.
Tracking order status and fulfillment.
Coordinating with inventory and logistics for delivery.</t>
  </si>
  <si>
    <t>Generating and managing quotes and proposals.
Handling quote approvals and revisions.
Tracking the status and success rate of quotes and proposals.</t>
  </si>
  <si>
    <t>Marketing and Campaign Management</t>
  </si>
  <si>
    <t>Planning and executing marketing campaigns for properties.
Segmenting audiences and targeting campaigns.
Tracking campaign performance and ROI.</t>
  </si>
  <si>
    <t>Generating reports on sales and leasing activities.
Analyzing performance metrics such as occupancy rates, sales volume, and revenue.
Providing dashboards and KPIs for real-time monitoring.</t>
  </si>
  <si>
    <t>Customer Relationship Management (CRM)</t>
  </si>
  <si>
    <t>Managing relationships with clients, tenants, and prospects.
Tracking communication and engagement.
Implementing loyalty programs and customer retention strategies.</t>
  </si>
  <si>
    <t>Compliance and Regulatory Management</t>
  </si>
  <si>
    <t>Ensuring compliance with local, state, and federal regulations.
Managing lease and sales documentations to meet legal requirements.
Conducting periodic compliance audits.</t>
  </si>
  <si>
    <t>Storing and managing all related documentation (contracts, lease agreements, proposals).
Ensuring easy access and retrieval of documents.
Implementing version control and secure document storage.</t>
  </si>
  <si>
    <t>Tenant and Client Portals</t>
  </si>
  <si>
    <t>Providing online access for clients and tenants to view lease details, submit requests, and make payments.
Enhancing client and tenant communication and engagement.</t>
  </si>
  <si>
    <t>Maintenance and Service Requests</t>
  </si>
  <si>
    <t>Managing service requests and work orders from tenants.
Scheduling and tracking maintenance activities.
Coordinating with maintenance staff and vendors.</t>
  </si>
  <si>
    <t>Coordinating with finance for billing, payment processing, and financial reporting.
Integrating with inventory for property and asset management.
Connecting with marketing for lead generation and campaign management.</t>
  </si>
  <si>
    <t>Lease Administration</t>
  </si>
  <si>
    <t>Monitoring critical lease dates and deadlines.
Managing lease renewals, terminations, and negotiations.
Ensuring accurate lease data and documentation.</t>
  </si>
  <si>
    <t>LEGAL AND COMPLIANCE</t>
  </si>
  <si>
    <t>Legal</t>
  </si>
  <si>
    <t>Regulatory Compliance Management</t>
  </si>
  <si>
    <t>Ensuring adherence to local, state, and federal regulations.
Monitoring changes in laws and regulations.
Implementing compliance programs and policies.</t>
  </si>
  <si>
    <t>Creating, reviewing, and storing legal contracts and agreements.
Tracking contract terms, renewals, and expirations.
Ensuring compliance with contract obligations.</t>
  </si>
  <si>
    <t>NetDocs Document Management</t>
  </si>
  <si>
    <t>Storing and managing legal and compliance documents.
Implementing secure access and retrieval.
Ensuring document version control and audit trails.</t>
  </si>
  <si>
    <t>Audit Management</t>
  </si>
  <si>
    <t>Planning and conducting internal and external audits.
Managing audit schedules, findings, and corrective actions.
Ensuring audit readiness and compliance.</t>
  </si>
  <si>
    <t>Identifying, assessing, and mitigating legal and compliance risks.
Developing risk management strategies and controls.
Monitoring and reporting on risk status.</t>
  </si>
  <si>
    <t>Incident and Case Management</t>
  </si>
  <si>
    <t>Tracking and managing legal incidents, disputes, and cases.
Documenting case details, status, and outcomes.
Coordinating with legal teams and external counsel.</t>
  </si>
  <si>
    <t>Policy Management</t>
  </si>
  <si>
    <t>Developing and maintaining organizational policies and procedures.
Ensuring policies are communicated and enforced.
Monitoring compliance with policies.</t>
  </si>
  <si>
    <t>Training and Awareness</t>
  </si>
  <si>
    <t>Providing compliance training for employees.
Ensuring awareness of legal requirements and company policies.
Tracking training participation and completion.</t>
  </si>
  <si>
    <t>Regulatory Reporting</t>
  </si>
  <si>
    <t>Generating reports for regulatory bodies.
Ensuring timely and accurate submission of regulatory filings.
Maintaining records of all regulatory interactions.</t>
  </si>
  <si>
    <t>Compliance Monitoring and Reporting</t>
  </si>
  <si>
    <t>Monitoring compliance with legal and regulatory requirements.
Generating compliance reports and dashboards.
Identifying and addressing compliance issues.</t>
  </si>
  <si>
    <t>Legal Advisory and Support</t>
  </si>
  <si>
    <t>Providing legal advice and support to various departments.
Reviewing business activities for legal implications.
Assisting with legal due diligence and transactions.</t>
  </si>
  <si>
    <t>Data Privacy and Security Compliance</t>
  </si>
  <si>
    <t>Ensuring compliance with data protection regulations (e.g., GDPR, CCPA).
Implementing data privacy policies and procedures.
Monitoring data security practices and breaches.</t>
  </si>
  <si>
    <t>Litigation Management</t>
  </si>
  <si>
    <t>Managing legal disputes and litigation processes.
Documenting litigation details, progress, and outcomes.
Coordinating with legal teams and external counsel.</t>
  </si>
  <si>
    <t>Whistleblower and Ethics Management</t>
  </si>
  <si>
    <t>Implementing whistleblower policies and reporting mechanisms.
Managing ethics and compliance hotlines.
Investigating and addressing reported issues.</t>
  </si>
  <si>
    <t>Environmental, Health, and Safety (EHS) Compliance</t>
  </si>
  <si>
    <t>Ensuring compliance with environmental and safety regulations.
Monitoring EHS practices and incidents.
Reporting on EHS compliance and performance.</t>
  </si>
  <si>
    <t>Third-Party Compliance</t>
  </si>
  <si>
    <t>Ensuring suppliers and partners comply with legal and regulatory requirements.
Conducting third-party risk assessments and audits.
Managing compliance documentation and agreements with third parties.</t>
  </si>
  <si>
    <t>Doclink Feedback for Filing</t>
  </si>
  <si>
    <t>Ease of use with filing documents</t>
  </si>
  <si>
    <t xml:space="preserve">Doclink Feedback for Searching </t>
  </si>
  <si>
    <t>Ease of use to search for documents</t>
  </si>
  <si>
    <t>CUSTOMER PAYMENT PORTAL</t>
  </si>
  <si>
    <t>Payment Portal</t>
  </si>
  <si>
    <t>User Authentication and Security</t>
  </si>
  <si>
    <t>Providing secure login and authentication mechanisms for users.
Implementing multi-factor authentication (MFA) and encryption.
Ensuring data privacy and compliance with security standards.</t>
  </si>
  <si>
    <t>Invoice Management</t>
  </si>
  <si>
    <t>Generating and sending invoices to customers.
Tracking invoice status and payment due dates.
Managing recurring invoices and subscriptions.</t>
  </si>
  <si>
    <t>Online Payment Processing</t>
  </si>
  <si>
    <t>Accepting multiple payment methods (credit/debit cards, bank transfers, e-wallets).
Processing payments in real-time.
Handling payment gateway integrations.</t>
  </si>
  <si>
    <t>Payment Tracking and Reconciliation</t>
  </si>
  <si>
    <t>Monitoring payment status and transaction history.
Reconciling payments with invoices.
Identifying and resolving payment discrepancies.</t>
  </si>
  <si>
    <t>Automated Reminders and Notifications</t>
  </si>
  <si>
    <t>Sending payment reminders and overdue notifications to customers.
Customizing notification templates and schedules.
Providing real-time updates on payment status.</t>
  </si>
  <si>
    <t>Customer Account Management</t>
  </si>
  <si>
    <t>Enabling customers to view and manage their account details.
Providing access to payment history and downloadable receipts.
Allowing customers to update payment methods and preferences.</t>
  </si>
  <si>
    <t>Subscription and Recurring Billing</t>
  </si>
  <si>
    <t>Managing subscription plans and recurring billing cycles.
Handling automatic renewals and cancellations.
Tracking subscription status and payment history.</t>
  </si>
  <si>
    <t>Multi-Currency and Multi-Language Support</t>
  </si>
  <si>
    <t>Accepting payments in multiple currencies.
Displaying payment portal in various languages.
Converting and displaying currency exchange rates.</t>
  </si>
  <si>
    <t>Refund and Dispute Management</t>
  </si>
  <si>
    <t>Processing refunds and chargebacks.
Managing payment disputes and resolutions.
Keeping records of refund transactions.</t>
  </si>
  <si>
    <t>Generating detailed payment and transaction reports.
Analyzing payment trends and customer behavior.
Providing dashboards and KPIs for financial monitoring.</t>
  </si>
  <si>
    <t>Integration with Accounting and Finance</t>
  </si>
  <si>
    <t>Syncing payment data with accounting and finance modules.
Updating accounts receivable and general ledger automatically.
Ensuring accurate financial reporting and compliance.</t>
  </si>
  <si>
    <t>Mobile Payment Support</t>
  </si>
  <si>
    <t>Offering mobile-friendly payment portal access.
Enabling payments via mobile devices and apps.
Providing mobile notifications and updates.</t>
  </si>
  <si>
    <t>Customer Support and Helpdesk Integration</t>
  </si>
  <si>
    <t>Providing support channels for payment-related inquiries.
Integrating with helpdesk systems for efficient ticket management.
Offering FAQs and self-service options for common issues.</t>
  </si>
  <si>
    <t>Tax Calculation and Compliance</t>
  </si>
  <si>
    <t>Calculating taxes based on location and transaction type.
Ensuring compliance with local and international tax regulations.
Generating tax reports and documentation.</t>
  </si>
  <si>
    <t>Customization and Branding</t>
  </si>
  <si>
    <t>Customizing the payment portal to match company branding.
Configuring portal layout, colors, and logos.
Personalizing user experience based on customer preferences.</t>
  </si>
  <si>
    <t>Recurring Payment Management</t>
  </si>
  <si>
    <t>Setting up and managing automatic recurring payments.
Handling payment schedules and intervals.
Notifying customers of upcoming payments.</t>
  </si>
  <si>
    <t>Fraud Detection and Prevention</t>
  </si>
  <si>
    <t>Implementing fraud detection mechanisms and monitoring.
Identifying and blocking suspicious transactions.
Ensuring secure and compliant payment processing.</t>
  </si>
  <si>
    <t>HUMAN RESOURCES INFORMATION SYSTEM</t>
  </si>
  <si>
    <t>HRIS</t>
  </si>
  <si>
    <t>Employee Data Management</t>
  </si>
  <si>
    <t>Storing and managing comprehensive employee records.
Tracking personal details, job history, and employment status.
Managing employee documents and contracts.</t>
  </si>
  <si>
    <t>Recruitment and Onboarding</t>
  </si>
  <si>
    <t>Managing job postings and applicant tracking.
Screening and shortlisting candidates.
Automating onboarding processes and documentation.</t>
  </si>
  <si>
    <t>Payroll Management</t>
  </si>
  <si>
    <t>Processing payroll and calculating salaries.
Managing tax deductions, benefits, and other withholdings.
Generating payroll reports and pay slips.</t>
  </si>
  <si>
    <t>Time and Attendance Tracking</t>
  </si>
  <si>
    <t>Recording employee attendance and working hours.
Managing leave requests and approvals.
Tracking overtime and shift schedules.</t>
  </si>
  <si>
    <t>Performance Management</t>
  </si>
  <si>
    <t>Setting performance goals and objectives.
Conducting performance appraisals and reviews.
Tracking employee performance and development.</t>
  </si>
  <si>
    <t>Training and Development</t>
  </si>
  <si>
    <t>Managing employee training programs and schedules.
Tracking training participation and completion.
Monitoring skill development and certifications.</t>
  </si>
  <si>
    <t>Benefits Administration</t>
  </si>
  <si>
    <t>Managing employee benefits and compensation packages.
Handling enrollment and claims processing.
Tracking benefit utilization and costs.</t>
  </si>
  <si>
    <t>Employee Self-Service</t>
  </si>
  <si>
    <t>Providing a self-service portal for employees.
Enabling employees to update personal information, view pay slips, and request leave.
Facilitating communication between employees and HR.</t>
  </si>
  <si>
    <t>Ensuring compliance with labor laws and regulations.
Generating compliance reports and documentation.
Monitoring and reporting on HR metrics and KPIs.</t>
  </si>
  <si>
    <t>Workforce Planning and Analytics</t>
  </si>
  <si>
    <t>Analyzing workforce data for strategic planning.
Forecasting future workforce needs.
Identifying trends and insights for decision-making.</t>
  </si>
  <si>
    <t>Succession Planning</t>
  </si>
  <si>
    <t>Identifying and developing future leaders.
Managing career paths and talent pipelines.
Tracking succession readiness and planning development activities.</t>
  </si>
  <si>
    <t>HR Policy Management</t>
  </si>
  <si>
    <t>Developing and communicating HR policies and procedures.
Ensuring policy compliance across the organization.
Monitoring policy effectiveness and updates.</t>
  </si>
  <si>
    <t>Tracking workplace incidents and injuries.
Managing health and safety training and compliance.
Reporting on health and safety metrics.</t>
  </si>
  <si>
    <t>Employee Relations</t>
  </si>
  <si>
    <t>Managing employee grievances and disciplinary actions.
Facilitating employee feedback and surveys.
Promoting employee engagement and satisfaction.</t>
  </si>
  <si>
    <t>Compensation Management</t>
  </si>
  <si>
    <t>Designing and managing compensation structures.
Conducting salary benchmarking and market analysis.
Implementing merit increases and bonuses.</t>
  </si>
  <si>
    <t>Talent Management</t>
  </si>
  <si>
    <t>Identifying and nurturing high-potential employees.
Managing career development plans.
Aligning talent strategies with organizational goals.</t>
  </si>
  <si>
    <t>HR Workflow Automation</t>
  </si>
  <si>
    <t>Automating routine HR processes and workflows.
Reducing administrative tasks and manual data entry.
Enhancing HR operational efficiency.</t>
  </si>
  <si>
    <t>USER MANAGEMENT</t>
  </si>
  <si>
    <t>User Mgmt.</t>
  </si>
  <si>
    <t>User Roles and Permissions</t>
  </si>
  <si>
    <t>Role-Based Access Control (RBAC): Define roles based on job functions and assign permissions accordingly.
Fine-Grained Permissions: Allow specific actions for users or groups, providing detailed control over who can do what within the system.</t>
  </si>
  <si>
    <t>Dedicated Admin Email Account</t>
  </si>
  <si>
    <t xml:space="preserve">Does the software require its own Email account in addition to Administrators email accounts. This account would be used to reset any Administrators configured in system. </t>
  </si>
  <si>
    <t>User Directory</t>
  </si>
  <si>
    <t>Contact information and roles.</t>
  </si>
  <si>
    <t>User Provisioning and Deprovisioning</t>
  </si>
  <si>
    <t>Automated Provisioning: Automatically create, update, and delete user accounts based on role changes or employee status.
Deprovisioning: Ensure immediate revocation of access when a user leaves the organization.</t>
  </si>
  <si>
    <t>User Authentication - MFA/SSO</t>
  </si>
  <si>
    <t>Multi-factor authentication (MFA), Single sign-on (SSO).</t>
  </si>
  <si>
    <t>If yes - what software used for MFA</t>
  </si>
  <si>
    <t>If yes - Integrate with Microsoft Active Directory for SSO</t>
  </si>
  <si>
    <t>Password Policies</t>
  </si>
  <si>
    <t>Implement policies for password complexity, expiration, and reuse.</t>
  </si>
  <si>
    <t>Self-Service Password Reset</t>
  </si>
  <si>
    <t>Allow users to reset their passwords securely without administrator intervention.</t>
  </si>
  <si>
    <t>Audit Trails</t>
  </si>
  <si>
    <t>Track user activities to monitor for suspicious behavior and maintain compliance.</t>
  </si>
  <si>
    <t>Session Management</t>
  </si>
  <si>
    <t>Manage user sessions, including session timeouts and the ability to terminate sessions.</t>
  </si>
  <si>
    <t>Audit and Reporting</t>
  </si>
  <si>
    <t>Generate reports on user activities, access patterns, and security events.
Provide audit logs for compliance and security review.</t>
  </si>
  <si>
    <t>INFORMATION TECHNOLOGY</t>
  </si>
  <si>
    <t>IT</t>
  </si>
  <si>
    <t>Is Software SaaS based or server install based</t>
  </si>
  <si>
    <t>Cloud based software or server based software.</t>
  </si>
  <si>
    <t>If cloud install, where - AWS, Azure, etc.</t>
  </si>
  <si>
    <t>If not browser based, VPN vs RDS</t>
  </si>
  <si>
    <t>Mobile Apps</t>
  </si>
  <si>
    <t>Native apps for iOS and Android.</t>
  </si>
  <si>
    <t>Mobile App Rating</t>
  </si>
  <si>
    <t xml:space="preserve">Feedback displayed in Apple App store at time of evaluation, 00/00/00. </t>
  </si>
  <si>
    <t>Offline Access</t>
  </si>
  <si>
    <t>Offline access to documents and agendas.</t>
  </si>
  <si>
    <t>Is the software customizable</t>
  </si>
  <si>
    <t>Can it be tailored to your specific business processes?
What level of customization is available (e.g., user interfaces, workflows)?</t>
  </si>
  <si>
    <t>What integrations are available</t>
  </si>
  <si>
    <t>Does it integrate with your existing systems (e.g., ERP, CRM, HR systems)?
Are there APIs available for custom integrations?</t>
  </si>
  <si>
    <t>?? Number of users</t>
  </si>
  <si>
    <t>Named or concurrent users</t>
  </si>
  <si>
    <t>Pricing Models</t>
  </si>
  <si>
    <t>What are the costs involved (e.g., subscription fees, setup fees, additional user fees)?
What features are included in different pricing tiers?
Are there any hidden costs?</t>
  </si>
  <si>
    <t>Licensing Options</t>
  </si>
  <si>
    <t>Enterprise licensing, Per-user licensing.</t>
  </si>
  <si>
    <t>Subscription-Based Pricing</t>
  </si>
  <si>
    <t>Transparent pricing tiers.</t>
  </si>
  <si>
    <t>Implementation Costs</t>
  </si>
  <si>
    <t>Annual Fees including support</t>
  </si>
  <si>
    <t>Contract Terms</t>
  </si>
  <si>
    <t>Is there a minimum contract period?
What are the terms for cancellation or renewal?
Are there any penalties for early termination?
Can you review the terms of service and privacy policy in detail?
Are there any clauses that are of concern?</t>
  </si>
  <si>
    <t>Who owns the data</t>
  </si>
  <si>
    <t>Do you retain ownership of your data?
What happens to your data if you terminate the service?</t>
  </si>
  <si>
    <t>What is the roadmap for future updates and features</t>
  </si>
  <si>
    <t>How often are updates released?
Are there any upcoming features or enhancements?</t>
  </si>
  <si>
    <t>Data Encryption</t>
  </si>
  <si>
    <t>End-to-end encryption for data in transit and at rest (e.g., AES-256 Encryption)
What security measures are in place to protect our data?</t>
  </si>
  <si>
    <t>Compliance</t>
  </si>
  <si>
    <t>Adherence to data protection regulations (e.g., FISMA, GDPR, CCPA)</t>
  </si>
  <si>
    <t xml:space="preserve">Data Privacy  </t>
  </si>
  <si>
    <t>What is the data privacy policy?
How is user data handled and stored?</t>
  </si>
  <si>
    <t>Country Servers are hosted in</t>
  </si>
  <si>
    <t>How is data backup and recovery managed</t>
  </si>
  <si>
    <t>How often is data backed up?</t>
  </si>
  <si>
    <t>Backup/ Disaster recovery plan</t>
  </si>
  <si>
    <t>What is the process for data recovery in case of an incident?</t>
  </si>
  <si>
    <t>What is the uptime guarantee</t>
  </si>
  <si>
    <t>What is the historical uptime performance?
Is there an SLA (Service Level Agreement) that guarantees uptime?</t>
  </si>
  <si>
    <t>How is performance monitored and optimized</t>
  </si>
  <si>
    <t>What measures are in place to ensure high performance?
How are performance issues addressed?</t>
  </si>
  <si>
    <t>What training and onboarding services are provided</t>
  </si>
  <si>
    <t>Is there onboarding support for new users?
Are there training resources (e.g., documentation, tutorials, webinars)?</t>
  </si>
  <si>
    <t>Customer Support</t>
  </si>
  <si>
    <t>24/7 support availability, Multiple support channels (e.g., phone, email, chat)</t>
  </si>
  <si>
    <t>Where is the support team based (time zone)</t>
  </si>
  <si>
    <t>Does your software have a built in Business Intelligence toolset</t>
  </si>
  <si>
    <t xml:space="preserve">Create report and graphs. (Power BI, Tableau) </t>
  </si>
  <si>
    <t>CONTACT INFORMATION</t>
  </si>
  <si>
    <t>Contact Info</t>
  </si>
  <si>
    <t>Company Name</t>
  </si>
  <si>
    <t>Years in Business</t>
  </si>
  <si>
    <t>Office Address/Location</t>
  </si>
  <si>
    <t>What is the vendor’s track record</t>
  </si>
  <si>
    <t>What is their reputation in the industry?</t>
  </si>
  <si>
    <t>Can you provide customer references or case studies</t>
  </si>
  <si>
    <t>Can you speak to existing customers about their experiences?
Are there case studies relevant to your industry?</t>
  </si>
  <si>
    <t>Representative Name</t>
  </si>
  <si>
    <t>Preferred Method of Contact</t>
  </si>
  <si>
    <t>Email</t>
  </si>
  <si>
    <t>Phone</t>
  </si>
  <si>
    <t>Website</t>
  </si>
  <si>
    <t>Other Social Media Profiles</t>
  </si>
  <si>
    <t xml:space="preserve">Links to other relevant social media profiles. </t>
  </si>
  <si>
    <t>Notes</t>
  </si>
  <si>
    <t>Excel files connected to Power BI</t>
  </si>
  <si>
    <t>PBI Column Mapping Sheet Configuration Guide</t>
  </si>
  <si>
    <t>Purpose</t>
  </si>
  <si>
    <t>The PBI Column Mapping worksheet allows you to make limited changes to the Excel data source without breaking the Power BI report.</t>
  </si>
  <si>
    <t>Instead of Power BI looking for specific column names, it uses this mapping table to:</t>
  </si>
  <si>
    <t>Rename incoming columns to the names expected by the report.</t>
  </si>
  <si>
    <t>Apply the correct data type.</t>
  </si>
  <si>
    <t>Ignore mappings for columns that do not exist.</t>
  </si>
  <si>
    <t>This means you can rename columns in the data worksheet without requiring changes to the Power BI model.</t>
  </si>
  <si>
    <t>How It Works</t>
  </si>
  <si>
    <t>The worksheet contains three columns.</t>
  </si>
  <si>
    <t>Column</t>
  </si>
  <si>
    <t>oldColName</t>
  </si>
  <si>
    <t>The exact column name that exists in the data worksheet.</t>
  </si>
  <si>
    <t>newColName</t>
  </si>
  <si>
    <t>The standardized name that Power BI will use internally.</t>
  </si>
  <si>
    <t>colType</t>
  </si>
  <si>
    <t>The data type Power BI should assign to the column.</t>
  </si>
  <si>
    <t>Example:</t>
  </si>
  <si>
    <t>LastModified</t>
  </si>
  <si>
    <t>Last Modified Date</t>
  </si>
  <si>
    <t>date</t>
  </si>
  <si>
    <t>Budget</t>
  </si>
  <si>
    <t>Budget Amount</t>
  </si>
  <si>
    <t>currency</t>
  </si>
  <si>
    <t>Revision</t>
  </si>
  <si>
    <t>Revision Number</t>
  </si>
  <si>
    <t>integer</t>
  </si>
  <si>
    <t>When the data is refreshed:</t>
  </si>
  <si>
    <r>
      <t xml:space="preserve">1. Power BI searches for </t>
    </r>
    <r>
      <rPr>
        <b/>
        <sz val="11"/>
        <color theme="1"/>
        <rFont val="Calibri"/>
        <family val="2"/>
      </rPr>
      <t>oldColName</t>
    </r>
  </si>
  <si>
    <r>
      <t xml:space="preserve">2. If found, it renames it to </t>
    </r>
    <r>
      <rPr>
        <b/>
        <sz val="11"/>
        <color theme="1"/>
        <rFont val="Calibri"/>
        <family val="2"/>
      </rPr>
      <t>newColName</t>
    </r>
  </si>
  <si>
    <r>
      <t xml:space="preserve">3. It converts the values to the specified </t>
    </r>
    <r>
      <rPr>
        <b/>
        <sz val="11"/>
        <color theme="1"/>
        <rFont val="Calibri"/>
        <family val="2"/>
      </rPr>
      <t>colType</t>
    </r>
  </si>
  <si>
    <t>4. If the old column does not exist, the mapping is skipped</t>
  </si>
  <si>
    <t>When Should You Update This Worksheet?</t>
  </si>
  <si>
    <t>Update the mapping table when:</t>
  </si>
  <si>
    <t>A column in the source worksheet has been renamed.</t>
  </si>
  <si>
    <t>A new column should be included in the report.</t>
  </si>
  <si>
    <t>The data type of a column needs to change.</t>
  </si>
  <si>
    <r>
      <t xml:space="preserve">You do </t>
    </r>
    <r>
      <rPr>
        <b/>
        <sz val="11"/>
        <color theme="1"/>
        <rFont val="Calibri"/>
        <family val="2"/>
      </rPr>
      <t>not</t>
    </r>
    <r>
      <rPr>
        <sz val="11"/>
        <color theme="1"/>
        <rFont val="Calibri"/>
        <family val="2"/>
      </rPr>
      <t xml:space="preserve"> need to edit Power Query for these changes.</t>
    </r>
  </si>
  <si>
    <t>Adding a New Column</t>
  </si>
  <si>
    <t>If you add a new column to the data worksheet:</t>
  </si>
  <si>
    <t>Step 1</t>
  </si>
  <si>
    <t>Add the new column to your data.</t>
  </si>
  <si>
    <t>Example</t>
  </si>
  <si>
    <t>InspectionScore</t>
  </si>
  <si>
    <t>Step 2</t>
  </si>
  <si>
    <t>Add a row to the Column Mapping worksheet.</t>
  </si>
  <si>
    <t>Inspection Score</t>
  </si>
  <si>
    <t>number</t>
  </si>
  <si>
    <t>The next refresh will automatically include the renamed column.</t>
  </si>
  <si>
    <t>Renaming an Existing Column</t>
  </si>
  <si>
    <t>Suppose the data worksheet changes:</t>
  </si>
  <si>
    <t>From</t>
  </si>
  <si>
    <t>Owner</t>
  </si>
  <si>
    <t>To</t>
  </si>
  <si>
    <t>Document Owner</t>
  </si>
  <si>
    <t>Simply update the mapping table.</t>
  </si>
  <si>
    <t>Old</t>
  </si>
  <si>
    <t>New</t>
  </si>
  <si>
    <t>No Power Query changes are required.</t>
  </si>
  <si>
    <t>Valid Data Types</t>
  </si>
  <si>
    <r>
      <t xml:space="preserve">Only the following values should be entered in the </t>
    </r>
    <r>
      <rPr>
        <b/>
        <sz val="11"/>
        <color theme="1"/>
        <rFont val="Calibri"/>
        <family val="2"/>
      </rPr>
      <t>Data Type</t>
    </r>
    <r>
      <rPr>
        <sz val="11"/>
        <color theme="1"/>
        <rFont val="Calibri"/>
        <family val="2"/>
      </rPr>
      <t xml:space="preserve"> column.</t>
    </r>
  </si>
  <si>
    <t>Data Type</t>
  </si>
  <si>
    <t>Description</t>
  </si>
  <si>
    <t>any</t>
  </si>
  <si>
    <t>Leaves the data unchanged</t>
  </si>
  <si>
    <t>text</t>
  </si>
  <si>
    <t>Text values</t>
  </si>
  <si>
    <t>Decimal numbers</t>
  </si>
  <si>
    <t>Whole numbers</t>
  </si>
  <si>
    <t>Currency values</t>
  </si>
  <si>
    <t>percentage</t>
  </si>
  <si>
    <t>Percentage values</t>
  </si>
  <si>
    <t>logical</t>
  </si>
  <si>
    <t>TRUE/FALSE values</t>
  </si>
  <si>
    <t>Date only</t>
  </si>
  <si>
    <t>time</t>
  </si>
  <si>
    <t>Time only</t>
  </si>
  <si>
    <t>datetime</t>
  </si>
  <si>
    <t>Date and time</t>
  </si>
  <si>
    <t>Power BI Column Mapping</t>
  </si>
  <si>
    <r>
      <t>Purpose:</t>
    </r>
    <r>
      <rPr>
        <sz val="11"/>
        <color theme="1"/>
        <rFont val="Aptos Narrow"/>
        <family val="2"/>
        <scheme val="minor"/>
      </rPr>
      <t xml:space="preserve"> This worksheet acts as a configuration file for Power BI. It allows source column names to change while keeping the report working by mapping them to standardized names and data types.</t>
    </r>
  </si>
  <si>
    <t>pbi_PBI_Matrix</t>
  </si>
  <si>
    <t>AP</t>
  </si>
  <si>
    <t>AR</t>
  </si>
  <si>
    <t>LA</t>
  </si>
  <si>
    <t>RE</t>
  </si>
  <si>
    <t>PM</t>
  </si>
  <si>
    <t>Instructions - Enter one requirement, want, Wishlist per process. Rank project risk and stakeholder agreement per process.</t>
  </si>
  <si>
    <t>Instructions - Enter one of the following in the Response Column for each item listed</t>
  </si>
  <si>
    <t>Index - must Always start in column BK for Power BI to work correctly, if you add people to RACI remove additional columns in the AA range. 
Rank1 - will start at 31 unless a value is entered into D13. The header for each section in BL needs to be blank to be able to summarize in PBI.
When changing categories inset rows per each section and then copy down formulas to not have to readjust headers formulas</t>
  </si>
  <si>
    <t>Jame</t>
  </si>
  <si>
    <t>Jim</t>
  </si>
  <si>
    <t>Ted</t>
  </si>
  <si>
    <t>Mat</t>
  </si>
  <si>
    <t>Ed</t>
  </si>
  <si>
    <t>Jed</t>
  </si>
  <si>
    <t>Sam</t>
  </si>
  <si>
    <t>Joan</t>
  </si>
  <si>
    <t>Jimmy</t>
  </si>
  <si>
    <t>Mike</t>
  </si>
  <si>
    <t>Smith</t>
  </si>
  <si>
    <t>Hunter</t>
  </si>
  <si>
    <t>Zip</t>
  </si>
  <si>
    <t>Vee</t>
  </si>
  <si>
    <t>Column1</t>
  </si>
  <si>
    <t>Column2</t>
  </si>
  <si>
    <t>Column3</t>
  </si>
  <si>
    <t>Column4</t>
  </si>
  <si>
    <t>Column5</t>
  </si>
  <si>
    <t>Column6</t>
  </si>
  <si>
    <t>H</t>
  </si>
  <si>
    <t>Comments are entered and captured on users needs of the system. Users also need to score the category and also provide it a ranking of importance.</t>
  </si>
  <si>
    <t>Testing comment</t>
  </si>
  <si>
    <t>New vendor will be needed.</t>
  </si>
  <si>
    <t>Control and visibility over all entities within the organization. Testy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</si>
</sst>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9" x14ac:knownFonts="1">
    <font>
      <sz val="11"/>
      <color theme="1"/>
      <name val="Aptos Narrow"/>
      <family val="2"/>
      <scheme val="minor"/>
    </font>
    <font>
      <sz val="11"/>
      <color theme="1"/>
      <name val="Calibri"/>
      <family val="2"/>
    </font>
    <font>
      <b/>
      <sz val="11"/>
      <color theme="0"/>
      <name val="Calibri"/>
      <family val="2"/>
    </font>
    <font>
      <sz val="11"/>
      <color rgb="FFFF0000"/>
      <name val="Calibri"/>
      <family val="2"/>
    </font>
    <font>
      <b/>
      <sz val="11"/>
      <color theme="1"/>
      <name val="Calibri"/>
      <family val="2"/>
    </font>
    <font>
      <sz val="11"/>
      <color theme="0"/>
      <name val="Calibri"/>
      <family val="2"/>
    </font>
    <font>
      <sz val="11"/>
      <color theme="1"/>
      <name val="Aptos Narrow"/>
      <family val="2"/>
      <scheme val="minor"/>
    </font>
    <font>
      <b/>
      <sz val="16"/>
      <name val="Calibri"/>
      <family val="2"/>
    </font>
    <font>
      <b/>
      <sz val="10"/>
      <name val="Calibri"/>
      <family val="2"/>
    </font>
    <font>
      <sz val="10"/>
      <name val="Calibri"/>
      <family val="2"/>
    </font>
    <font>
      <b/>
      <sz val="18"/>
      <color theme="1"/>
      <name val="Calibri"/>
      <family val="2"/>
    </font>
    <font>
      <b/>
      <sz val="18"/>
      <name val="Calibri"/>
      <family val="2"/>
    </font>
    <font>
      <sz val="11"/>
      <name val="Calibri"/>
      <family val="2"/>
    </font>
    <font>
      <sz val="11"/>
      <color rgb="FF202124"/>
      <name val="Calibri"/>
      <family val="2"/>
    </font>
    <font>
      <sz val="10"/>
      <color rgb="FFFF0000"/>
      <name val="Calibri"/>
      <family val="2"/>
    </font>
    <font>
      <b/>
      <sz val="10"/>
      <color rgb="FFFF0000"/>
      <name val="Calibri"/>
      <family val="2"/>
    </font>
    <font>
      <b/>
      <sz val="12"/>
      <name val="Calibri"/>
      <family val="2"/>
    </font>
    <font>
      <b/>
      <sz val="11"/>
      <name val="Calibri"/>
      <family val="2"/>
    </font>
    <font>
      <sz val="10"/>
      <color theme="0"/>
      <name val="Calibri"/>
      <family val="2"/>
    </font>
    <font>
      <sz val="10"/>
      <color rgb="FF0D0D0D"/>
      <name val="Calibri"/>
      <family val="2"/>
    </font>
    <font>
      <sz val="10"/>
      <color theme="1"/>
      <name val="Calibri"/>
      <family val="2"/>
    </font>
    <font>
      <b/>
      <sz val="11"/>
      <color rgb="FF0D0D0D"/>
      <name val="Calibri"/>
      <family val="2"/>
    </font>
    <font>
      <sz val="11"/>
      <color rgb="FF0D0D0D"/>
      <name val="Calibri"/>
      <family val="2"/>
    </font>
    <font>
      <b/>
      <sz val="10"/>
      <color rgb="FF0D0D0D"/>
      <name val="Calibri"/>
      <family val="2"/>
    </font>
    <font>
      <b/>
      <sz val="11"/>
      <color theme="1"/>
      <name val="Aptos Narrow"/>
      <family val="2"/>
      <scheme val="minor"/>
    </font>
    <font>
      <b/>
      <sz val="16"/>
      <color theme="1"/>
      <name val="Calibri"/>
      <family val="2"/>
    </font>
    <font>
      <b/>
      <sz val="12"/>
      <color theme="1"/>
      <name val="Calibri"/>
      <family val="2"/>
    </font>
    <font>
      <b/>
      <sz val="13.5"/>
      <color theme="1"/>
      <name val="Calibri"/>
      <family val="2"/>
    </font>
    <font>
      <i/>
      <sz val="11"/>
      <color theme="1"/>
      <name val="Calibri"/>
      <family val="2"/>
    </font>
  </fonts>
  <fills count="10">
    <fill>
      <patternFill patternType="none"/>
    </fill>
    <fill>
      <patternFill patternType="gray125"/>
    </fill>
    <fill>
      <patternFill patternType="solid">
        <fgColor theme="1"/>
        <bgColor indexed="64"/>
      </patternFill>
    </fill>
    <fill>
      <patternFill patternType="solid">
        <fgColor rgb="FF00B0F0"/>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theme="0" tint="-0.249977111117893"/>
        <bgColor indexed="64"/>
      </patternFill>
    </fill>
    <fill>
      <patternFill patternType="solid">
        <fgColor theme="7" tint="0.79998168889431442"/>
        <bgColor indexed="64"/>
      </patternFill>
    </fill>
  </fills>
  <borders count="19">
    <border>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0"/>
      </bottom>
      <diagonal/>
    </border>
    <border>
      <left style="thin">
        <color indexed="64"/>
      </left>
      <right style="thin">
        <color indexed="64"/>
      </right>
      <top style="thin">
        <color indexed="64"/>
      </top>
      <bottom/>
      <diagonal/>
    </border>
    <border>
      <left/>
      <right/>
      <top style="thin">
        <color theme="0"/>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0"/>
      </left>
      <right style="thin">
        <color indexed="64"/>
      </right>
      <top style="thin">
        <color indexed="64"/>
      </top>
      <bottom style="thin">
        <color indexed="64"/>
      </bottom>
      <diagonal/>
    </border>
  </borders>
  <cellStyleXfs count="2">
    <xf numFmtId="0" fontId="0" fillId="0" borderId="0"/>
    <xf numFmtId="9" fontId="6" fillId="0" borderId="0"/>
  </cellStyleXfs>
  <cellXfs count="239">
    <xf numFmtId="0" fontId="0" fillId="0" borderId="0" xfId="0"/>
    <xf numFmtId="0" fontId="1" fillId="0" borderId="0" xfId="0" applyFont="1" applyAlignment="1">
      <alignment horizontal="center" vertical="center"/>
    </xf>
    <xf numFmtId="0" fontId="7" fillId="0" borderId="0" xfId="0" applyFont="1" applyAlignment="1">
      <alignment vertical="center"/>
    </xf>
    <xf numFmtId="0" fontId="7" fillId="0" borderId="1" xfId="0" applyFont="1" applyBorder="1" applyAlignment="1">
      <alignment vertical="center"/>
    </xf>
    <xf numFmtId="0" fontId="1" fillId="0" borderId="0" xfId="0" applyFont="1"/>
    <xf numFmtId="0" fontId="8" fillId="0" borderId="5" xfId="0" applyFont="1" applyBorder="1" applyAlignment="1">
      <alignment vertical="center" wrapText="1"/>
    </xf>
    <xf numFmtId="0" fontId="8" fillId="0" borderId="5" xfId="0" applyFont="1" applyBorder="1" applyAlignment="1">
      <alignment horizontal="center" vertical="center" wrapText="1"/>
    </xf>
    <xf numFmtId="0" fontId="8" fillId="2" borderId="6" xfId="0" applyFont="1" applyFill="1" applyBorder="1" applyAlignment="1">
      <alignment horizontal="fill" vertical="center" wrapText="1"/>
    </xf>
    <xf numFmtId="0" fontId="10" fillId="0" borderId="6" xfId="0" applyFont="1" applyBorder="1"/>
    <xf numFmtId="0" fontId="9" fillId="0" borderId="5" xfId="0" applyFont="1" applyBorder="1" applyAlignment="1">
      <alignment horizontal="center" vertical="center" wrapText="1"/>
    </xf>
    <xf numFmtId="9" fontId="9" fillId="0" borderId="5" xfId="0" applyNumberFormat="1" applyFont="1" applyBorder="1" applyAlignment="1">
      <alignment horizontal="center" vertical="center" wrapText="1"/>
    </xf>
    <xf numFmtId="9" fontId="9" fillId="2" borderId="6" xfId="0" applyNumberFormat="1" applyFont="1" applyFill="1" applyBorder="1" applyAlignment="1">
      <alignment horizontal="fill" vertical="center" wrapText="1"/>
    </xf>
    <xf numFmtId="0" fontId="1" fillId="0" borderId="6" xfId="0" applyFont="1" applyBorder="1"/>
    <xf numFmtId="0" fontId="13" fillId="0" borderId="0" xfId="0" applyFont="1" applyAlignment="1">
      <alignment vertical="center" wrapText="1"/>
    </xf>
    <xf numFmtId="0" fontId="1" fillId="0" borderId="5" xfId="0" applyFont="1" applyBorder="1" applyAlignment="1">
      <alignment horizontal="center"/>
    </xf>
    <xf numFmtId="0" fontId="3" fillId="0" borderId="5" xfId="0" applyFont="1" applyBorder="1" applyAlignment="1">
      <alignment horizontal="right"/>
    </xf>
    <xf numFmtId="9" fontId="9" fillId="2" borderId="0" xfId="0" applyNumberFormat="1" applyFont="1" applyFill="1" applyAlignment="1">
      <alignment horizontal="fill" vertical="center" wrapText="1"/>
    </xf>
    <xf numFmtId="0" fontId="1" fillId="0" borderId="2" xfId="0" applyFont="1" applyBorder="1"/>
    <xf numFmtId="0" fontId="9" fillId="2" borderId="0" xfId="0" applyFont="1" applyFill="1" applyAlignment="1">
      <alignment horizontal="fill" vertical="center" wrapText="1"/>
    </xf>
    <xf numFmtId="0" fontId="3" fillId="0" borderId="0" xfId="0" applyFont="1" applyAlignment="1">
      <alignment horizontal="right"/>
    </xf>
    <xf numFmtId="0" fontId="1" fillId="0" borderId="13" xfId="0" applyFont="1" applyBorder="1"/>
    <xf numFmtId="0" fontId="12" fillId="0" borderId="0" xfId="0" applyFont="1"/>
    <xf numFmtId="0" fontId="14" fillId="0" borderId="2" xfId="0" applyFont="1" applyBorder="1"/>
    <xf numFmtId="0" fontId="1" fillId="0" borderId="1" xfId="0" applyFont="1" applyBorder="1"/>
    <xf numFmtId="0" fontId="9" fillId="0" borderId="14" xfId="0" applyFont="1" applyBorder="1" applyAlignment="1">
      <alignment vertical="top"/>
    </xf>
    <xf numFmtId="0" fontId="1" fillId="0" borderId="15" xfId="0" applyFont="1" applyBorder="1"/>
    <xf numFmtId="0" fontId="1" fillId="0" borderId="5" xfId="0" applyFont="1" applyBorder="1"/>
    <xf numFmtId="0" fontId="16" fillId="0" borderId="8" xfId="0" applyFont="1" applyBorder="1" applyAlignment="1">
      <alignment vertical="center"/>
    </xf>
    <xf numFmtId="0" fontId="7" fillId="0" borderId="9" xfId="0" applyFont="1" applyBorder="1" applyAlignment="1">
      <alignment vertical="center"/>
    </xf>
    <xf numFmtId="0" fontId="1" fillId="0" borderId="16" xfId="0" applyFont="1" applyBorder="1"/>
    <xf numFmtId="10" fontId="1" fillId="0" borderId="16" xfId="0" applyNumberFormat="1" applyFont="1" applyBorder="1" applyAlignment="1">
      <alignment horizontal="center"/>
    </xf>
    <xf numFmtId="10" fontId="1" fillId="2" borderId="16" xfId="0" applyNumberFormat="1" applyFont="1" applyFill="1" applyBorder="1" applyAlignment="1">
      <alignment horizontal="fill"/>
    </xf>
    <xf numFmtId="0" fontId="1" fillId="0" borderId="5" xfId="0" applyFont="1" applyBorder="1" applyAlignment="1">
      <alignment wrapText="1"/>
    </xf>
    <xf numFmtId="0" fontId="1" fillId="0" borderId="5" xfId="0" applyFont="1" applyBorder="1" applyAlignment="1">
      <alignment horizontal="center" vertical="center"/>
    </xf>
    <xf numFmtId="0" fontId="12" fillId="0" borderId="0" xfId="0" applyFont="1" applyAlignment="1">
      <alignment horizontal="center" vertical="center" wrapText="1"/>
    </xf>
    <xf numFmtId="9" fontId="12" fillId="2" borderId="17" xfId="0" applyNumberFormat="1" applyFont="1" applyFill="1" applyBorder="1" applyAlignment="1">
      <alignment horizontal="center" vertical="center" wrapText="1"/>
    </xf>
    <xf numFmtId="164" fontId="2" fillId="2" borderId="0" xfId="0" applyNumberFormat="1" applyFont="1" applyFill="1" applyAlignment="1">
      <alignment horizontal="center" vertical="center"/>
    </xf>
    <xf numFmtId="0" fontId="2" fillId="2" borderId="10" xfId="0" applyFont="1" applyFill="1" applyBorder="1" applyAlignment="1">
      <alignment horizontal="center" vertical="center"/>
    </xf>
    <xf numFmtId="9" fontId="12" fillId="2" borderId="0" xfId="0" applyNumberFormat="1" applyFont="1" applyFill="1" applyAlignment="1">
      <alignment horizontal="fill" vertical="center"/>
    </xf>
    <xf numFmtId="0" fontId="18" fillId="2" borderId="11" xfId="0" applyFont="1" applyFill="1" applyBorder="1" applyAlignment="1">
      <alignment vertical="center" wrapText="1"/>
    </xf>
    <xf numFmtId="0" fontId="19" fillId="8" borderId="5" xfId="0" applyFont="1" applyFill="1" applyBorder="1" applyAlignment="1">
      <alignment horizontal="center" vertical="center" wrapText="1"/>
    </xf>
    <xf numFmtId="0" fontId="1" fillId="8" borderId="5" xfId="0" applyFont="1" applyFill="1" applyBorder="1" applyAlignment="1">
      <alignment horizontal="center" vertical="center"/>
    </xf>
    <xf numFmtId="0" fontId="4" fillId="0" borderId="18" xfId="0" applyFont="1" applyBorder="1" applyAlignment="1">
      <alignment horizontal="center" vertical="center"/>
    </xf>
    <xf numFmtId="0" fontId="4" fillId="0" borderId="5" xfId="0" applyFont="1" applyBorder="1" applyAlignment="1">
      <alignment horizontal="center" vertical="center"/>
    </xf>
    <xf numFmtId="0" fontId="20" fillId="0" borderId="5" xfId="0" applyFont="1" applyBorder="1" applyAlignment="1">
      <alignment vertical="center"/>
    </xf>
    <xf numFmtId="0" fontId="1" fillId="0" borderId="0" xfId="0" applyFont="1" applyAlignment="1">
      <alignment vertical="center"/>
    </xf>
    <xf numFmtId="0" fontId="1" fillId="0" borderId="5" xfId="0" applyFont="1" applyBorder="1" applyAlignment="1">
      <alignment vertical="center"/>
    </xf>
    <xf numFmtId="0" fontId="4" fillId="0" borderId="12" xfId="0" applyFont="1" applyBorder="1" applyAlignment="1">
      <alignment horizontal="center" vertical="center"/>
    </xf>
    <xf numFmtId="164" fontId="2" fillId="2" borderId="5" xfId="0" applyNumberFormat="1" applyFont="1" applyFill="1" applyBorder="1" applyAlignment="1">
      <alignment horizontal="center" vertical="center"/>
    </xf>
    <xf numFmtId="9" fontId="2" fillId="2" borderId="11" xfId="0" applyNumberFormat="1" applyFont="1" applyFill="1" applyBorder="1" applyAlignment="1">
      <alignment horizontal="center" vertical="center" wrapText="1"/>
    </xf>
    <xf numFmtId="0" fontId="2" fillId="2" borderId="5" xfId="0" applyFont="1" applyFill="1" applyBorder="1" applyAlignment="1">
      <alignment horizontal="center" vertical="center"/>
    </xf>
    <xf numFmtId="0" fontId="19" fillId="2" borderId="11" xfId="0" applyFont="1" applyFill="1" applyBorder="1" applyAlignment="1">
      <alignment vertical="center" wrapText="1"/>
    </xf>
    <xf numFmtId="9" fontId="2" fillId="2" borderId="11" xfId="0" applyNumberFormat="1" applyFont="1" applyFill="1" applyBorder="1" applyAlignment="1">
      <alignment horizontal="center" vertical="center"/>
    </xf>
    <xf numFmtId="0" fontId="2" fillId="2" borderId="11" xfId="0" applyFont="1" applyFill="1" applyBorder="1" applyAlignment="1">
      <alignment horizontal="center" vertical="center"/>
    </xf>
    <xf numFmtId="0" fontId="18" fillId="2" borderId="11" xfId="0" applyFont="1" applyFill="1" applyBorder="1" applyAlignment="1">
      <alignment vertical="center"/>
    </xf>
    <xf numFmtId="0" fontId="19" fillId="0" borderId="5" xfId="0" applyFont="1" applyBorder="1" applyAlignment="1">
      <alignment horizontal="center" vertical="center" wrapText="1"/>
    </xf>
    <xf numFmtId="0" fontId="22" fillId="8" borderId="5" xfId="0" applyFont="1" applyFill="1" applyBorder="1" applyAlignment="1">
      <alignment horizontal="center" vertical="center" wrapText="1"/>
    </xf>
    <xf numFmtId="0" fontId="21" fillId="0" borderId="5" xfId="0" applyFont="1" applyBorder="1" applyAlignment="1">
      <alignment horizontal="center" vertical="center" wrapText="1"/>
    </xf>
    <xf numFmtId="0" fontId="1" fillId="8" borderId="5" xfId="0" applyFont="1" applyFill="1" applyBorder="1" applyAlignment="1">
      <alignment horizontal="center" vertical="center" wrapText="1"/>
    </xf>
    <xf numFmtId="0" fontId="4" fillId="0" borderId="5" xfId="0" applyFont="1" applyBorder="1" applyAlignment="1">
      <alignment horizontal="center" vertical="center" wrapText="1"/>
    </xf>
    <xf numFmtId="0" fontId="20" fillId="0" borderId="5" xfId="0" applyFont="1" applyBorder="1" applyAlignment="1">
      <alignment vertical="center" wrapText="1"/>
    </xf>
    <xf numFmtId="0" fontId="1" fillId="0" borderId="0" xfId="0" applyFont="1" applyAlignment="1">
      <alignment vertical="center" wrapText="1"/>
    </xf>
    <xf numFmtId="0" fontId="19" fillId="8" borderId="14" xfId="0" applyFont="1" applyFill="1" applyBorder="1" applyAlignment="1">
      <alignment horizontal="center" vertical="center" wrapText="1"/>
    </xf>
    <xf numFmtId="0" fontId="1" fillId="8" borderId="14" xfId="0" applyFont="1" applyFill="1" applyBorder="1" applyAlignment="1">
      <alignment horizontal="center" vertical="center"/>
    </xf>
    <xf numFmtId="0" fontId="4" fillId="0" borderId="14" xfId="0" applyFont="1" applyBorder="1" applyAlignment="1">
      <alignment horizontal="center" vertical="center"/>
    </xf>
    <xf numFmtId="0" fontId="20" fillId="0" borderId="14" xfId="0" applyFont="1" applyBorder="1" applyAlignment="1">
      <alignment vertical="center"/>
    </xf>
    <xf numFmtId="0" fontId="1" fillId="0" borderId="5" xfId="0" applyFont="1" applyBorder="1" applyAlignment="1">
      <alignment vertical="center" wrapText="1"/>
    </xf>
    <xf numFmtId="0" fontId="19" fillId="8" borderId="16" xfId="0" applyFont="1" applyFill="1" applyBorder="1" applyAlignment="1">
      <alignment horizontal="center" vertical="center" wrapText="1"/>
    </xf>
    <xf numFmtId="0" fontId="1" fillId="8" borderId="16" xfId="0" applyFont="1" applyFill="1" applyBorder="1" applyAlignment="1">
      <alignment horizontal="center" vertical="center"/>
    </xf>
    <xf numFmtId="0" fontId="4" fillId="0" borderId="16" xfId="0" applyFont="1" applyBorder="1" applyAlignment="1">
      <alignment horizontal="center" vertical="center"/>
    </xf>
    <xf numFmtId="0" fontId="20" fillId="0" borderId="16" xfId="0" applyFont="1" applyBorder="1" applyAlignment="1">
      <alignmen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1" fillId="2" borderId="5" xfId="0" applyFont="1" applyFill="1" applyBorder="1" applyAlignment="1">
      <alignment horizontal="center" vertical="center"/>
    </xf>
    <xf numFmtId="0" fontId="19" fillId="8" borderId="5" xfId="0" applyFont="1" applyFill="1" applyBorder="1" applyAlignment="1">
      <alignment horizontal="center" wrapText="1"/>
    </xf>
    <xf numFmtId="0" fontId="19" fillId="5" borderId="0" xfId="0" applyFont="1" applyFill="1" applyAlignment="1">
      <alignment horizontal="right" vertical="center" wrapText="1" indent="1"/>
    </xf>
    <xf numFmtId="0" fontId="23" fillId="8" borderId="5" xfId="0" applyFont="1" applyFill="1" applyBorder="1" applyAlignment="1">
      <alignment horizontal="center" vertical="center"/>
    </xf>
    <xf numFmtId="0" fontId="5" fillId="2" borderId="10" xfId="0" applyFont="1" applyFill="1" applyBorder="1" applyAlignment="1">
      <alignment vertical="center"/>
    </xf>
    <xf numFmtId="0" fontId="5" fillId="2" borderId="11" xfId="0" applyFont="1" applyFill="1" applyBorder="1" applyAlignment="1">
      <alignment vertical="center"/>
    </xf>
    <xf numFmtId="0" fontId="2" fillId="2" borderId="11" xfId="0" applyFont="1" applyFill="1" applyBorder="1" applyAlignment="1">
      <alignment horizontal="fill" vertical="center"/>
    </xf>
    <xf numFmtId="0" fontId="20" fillId="8" borderId="5" xfId="0" applyFont="1" applyFill="1" applyBorder="1" applyAlignment="1">
      <alignment horizontal="center" vertical="center"/>
    </xf>
    <xf numFmtId="0" fontId="1" fillId="8" borderId="5" xfId="0" applyFont="1" applyFill="1" applyBorder="1" applyAlignment="1">
      <alignment vertical="center"/>
    </xf>
    <xf numFmtId="0" fontId="1" fillId="2" borderId="5" xfId="0" applyFont="1" applyFill="1" applyBorder="1" applyAlignment="1">
      <alignment horizontal="fill" vertical="center"/>
    </xf>
    <xf numFmtId="0" fontId="4" fillId="0" borderId="5" xfId="0" applyFont="1" applyBorder="1" applyAlignment="1">
      <alignment vertical="center"/>
    </xf>
    <xf numFmtId="0" fontId="20" fillId="8" borderId="5" xfId="0" applyFont="1" applyFill="1" applyBorder="1" applyAlignment="1">
      <alignment horizontal="center" vertical="center" wrapText="1"/>
    </xf>
    <xf numFmtId="0" fontId="20" fillId="8" borderId="5" xfId="0" applyFont="1" applyFill="1" applyBorder="1" applyAlignment="1">
      <alignment vertical="center"/>
    </xf>
    <xf numFmtId="0" fontId="20" fillId="8" borderId="14" xfId="0" applyFont="1" applyFill="1" applyBorder="1" applyAlignment="1">
      <alignment vertical="center"/>
    </xf>
    <xf numFmtId="0" fontId="1" fillId="8" borderId="14" xfId="0" applyFont="1" applyFill="1" applyBorder="1" applyAlignment="1">
      <alignment vertical="center"/>
    </xf>
    <xf numFmtId="0" fontId="1" fillId="2" borderId="0" xfId="0" applyFont="1" applyFill="1" applyAlignment="1">
      <alignment horizontal="fill" vertical="center"/>
    </xf>
    <xf numFmtId="9" fontId="12" fillId="2" borderId="0" xfId="0" applyNumberFormat="1" applyFont="1" applyFill="1" applyAlignment="1">
      <alignment horizontal="center" vertical="center"/>
    </xf>
    <xf numFmtId="0" fontId="1" fillId="0" borderId="0" xfId="0" applyFont="1" applyAlignment="1">
      <alignment horizontal="fill"/>
    </xf>
    <xf numFmtId="0" fontId="2" fillId="2" borderId="12" xfId="0" applyFont="1" applyFill="1" applyBorder="1" applyAlignment="1">
      <alignment horizontal="center" vertical="center"/>
    </xf>
    <xf numFmtId="0" fontId="10" fillId="0" borderId="0" xfId="0" applyFont="1" applyAlignment="1">
      <alignment horizontal="center"/>
    </xf>
    <xf numFmtId="0" fontId="25" fillId="0" borderId="0" xfId="0" applyFont="1"/>
    <xf numFmtId="0" fontId="26" fillId="9" borderId="0" xfId="0" applyFont="1" applyFill="1"/>
    <xf numFmtId="0" fontId="26" fillId="0" borderId="0" xfId="0" applyFont="1"/>
    <xf numFmtId="0" fontId="1" fillId="0" borderId="0" xfId="0" applyFont="1" applyAlignment="1">
      <alignment horizontal="left"/>
    </xf>
    <xf numFmtId="0" fontId="4" fillId="9" borderId="5" xfId="0" applyFont="1" applyFill="1" applyBorder="1" applyAlignment="1">
      <alignment horizontal="center" wrapText="1"/>
    </xf>
    <xf numFmtId="0" fontId="4" fillId="0" borderId="5" xfId="0" applyFont="1" applyBorder="1" applyAlignment="1">
      <alignment horizontal="right" wrapText="1" indent="1"/>
    </xf>
    <xf numFmtId="0" fontId="1" fillId="0" borderId="5" xfId="0" applyFont="1" applyBorder="1" applyAlignment="1">
      <alignment horizontal="left" wrapText="1" indent="1"/>
    </xf>
    <xf numFmtId="0" fontId="4" fillId="9" borderId="5" xfId="0" applyFont="1" applyFill="1" applyBorder="1" applyAlignment="1">
      <alignment horizontal="center" vertical="center" wrapText="1"/>
    </xf>
    <xf numFmtId="0" fontId="1" fillId="0" borderId="5" xfId="0" applyFont="1" applyBorder="1" applyAlignment="1">
      <alignment horizontal="right" wrapText="1" indent="1"/>
    </xf>
    <xf numFmtId="0" fontId="27" fillId="0" borderId="0" xfId="0" applyFont="1"/>
    <xf numFmtId="0" fontId="28" fillId="0" borderId="0" xfId="0" applyFont="1"/>
    <xf numFmtId="0" fontId="20" fillId="0" borderId="0" xfId="0" applyFont="1" applyAlignment="1">
      <alignment horizontal="left"/>
    </xf>
    <xf numFmtId="0" fontId="1" fillId="9" borderId="0" xfId="0" applyFont="1" applyFill="1"/>
    <xf numFmtId="0" fontId="20" fillId="0" borderId="0" xfId="0" applyFont="1"/>
    <xf numFmtId="0" fontId="4" fillId="0" borderId="0" xfId="0" applyFont="1" applyAlignment="1">
      <alignment horizontal="left" wrapText="1"/>
    </xf>
    <xf numFmtId="0" fontId="1" fillId="0" borderId="0" xfId="0" applyFont="1" applyAlignment="1">
      <alignment wrapText="1"/>
    </xf>
    <xf numFmtId="0" fontId="24" fillId="0" borderId="0" xfId="0" applyFont="1"/>
    <xf numFmtId="0" fontId="4" fillId="0" borderId="0" xfId="0" applyFont="1"/>
    <xf numFmtId="0" fontId="17" fillId="9" borderId="9" xfId="0" applyFont="1" applyFill="1" applyBorder="1"/>
    <xf numFmtId="0" fontId="17" fillId="9" borderId="16" xfId="0" applyFont="1" applyFill="1" applyBorder="1"/>
    <xf numFmtId="0" fontId="17" fillId="9" borderId="7" xfId="0" applyFont="1" applyFill="1" applyBorder="1"/>
    <xf numFmtId="0" fontId="1" fillId="0" borderId="0" xfId="0" applyFont="1" applyAlignment="1">
      <alignment horizontal="center" wrapText="1"/>
    </xf>
    <xf numFmtId="0" fontId="1" fillId="4" borderId="12" xfId="0" applyFont="1" applyFill="1" applyBorder="1" applyAlignment="1">
      <alignment horizontal="right" wrapText="1" indent="1"/>
    </xf>
    <xf numFmtId="0" fontId="1" fillId="4" borderId="5" xfId="0" applyFont="1" applyFill="1" applyBorder="1" applyAlignment="1">
      <alignment horizontal="left" wrapText="1" indent="1"/>
    </xf>
    <xf numFmtId="0" fontId="1" fillId="4" borderId="10" xfId="0" applyFont="1" applyFill="1" applyBorder="1" applyAlignment="1">
      <alignment horizontal="left" wrapText="1"/>
    </xf>
    <xf numFmtId="0" fontId="1" fillId="4" borderId="12" xfId="0" applyFont="1" applyFill="1" applyBorder="1" applyAlignment="1">
      <alignment horizontal="right" vertical="center" wrapText="1"/>
    </xf>
    <xf numFmtId="0" fontId="1" fillId="4" borderId="5" xfId="0" applyFont="1" applyFill="1" applyBorder="1" applyAlignment="1">
      <alignment horizontal="left" vertical="center" wrapText="1"/>
    </xf>
    <xf numFmtId="0" fontId="1" fillId="4" borderId="10" xfId="0" applyFont="1" applyFill="1" applyBorder="1" applyAlignment="1">
      <alignment horizontal="left" vertical="center" wrapText="1"/>
    </xf>
    <xf numFmtId="0" fontId="11" fillId="2" borderId="0" xfId="0" applyFont="1" applyFill="1" applyAlignment="1">
      <alignment horizontal="center"/>
    </xf>
    <xf numFmtId="0" fontId="12" fillId="2" borderId="1" xfId="0" applyFont="1" applyFill="1" applyBorder="1"/>
    <xf numFmtId="0" fontId="12" fillId="2" borderId="0" xfId="0" applyFont="1" applyFill="1"/>
    <xf numFmtId="9" fontId="1" fillId="0" borderId="5" xfId="1" applyFont="1" applyBorder="1" applyAlignment="1">
      <alignment horizontal="center"/>
    </xf>
    <xf numFmtId="9" fontId="12" fillId="0" borderId="5" xfId="1" applyFont="1" applyBorder="1" applyAlignment="1">
      <alignment horizontal="center"/>
    </xf>
    <xf numFmtId="9" fontId="12" fillId="0" borderId="16" xfId="1" applyFont="1" applyBorder="1" applyAlignment="1">
      <alignment horizontal="center"/>
    </xf>
    <xf numFmtId="0" fontId="1" fillId="0" borderId="5" xfId="0" applyFont="1" applyBorder="1" applyAlignment="1">
      <alignment horizontal="center" vertical="center" wrapText="1"/>
    </xf>
    <xf numFmtId="0" fontId="1" fillId="0" borderId="12" xfId="0" applyFont="1" applyBorder="1" applyAlignment="1">
      <alignment horizontal="center" vertical="center"/>
    </xf>
    <xf numFmtId="0" fontId="12" fillId="2" borderId="12" xfId="0" applyFont="1" applyFill="1" applyBorder="1" applyAlignment="1">
      <alignment horizontal="center" vertical="center"/>
    </xf>
    <xf numFmtId="0" fontId="17" fillId="4" borderId="5"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2" fillId="4" borderId="5" xfId="0" applyFont="1" applyFill="1" applyBorder="1" applyAlignment="1">
      <alignment horizontal="fill" vertical="center" wrapText="1"/>
    </xf>
    <xf numFmtId="0" fontId="12" fillId="4" borderId="16" xfId="0" applyFont="1" applyFill="1" applyBorder="1" applyAlignment="1">
      <alignment horizontal="center" vertical="center" wrapText="1"/>
    </xf>
    <xf numFmtId="0" fontId="12" fillId="4" borderId="17" xfId="0" applyFont="1" applyFill="1" applyBorder="1" applyAlignment="1">
      <alignment horizontal="center" vertical="center" wrapText="1"/>
    </xf>
    <xf numFmtId="9" fontId="12" fillId="4" borderId="17" xfId="0" applyNumberFormat="1" applyFont="1" applyFill="1" applyBorder="1" applyAlignment="1">
      <alignment horizontal="center" vertical="center" wrapText="1"/>
    </xf>
    <xf numFmtId="0" fontId="12" fillId="4" borderId="10" xfId="0" applyFont="1" applyFill="1" applyBorder="1" applyAlignment="1">
      <alignment horizontal="center" vertical="center" wrapText="1"/>
    </xf>
    <xf numFmtId="0" fontId="12" fillId="4" borderId="16" xfId="0" applyFont="1" applyFill="1" applyBorder="1"/>
    <xf numFmtId="0" fontId="1" fillId="4" borderId="16" xfId="0" applyFont="1" applyFill="1" applyBorder="1" applyAlignment="1">
      <alignment horizontal="center" vertical="center"/>
    </xf>
    <xf numFmtId="9" fontId="1" fillId="4" borderId="16" xfId="0" applyNumberFormat="1" applyFont="1" applyFill="1" applyBorder="1" applyAlignment="1">
      <alignment horizontal="center" vertical="center" wrapText="1"/>
    </xf>
    <xf numFmtId="0" fontId="12" fillId="4" borderId="7" xfId="0" applyFont="1" applyFill="1" applyBorder="1"/>
    <xf numFmtId="0" fontId="0" fillId="2" borderId="12" xfId="0" applyFill="1" applyBorder="1"/>
    <xf numFmtId="9" fontId="2" fillId="2" borderId="11" xfId="1" applyFont="1" applyFill="1" applyBorder="1" applyAlignment="1">
      <alignment horizontal="center" vertical="center" wrapText="1"/>
    </xf>
    <xf numFmtId="0" fontId="9" fillId="2" borderId="11" xfId="0" applyFont="1" applyFill="1" applyBorder="1" applyAlignment="1">
      <alignment vertical="center" wrapText="1"/>
    </xf>
    <xf numFmtId="0" fontId="1" fillId="4" borderId="5" xfId="0" applyFont="1" applyFill="1" applyBorder="1"/>
    <xf numFmtId="9" fontId="1" fillId="4" borderId="5" xfId="0" applyNumberFormat="1" applyFont="1" applyFill="1" applyBorder="1" applyAlignment="1">
      <alignment horizontal="fill" vertical="center"/>
    </xf>
    <xf numFmtId="9" fontId="1" fillId="4" borderId="5" xfId="0" applyNumberFormat="1" applyFont="1" applyFill="1" applyBorder="1" applyAlignment="1">
      <alignment horizontal="center" vertical="center" wrapText="1"/>
    </xf>
    <xf numFmtId="0" fontId="1" fillId="4" borderId="10" xfId="0" applyFont="1" applyFill="1" applyBorder="1"/>
    <xf numFmtId="0" fontId="1" fillId="4" borderId="5" xfId="0" applyFont="1" applyFill="1" applyBorder="1" applyAlignment="1">
      <alignment horizontal="center" vertical="center"/>
    </xf>
    <xf numFmtId="0" fontId="19" fillId="4" borderId="5" xfId="0" applyFont="1" applyFill="1" applyBorder="1" applyAlignment="1">
      <alignment horizontal="right" vertical="center" indent="1"/>
    </xf>
    <xf numFmtId="0" fontId="19" fillId="4" borderId="5" xfId="0" applyFont="1" applyFill="1" applyBorder="1" applyAlignment="1">
      <alignment horizontal="left" vertical="center" wrapText="1" indent="1"/>
    </xf>
    <xf numFmtId="0" fontId="19" fillId="4" borderId="5" xfId="0" applyFont="1" applyFill="1" applyBorder="1" applyAlignment="1">
      <alignment vertical="center" wrapText="1"/>
    </xf>
    <xf numFmtId="9" fontId="1" fillId="8" borderId="0" xfId="1" applyFont="1" applyFill="1" applyAlignment="1">
      <alignment horizontal="center"/>
    </xf>
    <xf numFmtId="0" fontId="4" fillId="0" borderId="10" xfId="0" applyFont="1" applyBorder="1" applyAlignment="1">
      <alignment horizontal="center" vertical="center"/>
    </xf>
    <xf numFmtId="9" fontId="12" fillId="2" borderId="1" xfId="0" applyNumberFormat="1" applyFont="1" applyFill="1" applyBorder="1" applyAlignment="1">
      <alignment horizontal="center" vertical="center" wrapText="1"/>
    </xf>
    <xf numFmtId="0" fontId="20" fillId="0" borderId="10" xfId="0" applyFont="1" applyBorder="1" applyAlignment="1">
      <alignment vertical="center"/>
    </xf>
    <xf numFmtId="0" fontId="1" fillId="4" borderId="5" xfId="0" applyFont="1" applyFill="1" applyBorder="1" applyAlignment="1">
      <alignment vertical="center"/>
    </xf>
    <xf numFmtId="0" fontId="1" fillId="4" borderId="10" xfId="0" applyFont="1" applyFill="1" applyBorder="1" applyAlignment="1">
      <alignment vertical="center"/>
    </xf>
    <xf numFmtId="9" fontId="1" fillId="8" borderId="5" xfId="1" applyFont="1" applyFill="1" applyBorder="1" applyAlignment="1">
      <alignment horizontal="center"/>
    </xf>
    <xf numFmtId="9" fontId="1" fillId="8" borderId="5" xfId="1" applyFont="1" applyFill="1" applyBorder="1" applyAlignment="1">
      <alignment horizontal="center" vertical="center"/>
    </xf>
    <xf numFmtId="2" fontId="1" fillId="4" borderId="5" xfId="0" applyNumberFormat="1" applyFont="1" applyFill="1" applyBorder="1" applyAlignment="1">
      <alignment horizontal="center" vertical="center"/>
    </xf>
    <xf numFmtId="0" fontId="17" fillId="2" borderId="11" xfId="0" applyFont="1" applyFill="1" applyBorder="1" applyAlignment="1">
      <alignment horizontal="center" vertical="center" wrapText="1"/>
    </xf>
    <xf numFmtId="0" fontId="19" fillId="4" borderId="5" xfId="0" applyFont="1" applyFill="1" applyBorder="1" applyAlignment="1">
      <alignment horizontal="right" vertical="center" wrapText="1" indent="1"/>
    </xf>
    <xf numFmtId="0" fontId="1" fillId="4" borderId="0" xfId="0" applyFont="1" applyFill="1" applyAlignment="1">
      <alignment vertical="center"/>
    </xf>
    <xf numFmtId="0" fontId="20" fillId="4" borderId="5" xfId="0" applyFont="1" applyFill="1" applyBorder="1" applyAlignment="1">
      <alignment horizontal="right" vertical="center" indent="1"/>
    </xf>
    <xf numFmtId="0" fontId="19" fillId="4" borderId="12" xfId="0" applyFont="1" applyFill="1" applyBorder="1" applyAlignment="1">
      <alignment horizontal="right" vertical="center" wrapText="1" indent="1"/>
    </xf>
    <xf numFmtId="0" fontId="19" fillId="4" borderId="5" xfId="0" applyFont="1" applyFill="1" applyBorder="1" applyAlignment="1">
      <alignment horizontal="center" vertical="center" wrapText="1"/>
    </xf>
    <xf numFmtId="9" fontId="22" fillId="8" borderId="5" xfId="1" applyFont="1" applyFill="1" applyBorder="1" applyAlignment="1">
      <alignment horizontal="center" vertical="center" wrapText="1"/>
    </xf>
    <xf numFmtId="0" fontId="21" fillId="0" borderId="10" xfId="0" applyFont="1" applyBorder="1" applyAlignment="1">
      <alignment horizontal="center" vertical="center" wrapText="1"/>
    </xf>
    <xf numFmtId="0" fontId="19" fillId="0" borderId="10" xfId="0" applyFont="1" applyBorder="1" applyAlignment="1">
      <alignment horizontal="center" vertical="center" wrapText="1"/>
    </xf>
    <xf numFmtId="9" fontId="1" fillId="8" borderId="5" xfId="1" applyFont="1" applyFill="1" applyBorder="1" applyAlignment="1">
      <alignment horizontal="center" vertical="center" wrapText="1"/>
    </xf>
    <xf numFmtId="0" fontId="4" fillId="0" borderId="10" xfId="0" applyFont="1" applyBorder="1" applyAlignment="1">
      <alignment horizontal="center" vertical="center" wrapText="1"/>
    </xf>
    <xf numFmtId="0" fontId="20" fillId="0" borderId="10" xfId="0" applyFont="1" applyBorder="1" applyAlignment="1">
      <alignment vertical="center" wrapText="1"/>
    </xf>
    <xf numFmtId="0" fontId="1" fillId="4" borderId="0" xfId="0" applyFont="1" applyFill="1" applyAlignment="1">
      <alignment vertical="center" wrapText="1"/>
    </xf>
    <xf numFmtId="0" fontId="20" fillId="4" borderId="12" xfId="0" applyFont="1" applyFill="1" applyBorder="1" applyAlignment="1">
      <alignment horizontal="right" vertical="center" wrapText="1" indent="1"/>
    </xf>
    <xf numFmtId="0" fontId="19" fillId="4" borderId="5" xfId="0" applyFont="1" applyFill="1" applyBorder="1" applyAlignment="1">
      <alignment horizontal="left" vertical="center" wrapText="1"/>
    </xf>
    <xf numFmtId="0" fontId="20" fillId="4" borderId="5" xfId="0" applyFont="1" applyFill="1" applyBorder="1" applyAlignment="1">
      <alignment horizontal="left" wrapText="1"/>
    </xf>
    <xf numFmtId="0" fontId="20" fillId="4" borderId="5" xfId="0" applyFont="1" applyFill="1" applyBorder="1" applyAlignment="1">
      <alignment horizontal="left" vertical="center" wrapText="1"/>
    </xf>
    <xf numFmtId="0" fontId="20" fillId="4" borderId="5" xfId="0" applyFont="1" applyFill="1" applyBorder="1" applyAlignment="1">
      <alignment horizontal="left" vertical="center"/>
    </xf>
    <xf numFmtId="0" fontId="20" fillId="4" borderId="5" xfId="0" applyFont="1" applyFill="1" applyBorder="1" applyAlignment="1">
      <alignment horizontal="left"/>
    </xf>
    <xf numFmtId="0" fontId="1" fillId="4" borderId="12" xfId="0" applyFont="1" applyFill="1" applyBorder="1" applyAlignment="1">
      <alignment horizontal="right" vertical="center" wrapText="1" indent="1"/>
    </xf>
    <xf numFmtId="0" fontId="1" fillId="4" borderId="5" xfId="0" applyFont="1" applyFill="1" applyBorder="1" applyAlignment="1">
      <alignment horizontal="left" vertical="center" indent="1"/>
    </xf>
    <xf numFmtId="0" fontId="19" fillId="4" borderId="14" xfId="0" applyFont="1" applyFill="1" applyBorder="1" applyAlignment="1">
      <alignment vertical="center" wrapText="1"/>
    </xf>
    <xf numFmtId="0" fontId="4" fillId="0" borderId="2" xfId="0" applyFont="1" applyBorder="1" applyAlignment="1">
      <alignment horizontal="center" vertical="center"/>
    </xf>
    <xf numFmtId="0" fontId="20" fillId="0" borderId="2" xfId="0" applyFont="1" applyBorder="1" applyAlignment="1">
      <alignment vertical="center"/>
    </xf>
    <xf numFmtId="0" fontId="1" fillId="4" borderId="5" xfId="0" applyFont="1" applyFill="1" applyBorder="1" applyAlignment="1">
      <alignment horizontal="left" vertical="center" wrapText="1" indent="1"/>
    </xf>
    <xf numFmtId="0" fontId="1" fillId="4" borderId="5" xfId="0" applyFont="1" applyFill="1" applyBorder="1" applyAlignment="1">
      <alignment vertical="center" wrapText="1"/>
    </xf>
    <xf numFmtId="0" fontId="1" fillId="0" borderId="10" xfId="0" applyFont="1" applyBorder="1" applyAlignment="1">
      <alignment vertical="center"/>
    </xf>
    <xf numFmtId="0" fontId="19" fillId="4" borderId="16" xfId="0" applyFont="1" applyFill="1" applyBorder="1" applyAlignment="1">
      <alignment vertical="center" wrapText="1"/>
    </xf>
    <xf numFmtId="0" fontId="4" fillId="0" borderId="7" xfId="0" applyFont="1" applyBorder="1" applyAlignment="1">
      <alignment horizontal="center" vertical="center"/>
    </xf>
    <xf numFmtId="0" fontId="20" fillId="0" borderId="7" xfId="0" applyFont="1" applyBorder="1" applyAlignment="1">
      <alignment vertical="center"/>
    </xf>
    <xf numFmtId="0" fontId="20" fillId="4" borderId="0" xfId="0" applyFont="1" applyFill="1" applyAlignment="1">
      <alignment horizontal="right" vertical="center" wrapText="1" indent="1"/>
    </xf>
    <xf numFmtId="0" fontId="19" fillId="4" borderId="5" xfId="0" applyFont="1" applyFill="1" applyBorder="1" applyAlignment="1">
      <alignment horizontal="left" wrapText="1" indent="1"/>
    </xf>
    <xf numFmtId="0" fontId="19" fillId="4" borderId="5" xfId="0" applyFont="1" applyFill="1" applyBorder="1" applyAlignment="1">
      <alignment horizontal="left" wrapText="1"/>
    </xf>
    <xf numFmtId="0" fontId="23" fillId="4" borderId="5" xfId="0" applyFont="1" applyFill="1" applyBorder="1" applyAlignment="1">
      <alignment horizontal="left" vertical="center" indent="1"/>
    </xf>
    <xf numFmtId="0" fontId="23" fillId="4" borderId="5" xfId="0" applyFont="1" applyFill="1" applyBorder="1" applyAlignment="1">
      <alignment horizontal="center" vertical="center"/>
    </xf>
    <xf numFmtId="0" fontId="20" fillId="4" borderId="0" xfId="0" applyFont="1" applyFill="1" applyAlignment="1">
      <alignment horizontal="right" indent="1"/>
    </xf>
    <xf numFmtId="0" fontId="20" fillId="4" borderId="12" xfId="0" applyFont="1" applyFill="1" applyBorder="1" applyAlignment="1">
      <alignment horizontal="right" wrapText="1" indent="1"/>
    </xf>
    <xf numFmtId="9" fontId="12" fillId="2" borderId="12" xfId="0" applyNumberFormat="1" applyFont="1" applyFill="1" applyBorder="1" applyAlignment="1">
      <alignment horizontal="center" vertical="center"/>
    </xf>
    <xf numFmtId="0" fontId="1" fillId="4" borderId="5" xfId="0" applyFont="1" applyFill="1" applyBorder="1" applyAlignment="1">
      <alignment horizontal="fill" vertical="center"/>
    </xf>
    <xf numFmtId="0" fontId="20" fillId="4" borderId="5" xfId="0" applyFont="1" applyFill="1" applyBorder="1" applyAlignment="1">
      <alignment horizontal="left" vertical="center" indent="1"/>
    </xf>
    <xf numFmtId="0" fontId="20" fillId="4" borderId="5" xfId="0" applyFont="1" applyFill="1" applyBorder="1" applyAlignment="1">
      <alignment vertical="center"/>
    </xf>
    <xf numFmtId="0" fontId="4" fillId="0" borderId="10" xfId="0" applyFont="1" applyBorder="1" applyAlignment="1">
      <alignment vertical="center"/>
    </xf>
    <xf numFmtId="0" fontId="20" fillId="4" borderId="0" xfId="0" applyFont="1" applyFill="1" applyAlignment="1">
      <alignment horizontal="right" wrapText="1" indent="1"/>
    </xf>
    <xf numFmtId="0" fontId="20" fillId="4" borderId="5" xfId="0" applyFont="1" applyFill="1" applyBorder="1" applyAlignment="1">
      <alignment horizontal="left" vertical="center" wrapText="1" indent="1"/>
    </xf>
    <xf numFmtId="0" fontId="20" fillId="4" borderId="5" xfId="0" applyFont="1" applyFill="1" applyBorder="1" applyAlignment="1">
      <alignment vertical="center" wrapText="1"/>
    </xf>
    <xf numFmtId="0" fontId="20" fillId="4" borderId="4" xfId="0" applyFont="1" applyFill="1" applyBorder="1" applyAlignment="1">
      <alignment horizontal="right" vertical="center" wrapText="1" indent="1"/>
    </xf>
    <xf numFmtId="0" fontId="20" fillId="4" borderId="14" xfId="0" applyFont="1" applyFill="1" applyBorder="1" applyAlignment="1">
      <alignment horizontal="left" vertical="center" indent="1"/>
    </xf>
    <xf numFmtId="0" fontId="20" fillId="4" borderId="14" xfId="0" applyFont="1" applyFill="1" applyBorder="1" applyAlignment="1">
      <alignment vertical="center"/>
    </xf>
    <xf numFmtId="0" fontId="1" fillId="2" borderId="2" xfId="0" applyFont="1" applyFill="1" applyBorder="1" applyAlignment="1">
      <alignment horizontal="fill" vertical="center"/>
    </xf>
    <xf numFmtId="9" fontId="12" fillId="2" borderId="3" xfId="0" applyNumberFormat="1" applyFont="1" applyFill="1" applyBorder="1" applyAlignment="1">
      <alignment horizontal="center" vertical="center"/>
    </xf>
    <xf numFmtId="0" fontId="15" fillId="0" borderId="5" xfId="0" applyFont="1" applyBorder="1" applyAlignment="1">
      <alignment horizontal="center" vertical="center"/>
    </xf>
    <xf numFmtId="0" fontId="0" fillId="0" borderId="11" xfId="0" applyBorder="1"/>
    <xf numFmtId="0" fontId="0" fillId="0" borderId="12" xfId="0" applyBorder="1"/>
    <xf numFmtId="0" fontId="1" fillId="0" borderId="5" xfId="0" applyFont="1" applyBorder="1" applyAlignment="1">
      <alignment horizontal="center"/>
    </xf>
    <xf numFmtId="0" fontId="13" fillId="4" borderId="5" xfId="0" applyFont="1" applyFill="1" applyBorder="1" applyAlignment="1">
      <alignment horizontal="left" vertical="center" indent="1"/>
    </xf>
    <xf numFmtId="0" fontId="14" fillId="0" borderId="5" xfId="0" applyFont="1" applyBorder="1" applyAlignment="1">
      <alignment horizontal="left"/>
    </xf>
    <xf numFmtId="0" fontId="9" fillId="0" borderId="5" xfId="0" applyFont="1" applyBorder="1" applyAlignment="1">
      <alignment horizontal="left" wrapText="1"/>
    </xf>
    <xf numFmtId="0" fontId="9" fillId="0" borderId="5" xfId="0" applyFont="1" applyBorder="1" applyAlignment="1">
      <alignment horizontal="center" vertical="top"/>
    </xf>
    <xf numFmtId="0" fontId="1" fillId="0" borderId="5" xfId="0" applyFont="1" applyBorder="1" applyAlignment="1">
      <alignment horizontal="left" vertical="center" wrapText="1" indent="1"/>
    </xf>
    <xf numFmtId="0" fontId="0" fillId="0" borderId="4" xfId="0" applyBorder="1"/>
    <xf numFmtId="0" fontId="0" fillId="0" borderId="6" xfId="0" applyBorder="1"/>
    <xf numFmtId="0" fontId="0" fillId="0" borderId="1" xfId="0" applyBorder="1"/>
    <xf numFmtId="0" fontId="0" fillId="0" borderId="7" xfId="0" applyBorder="1"/>
    <xf numFmtId="0" fontId="0" fillId="0" borderId="9" xfId="0" applyBorder="1"/>
    <xf numFmtId="0" fontId="0" fillId="0" borderId="3" xfId="0" applyBorder="1"/>
    <xf numFmtId="0" fontId="1" fillId="0" borderId="0" xfId="0" applyFont="1"/>
    <xf numFmtId="0" fontId="0" fillId="0" borderId="8" xfId="0" applyBorder="1"/>
    <xf numFmtId="0" fontId="1" fillId="5" borderId="5" xfId="0" applyFont="1" applyFill="1" applyBorder="1" applyAlignment="1">
      <alignment horizontal="right" indent="1"/>
    </xf>
    <xf numFmtId="0" fontId="1" fillId="6" borderId="5" xfId="0" applyFont="1" applyFill="1" applyBorder="1" applyAlignment="1">
      <alignment horizontal="right" indent="1"/>
    </xf>
    <xf numFmtId="49" fontId="14" fillId="0" borderId="5" xfId="0" applyNumberFormat="1" applyFont="1" applyBorder="1" applyAlignment="1">
      <alignment horizontal="left"/>
    </xf>
    <xf numFmtId="0" fontId="7" fillId="0" borderId="8" xfId="0" applyFont="1" applyBorder="1" applyAlignment="1">
      <alignment horizontal="center" vertical="center" wrapText="1"/>
    </xf>
    <xf numFmtId="0" fontId="8" fillId="0" borderId="5" xfId="0" applyFont="1" applyBorder="1" applyAlignment="1">
      <alignment horizontal="left" vertical="center" wrapText="1"/>
    </xf>
    <xf numFmtId="0" fontId="10" fillId="0" borderId="0" xfId="0" applyFont="1" applyAlignment="1">
      <alignment horizontal="center"/>
    </xf>
    <xf numFmtId="0" fontId="10" fillId="0" borderId="17" xfId="0" applyFont="1" applyBorder="1" applyAlignment="1">
      <alignment horizontal="center"/>
    </xf>
    <xf numFmtId="0" fontId="7" fillId="0" borderId="0" xfId="0" applyFont="1" applyAlignment="1">
      <alignment horizontal="center" vertical="center"/>
    </xf>
    <xf numFmtId="0" fontId="1" fillId="3" borderId="5" xfId="0" applyFont="1" applyFill="1" applyBorder="1" applyAlignment="1">
      <alignment horizontal="right" indent="1"/>
    </xf>
    <xf numFmtId="0" fontId="1" fillId="7" borderId="5" xfId="0" applyFont="1" applyFill="1" applyBorder="1" applyAlignment="1">
      <alignment horizontal="right" indent="1"/>
    </xf>
    <xf numFmtId="0" fontId="4" fillId="0" borderId="5" xfId="0" applyFont="1" applyBorder="1" applyAlignment="1">
      <alignment horizontal="center"/>
    </xf>
  </cellXfs>
  <cellStyles count="2">
    <cellStyle name="Normal" xfId="0" builtinId="0"/>
    <cellStyle name="Percent 2" xfId="1" xr:uid="{3DF14286-1287-4CB7-B0D2-7C05C917CBAE}"/>
  </cellStyles>
  <dxfs count="66">
    <dxf>
      <fill>
        <patternFill>
          <bgColor theme="6" tint="0.39994506668294322"/>
        </patternFill>
      </fill>
    </dxf>
    <dxf>
      <fill>
        <patternFill>
          <bgColor rgb="FF00B0F0"/>
        </patternFill>
      </fill>
    </dxf>
    <dxf>
      <fill>
        <patternFill>
          <bgColor rgb="FFFF0000"/>
        </patternFill>
      </fill>
    </dxf>
    <dxf>
      <fill>
        <patternFill>
          <bgColor rgb="FF92D050"/>
        </patternFill>
      </fill>
    </dxf>
    <dxf>
      <fill>
        <patternFill>
          <bgColor rgb="FFFFC000"/>
        </patternFill>
      </fill>
    </dxf>
    <dxf>
      <fill>
        <patternFill>
          <bgColor rgb="FF00B0F0"/>
        </patternFill>
      </fill>
    </dxf>
    <dxf>
      <fill>
        <patternFill>
          <bgColor rgb="FFFF0000"/>
        </patternFill>
      </fill>
    </dxf>
    <dxf>
      <fill>
        <patternFill>
          <bgColor rgb="FF92D050"/>
        </patternFill>
      </fill>
    </dxf>
    <dxf>
      <fill>
        <patternFill>
          <bgColor rgb="FFFFC000"/>
        </patternFill>
      </fill>
    </dxf>
    <dxf>
      <font>
        <strike val="0"/>
        <condense val="0"/>
        <extend val="0"/>
        <outline val="0"/>
        <shadow val="0"/>
        <vertAlign val="baseline"/>
        <sz val="11"/>
        <color theme="1"/>
        <name val="Calibri"/>
        <family val="2"/>
      </font>
      <alignment horizontal="left" vertical="bottom" wrapText="1"/>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font>
      <alignment horizontal="left" vertical="center" wrapText="1" indent="1"/>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font>
      <alignment horizontal="right" vertical="center" wrapText="1" indent="1"/>
      <border>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3" formatCode="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fil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fil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general" vertical="center" textRotation="0" wrapText="0" indent="0" justifyLastLine="0" shrinkToFit="0" readingOrder="0"/>
    </dxf>
    <dxf>
      <border outline="0">
        <right style="thin">
          <color indexed="64"/>
        </right>
        <top style="thin">
          <color indexed="64"/>
        </top>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general"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none"/>
      </font>
      <numFmt numFmtId="13" formatCode="0%"/>
      <fill>
        <patternFill patternType="solid">
          <fgColor indexed="64"/>
          <bgColor theme="1"/>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theme="1"/>
        </patternFill>
      </fill>
      <alignment horizontal="fil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theme="0" tint="-0.249977111117893"/>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theme="0" tint="-0.249977111117893"/>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theme="0" tint="-0.249977111117893"/>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theme="0" tint="-0.249977111117893"/>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theme="0" tint="-0.249977111117893"/>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Calibri"/>
        <family val="2"/>
        <scheme val="none"/>
      </font>
      <fill>
        <patternFill patternType="solid">
          <fgColor indexed="64"/>
          <bgColor theme="0" tint="-0.249977111117893"/>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Calibri"/>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Calibri"/>
        <family val="2"/>
        <scheme val="none"/>
      </font>
      <alignment horizontal="left" vertical="center" textRotation="0" wrapText="0" indent="1"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Calibri"/>
        <family val="2"/>
        <scheme val="none"/>
      </font>
      <alignment horizontal="right" vertical="center" textRotation="0" wrapText="1" indent="1" justifyLastLine="0" shrinkToFit="0" readingOrder="0"/>
      <border diagonalUp="0" diagonalDown="0">
        <left/>
        <right style="thin">
          <color indexed="64"/>
        </right>
        <top style="thin">
          <color indexed="64"/>
        </top>
        <bottom/>
        <vertical/>
        <horizontal/>
      </border>
    </dxf>
    <dxf>
      <font>
        <b val="0"/>
        <i val="0"/>
        <strike val="0"/>
        <condense val="0"/>
        <extend val="0"/>
        <outline val="0"/>
        <shadow val="0"/>
        <u val="none"/>
        <vertAlign val="baseline"/>
        <sz val="11"/>
        <color theme="1"/>
        <name val="Calibri"/>
        <family val="2"/>
        <scheme val="none"/>
      </font>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right style="thin">
          <color indexed="64"/>
        </right>
      </border>
    </dxf>
    <dxf>
      <font>
        <b val="0"/>
        <i val="0"/>
        <strike val="0"/>
        <condense val="0"/>
        <extend val="0"/>
        <outline val="0"/>
        <shadow val="0"/>
        <u val="none"/>
        <vertAlign val="baseline"/>
        <sz val="11"/>
        <color auto="1"/>
        <name val="Calibri"/>
        <family val="2"/>
        <scheme val="none"/>
      </font>
      <fill>
        <patternFill>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color auto="1"/>
      </font>
      <fill>
        <patternFill patternType="solid">
          <fgColor theme="0" tint="-0.1498764000366222"/>
          <bgColor theme="0" tint="-0.1498764000366222"/>
        </patternFill>
      </fill>
      <border>
        <left/>
        <right/>
        <top/>
        <bottom/>
        <vertical/>
        <horizontal/>
      </border>
    </dxf>
    <dxf>
      <font>
        <color auto="1"/>
      </font>
      <fill>
        <patternFill patternType="solid">
          <fgColor theme="0" tint="-4.9989318521683403E-2"/>
          <bgColor theme="0" tint="-4.9989318521683403E-2"/>
        </patternFill>
      </fill>
      <border>
        <left/>
        <right/>
        <top/>
        <bottom style="thin">
          <color theme="0" tint="-0.499984740745262"/>
        </bottom>
        <vertical/>
        <horizontal style="thin">
          <color theme="0" tint="-0.499984740745262"/>
        </horizontal>
      </border>
    </dxf>
  </dxfs>
  <tableStyles count="1" defaultTableStyle="TableStyleMedium2" defaultPivotStyle="PivotStyleLight16">
    <tableStyle name="Project Timeline" pivot="0" count="2" xr9:uid="{5C7FA08C-2881-4079-A3A7-2E01BD387784}">
      <tableStyleElement type="wholeTable" dxfId="65"/>
      <tableStyleElement type="headerRow" dxfId="6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47625</xdr:colOff>
      <xdr:row>0</xdr:row>
      <xdr:rowOff>0</xdr:rowOff>
    </xdr:from>
    <xdr:to>
      <xdr:col>3</xdr:col>
      <xdr:colOff>1449705</xdr:colOff>
      <xdr:row>5</xdr:row>
      <xdr:rowOff>182880</xdr:rowOff>
    </xdr:to>
    <xdr:pic>
      <xdr:nvPicPr>
        <xdr:cNvPr id="2" name="Picture 1">
          <a:extLst>
            <a:ext uri="{FF2B5EF4-FFF2-40B4-BE49-F238E27FC236}">
              <a16:creationId xmlns:a16="http://schemas.microsoft.com/office/drawing/2014/main" id="{C0834A69-C566-4F84-B83E-8A27DE41409F}"/>
            </a:ext>
          </a:extLst>
        </xdr:cNvPr>
        <xdr:cNvPicPr>
          <a:picLocks noChangeAspect="1"/>
        </xdr:cNvPicPr>
      </xdr:nvPicPr>
      <xdr:blipFill>
        <a:blip xmlns:r="http://schemas.openxmlformats.org/officeDocument/2006/relationships" r:embed="rId1"/>
        <a:stretch>
          <a:fillRect/>
        </a:stretch>
      </xdr:blipFill>
      <xdr:spPr>
        <a:xfrm>
          <a:off x="6067425" y="0"/>
          <a:ext cx="1402080" cy="12306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800100</xdr:colOff>
      <xdr:row>1</xdr:row>
      <xdr:rowOff>76200</xdr:rowOff>
    </xdr:from>
    <xdr:to>
      <xdr:col>2</xdr:col>
      <xdr:colOff>2183130</xdr:colOff>
      <xdr:row>8</xdr:row>
      <xdr:rowOff>40005</xdr:rowOff>
    </xdr:to>
    <xdr:pic>
      <xdr:nvPicPr>
        <xdr:cNvPr id="2" name="Picture 1">
          <a:extLst>
            <a:ext uri="{FF2B5EF4-FFF2-40B4-BE49-F238E27FC236}">
              <a16:creationId xmlns:a16="http://schemas.microsoft.com/office/drawing/2014/main" id="{F2C29231-0CF8-41BD-8D56-43067102D137}"/>
            </a:ext>
          </a:extLst>
        </xdr:cNvPr>
        <xdr:cNvPicPr>
          <a:picLocks noChangeAspect="1"/>
        </xdr:cNvPicPr>
      </xdr:nvPicPr>
      <xdr:blipFill>
        <a:blip xmlns:r="http://schemas.openxmlformats.org/officeDocument/2006/relationships" r:embed="rId1"/>
        <a:stretch>
          <a:fillRect/>
        </a:stretch>
      </xdr:blipFill>
      <xdr:spPr>
        <a:xfrm>
          <a:off x="3019425" y="342900"/>
          <a:ext cx="1383030" cy="12306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esktop/Zero%20Trust%20Project.xlsx" TargetMode="External"/><Relationship Id="rId2" Type="http://schemas.openxmlformats.org/officeDocument/2006/relationships/externalLinkPath" Target="file:///C:\Users\Devon\OneDrive\Desktop\Zero%20Trust%20Project.xlsx" TargetMode="External"/><Relationship Id="rId1" Type="http://schemas.openxmlformats.org/officeDocument/2006/relationships/externalLinkPath" Target="/Users/Devon/OneDrive/Desktop/Zero%20Trust%20Pro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xcel README"/>
      <sheetName val="Power BI README"/>
      <sheetName val="Excel connected to PBI"/>
      <sheetName val="Refresh Scripts"/>
      <sheetName val="Excel Tips"/>
      <sheetName val="Power BI Tips"/>
      <sheetName val="Software Resources"/>
      <sheetName val="PMO"/>
      <sheetName val="PMBOK 6th"/>
      <sheetName val="PMBOK 8th"/>
      <sheetName val="Artifacts"/>
      <sheetName val="Software Lic Models"/>
      <sheetName val="1. Business Case"/>
      <sheetName val="2. Project Charter"/>
      <sheetName val="3. Project Scope"/>
      <sheetName val="Change Management Doc"/>
      <sheetName val="Cost Benefit Analysis"/>
      <sheetName val="Automation Calculator"/>
      <sheetName val="Pricing Calculator"/>
      <sheetName val="Cost Comparison"/>
      <sheetName val="PBI Column Mapping"/>
      <sheetName val="Input Dashboard"/>
      <sheetName val="Project Timeline"/>
      <sheetName val="Org Chart"/>
      <sheetName val="Stakeholder Register"/>
      <sheetName val="Stakeholder Register2"/>
      <sheetName val="Work Breakdown Structure"/>
      <sheetName val="3 Point Est"/>
      <sheetName val="Weekly Gantt"/>
      <sheetName val="RAIDD"/>
      <sheetName val="Burnup-Burndown"/>
      <sheetName val="EVM"/>
      <sheetName val="Budget Template"/>
      <sheetName val="Prioritization Matrix"/>
      <sheetName val="Communication Plan"/>
      <sheetName val="Data Analysis Framework"/>
      <sheetName val="SQL Overview"/>
      <sheetName val="PBI - Deneb Colors"/>
      <sheetName val="PBI Tools"/>
      <sheetName val="BI Data Flow &lt;100M Rows"/>
      <sheetName val="BI Data Flow &gt; 100M Rows"/>
      <sheetName val="PBI Matrix"/>
      <sheetName val="Vendor Evaluation Survey"/>
      <sheetName val="Board Management Matrix"/>
      <sheetName val="MSP Requirements Matrix"/>
      <sheetName val="MSP Transition Steps"/>
      <sheetName val="Zero Trust Policy Plan"/>
      <sheetName val="Lease Abstraction Matrix"/>
      <sheetName val="Penetration Test Matrix"/>
      <sheetName val="AV Requirements Matrix"/>
      <sheetName val="IT Policy and Procedure"/>
      <sheetName val="IT Assesment"/>
      <sheetName val="IT Acronyms"/>
      <sheetName val="Responsibility Matrix"/>
      <sheetName val="RACI Matrix"/>
      <sheetName val="Risk Assessment"/>
      <sheetName val="Risk Assessment VL-VH"/>
      <sheetName val="Risk Assessment Dashboard"/>
      <sheetName val="BCP Risk Assessment"/>
      <sheetName val="BCP Risk Info"/>
      <sheetName val="Pareto Principle"/>
      <sheetName val="Control Chart"/>
      <sheetName val="Fishbone"/>
      <sheetName val="Retrospective"/>
      <sheetName val="SWOT"/>
      <sheetName val="Kano Analysis"/>
      <sheetName val="Network Switch"/>
      <sheetName val="Ex. IT Org Chart"/>
      <sheetName val="AKDA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6">
          <cell r="BM6" t="b">
            <v>1</v>
          </cell>
          <cell r="BN6" t="str">
            <v/>
          </cell>
        </row>
        <row r="7">
          <cell r="BM7" t="b">
            <v>1</v>
          </cell>
          <cell r="BN7" t="str">
            <v/>
          </cell>
        </row>
        <row r="8">
          <cell r="BM8" t="b">
            <v>1</v>
          </cell>
          <cell r="BN8" t="str">
            <v/>
          </cell>
        </row>
        <row r="9">
          <cell r="BM9" t="b">
            <v>1</v>
          </cell>
          <cell r="BN9" t="str">
            <v/>
          </cell>
        </row>
        <row r="10">
          <cell r="BM10" t="b">
            <v>1</v>
          </cell>
          <cell r="BN10" t="str">
            <v/>
          </cell>
        </row>
        <row r="11">
          <cell r="BM11" t="b">
            <v>1</v>
          </cell>
          <cell r="BN11" t="str">
            <v/>
          </cell>
        </row>
        <row r="12">
          <cell r="BM12" t="b">
            <v>1</v>
          </cell>
          <cell r="BN12" t="str">
            <v/>
          </cell>
        </row>
        <row r="13">
          <cell r="BM13" t="b">
            <v>1</v>
          </cell>
          <cell r="BN13" t="str">
            <v/>
          </cell>
        </row>
        <row r="14">
          <cell r="BM14" t="b">
            <v>1</v>
          </cell>
          <cell r="BN14" t="str">
            <v/>
          </cell>
        </row>
        <row r="15">
          <cell r="BM15" t="b">
            <v>1</v>
          </cell>
          <cell r="BN15" t="str">
            <v/>
          </cell>
        </row>
        <row r="16">
          <cell r="BM16" t="b">
            <v>1</v>
          </cell>
          <cell r="BN16" t="str">
            <v/>
          </cell>
        </row>
        <row r="17">
          <cell r="BM17" t="b">
            <v>1</v>
          </cell>
          <cell r="BN17" t="str">
            <v/>
          </cell>
        </row>
        <row r="18">
          <cell r="BM18" t="b">
            <v>1</v>
          </cell>
          <cell r="BN18" t="str">
            <v/>
          </cell>
        </row>
        <row r="19">
          <cell r="BM19" t="b">
            <v>1</v>
          </cell>
          <cell r="BN19" t="str">
            <v/>
          </cell>
        </row>
        <row r="20">
          <cell r="BM20" t="b">
            <v>1</v>
          </cell>
          <cell r="BN20" t="str">
            <v/>
          </cell>
        </row>
        <row r="21">
          <cell r="BM21" t="b">
            <v>1</v>
          </cell>
          <cell r="BN21" t="str">
            <v/>
          </cell>
        </row>
        <row r="22">
          <cell r="BM22" t="b">
            <v>1</v>
          </cell>
          <cell r="BN22" t="str">
            <v/>
          </cell>
        </row>
        <row r="23">
          <cell r="BM23" t="b">
            <v>1</v>
          </cell>
          <cell r="BN23" t="str">
            <v/>
          </cell>
        </row>
        <row r="24">
          <cell r="BM24" t="b">
            <v>1</v>
          </cell>
          <cell r="BN24" t="str">
            <v/>
          </cell>
        </row>
        <row r="25">
          <cell r="BM25" t="b">
            <v>1</v>
          </cell>
          <cell r="BN25" t="str">
            <v/>
          </cell>
        </row>
        <row r="26">
          <cell r="BM26" t="b">
            <v>1</v>
          </cell>
          <cell r="BN26" t="str">
            <v/>
          </cell>
        </row>
        <row r="27">
          <cell r="BM27" t="b">
            <v>1</v>
          </cell>
          <cell r="BN27" t="str">
            <v/>
          </cell>
        </row>
        <row r="28">
          <cell r="BM28" t="b">
            <v>1</v>
          </cell>
          <cell r="BN28" t="str">
            <v/>
          </cell>
        </row>
        <row r="29">
          <cell r="BM29" t="b">
            <v>1</v>
          </cell>
          <cell r="BN29" t="str">
            <v/>
          </cell>
        </row>
        <row r="30">
          <cell r="BM30" t="b">
            <v>1</v>
          </cell>
          <cell r="BN30" t="str">
            <v/>
          </cell>
        </row>
        <row r="31">
          <cell r="BM31" t="b">
            <v>1</v>
          </cell>
          <cell r="BN31" t="str">
            <v/>
          </cell>
        </row>
        <row r="32">
          <cell r="BM32" t="b">
            <v>1</v>
          </cell>
          <cell r="BN32" t="str">
            <v/>
          </cell>
        </row>
        <row r="33">
          <cell r="BM33" t="b">
            <v>1</v>
          </cell>
          <cell r="BN33" t="str">
            <v/>
          </cell>
        </row>
        <row r="34">
          <cell r="BM34" t="b">
            <v>1</v>
          </cell>
          <cell r="BN34" t="str">
            <v/>
          </cell>
        </row>
        <row r="35">
          <cell r="BM35" t="b">
            <v>1</v>
          </cell>
          <cell r="BN35" t="str">
            <v/>
          </cell>
        </row>
        <row r="36">
          <cell r="BM36" t="b">
            <v>1</v>
          </cell>
          <cell r="BN36" t="str">
            <v/>
          </cell>
        </row>
        <row r="37">
          <cell r="BM37" t="b">
            <v>1</v>
          </cell>
          <cell r="BN37" t="str">
            <v/>
          </cell>
        </row>
        <row r="38">
          <cell r="BM38" t="b">
            <v>1</v>
          </cell>
          <cell r="BN38" t="str">
            <v/>
          </cell>
        </row>
        <row r="39">
          <cell r="BM39" t="b">
            <v>1</v>
          </cell>
          <cell r="BN39" t="str">
            <v/>
          </cell>
        </row>
        <row r="40">
          <cell r="BM40" t="b">
            <v>1</v>
          </cell>
          <cell r="BN40" t="str">
            <v/>
          </cell>
        </row>
        <row r="41">
          <cell r="BM41" t="b">
            <v>1</v>
          </cell>
          <cell r="BN41" t="str">
            <v/>
          </cell>
        </row>
        <row r="42">
          <cell r="BM42" t="b">
            <v>1</v>
          </cell>
          <cell r="BN42" t="str">
            <v/>
          </cell>
        </row>
        <row r="43">
          <cell r="BM43" t="b">
            <v>1</v>
          </cell>
          <cell r="BN43" t="str">
            <v/>
          </cell>
        </row>
        <row r="44">
          <cell r="BM44" t="b">
            <v>1</v>
          </cell>
          <cell r="BN44" t="str">
            <v/>
          </cell>
        </row>
        <row r="45">
          <cell r="BM45" t="b">
            <v>1</v>
          </cell>
          <cell r="BN45" t="str">
            <v/>
          </cell>
        </row>
        <row r="46">
          <cell r="BM46" t="b">
            <v>1</v>
          </cell>
          <cell r="BN46" t="str">
            <v/>
          </cell>
        </row>
        <row r="47">
          <cell r="BM47" t="b">
            <v>1</v>
          </cell>
          <cell r="BN47" t="str">
            <v/>
          </cell>
        </row>
        <row r="48">
          <cell r="BM48" t="b">
            <v>1</v>
          </cell>
          <cell r="BN48" t="str">
            <v/>
          </cell>
        </row>
        <row r="49">
          <cell r="BM49" t="b">
            <v>1</v>
          </cell>
          <cell r="BN49" t="str">
            <v/>
          </cell>
        </row>
        <row r="50">
          <cell r="BM50" t="b">
            <v>1</v>
          </cell>
          <cell r="BN50" t="str">
            <v/>
          </cell>
        </row>
        <row r="51">
          <cell r="BM51" t="b">
            <v>1</v>
          </cell>
          <cell r="BN51" t="str">
            <v/>
          </cell>
        </row>
        <row r="52">
          <cell r="BM52" t="b">
            <v>1</v>
          </cell>
          <cell r="BN52" t="str">
            <v/>
          </cell>
        </row>
        <row r="53">
          <cell r="BM53" t="b">
            <v>1</v>
          </cell>
          <cell r="BN53" t="str">
            <v/>
          </cell>
        </row>
        <row r="54">
          <cell r="BM54" t="b">
            <v>1</v>
          </cell>
          <cell r="BN54" t="str">
            <v/>
          </cell>
        </row>
        <row r="55">
          <cell r="BM55" t="b">
            <v>0</v>
          </cell>
          <cell r="BN55" t="str">
            <v>DFT-050</v>
          </cell>
        </row>
        <row r="56">
          <cell r="BM56" t="b">
            <v>0</v>
          </cell>
          <cell r="BN56" t="str">
            <v>DFT-051</v>
          </cell>
        </row>
        <row r="57">
          <cell r="BM57" t="b">
            <v>0</v>
          </cell>
          <cell r="BN57" t="str">
            <v>DFT-052</v>
          </cell>
        </row>
        <row r="58">
          <cell r="BM58" t="b">
            <v>0</v>
          </cell>
          <cell r="BN58" t="str">
            <v>DFT-053</v>
          </cell>
        </row>
        <row r="59">
          <cell r="BM59" t="b">
            <v>0</v>
          </cell>
          <cell r="BN59" t="str">
            <v>DFT-054</v>
          </cell>
        </row>
        <row r="60">
          <cell r="BM60" t="b">
            <v>0</v>
          </cell>
          <cell r="BN60" t="str">
            <v>DFT-055</v>
          </cell>
        </row>
        <row r="61">
          <cell r="BM61" t="b">
            <v>0</v>
          </cell>
          <cell r="BN61" t="str">
            <v>DFT-056</v>
          </cell>
        </row>
        <row r="62">
          <cell r="BM62" t="b">
            <v>0</v>
          </cell>
          <cell r="BN62" t="str">
            <v>DFT-057</v>
          </cell>
        </row>
        <row r="63">
          <cell r="BM63" t="b">
            <v>0</v>
          </cell>
          <cell r="BN63" t="str">
            <v>DFT-058</v>
          </cell>
        </row>
        <row r="64">
          <cell r="BM64" t="b">
            <v>0</v>
          </cell>
          <cell r="BN64" t="str">
            <v>DFT-059</v>
          </cell>
        </row>
        <row r="65">
          <cell r="BM65" t="b">
            <v>0</v>
          </cell>
          <cell r="BN65" t="str">
            <v>DFT-060</v>
          </cell>
        </row>
        <row r="66">
          <cell r="BM66" t="b">
            <v>0</v>
          </cell>
          <cell r="BN66" t="str">
            <v>DFT-061</v>
          </cell>
        </row>
        <row r="67">
          <cell r="BM67" t="b">
            <v>0</v>
          </cell>
          <cell r="BN67" t="str">
            <v>DFT-062</v>
          </cell>
        </row>
        <row r="68">
          <cell r="BM68" t="b">
            <v>0</v>
          </cell>
          <cell r="BN68" t="str">
            <v>DFT-063</v>
          </cell>
        </row>
        <row r="69">
          <cell r="BM69" t="b">
            <v>0</v>
          </cell>
          <cell r="BN69" t="str">
            <v>DFT-064</v>
          </cell>
        </row>
        <row r="70">
          <cell r="BM70" t="b">
            <v>0</v>
          </cell>
          <cell r="BN70" t="str">
            <v>DFT-065</v>
          </cell>
        </row>
        <row r="71">
          <cell r="BM71" t="b">
            <v>0</v>
          </cell>
          <cell r="BN71" t="str">
            <v>DFT-066</v>
          </cell>
        </row>
        <row r="72">
          <cell r="BM72" t="b">
            <v>0</v>
          </cell>
          <cell r="BN72" t="str">
            <v>DFT-067</v>
          </cell>
        </row>
        <row r="73">
          <cell r="BM73" t="b">
            <v>0</v>
          </cell>
          <cell r="BN73" t="str">
            <v>DFT-068</v>
          </cell>
        </row>
        <row r="74">
          <cell r="BM74" t="b">
            <v>0</v>
          </cell>
          <cell r="BN74" t="str">
            <v>DFT-069</v>
          </cell>
        </row>
        <row r="75">
          <cell r="BM75" t="b">
            <v>0</v>
          </cell>
          <cell r="BN75" t="str">
            <v>DFT-070</v>
          </cell>
        </row>
        <row r="76">
          <cell r="BM76" t="b">
            <v>0</v>
          </cell>
          <cell r="BN76" t="str">
            <v>DFT-071</v>
          </cell>
        </row>
        <row r="77">
          <cell r="BM77" t="b">
            <v>0</v>
          </cell>
          <cell r="BN77" t="str">
            <v>DFT-072</v>
          </cell>
        </row>
        <row r="78">
          <cell r="BM78" t="b">
            <v>0</v>
          </cell>
          <cell r="BN78" t="str">
            <v>DFT-073</v>
          </cell>
        </row>
        <row r="79">
          <cell r="BM79" t="b">
            <v>0</v>
          </cell>
          <cell r="BN79" t="str">
            <v>DFT-074</v>
          </cell>
        </row>
        <row r="80">
          <cell r="BM80" t="b">
            <v>0</v>
          </cell>
          <cell r="BN80" t="str">
            <v>DFT-075</v>
          </cell>
        </row>
        <row r="81">
          <cell r="BM81" t="b">
            <v>0</v>
          </cell>
          <cell r="BN81" t="str">
            <v>DFT-076</v>
          </cell>
        </row>
        <row r="82">
          <cell r="BM82" t="b">
            <v>0</v>
          </cell>
          <cell r="BN82" t="str">
            <v>DFT-077</v>
          </cell>
        </row>
        <row r="83">
          <cell r="BM83" t="b">
            <v>0</v>
          </cell>
          <cell r="BN83" t="str">
            <v>DFT-078</v>
          </cell>
        </row>
        <row r="84">
          <cell r="BM84" t="b">
            <v>0</v>
          </cell>
          <cell r="BN84" t="str">
            <v>DFT-079</v>
          </cell>
        </row>
        <row r="85">
          <cell r="BM85" t="b">
            <v>0</v>
          </cell>
          <cell r="BN85" t="str">
            <v>DFT-080</v>
          </cell>
        </row>
        <row r="86">
          <cell r="BM86" t="b">
            <v>0</v>
          </cell>
          <cell r="BN86" t="str">
            <v>DFT-081</v>
          </cell>
        </row>
        <row r="87">
          <cell r="BM87" t="b">
            <v>0</v>
          </cell>
          <cell r="BN87" t="str">
            <v>DFT-082</v>
          </cell>
        </row>
        <row r="88">
          <cell r="BM88" t="b">
            <v>0</v>
          </cell>
          <cell r="BN88" t="str">
            <v>DFT-083</v>
          </cell>
        </row>
        <row r="89">
          <cell r="BM89" t="b">
            <v>0</v>
          </cell>
          <cell r="BN89" t="str">
            <v>DFT-084</v>
          </cell>
        </row>
        <row r="90">
          <cell r="BM90" t="b">
            <v>0</v>
          </cell>
          <cell r="BN90" t="str">
            <v>DFT-085</v>
          </cell>
        </row>
        <row r="91">
          <cell r="BM91" t="b">
            <v>0</v>
          </cell>
          <cell r="BN91" t="str">
            <v>DFT-086</v>
          </cell>
        </row>
        <row r="92">
          <cell r="BM92" t="b">
            <v>0</v>
          </cell>
          <cell r="BN92" t="str">
            <v>DFT-087</v>
          </cell>
        </row>
        <row r="93">
          <cell r="BM93" t="b">
            <v>0</v>
          </cell>
          <cell r="BN93" t="str">
            <v>DFT-088</v>
          </cell>
        </row>
        <row r="94">
          <cell r="BM94" t="b">
            <v>0</v>
          </cell>
          <cell r="BN94" t="str">
            <v>DFT-089</v>
          </cell>
        </row>
        <row r="95">
          <cell r="BM95" t="b">
            <v>0</v>
          </cell>
          <cell r="BN95" t="str">
            <v>DFT-090</v>
          </cell>
        </row>
        <row r="96">
          <cell r="BM96" t="b">
            <v>0</v>
          </cell>
          <cell r="BN96" t="str">
            <v>DFT-091</v>
          </cell>
        </row>
        <row r="97">
          <cell r="BM97" t="b">
            <v>0</v>
          </cell>
          <cell r="BN97" t="str">
            <v>DFT-092</v>
          </cell>
        </row>
        <row r="98">
          <cell r="BM98" t="b">
            <v>0</v>
          </cell>
          <cell r="BN98" t="str">
            <v>DFT-093</v>
          </cell>
        </row>
        <row r="99">
          <cell r="BM99" t="b">
            <v>0</v>
          </cell>
          <cell r="BN99" t="str">
            <v>DFT-094</v>
          </cell>
        </row>
        <row r="100">
          <cell r="BM100" t="b">
            <v>0</v>
          </cell>
          <cell r="BN100" t="str">
            <v>DFT-095</v>
          </cell>
        </row>
        <row r="101">
          <cell r="BM101" t="b">
            <v>0</v>
          </cell>
          <cell r="BN101" t="str">
            <v>DFT-096</v>
          </cell>
        </row>
        <row r="102">
          <cell r="BM102" t="b">
            <v>0</v>
          </cell>
          <cell r="BN102" t="str">
            <v>DFT-097</v>
          </cell>
        </row>
        <row r="103">
          <cell r="BM103" t="b">
            <v>0</v>
          </cell>
          <cell r="BN103" t="str">
            <v>DFT-098</v>
          </cell>
        </row>
        <row r="104">
          <cell r="BM104" t="b">
            <v>0</v>
          </cell>
          <cell r="BN104" t="str">
            <v>DFT-099</v>
          </cell>
        </row>
        <row r="105">
          <cell r="BM105" t="b">
            <v>0</v>
          </cell>
          <cell r="BN105" t="str">
            <v>DFT-100</v>
          </cell>
        </row>
        <row r="106">
          <cell r="BM106" t="b">
            <v>0</v>
          </cell>
          <cell r="BN106" t="str">
            <v>DFT-101</v>
          </cell>
        </row>
        <row r="107">
          <cell r="BM107" t="b">
            <v>0</v>
          </cell>
          <cell r="BN107" t="str">
            <v>DFT-102</v>
          </cell>
        </row>
        <row r="108">
          <cell r="BM108" t="b">
            <v>0</v>
          </cell>
          <cell r="BN108" t="str">
            <v>DFT-103</v>
          </cell>
        </row>
        <row r="109">
          <cell r="BM109" t="b">
            <v>0</v>
          </cell>
          <cell r="BN109" t="str">
            <v>DFT-104</v>
          </cell>
        </row>
        <row r="110">
          <cell r="BM110" t="b">
            <v>0</v>
          </cell>
          <cell r="BN110" t="str">
            <v>DFT-105</v>
          </cell>
        </row>
        <row r="111">
          <cell r="BM111" t="b">
            <v>0</v>
          </cell>
          <cell r="BN111" t="str">
            <v>DFT-106</v>
          </cell>
        </row>
        <row r="112">
          <cell r="BM112" t="b">
            <v>0</v>
          </cell>
          <cell r="BN112" t="str">
            <v>DFT-107</v>
          </cell>
        </row>
        <row r="113">
          <cell r="BM113" t="b">
            <v>0</v>
          </cell>
          <cell r="BN113" t="str">
            <v>DFT-108</v>
          </cell>
        </row>
        <row r="114">
          <cell r="BM114" t="b">
            <v>0</v>
          </cell>
          <cell r="BN114" t="str">
            <v>DFT-109</v>
          </cell>
        </row>
        <row r="115">
          <cell r="BM115" t="b">
            <v>0</v>
          </cell>
          <cell r="BN115" t="str">
            <v>DFT-110</v>
          </cell>
        </row>
        <row r="116">
          <cell r="BM116" t="b">
            <v>0</v>
          </cell>
          <cell r="BN116" t="str">
            <v>DFT-111</v>
          </cell>
        </row>
        <row r="117">
          <cell r="BM117" t="b">
            <v>0</v>
          </cell>
          <cell r="BN117" t="str">
            <v>DFT-112</v>
          </cell>
        </row>
        <row r="118">
          <cell r="BM118" t="b">
            <v>0</v>
          </cell>
          <cell r="BN118" t="str">
            <v>DFT-113</v>
          </cell>
        </row>
        <row r="119">
          <cell r="BM119" t="b">
            <v>0</v>
          </cell>
          <cell r="BN119" t="str">
            <v>DFT-114</v>
          </cell>
        </row>
        <row r="120">
          <cell r="BM120" t="b">
            <v>0</v>
          </cell>
          <cell r="BN120" t="str">
            <v>DFT-115</v>
          </cell>
        </row>
        <row r="121">
          <cell r="BM121" t="b">
            <v>0</v>
          </cell>
          <cell r="BN121" t="str">
            <v>DFT-116</v>
          </cell>
        </row>
        <row r="122">
          <cell r="BM122" t="b">
            <v>0</v>
          </cell>
          <cell r="BN122" t="str">
            <v>DFT-117</v>
          </cell>
        </row>
        <row r="123">
          <cell r="BM123" t="b">
            <v>0</v>
          </cell>
          <cell r="BN123" t="str">
            <v>DFT-118</v>
          </cell>
        </row>
        <row r="124">
          <cell r="BM124" t="b">
            <v>0</v>
          </cell>
          <cell r="BN124" t="str">
            <v>DFT-119</v>
          </cell>
        </row>
        <row r="125">
          <cell r="BM125" t="b">
            <v>0</v>
          </cell>
          <cell r="BN125" t="str">
            <v>DFT-120</v>
          </cell>
        </row>
        <row r="126">
          <cell r="BM126" t="b">
            <v>0</v>
          </cell>
          <cell r="BN126" t="str">
            <v>DFT-121</v>
          </cell>
        </row>
        <row r="127">
          <cell r="BM127" t="b">
            <v>0</v>
          </cell>
          <cell r="BN127" t="str">
            <v>DFT-122</v>
          </cell>
        </row>
        <row r="128">
          <cell r="BM128" t="b">
            <v>0</v>
          </cell>
          <cell r="BN128" t="str">
            <v>DFT-123</v>
          </cell>
        </row>
        <row r="129">
          <cell r="BM129" t="b">
            <v>0</v>
          </cell>
          <cell r="BN129" t="str">
            <v>DFT-124</v>
          </cell>
        </row>
        <row r="130">
          <cell r="BM130" t="b">
            <v>0</v>
          </cell>
          <cell r="BN130" t="str">
            <v>DFT-125</v>
          </cell>
        </row>
        <row r="131">
          <cell r="BM131" t="b">
            <v>0</v>
          </cell>
          <cell r="BN131" t="str">
            <v>DFT-126</v>
          </cell>
        </row>
        <row r="132">
          <cell r="BM132" t="b">
            <v>0</v>
          </cell>
          <cell r="BN132" t="str">
            <v>DFT-127</v>
          </cell>
        </row>
        <row r="133">
          <cell r="BM133" t="b">
            <v>0</v>
          </cell>
          <cell r="BN133" t="str">
            <v>DFT-128</v>
          </cell>
        </row>
        <row r="134">
          <cell r="BM134" t="b">
            <v>0</v>
          </cell>
          <cell r="BN134" t="str">
            <v>DFT-129</v>
          </cell>
        </row>
        <row r="135">
          <cell r="BM135" t="b">
            <v>0</v>
          </cell>
          <cell r="BN135" t="str">
            <v>DFT-130</v>
          </cell>
        </row>
        <row r="136">
          <cell r="BM136" t="b">
            <v>0</v>
          </cell>
          <cell r="BN136" t="str">
            <v>DFT-131</v>
          </cell>
        </row>
        <row r="137">
          <cell r="BM137" t="b">
            <v>0</v>
          </cell>
          <cell r="BN137" t="str">
            <v>DFT-132</v>
          </cell>
        </row>
        <row r="138">
          <cell r="BM138" t="b">
            <v>0</v>
          </cell>
          <cell r="BN138" t="str">
            <v>DFT-133</v>
          </cell>
        </row>
        <row r="139">
          <cell r="BM139" t="b">
            <v>0</v>
          </cell>
          <cell r="BN139" t="str">
            <v>DFT-134</v>
          </cell>
        </row>
        <row r="140">
          <cell r="BM140" t="b">
            <v>0</v>
          </cell>
          <cell r="BN140" t="str">
            <v>DFT-135</v>
          </cell>
        </row>
        <row r="141">
          <cell r="BM141" t="b">
            <v>0</v>
          </cell>
          <cell r="BN141" t="str">
            <v>DFT-136</v>
          </cell>
        </row>
        <row r="142">
          <cell r="BM142" t="b">
            <v>0</v>
          </cell>
          <cell r="BN142" t="str">
            <v>DFT-137</v>
          </cell>
        </row>
        <row r="143">
          <cell r="BM143" t="b">
            <v>0</v>
          </cell>
          <cell r="BN143" t="str">
            <v>DFT-138</v>
          </cell>
        </row>
        <row r="144">
          <cell r="BM144" t="b">
            <v>0</v>
          </cell>
          <cell r="BN144" t="str">
            <v>DFT-139</v>
          </cell>
        </row>
        <row r="145">
          <cell r="BM145" t="b">
            <v>0</v>
          </cell>
          <cell r="BN145" t="str">
            <v>DFT-140</v>
          </cell>
        </row>
        <row r="146">
          <cell r="BM146" t="b">
            <v>0</v>
          </cell>
          <cell r="BN146" t="str">
            <v>DFT-141</v>
          </cell>
        </row>
        <row r="147">
          <cell r="BM147" t="b">
            <v>0</v>
          </cell>
          <cell r="BN147" t="str">
            <v>DFT-142</v>
          </cell>
        </row>
        <row r="148">
          <cell r="BM148" t="b">
            <v>0</v>
          </cell>
          <cell r="BN148" t="str">
            <v>DFT-143</v>
          </cell>
        </row>
        <row r="149">
          <cell r="BM149" t="b">
            <v>0</v>
          </cell>
          <cell r="BN149" t="str">
            <v>DFT-144</v>
          </cell>
        </row>
        <row r="150">
          <cell r="BM150" t="b">
            <v>0</v>
          </cell>
          <cell r="BN150" t="str">
            <v>DFT-145</v>
          </cell>
        </row>
        <row r="151">
          <cell r="BM151" t="b">
            <v>0</v>
          </cell>
          <cell r="BN151" t="str">
            <v>DFT-146</v>
          </cell>
        </row>
        <row r="152">
          <cell r="BM152" t="b">
            <v>0</v>
          </cell>
          <cell r="BN152" t="str">
            <v>DFT-147</v>
          </cell>
        </row>
        <row r="153">
          <cell r="BM153" t="b">
            <v>0</v>
          </cell>
          <cell r="BN153" t="str">
            <v>DFT-148</v>
          </cell>
        </row>
        <row r="154">
          <cell r="BM154" t="b">
            <v>0</v>
          </cell>
          <cell r="BN154" t="str">
            <v>DFT-149</v>
          </cell>
        </row>
        <row r="155">
          <cell r="BM155" t="b">
            <v>0</v>
          </cell>
          <cell r="BN155" t="str">
            <v>DFT-150</v>
          </cell>
        </row>
        <row r="156">
          <cell r="BM156" t="b">
            <v>0</v>
          </cell>
          <cell r="BN156" t="str">
            <v>DFT-151</v>
          </cell>
        </row>
        <row r="157">
          <cell r="BM157" t="b">
            <v>0</v>
          </cell>
          <cell r="BN157" t="str">
            <v>DFT-152</v>
          </cell>
        </row>
        <row r="158">
          <cell r="BM158" t="b">
            <v>0</v>
          </cell>
          <cell r="BN158" t="str">
            <v>DFT-153</v>
          </cell>
        </row>
        <row r="159">
          <cell r="BM159" t="b">
            <v>0</v>
          </cell>
          <cell r="BN159" t="str">
            <v>DFT-154</v>
          </cell>
        </row>
        <row r="160">
          <cell r="BM160" t="b">
            <v>0</v>
          </cell>
          <cell r="BN160" t="str">
            <v>DFT-155</v>
          </cell>
        </row>
        <row r="161">
          <cell r="BM161" t="b">
            <v>0</v>
          </cell>
          <cell r="BN161" t="str">
            <v>DFT-156</v>
          </cell>
        </row>
        <row r="162">
          <cell r="BM162" t="b">
            <v>0</v>
          </cell>
          <cell r="BN162" t="str">
            <v>DFT-157</v>
          </cell>
        </row>
        <row r="163">
          <cell r="BM163" t="b">
            <v>0</v>
          </cell>
          <cell r="BN163" t="str">
            <v>DFT-158</v>
          </cell>
        </row>
        <row r="164">
          <cell r="BM164" t="b">
            <v>0</v>
          </cell>
          <cell r="BN164" t="str">
            <v>DFT-159</v>
          </cell>
        </row>
        <row r="165">
          <cell r="BM165" t="b">
            <v>0</v>
          </cell>
          <cell r="BN165" t="str">
            <v>DFT-160</v>
          </cell>
        </row>
        <row r="166">
          <cell r="BM166" t="b">
            <v>0</v>
          </cell>
          <cell r="BN166" t="str">
            <v>DFT-161</v>
          </cell>
        </row>
        <row r="167">
          <cell r="BM167" t="b">
            <v>0</v>
          </cell>
          <cell r="BN167" t="str">
            <v>DFT-162</v>
          </cell>
        </row>
        <row r="168">
          <cell r="BM168" t="b">
            <v>0</v>
          </cell>
          <cell r="BN168" t="str">
            <v>DFT-163</v>
          </cell>
        </row>
        <row r="169">
          <cell r="BM169" t="b">
            <v>0</v>
          </cell>
          <cell r="BN169" t="str">
            <v>DFT-164</v>
          </cell>
        </row>
        <row r="170">
          <cell r="BM170" t="b">
            <v>0</v>
          </cell>
          <cell r="BN170" t="str">
            <v>DFT-165</v>
          </cell>
        </row>
        <row r="171">
          <cell r="BM171" t="b">
            <v>0</v>
          </cell>
          <cell r="BN171" t="str">
            <v>DFT-166</v>
          </cell>
        </row>
        <row r="172">
          <cell r="BM172" t="b">
            <v>0</v>
          </cell>
          <cell r="BN172" t="str">
            <v>DFT-167</v>
          </cell>
        </row>
        <row r="173">
          <cell r="BM173" t="b">
            <v>0</v>
          </cell>
          <cell r="BN173" t="str">
            <v>DFT-168</v>
          </cell>
        </row>
        <row r="174">
          <cell r="BM174" t="b">
            <v>0</v>
          </cell>
          <cell r="BN174" t="str">
            <v>DFT-169</v>
          </cell>
        </row>
        <row r="175">
          <cell r="BM175" t="b">
            <v>0</v>
          </cell>
          <cell r="BN175" t="str">
            <v>DFT-170</v>
          </cell>
        </row>
        <row r="176">
          <cell r="BM176" t="b">
            <v>0</v>
          </cell>
          <cell r="BN176" t="str">
            <v>DFT-171</v>
          </cell>
        </row>
        <row r="177">
          <cell r="BM177" t="b">
            <v>0</v>
          </cell>
          <cell r="BN177" t="str">
            <v>DFT-172</v>
          </cell>
        </row>
        <row r="178">
          <cell r="BM178" t="b">
            <v>0</v>
          </cell>
          <cell r="BN178" t="str">
            <v>DFT-173</v>
          </cell>
        </row>
        <row r="179">
          <cell r="BM179" t="b">
            <v>0</v>
          </cell>
          <cell r="BN179" t="str">
            <v>DFT-174</v>
          </cell>
        </row>
        <row r="180">
          <cell r="BM180" t="b">
            <v>0</v>
          </cell>
          <cell r="BN180" t="str">
            <v>DFT-175</v>
          </cell>
        </row>
        <row r="181">
          <cell r="BM181" t="b">
            <v>0</v>
          </cell>
          <cell r="BN181" t="str">
            <v>DFT-176</v>
          </cell>
        </row>
        <row r="182">
          <cell r="BM182" t="b">
            <v>0</v>
          </cell>
          <cell r="BN182" t="str">
            <v>DFT-177</v>
          </cell>
        </row>
        <row r="183">
          <cell r="BM183" t="b">
            <v>0</v>
          </cell>
          <cell r="BN183" t="str">
            <v>DFT-178</v>
          </cell>
        </row>
        <row r="184">
          <cell r="BM184" t="b">
            <v>0</v>
          </cell>
          <cell r="BN184" t="str">
            <v>DFT-179</v>
          </cell>
        </row>
        <row r="185">
          <cell r="BM185" t="b">
            <v>0</v>
          </cell>
          <cell r="BN185" t="str">
            <v>DFT-180</v>
          </cell>
        </row>
        <row r="186">
          <cell r="BM186" t="b">
            <v>0</v>
          </cell>
          <cell r="BN186" t="str">
            <v>DFT-181</v>
          </cell>
        </row>
        <row r="187">
          <cell r="BM187" t="b">
            <v>0</v>
          </cell>
          <cell r="BN187" t="str">
            <v>DFT-182</v>
          </cell>
        </row>
        <row r="188">
          <cell r="BM188" t="b">
            <v>0</v>
          </cell>
          <cell r="BN188" t="str">
            <v>DFT-183</v>
          </cell>
        </row>
        <row r="189">
          <cell r="BM189" t="b">
            <v>0</v>
          </cell>
          <cell r="BN189" t="str">
            <v>DFT-184</v>
          </cell>
        </row>
        <row r="190">
          <cell r="BM190" t="b">
            <v>0</v>
          </cell>
          <cell r="BN190" t="str">
            <v>DFT-185</v>
          </cell>
        </row>
        <row r="191">
          <cell r="BM191" t="b">
            <v>0</v>
          </cell>
          <cell r="BN191" t="str">
            <v>DFT-186</v>
          </cell>
        </row>
        <row r="192">
          <cell r="BM192" t="b">
            <v>0</v>
          </cell>
          <cell r="BN192" t="str">
            <v>DFT-187</v>
          </cell>
        </row>
        <row r="193">
          <cell r="BM193" t="b">
            <v>0</v>
          </cell>
          <cell r="BN193" t="str">
            <v>DFT-188</v>
          </cell>
        </row>
        <row r="194">
          <cell r="BM194" t="b">
            <v>0</v>
          </cell>
          <cell r="BN194" t="str">
            <v>DFT-189</v>
          </cell>
        </row>
        <row r="195">
          <cell r="BM195" t="b">
            <v>0</v>
          </cell>
          <cell r="BN195" t="str">
            <v>DFT-190</v>
          </cell>
        </row>
        <row r="196">
          <cell r="BM196" t="b">
            <v>0</v>
          </cell>
          <cell r="BN196" t="str">
            <v>DFT-191</v>
          </cell>
        </row>
        <row r="197">
          <cell r="BM197" t="b">
            <v>0</v>
          </cell>
          <cell r="BN197" t="str">
            <v>DFT-192</v>
          </cell>
        </row>
        <row r="198">
          <cell r="BM198" t="b">
            <v>0</v>
          </cell>
          <cell r="BN198" t="str">
            <v>DFT-193</v>
          </cell>
        </row>
        <row r="199">
          <cell r="BM199" t="b">
            <v>0</v>
          </cell>
          <cell r="BN199" t="str">
            <v>DFT-194</v>
          </cell>
        </row>
        <row r="200">
          <cell r="BM200" t="b">
            <v>0</v>
          </cell>
          <cell r="BN200" t="str">
            <v>DFT-195</v>
          </cell>
        </row>
        <row r="201">
          <cell r="BM201" t="b">
            <v>0</v>
          </cell>
          <cell r="BN201" t="str">
            <v>DFT-196</v>
          </cell>
        </row>
        <row r="202">
          <cell r="BM202" t="b">
            <v>0</v>
          </cell>
          <cell r="BN202" t="str">
            <v>DFT-197</v>
          </cell>
        </row>
        <row r="203">
          <cell r="BM203" t="b">
            <v>0</v>
          </cell>
          <cell r="BN203" t="str">
            <v>DFT-198</v>
          </cell>
        </row>
        <row r="204">
          <cell r="BM204" t="b">
            <v>0</v>
          </cell>
          <cell r="BN204" t="str">
            <v>DFT-199</v>
          </cell>
        </row>
        <row r="205">
          <cell r="BM205" t="b">
            <v>0</v>
          </cell>
          <cell r="BN205" t="str">
            <v>DFT-200</v>
          </cell>
        </row>
        <row r="206">
          <cell r="BM206" t="b">
            <v>0</v>
          </cell>
          <cell r="BN206" t="str">
            <v>DFT-201</v>
          </cell>
        </row>
        <row r="207">
          <cell r="BM207" t="b">
            <v>0</v>
          </cell>
          <cell r="BN207" t="str">
            <v>DFT-202</v>
          </cell>
        </row>
        <row r="208">
          <cell r="BM208" t="b">
            <v>0</v>
          </cell>
          <cell r="BN208" t="str">
            <v>DFT-203</v>
          </cell>
        </row>
        <row r="209">
          <cell r="BM209" t="b">
            <v>0</v>
          </cell>
          <cell r="BN209" t="str">
            <v>DFT-204</v>
          </cell>
        </row>
        <row r="210">
          <cell r="BM210" t="b">
            <v>0</v>
          </cell>
          <cell r="BN210" t="str">
            <v>DFT-205</v>
          </cell>
        </row>
        <row r="211">
          <cell r="BM211" t="b">
            <v>0</v>
          </cell>
          <cell r="BN211" t="str">
            <v>DFT-206</v>
          </cell>
        </row>
        <row r="212">
          <cell r="BM212" t="b">
            <v>0</v>
          </cell>
          <cell r="BN212" t="str">
            <v>DFT-207</v>
          </cell>
        </row>
        <row r="213">
          <cell r="BM213" t="b">
            <v>0</v>
          </cell>
          <cell r="BN213" t="str">
            <v>DFT-208</v>
          </cell>
        </row>
        <row r="214">
          <cell r="BM214" t="b">
            <v>0</v>
          </cell>
          <cell r="BN214" t="str">
            <v>DFT-209</v>
          </cell>
        </row>
        <row r="215">
          <cell r="BM215" t="b">
            <v>0</v>
          </cell>
          <cell r="BN215" t="str">
            <v>DFT-210</v>
          </cell>
        </row>
        <row r="216">
          <cell r="BM216" t="b">
            <v>0</v>
          </cell>
          <cell r="BN216" t="str">
            <v>DFT-211</v>
          </cell>
        </row>
        <row r="217">
          <cell r="BM217" t="b">
            <v>0</v>
          </cell>
          <cell r="BN217" t="str">
            <v>DFT-212</v>
          </cell>
        </row>
        <row r="218">
          <cell r="BM218" t="b">
            <v>0</v>
          </cell>
          <cell r="BN218" t="str">
            <v>DFT-213</v>
          </cell>
        </row>
        <row r="219">
          <cell r="BM219" t="b">
            <v>0</v>
          </cell>
          <cell r="BN219" t="str">
            <v>DFT-214</v>
          </cell>
        </row>
        <row r="220">
          <cell r="BM220" t="b">
            <v>0</v>
          </cell>
          <cell r="BN220" t="str">
            <v>DFT-215</v>
          </cell>
        </row>
        <row r="221">
          <cell r="BM221" t="b">
            <v>0</v>
          </cell>
          <cell r="BN221" t="str">
            <v>DFT-216</v>
          </cell>
        </row>
        <row r="222">
          <cell r="BM222" t="b">
            <v>0</v>
          </cell>
          <cell r="BN222" t="str">
            <v>DFT-217</v>
          </cell>
        </row>
        <row r="223">
          <cell r="BM223" t="b">
            <v>0</v>
          </cell>
          <cell r="BN223" t="str">
            <v>DFT-218</v>
          </cell>
        </row>
        <row r="224">
          <cell r="BM224" t="b">
            <v>0</v>
          </cell>
          <cell r="BN224" t="str">
            <v>DFT-219</v>
          </cell>
        </row>
        <row r="225">
          <cell r="BM225" t="b">
            <v>0</v>
          </cell>
          <cell r="BN225" t="str">
            <v>DFT-220</v>
          </cell>
        </row>
        <row r="226">
          <cell r="BM226" t="b">
            <v>0</v>
          </cell>
          <cell r="BN226" t="str">
            <v>DFT-221</v>
          </cell>
        </row>
        <row r="227">
          <cell r="BM227" t="b">
            <v>0</v>
          </cell>
          <cell r="BN227" t="str">
            <v>DFT-222</v>
          </cell>
        </row>
        <row r="228">
          <cell r="BM228" t="b">
            <v>0</v>
          </cell>
          <cell r="BN228" t="str">
            <v>DFT-223</v>
          </cell>
        </row>
        <row r="229">
          <cell r="BM229" t="b">
            <v>0</v>
          </cell>
          <cell r="BN229" t="str">
            <v>DFT-224</v>
          </cell>
        </row>
        <row r="230">
          <cell r="BM230" t="b">
            <v>0</v>
          </cell>
          <cell r="BN230" t="str">
            <v>DFT-225</v>
          </cell>
        </row>
        <row r="231">
          <cell r="BM231" t="b">
            <v>0</v>
          </cell>
          <cell r="BN231" t="str">
            <v>DFT-226</v>
          </cell>
        </row>
        <row r="232">
          <cell r="BM232" t="b">
            <v>0</v>
          </cell>
          <cell r="BN232" t="str">
            <v>DFT-227</v>
          </cell>
        </row>
        <row r="233">
          <cell r="BM233" t="b">
            <v>0</v>
          </cell>
          <cell r="BN233" t="str">
            <v>DFT-228</v>
          </cell>
        </row>
        <row r="234">
          <cell r="BM234" t="b">
            <v>0</v>
          </cell>
          <cell r="BN234" t="str">
            <v>DFT-229</v>
          </cell>
        </row>
        <row r="235">
          <cell r="BM235" t="b">
            <v>0</v>
          </cell>
          <cell r="BN235" t="str">
            <v>DFT-230</v>
          </cell>
        </row>
        <row r="236">
          <cell r="BM236" t="b">
            <v>0</v>
          </cell>
          <cell r="BN236" t="str">
            <v>DFT-231</v>
          </cell>
        </row>
        <row r="237">
          <cell r="BM237" t="b">
            <v>0</v>
          </cell>
          <cell r="BN237" t="str">
            <v>DFT-232</v>
          </cell>
        </row>
        <row r="238">
          <cell r="BM238" t="b">
            <v>0</v>
          </cell>
          <cell r="BN238" t="str">
            <v>DFT-233</v>
          </cell>
        </row>
        <row r="239">
          <cell r="BM239" t="b">
            <v>0</v>
          </cell>
          <cell r="BN239" t="str">
            <v>DFT-234</v>
          </cell>
        </row>
        <row r="240">
          <cell r="BM240" t="b">
            <v>0</v>
          </cell>
          <cell r="BN240" t="str">
            <v>DFT-235</v>
          </cell>
        </row>
        <row r="241">
          <cell r="BM241" t="b">
            <v>0</v>
          </cell>
          <cell r="BN241" t="str">
            <v>DFT-236</v>
          </cell>
        </row>
        <row r="242">
          <cell r="BM242" t="b">
            <v>0</v>
          </cell>
          <cell r="BN242" t="str">
            <v>DFT-237</v>
          </cell>
        </row>
        <row r="243">
          <cell r="BM243" t="b">
            <v>0</v>
          </cell>
          <cell r="BN243" t="str">
            <v>DFT-238</v>
          </cell>
        </row>
        <row r="244">
          <cell r="BM244" t="b">
            <v>0</v>
          </cell>
          <cell r="BN244" t="str">
            <v>DFT-239</v>
          </cell>
        </row>
        <row r="245">
          <cell r="BM245" t="b">
            <v>0</v>
          </cell>
          <cell r="BN245" t="str">
            <v>DFT-240</v>
          </cell>
        </row>
        <row r="246">
          <cell r="BM246" t="b">
            <v>0</v>
          </cell>
          <cell r="BN246" t="str">
            <v>DFT-241</v>
          </cell>
        </row>
        <row r="247">
          <cell r="BM247" t="b">
            <v>0</v>
          </cell>
          <cell r="BN247" t="str">
            <v>DFT-242</v>
          </cell>
        </row>
        <row r="248">
          <cell r="BM248" t="b">
            <v>0</v>
          </cell>
          <cell r="BN248" t="str">
            <v>DFT-243</v>
          </cell>
        </row>
        <row r="249">
          <cell r="BM249" t="b">
            <v>0</v>
          </cell>
          <cell r="BN249" t="str">
            <v>DFT-244</v>
          </cell>
        </row>
        <row r="250">
          <cell r="BM250" t="b">
            <v>0</v>
          </cell>
          <cell r="BN250" t="str">
            <v>DFT-245</v>
          </cell>
        </row>
        <row r="251">
          <cell r="BM251" t="b">
            <v>0</v>
          </cell>
          <cell r="BN251" t="str">
            <v>DFT-246</v>
          </cell>
        </row>
        <row r="252">
          <cell r="BM252" t="b">
            <v>0</v>
          </cell>
          <cell r="BN252" t="str">
            <v>DFT-247</v>
          </cell>
        </row>
        <row r="253">
          <cell r="BM253" t="b">
            <v>0</v>
          </cell>
          <cell r="BN253" t="str">
            <v>DFT-248</v>
          </cell>
        </row>
        <row r="254">
          <cell r="BM254" t="b">
            <v>0</v>
          </cell>
          <cell r="BN254" t="str">
            <v>DFT-249</v>
          </cell>
        </row>
        <row r="255">
          <cell r="BM255" t="b">
            <v>0</v>
          </cell>
          <cell r="BN255" t="str">
            <v>DFT-250</v>
          </cell>
        </row>
        <row r="256">
          <cell r="BM256" t="b">
            <v>0</v>
          </cell>
          <cell r="BN256" t="str">
            <v>DFT-251</v>
          </cell>
        </row>
        <row r="257">
          <cell r="BM257" t="b">
            <v>0</v>
          </cell>
          <cell r="BN257" t="str">
            <v>DFT-252</v>
          </cell>
        </row>
        <row r="258">
          <cell r="BM258" t="b">
            <v>0</v>
          </cell>
          <cell r="BN258" t="str">
            <v>DFT-253</v>
          </cell>
        </row>
        <row r="259">
          <cell r="BM259" t="b">
            <v>0</v>
          </cell>
          <cell r="BN259" t="str">
            <v>DFT-254</v>
          </cell>
        </row>
        <row r="260">
          <cell r="BM260" t="b">
            <v>0</v>
          </cell>
          <cell r="BN260" t="str">
            <v>DFT-255</v>
          </cell>
        </row>
        <row r="261">
          <cell r="BM261" t="b">
            <v>0</v>
          </cell>
          <cell r="BN261" t="str">
            <v>DFT-256</v>
          </cell>
        </row>
        <row r="262">
          <cell r="BM262" t="b">
            <v>0</v>
          </cell>
          <cell r="BN262" t="str">
            <v>DFT-257</v>
          </cell>
        </row>
        <row r="263">
          <cell r="BM263" t="b">
            <v>0</v>
          </cell>
          <cell r="BN263" t="str">
            <v>DFT-258</v>
          </cell>
        </row>
        <row r="264">
          <cell r="BM264" t="b">
            <v>0</v>
          </cell>
          <cell r="BN264" t="str">
            <v>DFT-259</v>
          </cell>
        </row>
        <row r="265">
          <cell r="BM265" t="b">
            <v>0</v>
          </cell>
          <cell r="BN265" t="str">
            <v>DFT-260</v>
          </cell>
        </row>
        <row r="266">
          <cell r="BM266" t="b">
            <v>0</v>
          </cell>
          <cell r="BN266" t="str">
            <v>DFT-261</v>
          </cell>
        </row>
        <row r="267">
          <cell r="BM267" t="b">
            <v>0</v>
          </cell>
          <cell r="BN267" t="str">
            <v>DFT-262</v>
          </cell>
        </row>
        <row r="268">
          <cell r="BM268" t="b">
            <v>0</v>
          </cell>
          <cell r="BN268" t="str">
            <v>DFT-263</v>
          </cell>
        </row>
        <row r="269">
          <cell r="BM269" t="b">
            <v>0</v>
          </cell>
          <cell r="BN269" t="str">
            <v>DFT-264</v>
          </cell>
        </row>
        <row r="270">
          <cell r="BM270" t="b">
            <v>0</v>
          </cell>
          <cell r="BN270" t="str">
            <v>DFT-265</v>
          </cell>
        </row>
        <row r="271">
          <cell r="BM271" t="b">
            <v>0</v>
          </cell>
          <cell r="BN271" t="str">
            <v>DFT-266</v>
          </cell>
        </row>
        <row r="272">
          <cell r="BM272" t="b">
            <v>0</v>
          </cell>
          <cell r="BN272" t="str">
            <v>DFT-267</v>
          </cell>
        </row>
        <row r="273">
          <cell r="BM273" t="b">
            <v>0</v>
          </cell>
          <cell r="BN273" t="str">
            <v>DFT-268</v>
          </cell>
        </row>
        <row r="274">
          <cell r="BM274" t="b">
            <v>0</v>
          </cell>
          <cell r="BN274" t="str">
            <v>DFT-269</v>
          </cell>
        </row>
        <row r="275">
          <cell r="BM275" t="b">
            <v>0</v>
          </cell>
          <cell r="BN275" t="str">
            <v>DFT-270</v>
          </cell>
        </row>
        <row r="276">
          <cell r="BM276" t="b">
            <v>0</v>
          </cell>
          <cell r="BN276" t="str">
            <v>DFT-271</v>
          </cell>
        </row>
        <row r="277">
          <cell r="BM277" t="b">
            <v>0</v>
          </cell>
          <cell r="BN277" t="str">
            <v>DFT-272</v>
          </cell>
        </row>
        <row r="278">
          <cell r="BM278" t="b">
            <v>0</v>
          </cell>
          <cell r="BN278" t="str">
            <v>DFT-273</v>
          </cell>
        </row>
        <row r="279">
          <cell r="BM279" t="b">
            <v>0</v>
          </cell>
          <cell r="BN279" t="str">
            <v>DFT-274</v>
          </cell>
        </row>
        <row r="280">
          <cell r="BM280" t="b">
            <v>0</v>
          </cell>
          <cell r="BN280" t="str">
            <v>DFT-275</v>
          </cell>
        </row>
        <row r="281">
          <cell r="BM281" t="b">
            <v>0</v>
          </cell>
          <cell r="BN281" t="str">
            <v>DFT-276</v>
          </cell>
        </row>
        <row r="282">
          <cell r="BM282" t="b">
            <v>0</v>
          </cell>
          <cell r="BN282" t="str">
            <v>DFT-277</v>
          </cell>
        </row>
        <row r="283">
          <cell r="BM283" t="b">
            <v>0</v>
          </cell>
          <cell r="BN283" t="str">
            <v>DFT-278</v>
          </cell>
        </row>
        <row r="284">
          <cell r="BM284" t="b">
            <v>0</v>
          </cell>
          <cell r="BN284" t="str">
            <v>DFT-279</v>
          </cell>
        </row>
        <row r="285">
          <cell r="BM285" t="b">
            <v>0</v>
          </cell>
          <cell r="BN285" t="str">
            <v>DFT-280</v>
          </cell>
        </row>
        <row r="286">
          <cell r="BM286" t="b">
            <v>0</v>
          </cell>
          <cell r="BN286" t="str">
            <v>DFT-281</v>
          </cell>
        </row>
        <row r="287">
          <cell r="BM287" t="b">
            <v>0</v>
          </cell>
          <cell r="BN287" t="str">
            <v>DFT-282</v>
          </cell>
        </row>
        <row r="288">
          <cell r="BM288" t="b">
            <v>0</v>
          </cell>
          <cell r="BN288" t="str">
            <v>DFT-283</v>
          </cell>
        </row>
        <row r="289">
          <cell r="BM289" t="b">
            <v>0</v>
          </cell>
          <cell r="BN289" t="str">
            <v>DFT-284</v>
          </cell>
        </row>
        <row r="290">
          <cell r="BM290" t="b">
            <v>0</v>
          </cell>
          <cell r="BN290" t="str">
            <v>DFT-285</v>
          </cell>
        </row>
        <row r="291">
          <cell r="BM291" t="b">
            <v>0</v>
          </cell>
          <cell r="BN291" t="str">
            <v>DFT-286</v>
          </cell>
        </row>
        <row r="292">
          <cell r="BM292" t="b">
            <v>0</v>
          </cell>
          <cell r="BN292" t="str">
            <v>DFT-287</v>
          </cell>
        </row>
        <row r="293">
          <cell r="BM293" t="b">
            <v>0</v>
          </cell>
          <cell r="BN293" t="str">
            <v>DFT-288</v>
          </cell>
        </row>
        <row r="294">
          <cell r="BM294" t="b">
            <v>0</v>
          </cell>
          <cell r="BN294" t="str">
            <v>DFT-289</v>
          </cell>
        </row>
        <row r="295">
          <cell r="BM295" t="b">
            <v>0</v>
          </cell>
          <cell r="BN295" t="str">
            <v>DFT-290</v>
          </cell>
        </row>
        <row r="296">
          <cell r="BM296" t="b">
            <v>0</v>
          </cell>
          <cell r="BN296" t="str">
            <v>DFT-291</v>
          </cell>
        </row>
        <row r="297">
          <cell r="BM297" t="b">
            <v>0</v>
          </cell>
          <cell r="BN297" t="str">
            <v>DFT-292</v>
          </cell>
        </row>
        <row r="298">
          <cell r="BM298" t="b">
            <v>0</v>
          </cell>
          <cell r="BN298" t="str">
            <v>DFT-293</v>
          </cell>
        </row>
        <row r="299">
          <cell r="BM299" t="b">
            <v>0</v>
          </cell>
          <cell r="BN299" t="str">
            <v>DFT-294</v>
          </cell>
        </row>
        <row r="300">
          <cell r="BM300" t="b">
            <v>0</v>
          </cell>
          <cell r="BN300" t="str">
            <v>DFT-295</v>
          </cell>
        </row>
        <row r="301">
          <cell r="BM301" t="b">
            <v>0</v>
          </cell>
          <cell r="BN301" t="str">
            <v>DFT-296</v>
          </cell>
        </row>
        <row r="302">
          <cell r="BM302" t="b">
            <v>0</v>
          </cell>
          <cell r="BN302" t="str">
            <v>DFT-297</v>
          </cell>
        </row>
        <row r="303">
          <cell r="BM303" t="b">
            <v>0</v>
          </cell>
          <cell r="BN303" t="str">
            <v>DFT-298</v>
          </cell>
        </row>
        <row r="304">
          <cell r="BM304" t="b">
            <v>0</v>
          </cell>
          <cell r="BN304" t="str">
            <v>DFT-299</v>
          </cell>
        </row>
        <row r="305">
          <cell r="BM305" t="b">
            <v>0</v>
          </cell>
          <cell r="BN305" t="str">
            <v>DFT-300</v>
          </cell>
        </row>
        <row r="306">
          <cell r="BM306" t="b">
            <v>0</v>
          </cell>
          <cell r="BN306" t="str">
            <v>DFT-301</v>
          </cell>
        </row>
        <row r="307">
          <cell r="BM307" t="b">
            <v>0</v>
          </cell>
          <cell r="BN307" t="str">
            <v>DFT-302</v>
          </cell>
        </row>
        <row r="308">
          <cell r="BM308" t="b">
            <v>0</v>
          </cell>
          <cell r="BN308" t="str">
            <v>DFT-303</v>
          </cell>
        </row>
        <row r="309">
          <cell r="BM309" t="b">
            <v>0</v>
          </cell>
          <cell r="BN309" t="str">
            <v>DFT-304</v>
          </cell>
        </row>
        <row r="310">
          <cell r="BM310" t="b">
            <v>0</v>
          </cell>
          <cell r="BN310" t="str">
            <v>DFT-305</v>
          </cell>
        </row>
        <row r="311">
          <cell r="BM311" t="b">
            <v>0</v>
          </cell>
          <cell r="BN311" t="str">
            <v>DFT-306</v>
          </cell>
        </row>
        <row r="312">
          <cell r="BM312" t="b">
            <v>0</v>
          </cell>
          <cell r="BN312" t="str">
            <v>DFT-307</v>
          </cell>
        </row>
        <row r="313">
          <cell r="BM313" t="b">
            <v>0</v>
          </cell>
          <cell r="BN313" t="str">
            <v>DFT-308</v>
          </cell>
        </row>
        <row r="314">
          <cell r="BM314" t="b">
            <v>0</v>
          </cell>
          <cell r="BN314" t="str">
            <v>DFT-309</v>
          </cell>
        </row>
        <row r="315">
          <cell r="BM315" t="b">
            <v>0</v>
          </cell>
          <cell r="BN315" t="str">
            <v>DFT-310</v>
          </cell>
        </row>
        <row r="316">
          <cell r="BM316" t="b">
            <v>0</v>
          </cell>
          <cell r="BN316" t="str">
            <v>DFT-311</v>
          </cell>
        </row>
        <row r="317">
          <cell r="BM317" t="b">
            <v>0</v>
          </cell>
          <cell r="BN317" t="str">
            <v>DFT-312</v>
          </cell>
        </row>
        <row r="318">
          <cell r="BM318" t="b">
            <v>0</v>
          </cell>
          <cell r="BN318" t="str">
            <v>DFT-313</v>
          </cell>
        </row>
        <row r="319">
          <cell r="BM319" t="b">
            <v>0</v>
          </cell>
          <cell r="BN319" t="str">
            <v>DFT-314</v>
          </cell>
        </row>
        <row r="320">
          <cell r="BM320" t="b">
            <v>0</v>
          </cell>
          <cell r="BN320" t="str">
            <v>DFT-315</v>
          </cell>
        </row>
        <row r="321">
          <cell r="BM321" t="b">
            <v>0</v>
          </cell>
          <cell r="BN321" t="str">
            <v>DFT-316</v>
          </cell>
        </row>
        <row r="322">
          <cell r="BM322" t="b">
            <v>0</v>
          </cell>
          <cell r="BN322" t="str">
            <v>DFT-317</v>
          </cell>
        </row>
        <row r="323">
          <cell r="BM323" t="b">
            <v>0</v>
          </cell>
          <cell r="BN323" t="str">
            <v>DFT-318</v>
          </cell>
        </row>
        <row r="324">
          <cell r="BM324" t="b">
            <v>0</v>
          </cell>
          <cell r="BN324" t="str">
            <v>DFT-319</v>
          </cell>
        </row>
        <row r="325">
          <cell r="BM325" t="b">
            <v>0</v>
          </cell>
          <cell r="BN325" t="str">
            <v>DFT-320</v>
          </cell>
        </row>
        <row r="326">
          <cell r="BM326" t="b">
            <v>0</v>
          </cell>
          <cell r="BN326" t="str">
            <v>DFT-321</v>
          </cell>
        </row>
        <row r="327">
          <cell r="BM327" t="b">
            <v>0</v>
          </cell>
          <cell r="BN327" t="str">
            <v>DFT-322</v>
          </cell>
        </row>
        <row r="328">
          <cell r="BM328" t="b">
            <v>0</v>
          </cell>
          <cell r="BN328" t="str">
            <v>DFT-323</v>
          </cell>
        </row>
        <row r="329">
          <cell r="BM329" t="b">
            <v>0</v>
          </cell>
          <cell r="BN329" t="str">
            <v>DFT-324</v>
          </cell>
        </row>
        <row r="330">
          <cell r="BM330" t="b">
            <v>0</v>
          </cell>
          <cell r="BN330" t="str">
            <v>DFT-325</v>
          </cell>
        </row>
        <row r="331">
          <cell r="BM331" t="b">
            <v>0</v>
          </cell>
          <cell r="BN331" t="str">
            <v>DFT-326</v>
          </cell>
        </row>
        <row r="332">
          <cell r="BM332" t="b">
            <v>0</v>
          </cell>
          <cell r="BN332" t="str">
            <v>DFT-327</v>
          </cell>
        </row>
        <row r="333">
          <cell r="BM333" t="b">
            <v>0</v>
          </cell>
          <cell r="BN333" t="str">
            <v>DFT-328</v>
          </cell>
        </row>
        <row r="334">
          <cell r="BM334" t="b">
            <v>0</v>
          </cell>
          <cell r="BN334" t="str">
            <v>DFT-329</v>
          </cell>
        </row>
        <row r="335">
          <cell r="BM335" t="b">
            <v>0</v>
          </cell>
          <cell r="BN335" t="str">
            <v>DFT-330</v>
          </cell>
        </row>
        <row r="336">
          <cell r="BM336" t="b">
            <v>0</v>
          </cell>
          <cell r="BN336" t="str">
            <v>DFT-331</v>
          </cell>
        </row>
        <row r="337">
          <cell r="BM337" t="b">
            <v>0</v>
          </cell>
          <cell r="BN337" t="str">
            <v>DFT-332</v>
          </cell>
        </row>
        <row r="338">
          <cell r="BM338" t="b">
            <v>0</v>
          </cell>
          <cell r="BN338" t="str">
            <v>DFT-333</v>
          </cell>
        </row>
        <row r="339">
          <cell r="BM339" t="b">
            <v>0</v>
          </cell>
          <cell r="BN339" t="str">
            <v>DFT-334</v>
          </cell>
        </row>
        <row r="340">
          <cell r="BM340" t="b">
            <v>0</v>
          </cell>
          <cell r="BN340" t="str">
            <v>DFT-335</v>
          </cell>
        </row>
        <row r="341">
          <cell r="BM341" t="b">
            <v>0</v>
          </cell>
          <cell r="BN341" t="str">
            <v>DFT-336</v>
          </cell>
        </row>
        <row r="342">
          <cell r="BM342" t="b">
            <v>0</v>
          </cell>
          <cell r="BN342" t="str">
            <v>DFT-337</v>
          </cell>
        </row>
        <row r="343">
          <cell r="BM343" t="b">
            <v>0</v>
          </cell>
          <cell r="BN343" t="str">
            <v>DFT-338</v>
          </cell>
        </row>
        <row r="344">
          <cell r="BM344" t="b">
            <v>0</v>
          </cell>
          <cell r="BN344" t="str">
            <v>DFT-339</v>
          </cell>
        </row>
        <row r="345">
          <cell r="BM345" t="b">
            <v>0</v>
          </cell>
          <cell r="BN345" t="str">
            <v>DFT-340</v>
          </cell>
        </row>
        <row r="346">
          <cell r="BM346" t="b">
            <v>0</v>
          </cell>
          <cell r="BN346" t="str">
            <v>DFT-341</v>
          </cell>
        </row>
        <row r="347">
          <cell r="BM347" t="b">
            <v>0</v>
          </cell>
          <cell r="BN347" t="str">
            <v>DFT-342</v>
          </cell>
        </row>
        <row r="348">
          <cell r="BM348" t="b">
            <v>0</v>
          </cell>
          <cell r="BN348" t="str">
            <v>DFT-343</v>
          </cell>
        </row>
        <row r="349">
          <cell r="BM349" t="b">
            <v>0</v>
          </cell>
          <cell r="BN349" t="str">
            <v>DFT-344</v>
          </cell>
        </row>
        <row r="350">
          <cell r="BM350" t="b">
            <v>0</v>
          </cell>
          <cell r="BN350" t="str">
            <v>DFT-345</v>
          </cell>
        </row>
        <row r="351">
          <cell r="BM351" t="b">
            <v>0</v>
          </cell>
          <cell r="BN351" t="str">
            <v>DFT-346</v>
          </cell>
        </row>
        <row r="352">
          <cell r="BM352" t="b">
            <v>0</v>
          </cell>
          <cell r="BN352" t="str">
            <v>DFT-347</v>
          </cell>
        </row>
        <row r="353">
          <cell r="BM353" t="b">
            <v>0</v>
          </cell>
          <cell r="BN353" t="str">
            <v>DFT-348</v>
          </cell>
        </row>
        <row r="354">
          <cell r="BM354" t="b">
            <v>0</v>
          </cell>
          <cell r="BN354" t="str">
            <v>DFT-349</v>
          </cell>
        </row>
        <row r="355">
          <cell r="BM355" t="b">
            <v>0</v>
          </cell>
          <cell r="BN355" t="str">
            <v>DFT-350</v>
          </cell>
        </row>
        <row r="356">
          <cell r="BM356" t="b">
            <v>0</v>
          </cell>
          <cell r="BN356" t="str">
            <v>DFT-351</v>
          </cell>
        </row>
        <row r="357">
          <cell r="BM357" t="b">
            <v>0</v>
          </cell>
          <cell r="BN357" t="str">
            <v>DFT-352</v>
          </cell>
        </row>
        <row r="358">
          <cell r="BM358" t="b">
            <v>0</v>
          </cell>
          <cell r="BN358" t="str">
            <v>DFT-353</v>
          </cell>
        </row>
        <row r="359">
          <cell r="BM359" t="b">
            <v>0</v>
          </cell>
          <cell r="BN359" t="str">
            <v>DFT-354</v>
          </cell>
        </row>
        <row r="360">
          <cell r="BM360" t="b">
            <v>0</v>
          </cell>
          <cell r="BN360" t="str">
            <v>DFT-355</v>
          </cell>
        </row>
        <row r="361">
          <cell r="BM361" t="b">
            <v>0</v>
          </cell>
          <cell r="BN361" t="str">
            <v>DFT-356</v>
          </cell>
        </row>
        <row r="362">
          <cell r="BM362" t="b">
            <v>0</v>
          </cell>
          <cell r="BN362" t="str">
            <v>DFT-357</v>
          </cell>
        </row>
        <row r="363">
          <cell r="BM363" t="b">
            <v>0</v>
          </cell>
          <cell r="BN363" t="str">
            <v>DFT-358</v>
          </cell>
        </row>
        <row r="364">
          <cell r="BM364" t="b">
            <v>0</v>
          </cell>
          <cell r="BN364" t="str">
            <v>DFT-359</v>
          </cell>
        </row>
        <row r="365">
          <cell r="BM365" t="b">
            <v>0</v>
          </cell>
          <cell r="BN365" t="str">
            <v>DFT-360</v>
          </cell>
        </row>
        <row r="366">
          <cell r="BM366" t="b">
            <v>0</v>
          </cell>
          <cell r="BN366" t="str">
            <v>DFT-361</v>
          </cell>
        </row>
        <row r="367">
          <cell r="BM367" t="b">
            <v>0</v>
          </cell>
          <cell r="BN367" t="str">
            <v>DFT-362</v>
          </cell>
        </row>
        <row r="368">
          <cell r="BM368" t="b">
            <v>0</v>
          </cell>
          <cell r="BN368" t="str">
            <v>DFT-363</v>
          </cell>
        </row>
        <row r="369">
          <cell r="BM369" t="b">
            <v>0</v>
          </cell>
          <cell r="BN369" t="str">
            <v>DFT-364</v>
          </cell>
        </row>
        <row r="370">
          <cell r="BM370" t="b">
            <v>0</v>
          </cell>
          <cell r="BN370" t="str">
            <v>DFT-365</v>
          </cell>
        </row>
        <row r="371">
          <cell r="BM371" t="b">
            <v>0</v>
          </cell>
          <cell r="BN371" t="str">
            <v>DFT-366</v>
          </cell>
        </row>
        <row r="372">
          <cell r="BM372" t="b">
            <v>0</v>
          </cell>
          <cell r="BN372" t="str">
            <v>DFT-367</v>
          </cell>
        </row>
        <row r="373">
          <cell r="BM373" t="b">
            <v>0</v>
          </cell>
          <cell r="BN373" t="str">
            <v>DFT-368</v>
          </cell>
        </row>
        <row r="374">
          <cell r="BM374" t="b">
            <v>0</v>
          </cell>
          <cell r="BN374" t="str">
            <v>DFT-369</v>
          </cell>
        </row>
        <row r="375">
          <cell r="BM375" t="b">
            <v>0</v>
          </cell>
          <cell r="BN375" t="str">
            <v>DFT-370</v>
          </cell>
        </row>
        <row r="376">
          <cell r="BM376" t="b">
            <v>0</v>
          </cell>
          <cell r="BN376" t="str">
            <v>DFT-371</v>
          </cell>
        </row>
        <row r="377">
          <cell r="BM377" t="b">
            <v>0</v>
          </cell>
          <cell r="BN377" t="str">
            <v>DFT-372</v>
          </cell>
        </row>
        <row r="378">
          <cell r="BM378" t="b">
            <v>0</v>
          </cell>
          <cell r="BN378" t="str">
            <v>DFT-373</v>
          </cell>
        </row>
        <row r="379">
          <cell r="BM379" t="b">
            <v>0</v>
          </cell>
          <cell r="BN379" t="str">
            <v>DFT-374</v>
          </cell>
        </row>
        <row r="380">
          <cell r="BM380" t="b">
            <v>0</v>
          </cell>
          <cell r="BN380" t="str">
            <v>DFT-375</v>
          </cell>
        </row>
        <row r="381">
          <cell r="BM381" t="b">
            <v>0</v>
          </cell>
          <cell r="BN381" t="str">
            <v>DFT-376</v>
          </cell>
        </row>
        <row r="382">
          <cell r="BM382" t="b">
            <v>0</v>
          </cell>
          <cell r="BN382" t="str">
            <v>DFT-377</v>
          </cell>
        </row>
        <row r="383">
          <cell r="BM383" t="b">
            <v>0</v>
          </cell>
          <cell r="BN383" t="str">
            <v>DFT-378</v>
          </cell>
        </row>
        <row r="384">
          <cell r="BM384" t="b">
            <v>0</v>
          </cell>
          <cell r="BN384" t="str">
            <v>DFT-379</v>
          </cell>
        </row>
        <row r="385">
          <cell r="BM385" t="b">
            <v>0</v>
          </cell>
          <cell r="BN385" t="str">
            <v>DFT-380</v>
          </cell>
        </row>
        <row r="386">
          <cell r="BM386" t="b">
            <v>0</v>
          </cell>
          <cell r="BN386" t="str">
            <v>DFT-381</v>
          </cell>
        </row>
        <row r="387">
          <cell r="BM387" t="b">
            <v>0</v>
          </cell>
          <cell r="BN387" t="str">
            <v>DFT-382</v>
          </cell>
        </row>
        <row r="388">
          <cell r="BM388" t="b">
            <v>0</v>
          </cell>
          <cell r="BN388" t="str">
            <v>DFT-383</v>
          </cell>
        </row>
        <row r="389">
          <cell r="BM389" t="b">
            <v>0</v>
          </cell>
          <cell r="BN389" t="str">
            <v>DFT-384</v>
          </cell>
        </row>
        <row r="390">
          <cell r="BM390" t="b">
            <v>0</v>
          </cell>
          <cell r="BN390" t="str">
            <v>DFT-385</v>
          </cell>
        </row>
        <row r="391">
          <cell r="BM391" t="b">
            <v>0</v>
          </cell>
          <cell r="BN391" t="str">
            <v>DFT-386</v>
          </cell>
        </row>
        <row r="392">
          <cell r="BM392" t="b">
            <v>0</v>
          </cell>
          <cell r="BN392" t="str">
            <v>DFT-387</v>
          </cell>
        </row>
        <row r="393">
          <cell r="BM393" t="b">
            <v>0</v>
          </cell>
          <cell r="BN393" t="str">
            <v>DFT-388</v>
          </cell>
        </row>
        <row r="394">
          <cell r="BM394" t="b">
            <v>0</v>
          </cell>
          <cell r="BN394" t="str">
            <v>DFT-389</v>
          </cell>
        </row>
        <row r="395">
          <cell r="BM395" t="b">
            <v>0</v>
          </cell>
          <cell r="BN395" t="str">
            <v>DFT-390</v>
          </cell>
        </row>
        <row r="396">
          <cell r="BM396" t="b">
            <v>0</v>
          </cell>
          <cell r="BN396" t="str">
            <v>DFT-391</v>
          </cell>
        </row>
        <row r="397">
          <cell r="BM397" t="b">
            <v>0</v>
          </cell>
          <cell r="BN397" t="str">
            <v>DFT-392</v>
          </cell>
        </row>
        <row r="398">
          <cell r="BM398" t="b">
            <v>0</v>
          </cell>
          <cell r="BN398" t="str">
            <v>DFT-393</v>
          </cell>
        </row>
        <row r="399">
          <cell r="BM399" t="b">
            <v>0</v>
          </cell>
          <cell r="BN399" t="str">
            <v>DFT-394</v>
          </cell>
        </row>
        <row r="400">
          <cell r="BM400" t="b">
            <v>0</v>
          </cell>
          <cell r="BN400" t="str">
            <v>DFT-395</v>
          </cell>
        </row>
        <row r="401">
          <cell r="BM401" t="b">
            <v>0</v>
          </cell>
          <cell r="BN401" t="str">
            <v>DFT-396</v>
          </cell>
        </row>
        <row r="402">
          <cell r="BM402" t="b">
            <v>0</v>
          </cell>
          <cell r="BN402" t="str">
            <v>DFT-397</v>
          </cell>
        </row>
        <row r="403">
          <cell r="BM403" t="b">
            <v>0</v>
          </cell>
          <cell r="BN403" t="str">
            <v>DFT-398</v>
          </cell>
        </row>
        <row r="404">
          <cell r="BM404" t="b">
            <v>0</v>
          </cell>
          <cell r="BN404" t="str">
            <v>DFT-399</v>
          </cell>
        </row>
        <row r="405">
          <cell r="BM405" t="b">
            <v>0</v>
          </cell>
          <cell r="BN405" t="str">
            <v>DFT-400</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6FC48D-B2B8-4160-ACE3-BDEF32EC9E76}" name="pbi_PBI_Matrix" displayName="pbi_PBI_Matrix" ref="C6:E36" totalsRowShown="0" headerRowBorderDxfId="14" tableBorderDxfId="13" totalsRowBorderDxfId="12">
  <autoFilter ref="C6:E36" xr:uid="{DE6FC48D-B2B8-4160-ACE3-BDEF32EC9E76}"/>
  <tableColumns count="3">
    <tableColumn id="1" xr3:uid="{FBE414A7-FEAF-4F6C-B615-33A14002E0F3}" name="oldColName" dataDxfId="11"/>
    <tableColumn id="2" xr3:uid="{3CEA2513-5B8D-4400-9DBF-46968F1C0406}" name="newColName" dataDxfId="10"/>
    <tableColumn id="3" xr3:uid="{4BAF8843-E51D-4FF4-838D-19590C529538}" name="colType"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F703FD-2A18-4280-8EB4-AD771B0786A8}" name="PBI_Matrix" displayName="PBI_Matrix" ref="A11:AF307" totalsRowShown="0" headerRowDxfId="63" tableBorderDxfId="62">
  <autoFilter ref="A11:AF307" xr:uid="{EEF0E3CF-A156-4AD9-A0E9-DF7AD097C4B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90FEA769-5025-4E37-B696-69286B2D05D5}" name="#" dataDxfId="61"/>
    <tableColumn id="2" xr3:uid="{F8C6C522-BFA9-47D6-80F5-321B7D6C5B53}" name="Process" dataDxfId="60"/>
    <tableColumn id="3" xr3:uid="{F23B1060-5669-46AE-AEC5-966C3E819A14}" name="Details" dataDxfId="59"/>
    <tableColumn id="4" xr3:uid="{59562428-6863-4003-A181-EC407D2B8862}" name="Comments " dataDxfId="58"/>
    <tableColumn id="5" xr3:uid="{9409FC3B-D403-4866-B857-5562EE080B92}" name="Rank" dataDxfId="57"/>
    <tableColumn id="6" xr3:uid="{0CFEDCCB-B9E9-4253-A528-4F7DFF4ACEA2}" name="Current Functionality" dataDxfId="56"/>
    <tableColumn id="7" xr3:uid="{D60A4A18-87C1-4D6C-BC97-C0A961E092B2}" name="Requirement" dataDxfId="55"/>
    <tableColumn id="8" xr3:uid="{9F892518-BCB6-4EA7-AD1A-F01A67CBF06D}" name="Want" dataDxfId="54"/>
    <tableColumn id="9" xr3:uid="{A9A37D72-686D-4ABE-B06F-55726DE24D8F}" name="Wishlist" dataDxfId="53"/>
    <tableColumn id="10" xr3:uid="{E4233AD2-68D8-4F6B-B652-EB73CA6A1ADD}" name="Project Risk" dataDxfId="52"/>
    <tableColumn id="11" xr3:uid="{D231F3CC-D08A-474F-933C-743B4C0D1F8D}" name="Stakeholder Agreement" dataDxfId="51"/>
    <tableColumn id="12" xr3:uid="{9B3DF452-28F2-4735-9BAC-766095D90114}" name="Total Score" dataDxfId="50"/>
    <tableColumn id="13" xr3:uid="{B50982A6-6346-491E-A630-050EF64A56BD}" name="Column1" dataDxfId="49"/>
    <tableColumn id="14" xr3:uid="{F191215E-5683-4771-AD0A-21C94ED8E7AE}" name="CEO" dataDxfId="48"/>
    <tableColumn id="15" xr3:uid="{259D7F14-7519-49A0-9535-E8462F645245}" name="CFO" dataDxfId="47"/>
    <tableColumn id="16" xr3:uid="{6856D656-F019-412B-85BA-7B10B1D7F0FB}" name="VP AM" dataDxfId="46"/>
    <tableColumn id="17" xr3:uid="{AF407EF5-5990-4BFF-B4DA-6BB5322A8E6C}" name="VP Construction" dataDxfId="45"/>
    <tableColumn id="18" xr3:uid="{821369C5-D711-4904-BD3C-A3FD23764604}" name="EVP Leasing" dataDxfId="44"/>
    <tableColumn id="19" xr3:uid="{CB3E9608-012B-48A8-A6ED-D8C08D7D7E96}" name="VP PM" dataDxfId="43"/>
    <tableColumn id="20" xr3:uid="{4FBAEA1C-E7D6-460B-8B72-E2E81BA75DC8}" name="General Counsel" dataDxfId="42"/>
    <tableColumn id="21" xr3:uid="{0B9C9F11-9C2A-4A76-8664-1569135F375E}" name="Controller" dataDxfId="41"/>
    <tableColumn id="22" xr3:uid="{8FF4FBA2-E037-4B4E-B32B-E4B5B21FEADD}" name="Human Resources" dataDxfId="40"/>
    <tableColumn id="23" xr3:uid="{37004E75-35D3-4A3E-9FAD-6EE8797C7158}" name="IT PM" dataDxfId="39"/>
    <tableColumn id="24" xr3:uid="{5DFA1152-E28D-4266-A511-8226738B2DFD}" name="AP" dataDxfId="38"/>
    <tableColumn id="25" xr3:uid="{C598B536-D6A1-40C7-BD29-A67483288031}" name="AR" dataDxfId="37"/>
    <tableColumn id="26" xr3:uid="{55EB1294-9F68-4B2A-AAFC-4652510368C7}" name="LA" dataDxfId="36"/>
    <tableColumn id="27" xr3:uid="{DE3D91F2-C52F-4C7B-84A0-D5CD4F717B80}" name="RE" dataDxfId="35"/>
    <tableColumn id="28" xr3:uid="{DB8239EE-3E58-4D5C-9B6D-C3653AEAC838}" name="PM" dataDxfId="34"/>
    <tableColumn id="29" xr3:uid="{F2757B7E-667A-48F7-B333-1051AD3BA4D0}" name="Column2" dataDxfId="33"/>
    <tableColumn id="30" xr3:uid="{6389A61C-E7A7-4FEF-B6AE-460F52593AC7}" name="Vendor 1" dataDxfId="32"/>
    <tableColumn id="31" xr3:uid="{1E4AE68D-2749-41FD-834F-174384D5D1B0}" name="Vendor 2" dataDxfId="31"/>
    <tableColumn id="32" xr3:uid="{A558C087-7E79-413C-B1D1-32322046044D}" name="Vendor 3" dataDxfId="30"/>
  </tableColumns>
  <tableStyleInfo name="Project Timelin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507D2A7-6B1D-4C8B-9E68-B6E8AC131591}" name="PBI_Matrix_Index" displayName="PBI_Matrix_Index" ref="BI11:BS307" totalsRowShown="0" headerRowDxfId="29" dataDxfId="27" headerRowBorderDxfId="28" tableBorderDxfId="26">
  <autoFilter ref="BI11:BS307" xr:uid="{402FC04D-FD65-4975-B456-07CB10D144D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9AB310E8-D0F7-4195-A3C5-AF27C68D7153}" name="Title" dataDxfId="25"/>
    <tableColumn id="2" xr3:uid="{3AB18DD9-8B79-4AFC-9FDA-6C6438AD4D7D}" name="Name" dataDxfId="24"/>
    <tableColumn id="3" xr3:uid="{2D891440-6877-4527-A064-69AD290E04CE}" name="Index" dataDxfId="23"/>
    <tableColumn id="4" xr3:uid="{9894B0B6-17A9-452A-96F6-4EE057ED69CF}" name="Slicer" dataDxfId="22"/>
    <tableColumn id="5" xr3:uid="{03B40461-B224-4B2A-9AA3-28C2A0996BD2}" name="Rank1" dataDxfId="21">
      <calculatedColumnFormula>IF(E12&lt;&gt;"", E12 &amp; " " &amp; BK12, (30 + COUNTBLANK(E12:E$13)) &amp; " " &amp; BK12)</calculatedColumnFormula>
    </tableColumn>
    <tableColumn id="6" xr3:uid="{5FB7488C-D96E-49C0-BAF1-EB2D4D52D30A}" name="Column1" dataDxfId="20">
      <calculatedColumnFormula>F12*20%</calculatedColumnFormula>
    </tableColumn>
    <tableColumn id="7" xr3:uid="{569309E1-D9D0-400B-A454-893A59B27A02}" name="Column2" dataDxfId="19">
      <calculatedColumnFormula>G12*20%</calculatedColumnFormula>
    </tableColumn>
    <tableColumn id="8" xr3:uid="{DC58C355-D6E2-49D8-ACA2-9664D8AF6FA7}" name="Column3" dataDxfId="18">
      <calculatedColumnFormula>H12*20%</calculatedColumnFormula>
    </tableColumn>
    <tableColumn id="9" xr3:uid="{4C517D9A-948A-4BDE-8FCD-D165BE9D71A3}" name="Column4" dataDxfId="17">
      <calculatedColumnFormula>I12*20%</calculatedColumnFormula>
    </tableColumn>
    <tableColumn id="10" xr3:uid="{1AF9186E-2075-4751-A716-F2499B73BE51}" name="Column5" dataDxfId="16">
      <calculatedColumnFormula>J12*20%</calculatedColumnFormula>
    </tableColumn>
    <tableColumn id="11" xr3:uid="{F7C42D18-2CDA-4FBC-AE3B-7EF7DDFA5500}" name="Column6" dataDxfId="15">
      <calculatedColumnFormula>K12*20%</calculatedColumnFormula>
    </tableColumn>
  </tableColumns>
  <tableStyleInfo name="Project Timelin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2851B-68D5-4B54-87BA-D552FBFB2A6D}">
  <sheetPr>
    <tabColor rgb="FFFF0000"/>
    <pageSetUpPr fitToPage="1"/>
  </sheetPr>
  <dimension ref="B2:D100"/>
  <sheetViews>
    <sheetView showGridLines="0" workbookViewId="0">
      <selection activeCell="E9" sqref="E9"/>
    </sheetView>
  </sheetViews>
  <sheetFormatPr defaultRowHeight="15" x14ac:dyDescent="0.25"/>
  <cols>
    <col min="1" max="1" width="5" customWidth="1"/>
    <col min="2" max="2" width="30.7109375" customWidth="1"/>
    <col min="3" max="3" width="54.5703125" customWidth="1"/>
    <col min="4" max="4" width="22.7109375" customWidth="1"/>
  </cols>
  <sheetData>
    <row r="2" spans="2:2" ht="21" x14ac:dyDescent="0.35">
      <c r="B2" s="93" t="s">
        <v>605</v>
      </c>
    </row>
    <row r="4" spans="2:2" ht="15.75" x14ac:dyDescent="0.25">
      <c r="B4" s="94" t="s">
        <v>606</v>
      </c>
    </row>
    <row r="5" spans="2:2" ht="15.75" x14ac:dyDescent="0.25">
      <c r="B5" s="95"/>
    </row>
    <row r="6" spans="2:2" ht="15.75" x14ac:dyDescent="0.25">
      <c r="B6" s="95" t="s">
        <v>607</v>
      </c>
    </row>
    <row r="7" spans="2:2" x14ac:dyDescent="0.25">
      <c r="B7" s="4" t="s">
        <v>608</v>
      </c>
    </row>
    <row r="8" spans="2:2" x14ac:dyDescent="0.25">
      <c r="B8" s="4"/>
    </row>
    <row r="9" spans="2:2" x14ac:dyDescent="0.25">
      <c r="B9" s="4" t="s">
        <v>609</v>
      </c>
    </row>
    <row r="10" spans="2:2" x14ac:dyDescent="0.25">
      <c r="B10" s="96"/>
    </row>
    <row r="11" spans="2:2" x14ac:dyDescent="0.25">
      <c r="B11" s="96" t="s">
        <v>610</v>
      </c>
    </row>
    <row r="12" spans="2:2" x14ac:dyDescent="0.25">
      <c r="B12" s="96" t="s">
        <v>611</v>
      </c>
    </row>
    <row r="13" spans="2:2" x14ac:dyDescent="0.25">
      <c r="B13" s="96" t="s">
        <v>612</v>
      </c>
    </row>
    <row r="14" spans="2:2" x14ac:dyDescent="0.25">
      <c r="B14" s="4"/>
    </row>
    <row r="15" spans="2:2" x14ac:dyDescent="0.25">
      <c r="B15" s="4" t="s">
        <v>613</v>
      </c>
    </row>
    <row r="16" spans="2:2" x14ac:dyDescent="0.25">
      <c r="B16" s="4"/>
    </row>
    <row r="17" spans="2:4" ht="15.75" x14ac:dyDescent="0.25">
      <c r="B17" s="94" t="s">
        <v>614</v>
      </c>
    </row>
    <row r="18" spans="2:4" x14ac:dyDescent="0.25">
      <c r="B18" s="4" t="s">
        <v>615</v>
      </c>
      <c r="C18" s="4"/>
      <c r="D18" s="4"/>
    </row>
    <row r="19" spans="2:4" x14ac:dyDescent="0.25">
      <c r="B19" s="4"/>
      <c r="C19" s="4"/>
      <c r="D19" s="4"/>
    </row>
    <row r="20" spans="2:4" x14ac:dyDescent="0.25">
      <c r="B20" s="97" t="s">
        <v>616</v>
      </c>
      <c r="C20" s="97" t="s">
        <v>607</v>
      </c>
      <c r="D20" s="4"/>
    </row>
    <row r="21" spans="2:4" x14ac:dyDescent="0.25">
      <c r="B21" s="98" t="s">
        <v>617</v>
      </c>
      <c r="C21" s="99" t="s">
        <v>618</v>
      </c>
      <c r="D21" s="4"/>
    </row>
    <row r="22" spans="2:4" x14ac:dyDescent="0.25">
      <c r="B22" s="98" t="s">
        <v>619</v>
      </c>
      <c r="C22" s="99" t="s">
        <v>620</v>
      </c>
      <c r="D22" s="4"/>
    </row>
    <row r="23" spans="2:4" x14ac:dyDescent="0.25">
      <c r="B23" s="98" t="s">
        <v>621</v>
      </c>
      <c r="C23" s="99" t="s">
        <v>622</v>
      </c>
      <c r="D23" s="4"/>
    </row>
    <row r="24" spans="2:4" x14ac:dyDescent="0.25">
      <c r="B24" s="4"/>
      <c r="C24" s="4"/>
      <c r="D24" s="4"/>
    </row>
    <row r="25" spans="2:4" x14ac:dyDescent="0.25">
      <c r="B25" s="4" t="s">
        <v>623</v>
      </c>
      <c r="C25" s="4"/>
      <c r="D25" s="4"/>
    </row>
    <row r="26" spans="2:4" x14ac:dyDescent="0.25">
      <c r="B26" s="4"/>
      <c r="C26" s="4"/>
      <c r="D26" s="4"/>
    </row>
    <row r="27" spans="2:4" x14ac:dyDescent="0.25">
      <c r="B27" s="97" t="s">
        <v>617</v>
      </c>
      <c r="C27" s="97" t="s">
        <v>619</v>
      </c>
      <c r="D27" s="100" t="s">
        <v>621</v>
      </c>
    </row>
    <row r="28" spans="2:4" x14ac:dyDescent="0.25">
      <c r="B28" s="101" t="s">
        <v>624</v>
      </c>
      <c r="C28" s="99" t="s">
        <v>625</v>
      </c>
      <c r="D28" s="66" t="s">
        <v>626</v>
      </c>
    </row>
    <row r="29" spans="2:4" x14ac:dyDescent="0.25">
      <c r="B29" s="101" t="s">
        <v>627</v>
      </c>
      <c r="C29" s="99" t="s">
        <v>628</v>
      </c>
      <c r="D29" s="66" t="s">
        <v>629</v>
      </c>
    </row>
    <row r="30" spans="2:4" x14ac:dyDescent="0.25">
      <c r="B30" s="101" t="s">
        <v>630</v>
      </c>
      <c r="C30" s="99" t="s">
        <v>631</v>
      </c>
      <c r="D30" s="66" t="s">
        <v>632</v>
      </c>
    </row>
    <row r="31" spans="2:4" x14ac:dyDescent="0.25">
      <c r="B31" s="4"/>
      <c r="C31" s="4"/>
      <c r="D31" s="4"/>
    </row>
    <row r="32" spans="2:4" x14ac:dyDescent="0.25">
      <c r="B32" s="4" t="s">
        <v>633</v>
      </c>
      <c r="C32" s="4"/>
      <c r="D32" s="4"/>
    </row>
    <row r="34" spans="2:2" x14ac:dyDescent="0.25">
      <c r="B34" s="96" t="s">
        <v>634</v>
      </c>
    </row>
    <row r="35" spans="2:2" x14ac:dyDescent="0.25">
      <c r="B35" s="96" t="s">
        <v>635</v>
      </c>
    </row>
    <row r="36" spans="2:2" x14ac:dyDescent="0.25">
      <c r="B36" s="96" t="s">
        <v>636</v>
      </c>
    </row>
    <row r="37" spans="2:2" x14ac:dyDescent="0.25">
      <c r="B37" s="96" t="s">
        <v>637</v>
      </c>
    </row>
    <row r="38" spans="2:2" x14ac:dyDescent="0.25">
      <c r="B38" s="4"/>
    </row>
    <row r="39" spans="2:2" ht="15.75" x14ac:dyDescent="0.25">
      <c r="B39" s="94" t="s">
        <v>638</v>
      </c>
    </row>
    <row r="40" spans="2:2" x14ac:dyDescent="0.25">
      <c r="B40" s="96" t="s">
        <v>639</v>
      </c>
    </row>
    <row r="41" spans="2:2" x14ac:dyDescent="0.25">
      <c r="B41" s="96"/>
    </row>
    <row r="42" spans="2:2" x14ac:dyDescent="0.25">
      <c r="B42" s="96" t="s">
        <v>640</v>
      </c>
    </row>
    <row r="43" spans="2:2" x14ac:dyDescent="0.25">
      <c r="B43" s="96" t="s">
        <v>641</v>
      </c>
    </row>
    <row r="44" spans="2:2" x14ac:dyDescent="0.25">
      <c r="B44" s="96" t="s">
        <v>642</v>
      </c>
    </row>
    <row r="45" spans="2:2" x14ac:dyDescent="0.25">
      <c r="B45" s="96"/>
    </row>
    <row r="46" spans="2:2" x14ac:dyDescent="0.25">
      <c r="B46" s="96" t="s">
        <v>643</v>
      </c>
    </row>
    <row r="47" spans="2:2" x14ac:dyDescent="0.25">
      <c r="B47" s="4"/>
    </row>
    <row r="48" spans="2:2" ht="15.75" x14ac:dyDescent="0.25">
      <c r="B48" s="94" t="s">
        <v>644</v>
      </c>
    </row>
    <row r="49" spans="2:4" x14ac:dyDescent="0.25">
      <c r="B49" s="4" t="s">
        <v>645</v>
      </c>
    </row>
    <row r="51" spans="2:4" ht="18" x14ac:dyDescent="0.3">
      <c r="B51" s="102" t="s">
        <v>646</v>
      </c>
      <c r="C51" s="4"/>
      <c r="D51" s="4"/>
    </row>
    <row r="52" spans="2:4" x14ac:dyDescent="0.25">
      <c r="B52" s="4" t="s">
        <v>647</v>
      </c>
      <c r="C52" s="4"/>
      <c r="D52" s="4"/>
    </row>
    <row r="53" spans="2:4" x14ac:dyDescent="0.25">
      <c r="B53" s="103" t="s">
        <v>648</v>
      </c>
      <c r="C53" s="4"/>
      <c r="D53" s="4"/>
    </row>
    <row r="54" spans="2:4" x14ac:dyDescent="0.25">
      <c r="B54" s="104" t="s">
        <v>649</v>
      </c>
      <c r="C54" s="4"/>
      <c r="D54" s="4"/>
    </row>
    <row r="55" spans="2:4" x14ac:dyDescent="0.25">
      <c r="B55" s="4"/>
      <c r="C55" s="4"/>
      <c r="D55" s="4"/>
    </row>
    <row r="56" spans="2:4" ht="18" x14ac:dyDescent="0.3">
      <c r="B56" s="102" t="s">
        <v>650</v>
      </c>
      <c r="C56" s="4"/>
      <c r="D56" s="4"/>
    </row>
    <row r="57" spans="2:4" x14ac:dyDescent="0.25">
      <c r="B57" s="4" t="s">
        <v>651</v>
      </c>
      <c r="C57" s="4"/>
      <c r="D57" s="4"/>
    </row>
    <row r="58" spans="2:4" x14ac:dyDescent="0.25">
      <c r="B58" s="4"/>
      <c r="C58" s="4"/>
      <c r="D58" s="4"/>
    </row>
    <row r="59" spans="2:4" x14ac:dyDescent="0.25">
      <c r="B59" s="4"/>
      <c r="C59" s="4"/>
      <c r="D59" s="4"/>
    </row>
    <row r="60" spans="2:4" x14ac:dyDescent="0.25">
      <c r="B60" s="97" t="s">
        <v>617</v>
      </c>
      <c r="C60" s="97" t="s">
        <v>619</v>
      </c>
      <c r="D60" s="100" t="s">
        <v>621</v>
      </c>
    </row>
    <row r="61" spans="2:4" x14ac:dyDescent="0.25">
      <c r="B61" s="101" t="s">
        <v>649</v>
      </c>
      <c r="C61" s="99" t="s">
        <v>652</v>
      </c>
      <c r="D61" s="66" t="s">
        <v>653</v>
      </c>
    </row>
    <row r="62" spans="2:4" x14ac:dyDescent="0.25">
      <c r="B62" s="4"/>
      <c r="C62" s="4"/>
      <c r="D62" s="4"/>
    </row>
    <row r="63" spans="2:4" x14ac:dyDescent="0.25">
      <c r="B63" s="4" t="s">
        <v>654</v>
      </c>
      <c r="C63" s="4"/>
      <c r="D63" s="4"/>
    </row>
    <row r="64" spans="2:4" x14ac:dyDescent="0.25">
      <c r="B64" s="4"/>
      <c r="C64" s="4"/>
      <c r="D64" s="4"/>
    </row>
    <row r="65" spans="2:4" ht="15.75" x14ac:dyDescent="0.25">
      <c r="B65" s="94" t="s">
        <v>655</v>
      </c>
      <c r="C65" s="105"/>
      <c r="D65" s="4"/>
    </row>
    <row r="66" spans="2:4" x14ac:dyDescent="0.25">
      <c r="B66" s="4" t="s">
        <v>656</v>
      </c>
    </row>
    <row r="68" spans="2:4" x14ac:dyDescent="0.25">
      <c r="B68" s="4" t="s">
        <v>657</v>
      </c>
    </row>
    <row r="69" spans="2:4" x14ac:dyDescent="0.25">
      <c r="B69" s="106" t="s">
        <v>658</v>
      </c>
    </row>
    <row r="70" spans="2:4" x14ac:dyDescent="0.25">
      <c r="B70" s="4"/>
    </row>
    <row r="71" spans="2:4" x14ac:dyDescent="0.25">
      <c r="B71" s="4" t="s">
        <v>659</v>
      </c>
    </row>
    <row r="72" spans="2:4" x14ac:dyDescent="0.25">
      <c r="B72" s="106" t="s">
        <v>660</v>
      </c>
    </row>
    <row r="73" spans="2:4" x14ac:dyDescent="0.25">
      <c r="B73" s="4"/>
    </row>
    <row r="74" spans="2:4" x14ac:dyDescent="0.25">
      <c r="B74" s="4" t="s">
        <v>661</v>
      </c>
    </row>
    <row r="75" spans="2:4" x14ac:dyDescent="0.25">
      <c r="B75" s="4"/>
    </row>
    <row r="76" spans="2:4" x14ac:dyDescent="0.25">
      <c r="B76" s="4" t="s">
        <v>662</v>
      </c>
    </row>
    <row r="77" spans="2:4" x14ac:dyDescent="0.25">
      <c r="B77" s="107" t="s">
        <v>617</v>
      </c>
    </row>
    <row r="78" spans="2:4" x14ac:dyDescent="0.25">
      <c r="B78" s="108" t="s">
        <v>658</v>
      </c>
    </row>
    <row r="79" spans="2:4" x14ac:dyDescent="0.25">
      <c r="B79" s="4"/>
    </row>
    <row r="80" spans="2:4" x14ac:dyDescent="0.25">
      <c r="B80" s="4" t="s">
        <v>663</v>
      </c>
    </row>
    <row r="81" spans="2:3" x14ac:dyDescent="0.25">
      <c r="B81" s="107" t="s">
        <v>619</v>
      </c>
    </row>
    <row r="82" spans="2:3" x14ac:dyDescent="0.25">
      <c r="B82" s="108" t="s">
        <v>660</v>
      </c>
    </row>
    <row r="84" spans="2:3" x14ac:dyDescent="0.25">
      <c r="B84" s="4" t="s">
        <v>664</v>
      </c>
      <c r="C84" s="4"/>
    </row>
    <row r="85" spans="2:3" x14ac:dyDescent="0.25">
      <c r="B85" s="4"/>
      <c r="C85" s="4"/>
    </row>
    <row r="86" spans="2:3" ht="15.75" x14ac:dyDescent="0.25">
      <c r="B86" s="94" t="s">
        <v>665</v>
      </c>
      <c r="C86" s="105"/>
    </row>
    <row r="87" spans="2:3" x14ac:dyDescent="0.25">
      <c r="B87" s="4"/>
      <c r="C87" s="4"/>
    </row>
    <row r="88" spans="2:3" x14ac:dyDescent="0.25">
      <c r="B88" s="4" t="s">
        <v>666</v>
      </c>
      <c r="C88" s="4"/>
    </row>
    <row r="89" spans="2:3" x14ac:dyDescent="0.25">
      <c r="B89" s="4"/>
      <c r="C89" s="4"/>
    </row>
    <row r="90" spans="2:3" x14ac:dyDescent="0.25">
      <c r="B90" s="97" t="s">
        <v>667</v>
      </c>
      <c r="C90" s="97" t="s">
        <v>668</v>
      </c>
    </row>
    <row r="91" spans="2:3" x14ac:dyDescent="0.25">
      <c r="B91" s="101" t="s">
        <v>669</v>
      </c>
      <c r="C91" s="99" t="s">
        <v>670</v>
      </c>
    </row>
    <row r="92" spans="2:3" x14ac:dyDescent="0.25">
      <c r="B92" s="101" t="s">
        <v>671</v>
      </c>
      <c r="C92" s="99" t="s">
        <v>672</v>
      </c>
    </row>
    <row r="93" spans="2:3" x14ac:dyDescent="0.25">
      <c r="B93" s="101" t="s">
        <v>653</v>
      </c>
      <c r="C93" s="99" t="s">
        <v>673</v>
      </c>
    </row>
    <row r="94" spans="2:3" x14ac:dyDescent="0.25">
      <c r="B94" s="101" t="s">
        <v>632</v>
      </c>
      <c r="C94" s="99" t="s">
        <v>674</v>
      </c>
    </row>
    <row r="95" spans="2:3" x14ac:dyDescent="0.25">
      <c r="B95" s="101" t="s">
        <v>629</v>
      </c>
      <c r="C95" s="99" t="s">
        <v>675</v>
      </c>
    </row>
    <row r="96" spans="2:3" x14ac:dyDescent="0.25">
      <c r="B96" s="101" t="s">
        <v>676</v>
      </c>
      <c r="C96" s="99" t="s">
        <v>677</v>
      </c>
    </row>
    <row r="97" spans="2:3" x14ac:dyDescent="0.25">
      <c r="B97" s="101" t="s">
        <v>678</v>
      </c>
      <c r="C97" s="99" t="s">
        <v>679</v>
      </c>
    </row>
    <row r="98" spans="2:3" x14ac:dyDescent="0.25">
      <c r="B98" s="101" t="s">
        <v>626</v>
      </c>
      <c r="C98" s="99" t="s">
        <v>680</v>
      </c>
    </row>
    <row r="99" spans="2:3" x14ac:dyDescent="0.25">
      <c r="B99" s="101" t="s">
        <v>681</v>
      </c>
      <c r="C99" s="99" t="s">
        <v>682</v>
      </c>
    </row>
    <row r="100" spans="2:3" x14ac:dyDescent="0.25">
      <c r="B100" s="101" t="s">
        <v>683</v>
      </c>
      <c r="C100" s="99" t="s">
        <v>684</v>
      </c>
    </row>
  </sheetData>
  <pageMargins left="0.7" right="0.7" top="0.75" bottom="0.75" header="0.3" footer="0.3"/>
  <pageSetup scale="74" fitToHeight="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30043-3B9F-4F81-BC02-50A1411882AF}">
  <sheetPr>
    <tabColor rgb="FFFFC000"/>
  </sheetPr>
  <dimension ref="B2:E36"/>
  <sheetViews>
    <sheetView showGridLines="0" workbookViewId="0">
      <selection activeCell="J21" sqref="J21"/>
    </sheetView>
  </sheetViews>
  <sheetFormatPr defaultColWidth="8.85546875" defaultRowHeight="15" x14ac:dyDescent="0.25"/>
  <cols>
    <col min="1" max="1" width="4.7109375" style="4" customWidth="1"/>
    <col min="2" max="2" width="3.28515625" style="4" customWidth="1"/>
    <col min="3" max="4" width="23.85546875" style="4" bestFit="1" customWidth="1"/>
    <col min="5" max="5" width="12" style="4" customWidth="1"/>
    <col min="6" max="16384" width="8.85546875" style="4"/>
  </cols>
  <sheetData>
    <row r="2" spans="2:5" ht="21" x14ac:dyDescent="0.35">
      <c r="B2" s="93" t="s">
        <v>685</v>
      </c>
    </row>
    <row r="3" spans="2:5" ht="14.45" customHeight="1" x14ac:dyDescent="0.25">
      <c r="B3" s="109" t="s">
        <v>686</v>
      </c>
    </row>
    <row r="4" spans="2:5" ht="14.45" customHeight="1" x14ac:dyDescent="0.25"/>
    <row r="5" spans="2:5" ht="14.45" customHeight="1" x14ac:dyDescent="0.25">
      <c r="B5" s="110"/>
      <c r="C5" s="238" t="s">
        <v>687</v>
      </c>
      <c r="D5" s="212"/>
      <c r="E5" s="213"/>
    </row>
    <row r="6" spans="2:5" ht="14.45" customHeight="1" x14ac:dyDescent="0.25">
      <c r="B6" s="110"/>
      <c r="C6" s="111" t="s">
        <v>617</v>
      </c>
      <c r="D6" s="112" t="s">
        <v>619</v>
      </c>
      <c r="E6" s="113" t="s">
        <v>621</v>
      </c>
    </row>
    <row r="7" spans="2:5" x14ac:dyDescent="0.25">
      <c r="B7" s="114"/>
      <c r="C7" s="115" t="s">
        <v>36</v>
      </c>
      <c r="D7" s="116" t="s">
        <v>36</v>
      </c>
      <c r="E7" s="117" t="s">
        <v>653</v>
      </c>
    </row>
    <row r="8" spans="2:5" x14ac:dyDescent="0.25">
      <c r="B8" s="114"/>
      <c r="C8" s="115" t="s">
        <v>37</v>
      </c>
      <c r="D8" s="116" t="s">
        <v>37</v>
      </c>
      <c r="E8" s="117" t="s">
        <v>671</v>
      </c>
    </row>
    <row r="9" spans="2:5" x14ac:dyDescent="0.25">
      <c r="B9" s="114"/>
      <c r="C9" s="115" t="s">
        <v>38</v>
      </c>
      <c r="D9" s="116" t="s">
        <v>38</v>
      </c>
      <c r="E9" s="117" t="s">
        <v>671</v>
      </c>
    </row>
    <row r="10" spans="2:5" x14ac:dyDescent="0.25">
      <c r="B10" s="114"/>
      <c r="C10" s="115" t="s">
        <v>39</v>
      </c>
      <c r="D10" s="116" t="s">
        <v>39</v>
      </c>
      <c r="E10" s="117" t="s">
        <v>671</v>
      </c>
    </row>
    <row r="11" spans="2:5" x14ac:dyDescent="0.25">
      <c r="B11" s="114"/>
      <c r="C11" s="115" t="s">
        <v>40</v>
      </c>
      <c r="D11" s="116" t="s">
        <v>40</v>
      </c>
      <c r="E11" s="117" t="s">
        <v>632</v>
      </c>
    </row>
    <row r="12" spans="2:5" x14ac:dyDescent="0.25">
      <c r="B12" s="114"/>
      <c r="C12" s="115" t="s">
        <v>41</v>
      </c>
      <c r="D12" s="116" t="s">
        <v>41</v>
      </c>
      <c r="E12" s="117" t="s">
        <v>632</v>
      </c>
    </row>
    <row r="13" spans="2:5" x14ac:dyDescent="0.25">
      <c r="B13" s="114"/>
      <c r="C13" s="115" t="s">
        <v>42</v>
      </c>
      <c r="D13" s="116" t="s">
        <v>42</v>
      </c>
      <c r="E13" s="117" t="s">
        <v>632</v>
      </c>
    </row>
    <row r="14" spans="2:5" x14ac:dyDescent="0.25">
      <c r="B14" s="114"/>
      <c r="C14" s="115" t="s">
        <v>43</v>
      </c>
      <c r="D14" s="116" t="s">
        <v>43</v>
      </c>
      <c r="E14" s="117" t="s">
        <v>632</v>
      </c>
    </row>
    <row r="15" spans="2:5" x14ac:dyDescent="0.25">
      <c r="B15" s="114"/>
      <c r="C15" s="115" t="s">
        <v>44</v>
      </c>
      <c r="D15" s="116" t="s">
        <v>44</v>
      </c>
      <c r="E15" s="117" t="s">
        <v>632</v>
      </c>
    </row>
    <row r="16" spans="2:5" x14ac:dyDescent="0.25">
      <c r="B16" s="114"/>
      <c r="C16" s="115" t="s">
        <v>45</v>
      </c>
      <c r="D16" s="116" t="s">
        <v>45</v>
      </c>
      <c r="E16" s="117" t="s">
        <v>632</v>
      </c>
    </row>
    <row r="17" spans="3:5" x14ac:dyDescent="0.25">
      <c r="C17" s="115" t="s">
        <v>46</v>
      </c>
      <c r="D17" s="116" t="s">
        <v>46</v>
      </c>
      <c r="E17" s="117" t="s">
        <v>632</v>
      </c>
    </row>
    <row r="18" spans="3:5" x14ac:dyDescent="0.25">
      <c r="C18" s="118" t="s">
        <v>47</v>
      </c>
      <c r="D18" s="119" t="s">
        <v>47</v>
      </c>
      <c r="E18" s="120" t="s">
        <v>676</v>
      </c>
    </row>
    <row r="19" spans="3:5" x14ac:dyDescent="0.25">
      <c r="C19" s="115" t="s">
        <v>48</v>
      </c>
      <c r="D19" s="116" t="s">
        <v>48</v>
      </c>
      <c r="E19" s="117" t="s">
        <v>671</v>
      </c>
    </row>
    <row r="20" spans="3:5" x14ac:dyDescent="0.25">
      <c r="C20" s="115" t="s">
        <v>49</v>
      </c>
      <c r="D20" s="116" t="s">
        <v>49</v>
      </c>
      <c r="E20" s="117" t="s">
        <v>671</v>
      </c>
    </row>
    <row r="21" spans="3:5" x14ac:dyDescent="0.25">
      <c r="C21" s="115" t="s">
        <v>50</v>
      </c>
      <c r="D21" s="116" t="s">
        <v>50</v>
      </c>
      <c r="E21" s="117" t="s">
        <v>671</v>
      </c>
    </row>
    <row r="22" spans="3:5" x14ac:dyDescent="0.25">
      <c r="C22" s="115" t="s">
        <v>51</v>
      </c>
      <c r="D22" s="116" t="s">
        <v>51</v>
      </c>
      <c r="E22" s="117" t="s">
        <v>671</v>
      </c>
    </row>
    <row r="23" spans="3:5" x14ac:dyDescent="0.25">
      <c r="C23" s="115" t="s">
        <v>52</v>
      </c>
      <c r="D23" s="116" t="s">
        <v>52</v>
      </c>
      <c r="E23" s="117" t="s">
        <v>671</v>
      </c>
    </row>
    <row r="24" spans="3:5" x14ac:dyDescent="0.25">
      <c r="C24" s="115" t="s">
        <v>53</v>
      </c>
      <c r="D24" s="116" t="s">
        <v>53</v>
      </c>
      <c r="E24" s="117" t="s">
        <v>671</v>
      </c>
    </row>
    <row r="25" spans="3:5" x14ac:dyDescent="0.25">
      <c r="C25" s="115" t="s">
        <v>54</v>
      </c>
      <c r="D25" s="116" t="s">
        <v>54</v>
      </c>
      <c r="E25" s="117" t="s">
        <v>671</v>
      </c>
    </row>
    <row r="26" spans="3:5" x14ac:dyDescent="0.25">
      <c r="C26" s="115" t="s">
        <v>55</v>
      </c>
      <c r="D26" s="116" t="s">
        <v>55</v>
      </c>
      <c r="E26" s="117" t="s">
        <v>671</v>
      </c>
    </row>
    <row r="27" spans="3:5" x14ac:dyDescent="0.25">
      <c r="C27" s="115" t="s">
        <v>56</v>
      </c>
      <c r="D27" s="116" t="s">
        <v>56</v>
      </c>
      <c r="E27" s="117" t="s">
        <v>671</v>
      </c>
    </row>
    <row r="28" spans="3:5" x14ac:dyDescent="0.25">
      <c r="C28" s="115" t="s">
        <v>57</v>
      </c>
      <c r="D28" s="116" t="s">
        <v>57</v>
      </c>
      <c r="E28" s="117" t="s">
        <v>671</v>
      </c>
    </row>
    <row r="29" spans="3:5" x14ac:dyDescent="0.25">
      <c r="C29" s="115" t="s">
        <v>688</v>
      </c>
      <c r="D29" s="116" t="s">
        <v>688</v>
      </c>
      <c r="E29" s="117" t="s">
        <v>671</v>
      </c>
    </row>
    <row r="30" spans="3:5" x14ac:dyDescent="0.25">
      <c r="C30" s="115" t="s">
        <v>689</v>
      </c>
      <c r="D30" s="116" t="s">
        <v>689</v>
      </c>
      <c r="E30" s="117" t="s">
        <v>671</v>
      </c>
    </row>
    <row r="31" spans="3:5" x14ac:dyDescent="0.25">
      <c r="C31" s="115" t="s">
        <v>690</v>
      </c>
      <c r="D31" s="116" t="s">
        <v>690</v>
      </c>
      <c r="E31" s="117" t="s">
        <v>671</v>
      </c>
    </row>
    <row r="32" spans="3:5" x14ac:dyDescent="0.25">
      <c r="C32" s="115" t="s">
        <v>691</v>
      </c>
      <c r="D32" s="116" t="s">
        <v>691</v>
      </c>
      <c r="E32" s="117" t="s">
        <v>671</v>
      </c>
    </row>
    <row r="33" spans="3:5" x14ac:dyDescent="0.25">
      <c r="C33" s="115" t="s">
        <v>692</v>
      </c>
      <c r="D33" s="116" t="s">
        <v>692</v>
      </c>
      <c r="E33" s="117" t="s">
        <v>671</v>
      </c>
    </row>
    <row r="34" spans="3:5" x14ac:dyDescent="0.25">
      <c r="C34" s="115" t="s">
        <v>58</v>
      </c>
      <c r="D34" s="116" t="s">
        <v>58</v>
      </c>
      <c r="E34" s="117" t="s">
        <v>671</v>
      </c>
    </row>
    <row r="35" spans="3:5" x14ac:dyDescent="0.25">
      <c r="C35" s="115" t="s">
        <v>59</v>
      </c>
      <c r="D35" s="116" t="s">
        <v>59</v>
      </c>
      <c r="E35" s="117" t="s">
        <v>671</v>
      </c>
    </row>
    <row r="36" spans="3:5" x14ac:dyDescent="0.25">
      <c r="C36" s="115" t="s">
        <v>60</v>
      </c>
      <c r="D36" s="116" t="s">
        <v>60</v>
      </c>
      <c r="E36" s="117" t="s">
        <v>671</v>
      </c>
    </row>
  </sheetData>
  <mergeCells count="1">
    <mergeCell ref="C5:E5"/>
  </mergeCells>
  <pageMargins left="0.7" right="0.7" top="0.75" bottom="0.75" header="0.3" footer="0.3"/>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7D677-D74A-4B23-9242-B0EF6F986218}">
  <sheetPr>
    <tabColor rgb="FFFFC000"/>
    <pageSetUpPr fitToPage="1"/>
  </sheetPr>
  <dimension ref="A1:BS308"/>
  <sheetViews>
    <sheetView showGridLines="0" tabSelected="1" topLeftCell="G1" zoomScaleNormal="100" workbookViewId="0">
      <pane ySplit="11" topLeftCell="A39" activePane="bottomLeft" state="frozen"/>
      <selection pane="bottomLeft" activeCell="P41" sqref="P41"/>
    </sheetView>
  </sheetViews>
  <sheetFormatPr defaultColWidth="8.85546875" defaultRowHeight="15" outlineLevelRow="2" outlineLevelCol="1" x14ac:dyDescent="0.25"/>
  <cols>
    <col min="1" max="1" width="5.5703125" style="1" bestFit="1" customWidth="1"/>
    <col min="2" max="2" width="27.7109375" style="4" customWidth="1"/>
    <col min="3" max="3" width="44" style="4" customWidth="1"/>
    <col min="4" max="4" width="49.28515625" style="4" customWidth="1"/>
    <col min="5" max="5" width="18.28515625" style="4" customWidth="1" outlineLevel="1"/>
    <col min="6" max="6" width="21" style="4" customWidth="1" outlineLevel="1"/>
    <col min="7" max="7" width="14" style="4" customWidth="1" outlineLevel="1"/>
    <col min="8" max="9" width="10.7109375" style="4" customWidth="1" outlineLevel="1"/>
    <col min="10" max="10" width="12.85546875" style="4" customWidth="1" outlineLevel="1"/>
    <col min="11" max="11" width="23.140625" style="4" customWidth="1" outlineLevel="1"/>
    <col min="12" max="12" width="16.140625" style="4" customWidth="1"/>
    <col min="13" max="13" width="3.140625" style="90" customWidth="1"/>
    <col min="14" max="14" width="9.5703125" style="4" customWidth="1" outlineLevel="1"/>
    <col min="15" max="15" width="8" style="4" customWidth="1" outlineLevel="1"/>
    <col min="16" max="16" width="9.42578125" style="4" customWidth="1" outlineLevel="1"/>
    <col min="17" max="17" width="16.5703125" style="4" customWidth="1" outlineLevel="1"/>
    <col min="18" max="18" width="12.85546875" style="4" customWidth="1" outlineLevel="1"/>
    <col min="19" max="19" width="12.7109375" style="4" customWidth="1" outlineLevel="1"/>
    <col min="20" max="20" width="16.7109375" style="4" customWidth="1" outlineLevel="1"/>
    <col min="21" max="21" width="11.42578125" style="4" customWidth="1" outlineLevel="1"/>
    <col min="22" max="22" width="18.28515625" style="4" customWidth="1" outlineLevel="1"/>
    <col min="23" max="28" width="11.28515625" style="4" customWidth="1" outlineLevel="1"/>
    <col min="29" max="29" width="3.7109375" style="21" customWidth="1"/>
    <col min="30" max="30" width="15" style="4" customWidth="1" outlineLevel="1"/>
    <col min="31" max="31" width="16.5703125" style="4" customWidth="1" outlineLevel="1"/>
    <col min="32" max="32" width="17.140625" style="4" customWidth="1" outlineLevel="1"/>
    <col min="33" max="60" width="8.85546875" style="4" customWidth="1"/>
    <col min="61" max="61" width="11.42578125" style="4" customWidth="1"/>
    <col min="62" max="62" width="8.85546875" style="4" customWidth="1"/>
    <col min="63" max="63" width="21.7109375" style="4" bestFit="1" customWidth="1"/>
    <col min="64" max="64" width="21.7109375" style="4" customWidth="1"/>
    <col min="65" max="65" width="18.28515625" style="4" customWidth="1"/>
    <col min="66" max="66" width="13.7109375" style="4" customWidth="1"/>
    <col min="67" max="67" width="15.7109375" style="4" customWidth="1"/>
    <col min="68" max="71" width="10.42578125" style="4" customWidth="1"/>
    <col min="72" max="75" width="8.85546875" style="4" customWidth="1"/>
    <col min="76" max="16384" width="8.85546875" style="4"/>
  </cols>
  <sheetData>
    <row r="1" spans="1:71" ht="21" customHeight="1" outlineLevel="1" x14ac:dyDescent="0.35">
      <c r="B1" s="231" t="s">
        <v>0</v>
      </c>
      <c r="C1" s="2"/>
      <c r="D1" s="3"/>
      <c r="E1" s="232" t="s">
        <v>693</v>
      </c>
      <c r="F1" s="225"/>
      <c r="G1" s="225"/>
      <c r="H1" s="225"/>
      <c r="I1" s="220"/>
      <c r="K1" s="5" t="s">
        <v>1</v>
      </c>
      <c r="L1" s="6" t="s">
        <v>2</v>
      </c>
      <c r="M1" s="7"/>
      <c r="N1" s="8"/>
      <c r="O1" s="233" t="s">
        <v>3</v>
      </c>
      <c r="P1" s="226"/>
      <c r="Q1" s="226"/>
      <c r="R1" s="226"/>
      <c r="S1" s="226"/>
      <c r="T1" s="226"/>
      <c r="U1" s="226"/>
      <c r="V1" s="226"/>
      <c r="W1" s="226"/>
      <c r="X1" s="92"/>
      <c r="Y1" s="92"/>
      <c r="Z1" s="92"/>
      <c r="AA1" s="92"/>
      <c r="AB1" s="92"/>
      <c r="AC1" s="121"/>
      <c r="AD1" s="234" t="s">
        <v>4</v>
      </c>
      <c r="AE1" s="226"/>
      <c r="AF1" s="222"/>
    </row>
    <row r="2" spans="1:71" ht="14.45" customHeight="1" outlineLevel="1" x14ac:dyDescent="0.25">
      <c r="B2" s="226"/>
      <c r="C2" s="235"/>
      <c r="D2" s="3"/>
      <c r="E2" s="223"/>
      <c r="F2" s="227"/>
      <c r="G2" s="227"/>
      <c r="H2" s="227"/>
      <c r="I2" s="224"/>
      <c r="K2" s="9">
        <v>0</v>
      </c>
      <c r="L2" s="10">
        <v>0</v>
      </c>
      <c r="M2" s="11"/>
      <c r="N2" s="12"/>
      <c r="AC2" s="122"/>
      <c r="AD2" s="232" t="s">
        <v>694</v>
      </c>
      <c r="AE2" s="225"/>
      <c r="AF2" s="220"/>
    </row>
    <row r="3" spans="1:71" ht="14.45" customHeight="1" outlineLevel="1" x14ac:dyDescent="0.25">
      <c r="B3" s="226"/>
      <c r="C3" s="226"/>
      <c r="D3" s="3"/>
      <c r="E3" s="217" t="s">
        <v>5</v>
      </c>
      <c r="F3" s="212"/>
      <c r="G3" s="212"/>
      <c r="H3" s="212"/>
      <c r="I3" s="213"/>
      <c r="K3" s="9">
        <v>1</v>
      </c>
      <c r="L3" s="10">
        <v>0.2</v>
      </c>
      <c r="M3" s="11"/>
      <c r="N3" s="12"/>
      <c r="O3" s="236" t="s">
        <v>6</v>
      </c>
      <c r="P3" s="213"/>
      <c r="Q3" s="215" t="s">
        <v>7</v>
      </c>
      <c r="R3" s="212"/>
      <c r="S3" s="213"/>
      <c r="T3" s="13"/>
      <c r="U3" s="13"/>
      <c r="V3" s="13"/>
      <c r="W3" s="13"/>
      <c r="X3" s="13"/>
      <c r="Y3" s="13"/>
      <c r="Z3" s="13"/>
      <c r="AA3" s="13"/>
      <c r="AB3" s="13"/>
      <c r="AC3" s="122"/>
      <c r="AD3" s="221"/>
      <c r="AE3" s="226"/>
      <c r="AF3" s="222"/>
      <c r="BI3" s="219" t="s">
        <v>8</v>
      </c>
      <c r="BJ3" s="220"/>
      <c r="BK3" s="219" t="s">
        <v>695</v>
      </c>
      <c r="BL3" s="225"/>
      <c r="BM3" s="225"/>
      <c r="BN3" s="225"/>
      <c r="BO3" s="225"/>
      <c r="BP3" s="225"/>
      <c r="BQ3" s="225"/>
      <c r="BR3" s="225"/>
      <c r="BS3" s="220"/>
    </row>
    <row r="4" spans="1:71" ht="14.45" customHeight="1" outlineLevel="1" x14ac:dyDescent="0.25">
      <c r="B4" s="226"/>
      <c r="C4" s="226"/>
      <c r="D4" s="3"/>
      <c r="E4" s="217" t="s">
        <v>9</v>
      </c>
      <c r="F4" s="212"/>
      <c r="G4" s="212"/>
      <c r="H4" s="212"/>
      <c r="I4" s="213"/>
      <c r="K4" s="9">
        <v>2</v>
      </c>
      <c r="L4" s="10">
        <v>0.4</v>
      </c>
      <c r="M4" s="11"/>
      <c r="N4" s="12"/>
      <c r="O4" s="228" t="s">
        <v>10</v>
      </c>
      <c r="P4" s="213"/>
      <c r="Q4" s="215" t="s">
        <v>11</v>
      </c>
      <c r="R4" s="212"/>
      <c r="S4" s="213"/>
      <c r="T4" s="13"/>
      <c r="U4" s="13"/>
      <c r="V4" s="13"/>
      <c r="W4" s="13"/>
      <c r="X4" s="13"/>
      <c r="Y4" s="13"/>
      <c r="Z4" s="13"/>
      <c r="AA4" s="13"/>
      <c r="AB4" s="13"/>
      <c r="AC4" s="122"/>
      <c r="AD4" s="223"/>
      <c r="AE4" s="227"/>
      <c r="AF4" s="224"/>
      <c r="BI4" s="221"/>
      <c r="BJ4" s="222"/>
      <c r="BK4" s="221"/>
      <c r="BL4" s="226"/>
      <c r="BM4" s="226"/>
      <c r="BN4" s="226"/>
      <c r="BO4" s="226"/>
      <c r="BP4" s="226"/>
      <c r="BQ4" s="226"/>
      <c r="BR4" s="226"/>
      <c r="BS4" s="222"/>
    </row>
    <row r="5" spans="1:71" ht="14.45" customHeight="1" outlineLevel="1" x14ac:dyDescent="0.25">
      <c r="B5" s="226"/>
      <c r="C5" s="226"/>
      <c r="D5" s="3"/>
      <c r="E5" s="217" t="s">
        <v>12</v>
      </c>
      <c r="F5" s="212"/>
      <c r="G5" s="212"/>
      <c r="H5" s="212"/>
      <c r="I5" s="213"/>
      <c r="K5" s="14">
        <v>3</v>
      </c>
      <c r="L5" s="10">
        <v>0.6</v>
      </c>
      <c r="M5" s="11"/>
      <c r="N5" s="12"/>
      <c r="O5" s="229" t="s">
        <v>13</v>
      </c>
      <c r="P5" s="213"/>
      <c r="Q5" s="215" t="s">
        <v>14</v>
      </c>
      <c r="R5" s="212"/>
      <c r="S5" s="213"/>
      <c r="T5" s="13"/>
      <c r="U5" s="13"/>
      <c r="V5" s="13"/>
      <c r="W5" s="13"/>
      <c r="X5" s="13"/>
      <c r="Y5" s="13"/>
      <c r="Z5" s="13"/>
      <c r="AA5" s="13"/>
      <c r="AB5" s="13"/>
      <c r="AC5" s="122"/>
      <c r="AD5" s="15" t="s">
        <v>15</v>
      </c>
      <c r="AE5" s="230" t="s">
        <v>16</v>
      </c>
      <c r="AF5" s="213"/>
      <c r="BI5" s="221"/>
      <c r="BJ5" s="222"/>
      <c r="BK5" s="221"/>
      <c r="BL5" s="226"/>
      <c r="BM5" s="226"/>
      <c r="BN5" s="226"/>
      <c r="BO5" s="226"/>
      <c r="BP5" s="226"/>
      <c r="BQ5" s="226"/>
      <c r="BR5" s="226"/>
      <c r="BS5" s="222"/>
    </row>
    <row r="6" spans="1:71" ht="14.45" customHeight="1" outlineLevel="1" x14ac:dyDescent="0.25">
      <c r="B6" s="226"/>
      <c r="C6" s="226"/>
      <c r="D6" s="3"/>
      <c r="E6" s="217" t="s">
        <v>17</v>
      </c>
      <c r="F6" s="212"/>
      <c r="G6" s="212"/>
      <c r="H6" s="212"/>
      <c r="I6" s="213"/>
      <c r="K6" s="14">
        <v>4</v>
      </c>
      <c r="L6" s="10">
        <v>0.8</v>
      </c>
      <c r="M6" s="11"/>
      <c r="N6" s="12"/>
      <c r="O6" s="237" t="s">
        <v>18</v>
      </c>
      <c r="P6" s="213"/>
      <c r="Q6" s="215" t="s">
        <v>19</v>
      </c>
      <c r="R6" s="212"/>
      <c r="S6" s="213"/>
      <c r="T6" s="13"/>
      <c r="U6" s="13"/>
      <c r="V6" s="13"/>
      <c r="W6" s="13"/>
      <c r="X6" s="13"/>
      <c r="Y6" s="13"/>
      <c r="Z6" s="13"/>
      <c r="AA6" s="13"/>
      <c r="AB6" s="13"/>
      <c r="AC6" s="122"/>
      <c r="AD6" s="15" t="s">
        <v>20</v>
      </c>
      <c r="AE6" s="216" t="s">
        <v>21</v>
      </c>
      <c r="AF6" s="213"/>
      <c r="BI6" s="221"/>
      <c r="BJ6" s="222"/>
      <c r="BK6" s="221"/>
      <c r="BL6" s="226"/>
      <c r="BM6" s="226"/>
      <c r="BN6" s="226"/>
      <c r="BO6" s="226"/>
      <c r="BP6" s="226"/>
      <c r="BQ6" s="226"/>
      <c r="BR6" s="226"/>
      <c r="BS6" s="222"/>
    </row>
    <row r="7" spans="1:71" ht="14.45" customHeight="1" outlineLevel="1" x14ac:dyDescent="0.25">
      <c r="B7" s="226"/>
      <c r="C7" s="226"/>
      <c r="D7" s="3"/>
      <c r="E7" s="217" t="s">
        <v>22</v>
      </c>
      <c r="F7" s="212"/>
      <c r="G7" s="212"/>
      <c r="H7" s="212"/>
      <c r="I7" s="213"/>
      <c r="K7" s="14">
        <v>5</v>
      </c>
      <c r="L7" s="10">
        <v>1</v>
      </c>
      <c r="M7" s="16"/>
      <c r="Q7" s="13"/>
      <c r="R7" s="13"/>
      <c r="S7" s="13"/>
      <c r="T7" s="13"/>
      <c r="U7" s="13"/>
      <c r="V7" s="13"/>
      <c r="W7" s="13"/>
      <c r="X7" s="13"/>
      <c r="Y7" s="13"/>
      <c r="Z7" s="13"/>
      <c r="AA7" s="13"/>
      <c r="AB7" s="13"/>
      <c r="AC7" s="122"/>
      <c r="AD7" s="15" t="s">
        <v>23</v>
      </c>
      <c r="AE7" s="216" t="s">
        <v>24</v>
      </c>
      <c r="AF7" s="213"/>
      <c r="BI7" s="221"/>
      <c r="BJ7" s="222"/>
      <c r="BK7" s="221"/>
      <c r="BL7" s="226"/>
      <c r="BM7" s="226"/>
      <c r="BN7" s="226"/>
      <c r="BO7" s="226"/>
      <c r="BP7" s="226"/>
      <c r="BQ7" s="226"/>
      <c r="BR7" s="226"/>
      <c r="BS7" s="222"/>
    </row>
    <row r="8" spans="1:71" ht="14.45" customHeight="1" outlineLevel="1" x14ac:dyDescent="0.25">
      <c r="B8" s="226"/>
      <c r="C8" s="226"/>
      <c r="D8" s="3"/>
      <c r="E8" s="217" t="s">
        <v>25</v>
      </c>
      <c r="F8" s="212"/>
      <c r="G8" s="212"/>
      <c r="H8" s="212"/>
      <c r="I8" s="213"/>
      <c r="K8" s="17"/>
      <c r="L8" s="9"/>
      <c r="M8" s="18"/>
      <c r="O8" s="19"/>
      <c r="V8" s="20"/>
      <c r="AC8" s="123"/>
      <c r="AD8" s="22"/>
      <c r="AF8" s="23"/>
      <c r="BI8" s="223"/>
      <c r="BJ8" s="224"/>
      <c r="BK8" s="223"/>
      <c r="BL8" s="227"/>
      <c r="BM8" s="227"/>
      <c r="BN8" s="227"/>
      <c r="BO8" s="227"/>
      <c r="BP8" s="227"/>
      <c r="BQ8" s="227"/>
      <c r="BR8" s="227"/>
      <c r="BS8" s="224"/>
    </row>
    <row r="9" spans="1:71" ht="14.45" customHeight="1" outlineLevel="1" x14ac:dyDescent="0.25">
      <c r="B9" s="226"/>
      <c r="C9" s="2"/>
      <c r="D9" s="3"/>
      <c r="E9" s="24"/>
      <c r="F9" s="218" t="s">
        <v>26</v>
      </c>
      <c r="G9" s="212"/>
      <c r="H9" s="212"/>
      <c r="I9" s="212"/>
      <c r="J9" s="212"/>
      <c r="K9" s="213"/>
      <c r="L9" s="9" t="s">
        <v>27</v>
      </c>
      <c r="M9" s="18"/>
      <c r="T9" s="25"/>
      <c r="AC9" s="123"/>
      <c r="AD9" s="211"/>
      <c r="AE9" s="212"/>
      <c r="AF9" s="213"/>
      <c r="BI9" s="26"/>
      <c r="BJ9" s="26"/>
      <c r="BK9" s="26"/>
      <c r="BL9" s="26"/>
      <c r="BM9" s="26"/>
      <c r="BN9" s="26"/>
      <c r="BO9" s="26"/>
      <c r="BP9" s="26"/>
      <c r="BQ9" s="26"/>
      <c r="BR9" s="26"/>
      <c r="BS9" s="26"/>
    </row>
    <row r="10" spans="1:71" ht="57.6" customHeight="1" outlineLevel="1" x14ac:dyDescent="0.25">
      <c r="B10" s="227"/>
      <c r="C10" s="27" t="s">
        <v>28</v>
      </c>
      <c r="D10" s="28"/>
      <c r="E10" s="29"/>
      <c r="F10" s="124">
        <v>0.2</v>
      </c>
      <c r="G10" s="124">
        <v>0.35</v>
      </c>
      <c r="H10" s="125">
        <v>0.1</v>
      </c>
      <c r="I10" s="125">
        <v>0.05</v>
      </c>
      <c r="J10" s="125">
        <v>0.15</v>
      </c>
      <c r="K10" s="126">
        <v>0.15</v>
      </c>
      <c r="L10" s="30">
        <f>SUM(F10:K10)</f>
        <v>1</v>
      </c>
      <c r="M10" s="31"/>
      <c r="N10" s="127" t="s">
        <v>696</v>
      </c>
      <c r="O10" s="33" t="s">
        <v>697</v>
      </c>
      <c r="P10" s="33" t="s">
        <v>698</v>
      </c>
      <c r="Q10" s="33" t="s">
        <v>73</v>
      </c>
      <c r="R10" s="33" t="s">
        <v>699</v>
      </c>
      <c r="S10" s="33" t="s">
        <v>700</v>
      </c>
      <c r="T10" s="33" t="s">
        <v>701</v>
      </c>
      <c r="U10" s="33" t="s">
        <v>702</v>
      </c>
      <c r="V10" s="33" t="s">
        <v>703</v>
      </c>
      <c r="W10" s="33" t="s">
        <v>704</v>
      </c>
      <c r="X10" s="128" t="s">
        <v>705</v>
      </c>
      <c r="Y10" s="128" t="s">
        <v>706</v>
      </c>
      <c r="Z10" s="128" t="s">
        <v>707</v>
      </c>
      <c r="AA10" s="128" t="s">
        <v>708</v>
      </c>
      <c r="AB10" s="128" t="s">
        <v>709</v>
      </c>
      <c r="AC10" s="129"/>
      <c r="AD10" s="211" t="s">
        <v>29</v>
      </c>
      <c r="AE10" s="212"/>
      <c r="AF10" s="213"/>
      <c r="AH10" s="34"/>
      <c r="AI10" s="34"/>
      <c r="AJ10" s="34"/>
      <c r="AK10" s="34"/>
      <c r="AL10" s="34"/>
      <c r="AM10" s="34"/>
      <c r="BI10" s="214" t="s">
        <v>3</v>
      </c>
      <c r="BJ10" s="213"/>
      <c r="BK10" s="26"/>
      <c r="BL10" s="26"/>
      <c r="BM10" s="26"/>
      <c r="BN10" s="32" t="s">
        <v>30</v>
      </c>
      <c r="BO10" s="32" t="s">
        <v>31</v>
      </c>
      <c r="BP10" s="32" t="s">
        <v>32</v>
      </c>
      <c r="BQ10" s="32" t="s">
        <v>33</v>
      </c>
      <c r="BR10" s="32" t="s">
        <v>34</v>
      </c>
      <c r="BS10" s="32" t="s">
        <v>35</v>
      </c>
    </row>
    <row r="11" spans="1:71" s="21" customFormat="1" ht="28.9" customHeight="1" x14ac:dyDescent="0.25">
      <c r="A11" s="130" t="s">
        <v>36</v>
      </c>
      <c r="B11" s="130" t="s">
        <v>37</v>
      </c>
      <c r="C11" s="130" t="s">
        <v>38</v>
      </c>
      <c r="D11" s="130" t="s">
        <v>39</v>
      </c>
      <c r="E11" s="131" t="s">
        <v>40</v>
      </c>
      <c r="F11" s="131" t="s">
        <v>41</v>
      </c>
      <c r="G11" s="131" t="s">
        <v>42</v>
      </c>
      <c r="H11" s="131" t="s">
        <v>43</v>
      </c>
      <c r="I11" s="131" t="s">
        <v>44</v>
      </c>
      <c r="J11" s="131" t="s">
        <v>45</v>
      </c>
      <c r="K11" s="131" t="s">
        <v>46</v>
      </c>
      <c r="L11" s="131" t="s">
        <v>47</v>
      </c>
      <c r="M11" s="132" t="s">
        <v>710</v>
      </c>
      <c r="N11" s="131" t="s">
        <v>48</v>
      </c>
      <c r="O11" s="131" t="s">
        <v>49</v>
      </c>
      <c r="P11" s="133" t="s">
        <v>50</v>
      </c>
      <c r="Q11" s="131" t="s">
        <v>51</v>
      </c>
      <c r="R11" s="131" t="s">
        <v>52</v>
      </c>
      <c r="S11" s="131" t="s">
        <v>53</v>
      </c>
      <c r="T11" s="131" t="s">
        <v>54</v>
      </c>
      <c r="U11" s="131" t="s">
        <v>55</v>
      </c>
      <c r="V11" s="131" t="s">
        <v>56</v>
      </c>
      <c r="W11" s="131" t="s">
        <v>57</v>
      </c>
      <c r="X11" s="134" t="s">
        <v>688</v>
      </c>
      <c r="Y11" s="134" t="s">
        <v>689</v>
      </c>
      <c r="Z11" s="134" t="s">
        <v>690</v>
      </c>
      <c r="AA11" s="134" t="s">
        <v>691</v>
      </c>
      <c r="AB11" s="134" t="s">
        <v>692</v>
      </c>
      <c r="AC11" s="135" t="s">
        <v>711</v>
      </c>
      <c r="AD11" s="131" t="s">
        <v>58</v>
      </c>
      <c r="AE11" s="131" t="s">
        <v>59</v>
      </c>
      <c r="AF11" s="136" t="s">
        <v>60</v>
      </c>
      <c r="BI11" s="137" t="s">
        <v>61</v>
      </c>
      <c r="BJ11" s="137" t="s">
        <v>62</v>
      </c>
      <c r="BK11" s="138" t="s">
        <v>63</v>
      </c>
      <c r="BL11" s="138" t="s">
        <v>64</v>
      </c>
      <c r="BM11" s="139" t="s">
        <v>65</v>
      </c>
      <c r="BN11" s="137" t="s">
        <v>710</v>
      </c>
      <c r="BO11" s="137" t="s">
        <v>711</v>
      </c>
      <c r="BP11" s="137" t="s">
        <v>712</v>
      </c>
      <c r="BQ11" s="137" t="s">
        <v>713</v>
      </c>
      <c r="BR11" s="137" t="s">
        <v>714</v>
      </c>
      <c r="BS11" s="140" t="s">
        <v>715</v>
      </c>
    </row>
    <row r="12" spans="1:71" outlineLevel="1" x14ac:dyDescent="0.25">
      <c r="A12" s="36">
        <v>1</v>
      </c>
      <c r="B12" s="50" t="s">
        <v>66</v>
      </c>
      <c r="C12" s="141"/>
      <c r="D12" s="37"/>
      <c r="E12" s="37"/>
      <c r="F12" s="142">
        <f t="shared" ref="F12:K12" si="0">IFERROR(AVERAGEIF(BN13:BN22,"&gt;1%"),0)</f>
        <v>0.30000000000000004</v>
      </c>
      <c r="G12" s="142">
        <f t="shared" si="0"/>
        <v>0.73333333333333339</v>
      </c>
      <c r="H12" s="142">
        <f t="shared" si="0"/>
        <v>0.93333333333333324</v>
      </c>
      <c r="I12" s="142">
        <f t="shared" si="0"/>
        <v>0.8666666666666667</v>
      </c>
      <c r="J12" s="142">
        <f t="shared" si="0"/>
        <v>0.93333333333333324</v>
      </c>
      <c r="K12" s="142">
        <f t="shared" si="0"/>
        <v>0.6</v>
      </c>
      <c r="L12" s="142">
        <f>IFERROR(AVERAGEIF(L13:L22,"&gt;1%"),0)</f>
        <v>0.66333333333333333</v>
      </c>
      <c r="M12" s="38"/>
      <c r="N12" s="143" t="s">
        <v>716</v>
      </c>
      <c r="O12" s="143" t="s">
        <v>716</v>
      </c>
      <c r="P12" s="143" t="s">
        <v>716</v>
      </c>
      <c r="Q12" s="143" t="s">
        <v>716</v>
      </c>
      <c r="R12" s="143" t="s">
        <v>716</v>
      </c>
      <c r="S12" s="143" t="s">
        <v>716</v>
      </c>
      <c r="T12" s="143" t="s">
        <v>716</v>
      </c>
      <c r="U12" s="143" t="s">
        <v>716</v>
      </c>
      <c r="V12" s="143" t="s">
        <v>716</v>
      </c>
      <c r="W12" s="143" t="s">
        <v>716</v>
      </c>
      <c r="X12" s="143" t="s">
        <v>716</v>
      </c>
      <c r="Y12" s="143" t="s">
        <v>716</v>
      </c>
      <c r="Z12" s="143" t="s">
        <v>716</v>
      </c>
      <c r="AA12" s="143" t="s">
        <v>716</v>
      </c>
      <c r="AB12" s="143" t="s">
        <v>716</v>
      </c>
      <c r="AC12" s="35"/>
      <c r="AD12" s="39"/>
      <c r="AE12" s="39"/>
      <c r="AF12" s="39"/>
      <c r="BI12" s="144" t="str">
        <f>N11</f>
        <v>CEO</v>
      </c>
      <c r="BJ12" s="144" t="str">
        <f>N10</f>
        <v>Jame</v>
      </c>
      <c r="BK12" s="145" t="s">
        <v>67</v>
      </c>
      <c r="BL12" s="145" t="s">
        <v>68</v>
      </c>
      <c r="BM12" s="146"/>
      <c r="BN12" s="144"/>
      <c r="BO12" s="144"/>
      <c r="BP12" s="144"/>
      <c r="BQ12" s="144"/>
      <c r="BR12" s="144"/>
      <c r="BS12" s="147"/>
    </row>
    <row r="13" spans="1:71" s="45" customFormat="1" ht="41.45" customHeight="1" outlineLevel="2" x14ac:dyDescent="0.25">
      <c r="A13" s="148">
        <v>1.01</v>
      </c>
      <c r="B13" s="149" t="s">
        <v>69</v>
      </c>
      <c r="C13" s="150" t="s">
        <v>720</v>
      </c>
      <c r="D13" s="151" t="s">
        <v>717</v>
      </c>
      <c r="E13" s="40">
        <v>1</v>
      </c>
      <c r="F13" s="41">
        <v>1</v>
      </c>
      <c r="G13" s="41">
        <v>3</v>
      </c>
      <c r="H13" s="41">
        <v>5</v>
      </c>
      <c r="I13" s="41">
        <v>5</v>
      </c>
      <c r="J13" s="41">
        <v>4</v>
      </c>
      <c r="K13" s="41">
        <v>5</v>
      </c>
      <c r="L13" s="152">
        <f t="shared" ref="L13:L22" si="1">SUM((VLOOKUP(F13,$K$2:$L$7,2,TRUE)*($F$10*100)),(VLOOKUP(G13,$K$2:$L$7,2,TRUE)*($G$10*100)),(VLOOKUP(H13,$K$2:$L$7,2,TRUE)*($H$10*100)),(VLOOKUP(I13,$K$2:$L$7,2,TRUE)*($I$10*100)),(VLOOKUP(J13,$K$2:$L$7,2,TRUE)*($J$10*100)),(VLOOKUP(K13,$K$2:$L$7,2,TRUE)*($K$10*100)))/100</f>
        <v>0.67</v>
      </c>
      <c r="M13" s="38"/>
      <c r="N13" s="42" t="s">
        <v>70</v>
      </c>
      <c r="O13" s="43" t="s">
        <v>71</v>
      </c>
      <c r="P13" s="43" t="s">
        <v>72</v>
      </c>
      <c r="Q13" s="43"/>
      <c r="R13" s="43"/>
      <c r="S13" s="43"/>
      <c r="T13" s="43"/>
      <c r="U13" s="43"/>
      <c r="V13" s="43"/>
      <c r="W13" s="153"/>
      <c r="X13" s="43" t="s">
        <v>70</v>
      </c>
      <c r="Y13" s="43" t="s">
        <v>71</v>
      </c>
      <c r="Z13" s="43" t="s">
        <v>72</v>
      </c>
      <c r="AA13" s="43" t="s">
        <v>76</v>
      </c>
      <c r="AB13" s="43" t="s">
        <v>70</v>
      </c>
      <c r="AC13" s="154"/>
      <c r="AD13" s="44"/>
      <c r="AE13" s="44"/>
      <c r="AF13" s="155"/>
      <c r="BI13" s="144" t="str">
        <f>O11</f>
        <v>CFO</v>
      </c>
      <c r="BJ13" s="144" t="str">
        <f>O10</f>
        <v>Jim</v>
      </c>
      <c r="BK13" s="145" t="s">
        <v>68</v>
      </c>
      <c r="BL13" s="145" t="s">
        <v>68</v>
      </c>
      <c r="BM13" s="146" t="str">
        <f>IF(E13&lt;&gt;"", E13 &amp; " " &amp; BK13, (30 + COUNTBLANK(E$13:E13)) &amp; " " &amp; BK13)</f>
        <v>1 Multi-Entity Mgmt.</v>
      </c>
      <c r="BN13" s="156">
        <f t="shared" ref="BN13:BS55" si="2">F13*20%</f>
        <v>0.2</v>
      </c>
      <c r="BO13" s="156">
        <f t="shared" si="2"/>
        <v>0.60000000000000009</v>
      </c>
      <c r="BP13" s="156">
        <f t="shared" si="2"/>
        <v>1</v>
      </c>
      <c r="BQ13" s="156">
        <f t="shared" si="2"/>
        <v>1</v>
      </c>
      <c r="BR13" s="156">
        <f t="shared" si="2"/>
        <v>0.8</v>
      </c>
      <c r="BS13" s="157">
        <f t="shared" si="2"/>
        <v>1</v>
      </c>
    </row>
    <row r="14" spans="1:71" s="45" customFormat="1" ht="27.6" customHeight="1" outlineLevel="2" x14ac:dyDescent="0.25">
      <c r="A14" s="148">
        <v>1.02</v>
      </c>
      <c r="B14" s="149" t="s">
        <v>74</v>
      </c>
      <c r="C14" s="150" t="s">
        <v>75</v>
      </c>
      <c r="D14" s="151" t="s">
        <v>718</v>
      </c>
      <c r="E14" s="40">
        <v>5</v>
      </c>
      <c r="F14" s="41">
        <v>2</v>
      </c>
      <c r="G14" s="41">
        <v>3</v>
      </c>
      <c r="H14" s="41">
        <v>4</v>
      </c>
      <c r="I14" s="41">
        <v>3</v>
      </c>
      <c r="J14" s="41">
        <v>5</v>
      </c>
      <c r="K14" s="41">
        <v>2</v>
      </c>
      <c r="L14" s="158">
        <f t="shared" si="1"/>
        <v>0.61</v>
      </c>
      <c r="M14" s="38"/>
      <c r="N14" s="43" t="s">
        <v>71</v>
      </c>
      <c r="O14" s="43" t="s">
        <v>72</v>
      </c>
      <c r="P14" s="43" t="s">
        <v>76</v>
      </c>
      <c r="Q14" s="43"/>
      <c r="R14" s="43"/>
      <c r="S14" s="43"/>
      <c r="T14" s="47"/>
      <c r="U14" s="43"/>
      <c r="V14" s="43"/>
      <c r="W14" s="153"/>
      <c r="X14" s="43"/>
      <c r="Y14" s="43"/>
      <c r="Z14" s="43"/>
      <c r="AA14" s="43"/>
      <c r="AB14" s="43" t="s">
        <v>71</v>
      </c>
      <c r="AC14" s="154"/>
      <c r="AD14" s="44"/>
      <c r="AE14" s="44"/>
      <c r="AF14" s="155"/>
      <c r="BI14" s="156" t="str">
        <f>P11</f>
        <v>VP AM</v>
      </c>
      <c r="BJ14" s="156" t="str">
        <f>P10</f>
        <v>Ted</v>
      </c>
      <c r="BK14" s="145" t="s">
        <v>68</v>
      </c>
      <c r="BL14" s="145" t="s">
        <v>68</v>
      </c>
      <c r="BM14" s="146" t="str">
        <f>IF(E14&lt;&gt;"", E14 &amp; " " &amp; BK14, (30 + COUNTBLANK(E$13:E14)) &amp; " " &amp; BK14)</f>
        <v>5 Multi-Entity Mgmt.</v>
      </c>
      <c r="BN14" s="156">
        <f t="shared" si="2"/>
        <v>0.4</v>
      </c>
      <c r="BO14" s="156">
        <f t="shared" si="2"/>
        <v>0.60000000000000009</v>
      </c>
      <c r="BP14" s="156">
        <f t="shared" si="2"/>
        <v>0.8</v>
      </c>
      <c r="BQ14" s="156">
        <f t="shared" si="2"/>
        <v>0.60000000000000009</v>
      </c>
      <c r="BR14" s="156">
        <f t="shared" si="2"/>
        <v>1</v>
      </c>
      <c r="BS14" s="157">
        <f t="shared" si="2"/>
        <v>0.4</v>
      </c>
    </row>
    <row r="15" spans="1:71" s="45" customFormat="1" ht="27.6" customHeight="1" outlineLevel="2" x14ac:dyDescent="0.25">
      <c r="A15" s="148">
        <v>1.03</v>
      </c>
      <c r="B15" s="149" t="s">
        <v>77</v>
      </c>
      <c r="C15" s="150" t="s">
        <v>78</v>
      </c>
      <c r="D15" s="151" t="s">
        <v>719</v>
      </c>
      <c r="E15" s="40">
        <v>2</v>
      </c>
      <c r="F15" s="41">
        <v>0</v>
      </c>
      <c r="G15" s="41">
        <v>5</v>
      </c>
      <c r="H15" s="41">
        <v>5</v>
      </c>
      <c r="I15" s="41">
        <v>5</v>
      </c>
      <c r="J15" s="41">
        <v>5</v>
      </c>
      <c r="K15" s="41">
        <v>2</v>
      </c>
      <c r="L15" s="159">
        <f t="shared" si="1"/>
        <v>0.71</v>
      </c>
      <c r="M15" s="38"/>
      <c r="N15" s="43" t="s">
        <v>72</v>
      </c>
      <c r="O15" s="43" t="s">
        <v>76</v>
      </c>
      <c r="P15" s="43"/>
      <c r="Q15" s="43"/>
      <c r="R15" s="43"/>
      <c r="S15" s="43"/>
      <c r="T15" s="43"/>
      <c r="U15" s="43"/>
      <c r="V15" s="43"/>
      <c r="W15" s="153"/>
      <c r="X15" s="43"/>
      <c r="Y15" s="43"/>
      <c r="Z15" s="43"/>
      <c r="AA15" s="43"/>
      <c r="AB15" s="43"/>
      <c r="AC15" s="154"/>
      <c r="AD15" s="44"/>
      <c r="AE15" s="44"/>
      <c r="AF15" s="155"/>
      <c r="BI15" s="156" t="str">
        <f>Q11</f>
        <v>VP Construction</v>
      </c>
      <c r="BJ15" s="156" t="str">
        <f>Q10</f>
        <v>John</v>
      </c>
      <c r="BK15" s="145" t="s">
        <v>68</v>
      </c>
      <c r="BL15" s="145" t="s">
        <v>68</v>
      </c>
      <c r="BM15" s="146" t="str">
        <f>IF(E15&lt;&gt;"", E15 &amp; " " &amp; BK15, (30 + COUNTBLANK(E$13:E15)) &amp; " " &amp; BK15)</f>
        <v>2 Multi-Entity Mgmt.</v>
      </c>
      <c r="BN15" s="156">
        <f t="shared" si="2"/>
        <v>0</v>
      </c>
      <c r="BO15" s="156">
        <f t="shared" si="2"/>
        <v>1</v>
      </c>
      <c r="BP15" s="156">
        <f t="shared" si="2"/>
        <v>1</v>
      </c>
      <c r="BQ15" s="156">
        <f t="shared" si="2"/>
        <v>1</v>
      </c>
      <c r="BR15" s="156">
        <f t="shared" si="2"/>
        <v>1</v>
      </c>
      <c r="BS15" s="157">
        <f t="shared" si="2"/>
        <v>0.4</v>
      </c>
    </row>
    <row r="16" spans="1:71" s="45" customFormat="1" ht="55.15" customHeight="1" outlineLevel="2" x14ac:dyDescent="0.25">
      <c r="A16" s="148">
        <v>1.04</v>
      </c>
      <c r="B16" s="149" t="s">
        <v>79</v>
      </c>
      <c r="C16" s="150" t="s">
        <v>80</v>
      </c>
      <c r="D16" s="151"/>
      <c r="E16" s="40">
        <v>3</v>
      </c>
      <c r="F16" s="41"/>
      <c r="G16" s="41"/>
      <c r="H16" s="41"/>
      <c r="I16" s="41"/>
      <c r="J16" s="41"/>
      <c r="K16" s="41"/>
      <c r="L16" s="159">
        <f t="shared" si="1"/>
        <v>0</v>
      </c>
      <c r="M16" s="38"/>
      <c r="N16" s="43" t="s">
        <v>76</v>
      </c>
      <c r="O16" s="43" t="s">
        <v>70</v>
      </c>
      <c r="P16" s="43" t="s">
        <v>71</v>
      </c>
      <c r="Q16" s="43"/>
      <c r="R16" s="43"/>
      <c r="S16" s="43"/>
      <c r="T16" s="43"/>
      <c r="U16" s="43"/>
      <c r="V16" s="43"/>
      <c r="W16" s="153"/>
      <c r="X16" s="43"/>
      <c r="Y16" s="43"/>
      <c r="Z16" s="43"/>
      <c r="AA16" s="43"/>
      <c r="AB16" s="43"/>
      <c r="AC16" s="154"/>
      <c r="AD16" s="44"/>
      <c r="AE16" s="44"/>
      <c r="AF16" s="155"/>
      <c r="BI16" s="156" t="str">
        <f>R11</f>
        <v>EVP Leasing</v>
      </c>
      <c r="BJ16" s="156" t="str">
        <f>R10</f>
        <v>Mat</v>
      </c>
      <c r="BK16" s="145" t="s">
        <v>68</v>
      </c>
      <c r="BL16" s="145" t="s">
        <v>68</v>
      </c>
      <c r="BM16" s="146" t="str">
        <f>IF(E16&lt;&gt;"", E16 &amp; " " &amp; BK16, (30 + COUNTBLANK(E$13:E16)) &amp; " " &amp; BK16)</f>
        <v>3 Multi-Entity Mgmt.</v>
      </c>
      <c r="BN16" s="156">
        <f t="shared" si="2"/>
        <v>0</v>
      </c>
      <c r="BO16" s="156">
        <f t="shared" si="2"/>
        <v>0</v>
      </c>
      <c r="BP16" s="156">
        <f t="shared" si="2"/>
        <v>0</v>
      </c>
      <c r="BQ16" s="156">
        <f t="shared" si="2"/>
        <v>0</v>
      </c>
      <c r="BR16" s="156">
        <f t="shared" si="2"/>
        <v>0</v>
      </c>
      <c r="BS16" s="157">
        <f t="shared" si="2"/>
        <v>0</v>
      </c>
    </row>
    <row r="17" spans="1:71" s="45" customFormat="1" ht="28.9" customHeight="1" outlineLevel="2" x14ac:dyDescent="0.25">
      <c r="A17" s="148">
        <v>1.05</v>
      </c>
      <c r="B17" s="149" t="s">
        <v>81</v>
      </c>
      <c r="C17" s="150" t="s">
        <v>82</v>
      </c>
      <c r="D17" s="151"/>
      <c r="E17" s="40"/>
      <c r="F17" s="41"/>
      <c r="G17" s="41"/>
      <c r="H17" s="41"/>
      <c r="I17" s="41"/>
      <c r="J17" s="41"/>
      <c r="K17" s="41"/>
      <c r="L17" s="159">
        <f t="shared" si="1"/>
        <v>0</v>
      </c>
      <c r="M17" s="38"/>
      <c r="N17" s="43"/>
      <c r="O17" s="43"/>
      <c r="P17" s="43"/>
      <c r="Q17" s="43"/>
      <c r="R17" s="43"/>
      <c r="S17" s="43"/>
      <c r="T17" s="43"/>
      <c r="U17" s="43"/>
      <c r="V17" s="43"/>
      <c r="W17" s="153"/>
      <c r="X17" s="43"/>
      <c r="Y17" s="43"/>
      <c r="Z17" s="43"/>
      <c r="AA17" s="43"/>
      <c r="AB17" s="43"/>
      <c r="AC17" s="154"/>
      <c r="AD17" s="44"/>
      <c r="AE17" s="44"/>
      <c r="AF17" s="155"/>
      <c r="BI17" s="156" t="str">
        <f>S11</f>
        <v>VP PM</v>
      </c>
      <c r="BJ17" s="156" t="str">
        <f>S10</f>
        <v>Ed</v>
      </c>
      <c r="BK17" s="145" t="s">
        <v>68</v>
      </c>
      <c r="BL17" s="145" t="s">
        <v>68</v>
      </c>
      <c r="BM17" s="146" t="str">
        <f>IF(E17&lt;&gt;"", E17 &amp; " " &amp; BK17, (30 + COUNTBLANK(E$13:E17)) &amp; " " &amp; BK17)</f>
        <v>31 Multi-Entity Mgmt.</v>
      </c>
      <c r="BN17" s="156">
        <f t="shared" si="2"/>
        <v>0</v>
      </c>
      <c r="BO17" s="156">
        <f t="shared" si="2"/>
        <v>0</v>
      </c>
      <c r="BP17" s="156">
        <f t="shared" si="2"/>
        <v>0</v>
      </c>
      <c r="BQ17" s="156">
        <f t="shared" si="2"/>
        <v>0</v>
      </c>
      <c r="BR17" s="156">
        <f t="shared" si="2"/>
        <v>0</v>
      </c>
      <c r="BS17" s="157">
        <f t="shared" si="2"/>
        <v>0</v>
      </c>
    </row>
    <row r="18" spans="1:71" s="45" customFormat="1" ht="28.9" customHeight="1" outlineLevel="2" x14ac:dyDescent="0.25">
      <c r="A18" s="148">
        <v>1.06</v>
      </c>
      <c r="B18" s="149" t="s">
        <v>83</v>
      </c>
      <c r="C18" s="150" t="s">
        <v>84</v>
      </c>
      <c r="D18" s="151"/>
      <c r="E18" s="40"/>
      <c r="F18" s="41"/>
      <c r="G18" s="41"/>
      <c r="H18" s="41"/>
      <c r="I18" s="41"/>
      <c r="J18" s="41"/>
      <c r="K18" s="41"/>
      <c r="L18" s="159">
        <f t="shared" si="1"/>
        <v>0</v>
      </c>
      <c r="M18" s="38"/>
      <c r="N18" s="43"/>
      <c r="O18" s="43"/>
      <c r="P18" s="43"/>
      <c r="Q18" s="43"/>
      <c r="R18" s="43"/>
      <c r="S18" s="43"/>
      <c r="T18" s="43"/>
      <c r="U18" s="43"/>
      <c r="V18" s="43"/>
      <c r="W18" s="153"/>
      <c r="X18" s="43"/>
      <c r="Y18" s="43"/>
      <c r="Z18" s="43"/>
      <c r="AA18" s="43"/>
      <c r="AB18" s="43"/>
      <c r="AC18" s="154"/>
      <c r="AD18" s="44"/>
      <c r="AE18" s="44"/>
      <c r="AF18" s="155"/>
      <c r="BI18" s="156" t="str">
        <f>T11</f>
        <v>General Counsel</v>
      </c>
      <c r="BJ18" s="156" t="str">
        <f>T10</f>
        <v>Jed</v>
      </c>
      <c r="BK18" s="145" t="s">
        <v>68</v>
      </c>
      <c r="BL18" s="145" t="s">
        <v>68</v>
      </c>
      <c r="BM18" s="146" t="str">
        <f>IF(E18&lt;&gt;"", E18 &amp; " " &amp; BK18, (30 + COUNTBLANK(E$13:E18)) &amp; " " &amp; BK18)</f>
        <v>32 Multi-Entity Mgmt.</v>
      </c>
      <c r="BN18" s="156">
        <f t="shared" si="2"/>
        <v>0</v>
      </c>
      <c r="BO18" s="156">
        <f t="shared" si="2"/>
        <v>0</v>
      </c>
      <c r="BP18" s="156">
        <f t="shared" si="2"/>
        <v>0</v>
      </c>
      <c r="BQ18" s="156">
        <f t="shared" si="2"/>
        <v>0</v>
      </c>
      <c r="BR18" s="156">
        <f t="shared" si="2"/>
        <v>0</v>
      </c>
      <c r="BS18" s="157">
        <f t="shared" si="2"/>
        <v>0</v>
      </c>
    </row>
    <row r="19" spans="1:71" s="45" customFormat="1" ht="28.9" customHeight="1" outlineLevel="2" x14ac:dyDescent="0.25">
      <c r="A19" s="148">
        <v>1.07</v>
      </c>
      <c r="B19" s="149" t="s">
        <v>85</v>
      </c>
      <c r="C19" s="150" t="s">
        <v>86</v>
      </c>
      <c r="D19" s="151"/>
      <c r="E19" s="40"/>
      <c r="F19" s="41"/>
      <c r="G19" s="41"/>
      <c r="H19" s="41"/>
      <c r="I19" s="41"/>
      <c r="J19" s="41"/>
      <c r="K19" s="41"/>
      <c r="L19" s="159">
        <f t="shared" si="1"/>
        <v>0</v>
      </c>
      <c r="M19" s="38"/>
      <c r="N19" s="43"/>
      <c r="O19" s="43"/>
      <c r="P19" s="43"/>
      <c r="Q19" s="43"/>
      <c r="R19" s="43"/>
      <c r="S19" s="43"/>
      <c r="T19" s="43"/>
      <c r="U19" s="43"/>
      <c r="V19" s="43"/>
      <c r="W19" s="153"/>
      <c r="X19" s="43"/>
      <c r="Y19" s="43"/>
      <c r="Z19" s="43"/>
      <c r="AA19" s="43"/>
      <c r="AB19" s="43"/>
      <c r="AC19" s="154"/>
      <c r="AD19" s="44"/>
      <c r="AE19" s="44"/>
      <c r="AF19" s="155"/>
      <c r="BI19" s="156" t="str">
        <f>U11</f>
        <v>Controller</v>
      </c>
      <c r="BJ19" s="156" t="str">
        <f>U10</f>
        <v>Sam</v>
      </c>
      <c r="BK19" s="145" t="s">
        <v>68</v>
      </c>
      <c r="BL19" s="145" t="s">
        <v>68</v>
      </c>
      <c r="BM19" s="146" t="str">
        <f>IF(E19&lt;&gt;"", E19 &amp; " " &amp; BK19, (30 + COUNTBLANK(E$13:E19)) &amp; " " &amp; BK19)</f>
        <v>33 Multi-Entity Mgmt.</v>
      </c>
      <c r="BN19" s="156">
        <f t="shared" si="2"/>
        <v>0</v>
      </c>
      <c r="BO19" s="156">
        <f t="shared" si="2"/>
        <v>0</v>
      </c>
      <c r="BP19" s="156">
        <f t="shared" si="2"/>
        <v>0</v>
      </c>
      <c r="BQ19" s="156">
        <f t="shared" si="2"/>
        <v>0</v>
      </c>
      <c r="BR19" s="156">
        <f t="shared" si="2"/>
        <v>0</v>
      </c>
      <c r="BS19" s="157">
        <f t="shared" si="2"/>
        <v>0</v>
      </c>
    </row>
    <row r="20" spans="1:71" s="45" customFormat="1" ht="55.15" customHeight="1" outlineLevel="2" x14ac:dyDescent="0.25">
      <c r="A20" s="148">
        <v>1.08</v>
      </c>
      <c r="B20" s="149" t="s">
        <v>87</v>
      </c>
      <c r="C20" s="150" t="s">
        <v>88</v>
      </c>
      <c r="D20" s="151"/>
      <c r="E20" s="40"/>
      <c r="F20" s="41"/>
      <c r="G20" s="41"/>
      <c r="H20" s="41"/>
      <c r="I20" s="41"/>
      <c r="J20" s="41"/>
      <c r="K20" s="41"/>
      <c r="L20" s="159">
        <f t="shared" si="1"/>
        <v>0</v>
      </c>
      <c r="M20" s="38"/>
      <c r="N20" s="43"/>
      <c r="O20" s="43"/>
      <c r="P20" s="43"/>
      <c r="Q20" s="43"/>
      <c r="R20" s="43"/>
      <c r="S20" s="43"/>
      <c r="T20" s="43"/>
      <c r="U20" s="43"/>
      <c r="V20" s="43"/>
      <c r="W20" s="153"/>
      <c r="X20" s="43"/>
      <c r="Y20" s="43"/>
      <c r="Z20" s="43"/>
      <c r="AA20" s="43"/>
      <c r="AB20" s="43"/>
      <c r="AC20" s="154"/>
      <c r="AD20" s="44"/>
      <c r="AE20" s="44"/>
      <c r="AF20" s="155"/>
      <c r="BI20" s="156" t="str">
        <f>V11</f>
        <v>Human Resources</v>
      </c>
      <c r="BJ20" s="156" t="str">
        <f>V10</f>
        <v>Joan</v>
      </c>
      <c r="BK20" s="145" t="s">
        <v>68</v>
      </c>
      <c r="BL20" s="145" t="s">
        <v>68</v>
      </c>
      <c r="BM20" s="146" t="str">
        <f>IF(E20&lt;&gt;"", E20 &amp; " " &amp; BK20, (30 + COUNTBLANK(E$13:E20)) &amp; " " &amp; BK20)</f>
        <v>34 Multi-Entity Mgmt.</v>
      </c>
      <c r="BN20" s="156">
        <f t="shared" si="2"/>
        <v>0</v>
      </c>
      <c r="BO20" s="156">
        <f t="shared" si="2"/>
        <v>0</v>
      </c>
      <c r="BP20" s="156">
        <f t="shared" si="2"/>
        <v>0</v>
      </c>
      <c r="BQ20" s="156">
        <f t="shared" si="2"/>
        <v>0</v>
      </c>
      <c r="BR20" s="156">
        <f t="shared" si="2"/>
        <v>0</v>
      </c>
      <c r="BS20" s="157">
        <f t="shared" si="2"/>
        <v>0</v>
      </c>
    </row>
    <row r="21" spans="1:71" s="45" customFormat="1" ht="28.9" customHeight="1" outlineLevel="2" x14ac:dyDescent="0.25">
      <c r="A21" s="148">
        <v>1.0900000000000001</v>
      </c>
      <c r="B21" s="149" t="s">
        <v>89</v>
      </c>
      <c r="C21" s="150" t="s">
        <v>90</v>
      </c>
      <c r="D21" s="151"/>
      <c r="E21" s="40"/>
      <c r="F21" s="41"/>
      <c r="G21" s="41"/>
      <c r="H21" s="41"/>
      <c r="I21" s="41"/>
      <c r="J21" s="41"/>
      <c r="K21" s="41"/>
      <c r="L21" s="159">
        <f t="shared" si="1"/>
        <v>0</v>
      </c>
      <c r="M21" s="38"/>
      <c r="N21" s="43"/>
      <c r="O21" s="43"/>
      <c r="P21" s="43"/>
      <c r="Q21" s="43"/>
      <c r="R21" s="43"/>
      <c r="S21" s="43"/>
      <c r="T21" s="43"/>
      <c r="U21" s="43"/>
      <c r="V21" s="43"/>
      <c r="W21" s="153"/>
      <c r="X21" s="43"/>
      <c r="Y21" s="43"/>
      <c r="Z21" s="43"/>
      <c r="AA21" s="43"/>
      <c r="AB21" s="43"/>
      <c r="AC21" s="154"/>
      <c r="AD21" s="44"/>
      <c r="AE21" s="44"/>
      <c r="AF21" s="155"/>
      <c r="BI21" s="156" t="str">
        <f>W11</f>
        <v>IT PM</v>
      </c>
      <c r="BJ21" s="156" t="str">
        <f>W10</f>
        <v>Jimmy</v>
      </c>
      <c r="BK21" s="145" t="s">
        <v>68</v>
      </c>
      <c r="BL21" s="145" t="s">
        <v>68</v>
      </c>
      <c r="BM21" s="146" t="str">
        <f>IF(E21&lt;&gt;"", E21 &amp; " " &amp; BK21, (30 + COUNTBLANK(E$13:E21)) &amp; " " &amp; BK21)</f>
        <v>35 Multi-Entity Mgmt.</v>
      </c>
      <c r="BN21" s="156">
        <f t="shared" si="2"/>
        <v>0</v>
      </c>
      <c r="BO21" s="156">
        <f t="shared" si="2"/>
        <v>0</v>
      </c>
      <c r="BP21" s="156">
        <f t="shared" si="2"/>
        <v>0</v>
      </c>
      <c r="BQ21" s="156">
        <f t="shared" si="2"/>
        <v>0</v>
      </c>
      <c r="BR21" s="156">
        <f t="shared" si="2"/>
        <v>0</v>
      </c>
      <c r="BS21" s="157">
        <f t="shared" si="2"/>
        <v>0</v>
      </c>
    </row>
    <row r="22" spans="1:71" s="45" customFormat="1" ht="28.9" customHeight="1" outlineLevel="2" x14ac:dyDescent="0.25">
      <c r="A22" s="160">
        <v>1.1000000000000001</v>
      </c>
      <c r="B22" s="149" t="s">
        <v>91</v>
      </c>
      <c r="C22" s="150" t="s">
        <v>92</v>
      </c>
      <c r="D22" s="151"/>
      <c r="E22" s="40"/>
      <c r="F22" s="41"/>
      <c r="G22" s="41"/>
      <c r="H22" s="41"/>
      <c r="I22" s="41"/>
      <c r="J22" s="41"/>
      <c r="K22" s="41"/>
      <c r="L22" s="159">
        <f t="shared" si="1"/>
        <v>0</v>
      </c>
      <c r="M22" s="38"/>
      <c r="N22" s="43"/>
      <c r="O22" s="43"/>
      <c r="P22" s="43"/>
      <c r="Q22" s="43"/>
      <c r="R22" s="43"/>
      <c r="S22" s="43"/>
      <c r="T22" s="43"/>
      <c r="U22" s="43"/>
      <c r="V22" s="43"/>
      <c r="W22" s="153"/>
      <c r="X22" s="43"/>
      <c r="Y22" s="43"/>
      <c r="Z22" s="43"/>
      <c r="AA22" s="43"/>
      <c r="AB22" s="43"/>
      <c r="AC22" s="154"/>
      <c r="AD22" s="44"/>
      <c r="AE22" s="44"/>
      <c r="AF22" s="155"/>
      <c r="BI22" s="156" t="str">
        <f>X11</f>
        <v>AP</v>
      </c>
      <c r="BJ22" s="156" t="str">
        <f>X10</f>
        <v>Mike</v>
      </c>
      <c r="BK22" s="145" t="s">
        <v>68</v>
      </c>
      <c r="BL22" s="145" t="s">
        <v>68</v>
      </c>
      <c r="BM22" s="146" t="str">
        <f>IF(E22&lt;&gt;"", E22 &amp; " " &amp; BK22, (30 + COUNTBLANK(E$13:E22)) &amp; " " &amp; BK22)</f>
        <v>36 Multi-Entity Mgmt.</v>
      </c>
      <c r="BN22" s="156">
        <f t="shared" si="2"/>
        <v>0</v>
      </c>
      <c r="BO22" s="156">
        <f t="shared" si="2"/>
        <v>0</v>
      </c>
      <c r="BP22" s="156">
        <f t="shared" si="2"/>
        <v>0</v>
      </c>
      <c r="BQ22" s="156">
        <f t="shared" si="2"/>
        <v>0</v>
      </c>
      <c r="BR22" s="156">
        <f t="shared" si="2"/>
        <v>0</v>
      </c>
      <c r="BS22" s="157">
        <f t="shared" si="2"/>
        <v>0</v>
      </c>
    </row>
    <row r="23" spans="1:71" s="45" customFormat="1" outlineLevel="1" x14ac:dyDescent="0.25">
      <c r="A23" s="48">
        <v>2</v>
      </c>
      <c r="B23" s="50" t="s">
        <v>93</v>
      </c>
      <c r="C23" s="141"/>
      <c r="D23" s="37"/>
      <c r="E23" s="37"/>
      <c r="F23" s="49">
        <f t="shared" ref="F23:K23" si="3">IFERROR(AVERAGEIF(BN24:BN35, "&gt;1%"),0)</f>
        <v>0.2</v>
      </c>
      <c r="G23" s="49">
        <f t="shared" si="3"/>
        <v>0.4</v>
      </c>
      <c r="H23" s="49">
        <f t="shared" si="3"/>
        <v>0.60000000000000009</v>
      </c>
      <c r="I23" s="49">
        <f t="shared" si="3"/>
        <v>1</v>
      </c>
      <c r="J23" s="49">
        <f t="shared" si="3"/>
        <v>0.8</v>
      </c>
      <c r="K23" s="49">
        <f t="shared" si="3"/>
        <v>1</v>
      </c>
      <c r="L23" s="49">
        <f>IFERROR(AVERAGEIF(L24:L35, "&gt;1%"),0)</f>
        <v>0.56000000000000005</v>
      </c>
      <c r="M23" s="38"/>
      <c r="N23" s="161" t="s">
        <v>716</v>
      </c>
      <c r="O23" s="161" t="s">
        <v>716</v>
      </c>
      <c r="P23" s="161" t="s">
        <v>716</v>
      </c>
      <c r="Q23" s="161" t="s">
        <v>716</v>
      </c>
      <c r="R23" s="161" t="s">
        <v>716</v>
      </c>
      <c r="S23" s="161" t="s">
        <v>716</v>
      </c>
      <c r="T23" s="161" t="s">
        <v>716</v>
      </c>
      <c r="U23" s="161" t="s">
        <v>716</v>
      </c>
      <c r="V23" s="161" t="s">
        <v>716</v>
      </c>
      <c r="W23" s="161" t="s">
        <v>716</v>
      </c>
      <c r="X23" s="161" t="s">
        <v>716</v>
      </c>
      <c r="Y23" s="161" t="s">
        <v>716</v>
      </c>
      <c r="Z23" s="161" t="s">
        <v>716</v>
      </c>
      <c r="AA23" s="161" t="s">
        <v>716</v>
      </c>
      <c r="AB23" s="161" t="s">
        <v>716</v>
      </c>
      <c r="AC23" s="154"/>
      <c r="AD23" s="39"/>
      <c r="AE23" s="39"/>
      <c r="AF23" s="39"/>
      <c r="BI23" s="156" t="str">
        <f>Y11</f>
        <v>AR</v>
      </c>
      <c r="BJ23" s="156" t="str">
        <f>Y10</f>
        <v>Smith</v>
      </c>
      <c r="BK23" s="145" t="s">
        <v>67</v>
      </c>
      <c r="BL23" s="145" t="s">
        <v>94</v>
      </c>
      <c r="BM23" s="145"/>
      <c r="BN23" s="156">
        <f t="shared" si="2"/>
        <v>4.0000000000000008E-2</v>
      </c>
      <c r="BO23" s="156">
        <f t="shared" si="2"/>
        <v>8.0000000000000016E-2</v>
      </c>
      <c r="BP23" s="156">
        <f t="shared" si="2"/>
        <v>0.12000000000000002</v>
      </c>
      <c r="BQ23" s="156">
        <f t="shared" si="2"/>
        <v>0.2</v>
      </c>
      <c r="BR23" s="156">
        <f t="shared" si="2"/>
        <v>0.16000000000000003</v>
      </c>
      <c r="BS23" s="157">
        <f t="shared" si="2"/>
        <v>0.2</v>
      </c>
    </row>
    <row r="24" spans="1:71" s="45" customFormat="1" ht="27.6" customHeight="1" outlineLevel="2" x14ac:dyDescent="0.25">
      <c r="A24" s="160">
        <v>2.0099999999999998</v>
      </c>
      <c r="B24" s="162" t="s">
        <v>95</v>
      </c>
      <c r="C24" s="150" t="s">
        <v>96</v>
      </c>
      <c r="D24" s="151"/>
      <c r="E24" s="40"/>
      <c r="F24" s="41">
        <v>1</v>
      </c>
      <c r="G24" s="41">
        <v>2</v>
      </c>
      <c r="H24" s="41">
        <v>3</v>
      </c>
      <c r="I24" s="41">
        <v>5</v>
      </c>
      <c r="J24" s="41">
        <v>4</v>
      </c>
      <c r="K24" s="41">
        <v>5</v>
      </c>
      <c r="L24" s="159">
        <f t="shared" ref="L24:L35" si="4">SUM((VLOOKUP(F24,$K$2:$L$7,2,TRUE)*($F$10*100)),(VLOOKUP(G24,$K$2:$L$7,2,TRUE)*($G$10*100)),(VLOOKUP(H24,$K$2:$L$7,2,TRUE)*($H$10*100)),(VLOOKUP(I24,$K$2:$L$7,2,TRUE)*($I$10*100)),(VLOOKUP(J24,$K$2:$L$7,2,TRUE)*($J$10*100)),(VLOOKUP(K24,$K$2:$L$7,2,TRUE)*($K$10*100)))/100</f>
        <v>0.56000000000000005</v>
      </c>
      <c r="M24" s="38"/>
      <c r="N24" s="43" t="s">
        <v>70</v>
      </c>
      <c r="O24" s="43"/>
      <c r="P24" s="43"/>
      <c r="Q24" s="43"/>
      <c r="R24" s="43"/>
      <c r="S24" s="43"/>
      <c r="T24" s="43"/>
      <c r="U24" s="43"/>
      <c r="V24" s="43"/>
      <c r="W24" s="153"/>
      <c r="X24" s="43"/>
      <c r="Y24" s="43"/>
      <c r="Z24" s="43"/>
      <c r="AA24" s="43"/>
      <c r="AB24" s="43"/>
      <c r="AC24" s="154"/>
      <c r="AD24" s="44"/>
      <c r="AE24" s="44"/>
      <c r="AF24" s="155"/>
      <c r="BI24" s="156" t="str">
        <f>Z11</f>
        <v>LA</v>
      </c>
      <c r="BJ24" s="156" t="str">
        <f>Z10</f>
        <v>Hunter</v>
      </c>
      <c r="BK24" s="145" t="s">
        <v>94</v>
      </c>
      <c r="BL24" s="145" t="s">
        <v>94</v>
      </c>
      <c r="BM24" s="146" t="str">
        <f>IF(E24&lt;&gt;"", E24 &amp; " " &amp; BK24, (30 + COUNTBLANK(E$13:E24)) &amp; " " &amp; BK24)</f>
        <v>38 Finance Mgmt.</v>
      </c>
      <c r="BN24" s="156">
        <f t="shared" si="2"/>
        <v>0.2</v>
      </c>
      <c r="BO24" s="156">
        <f t="shared" si="2"/>
        <v>0.4</v>
      </c>
      <c r="BP24" s="156">
        <f t="shared" si="2"/>
        <v>0.60000000000000009</v>
      </c>
      <c r="BQ24" s="156">
        <f t="shared" si="2"/>
        <v>1</v>
      </c>
      <c r="BR24" s="156">
        <f t="shared" si="2"/>
        <v>0.8</v>
      </c>
      <c r="BS24" s="157">
        <f t="shared" si="2"/>
        <v>1</v>
      </c>
    </row>
    <row r="25" spans="1:71" s="45" customFormat="1" ht="27.6" customHeight="1" outlineLevel="2" x14ac:dyDescent="0.25">
      <c r="A25" s="160">
        <v>2.02</v>
      </c>
      <c r="B25" s="162" t="s">
        <v>97</v>
      </c>
      <c r="C25" s="150" t="s">
        <v>98</v>
      </c>
      <c r="D25" s="151"/>
      <c r="E25" s="40"/>
      <c r="F25" s="41"/>
      <c r="G25" s="41"/>
      <c r="H25" s="41"/>
      <c r="I25" s="41"/>
      <c r="J25" s="41"/>
      <c r="K25" s="41"/>
      <c r="L25" s="159">
        <f t="shared" si="4"/>
        <v>0</v>
      </c>
      <c r="M25" s="38"/>
      <c r="N25" s="43"/>
      <c r="O25" s="43" t="s">
        <v>71</v>
      </c>
      <c r="P25" s="43"/>
      <c r="Q25" s="43"/>
      <c r="R25" s="43"/>
      <c r="S25" s="43"/>
      <c r="T25" s="43"/>
      <c r="U25" s="43"/>
      <c r="V25" s="43"/>
      <c r="W25" s="153"/>
      <c r="X25" s="43"/>
      <c r="Y25" s="43"/>
      <c r="Z25" s="43"/>
      <c r="AA25" s="43"/>
      <c r="AB25" s="43"/>
      <c r="AC25" s="154"/>
      <c r="AD25" s="44"/>
      <c r="AE25" s="44"/>
      <c r="AF25" s="155"/>
      <c r="BI25" s="156" t="str">
        <f>AA11</f>
        <v>RE</v>
      </c>
      <c r="BJ25" s="156" t="str">
        <f>AA10</f>
        <v>Zip</v>
      </c>
      <c r="BK25" s="145" t="s">
        <v>94</v>
      </c>
      <c r="BL25" s="145" t="s">
        <v>94</v>
      </c>
      <c r="BM25" s="146" t="str">
        <f>IF(E25&lt;&gt;"", E25 &amp; " " &amp; BK25, (30 + COUNTBLANK(E$13:E25)) &amp; " " &amp; BK25)</f>
        <v>39 Finance Mgmt.</v>
      </c>
      <c r="BN25" s="156">
        <f t="shared" si="2"/>
        <v>0</v>
      </c>
      <c r="BO25" s="156">
        <f t="shared" si="2"/>
        <v>0</v>
      </c>
      <c r="BP25" s="156">
        <f t="shared" si="2"/>
        <v>0</v>
      </c>
      <c r="BQ25" s="156">
        <f t="shared" si="2"/>
        <v>0</v>
      </c>
      <c r="BR25" s="156">
        <f t="shared" si="2"/>
        <v>0</v>
      </c>
      <c r="BS25" s="157">
        <f t="shared" si="2"/>
        <v>0</v>
      </c>
    </row>
    <row r="26" spans="1:71" s="45" customFormat="1" ht="27.6" customHeight="1" outlineLevel="2" x14ac:dyDescent="0.25">
      <c r="A26" s="160">
        <v>2.0299999999999998</v>
      </c>
      <c r="B26" s="162" t="s">
        <v>99</v>
      </c>
      <c r="C26" s="150" t="s">
        <v>100</v>
      </c>
      <c r="D26" s="151"/>
      <c r="E26" s="40"/>
      <c r="F26" s="41"/>
      <c r="G26" s="41"/>
      <c r="H26" s="41"/>
      <c r="I26" s="41"/>
      <c r="J26" s="41"/>
      <c r="K26" s="41"/>
      <c r="L26" s="159">
        <f t="shared" si="4"/>
        <v>0</v>
      </c>
      <c r="M26" s="38"/>
      <c r="N26" s="43"/>
      <c r="O26" s="43"/>
      <c r="P26" s="43" t="s">
        <v>72</v>
      </c>
      <c r="Q26" s="43"/>
      <c r="R26" s="43"/>
      <c r="S26" s="43"/>
      <c r="T26" s="43"/>
      <c r="U26" s="43"/>
      <c r="V26" s="43"/>
      <c r="W26" s="153"/>
      <c r="X26" s="43"/>
      <c r="Y26" s="43"/>
      <c r="Z26" s="43"/>
      <c r="AA26" s="43"/>
      <c r="AB26" s="43"/>
      <c r="AC26" s="154"/>
      <c r="AD26" s="44"/>
      <c r="AE26" s="44"/>
      <c r="AF26" s="155"/>
      <c r="BI26" s="156" t="str">
        <f>AB11</f>
        <v>PM</v>
      </c>
      <c r="BJ26" s="156" t="str">
        <f>AB10</f>
        <v>Vee</v>
      </c>
      <c r="BK26" s="145" t="s">
        <v>94</v>
      </c>
      <c r="BL26" s="145" t="s">
        <v>94</v>
      </c>
      <c r="BM26" s="146" t="str">
        <f>IF(E26&lt;&gt;"", E26 &amp; " " &amp; BK26, (30 + COUNTBLANK(E$13:E26)) &amp; " " &amp; BK26)</f>
        <v>40 Finance Mgmt.</v>
      </c>
      <c r="BN26" s="156">
        <f t="shared" si="2"/>
        <v>0</v>
      </c>
      <c r="BO26" s="156">
        <f t="shared" si="2"/>
        <v>0</v>
      </c>
      <c r="BP26" s="156">
        <f t="shared" si="2"/>
        <v>0</v>
      </c>
      <c r="BQ26" s="156">
        <f t="shared" si="2"/>
        <v>0</v>
      </c>
      <c r="BR26" s="156">
        <f t="shared" si="2"/>
        <v>0</v>
      </c>
      <c r="BS26" s="157">
        <f t="shared" si="2"/>
        <v>0</v>
      </c>
    </row>
    <row r="27" spans="1:71" s="45" customFormat="1" ht="27.6" customHeight="1" outlineLevel="2" x14ac:dyDescent="0.25">
      <c r="A27" s="160">
        <v>2.04</v>
      </c>
      <c r="B27" s="162" t="s">
        <v>101</v>
      </c>
      <c r="C27" s="150" t="s">
        <v>102</v>
      </c>
      <c r="D27" s="151"/>
      <c r="E27" s="40"/>
      <c r="F27" s="41"/>
      <c r="G27" s="41"/>
      <c r="H27" s="41"/>
      <c r="I27" s="41"/>
      <c r="J27" s="41"/>
      <c r="K27" s="41"/>
      <c r="L27" s="159">
        <f t="shared" si="4"/>
        <v>0</v>
      </c>
      <c r="M27" s="38"/>
      <c r="N27" s="43"/>
      <c r="O27" s="43"/>
      <c r="P27" s="43"/>
      <c r="Q27" s="43" t="s">
        <v>76</v>
      </c>
      <c r="R27" s="43"/>
      <c r="S27" s="43"/>
      <c r="T27" s="43"/>
      <c r="U27" s="43"/>
      <c r="V27" s="43"/>
      <c r="W27" s="153"/>
      <c r="X27" s="43"/>
      <c r="Y27" s="43"/>
      <c r="Z27" s="43"/>
      <c r="AA27" s="43"/>
      <c r="AB27" s="43"/>
      <c r="AC27" s="154"/>
      <c r="AD27" s="44"/>
      <c r="AE27" s="44"/>
      <c r="AF27" s="155"/>
      <c r="BI27" s="163"/>
      <c r="BJ27" s="163"/>
      <c r="BK27" s="145" t="s">
        <v>94</v>
      </c>
      <c r="BL27" s="145" t="s">
        <v>94</v>
      </c>
      <c r="BM27" s="146" t="str">
        <f>IF(E27&lt;&gt;"", E27 &amp; " " &amp; BK27, (30 + COUNTBLANK(E$13:E27)) &amp; " " &amp; BK27)</f>
        <v>41 Finance Mgmt.</v>
      </c>
      <c r="BN27" s="156">
        <f t="shared" si="2"/>
        <v>0</v>
      </c>
      <c r="BO27" s="156">
        <f t="shared" si="2"/>
        <v>0</v>
      </c>
      <c r="BP27" s="156">
        <f t="shared" si="2"/>
        <v>0</v>
      </c>
      <c r="BQ27" s="156">
        <f t="shared" si="2"/>
        <v>0</v>
      </c>
      <c r="BR27" s="156">
        <f t="shared" si="2"/>
        <v>0</v>
      </c>
      <c r="BS27" s="157">
        <f t="shared" si="2"/>
        <v>0</v>
      </c>
    </row>
    <row r="28" spans="1:71" s="45" customFormat="1" ht="41.45" customHeight="1" outlineLevel="2" x14ac:dyDescent="0.25">
      <c r="A28" s="160">
        <v>2.0499999999999998</v>
      </c>
      <c r="B28" s="149" t="s">
        <v>103</v>
      </c>
      <c r="C28" s="150" t="s">
        <v>104</v>
      </c>
      <c r="D28" s="151"/>
      <c r="E28" s="40"/>
      <c r="F28" s="41"/>
      <c r="G28" s="41"/>
      <c r="H28" s="41"/>
      <c r="I28" s="41"/>
      <c r="J28" s="41"/>
      <c r="K28" s="41"/>
      <c r="L28" s="159">
        <f t="shared" si="4"/>
        <v>0</v>
      </c>
      <c r="M28" s="38"/>
      <c r="N28" s="43"/>
      <c r="O28" s="43"/>
      <c r="P28" s="43"/>
      <c r="Q28" s="43"/>
      <c r="R28" s="43"/>
      <c r="S28" s="43"/>
      <c r="T28" s="43"/>
      <c r="U28" s="43"/>
      <c r="V28" s="43"/>
      <c r="W28" s="153"/>
      <c r="X28" s="43"/>
      <c r="Y28" s="43"/>
      <c r="Z28" s="43"/>
      <c r="AA28" s="43"/>
      <c r="AB28" s="43"/>
      <c r="AC28" s="154"/>
      <c r="AD28" s="44"/>
      <c r="AE28" s="44"/>
      <c r="AF28" s="155"/>
      <c r="BI28" s="163"/>
      <c r="BJ28" s="163"/>
      <c r="BK28" s="145" t="s">
        <v>94</v>
      </c>
      <c r="BL28" s="145" t="s">
        <v>94</v>
      </c>
      <c r="BM28" s="146" t="str">
        <f>IF(E28&lt;&gt;"", E28 &amp; " " &amp; BK28, (30 + COUNTBLANK(E$13:E28)) &amp; " " &amp; BK28)</f>
        <v>42 Finance Mgmt.</v>
      </c>
      <c r="BN28" s="156">
        <f t="shared" si="2"/>
        <v>0</v>
      </c>
      <c r="BO28" s="156">
        <f t="shared" si="2"/>
        <v>0</v>
      </c>
      <c r="BP28" s="156">
        <f t="shared" si="2"/>
        <v>0</v>
      </c>
      <c r="BQ28" s="156">
        <f t="shared" si="2"/>
        <v>0</v>
      </c>
      <c r="BR28" s="156">
        <f t="shared" si="2"/>
        <v>0</v>
      </c>
      <c r="BS28" s="157">
        <f t="shared" si="2"/>
        <v>0</v>
      </c>
    </row>
    <row r="29" spans="1:71" s="45" customFormat="1" ht="41.45" customHeight="1" outlineLevel="2" x14ac:dyDescent="0.25">
      <c r="A29" s="160">
        <v>2.06</v>
      </c>
      <c r="B29" s="149" t="s">
        <v>105</v>
      </c>
      <c r="C29" s="150" t="s">
        <v>106</v>
      </c>
      <c r="D29" s="151"/>
      <c r="E29" s="40"/>
      <c r="F29" s="41"/>
      <c r="G29" s="41"/>
      <c r="H29" s="41"/>
      <c r="I29" s="41"/>
      <c r="J29" s="41"/>
      <c r="K29" s="41"/>
      <c r="L29" s="159">
        <f t="shared" si="4"/>
        <v>0</v>
      </c>
      <c r="M29" s="38"/>
      <c r="N29" s="43"/>
      <c r="O29" s="43"/>
      <c r="P29" s="43"/>
      <c r="Q29" s="43"/>
      <c r="R29" s="43"/>
      <c r="S29" s="43"/>
      <c r="T29" s="43"/>
      <c r="U29" s="43"/>
      <c r="V29" s="43"/>
      <c r="W29" s="153"/>
      <c r="X29" s="43"/>
      <c r="Y29" s="43"/>
      <c r="Z29" s="43"/>
      <c r="AA29" s="43"/>
      <c r="AB29" s="43"/>
      <c r="AC29" s="154"/>
      <c r="AD29" s="44"/>
      <c r="AE29" s="44"/>
      <c r="AF29" s="155"/>
      <c r="BI29" s="163"/>
      <c r="BJ29" s="163"/>
      <c r="BK29" s="145" t="s">
        <v>94</v>
      </c>
      <c r="BL29" s="145" t="s">
        <v>94</v>
      </c>
      <c r="BM29" s="146" t="str">
        <f>IF(E29&lt;&gt;"", E29 &amp; " " &amp; BK29, (30 + COUNTBLANK(E$13:E29)) &amp; " " &amp; BK29)</f>
        <v>43 Finance Mgmt.</v>
      </c>
      <c r="BN29" s="156">
        <f t="shared" si="2"/>
        <v>0</v>
      </c>
      <c r="BO29" s="156">
        <f t="shared" si="2"/>
        <v>0</v>
      </c>
      <c r="BP29" s="156">
        <f t="shared" si="2"/>
        <v>0</v>
      </c>
      <c r="BQ29" s="156">
        <f t="shared" si="2"/>
        <v>0</v>
      </c>
      <c r="BR29" s="156">
        <f t="shared" si="2"/>
        <v>0</v>
      </c>
      <c r="BS29" s="157">
        <f t="shared" si="2"/>
        <v>0</v>
      </c>
    </row>
    <row r="30" spans="1:71" s="45" customFormat="1" ht="27.6" customHeight="1" outlineLevel="2" x14ac:dyDescent="0.25">
      <c r="A30" s="160">
        <v>2.0699999999999998</v>
      </c>
      <c r="B30" s="149" t="s">
        <v>107</v>
      </c>
      <c r="C30" s="150" t="s">
        <v>108</v>
      </c>
      <c r="D30" s="151"/>
      <c r="E30" s="40"/>
      <c r="F30" s="41"/>
      <c r="G30" s="41"/>
      <c r="H30" s="41"/>
      <c r="I30" s="41"/>
      <c r="J30" s="41"/>
      <c r="K30" s="41"/>
      <c r="L30" s="159">
        <f t="shared" si="4"/>
        <v>0</v>
      </c>
      <c r="M30" s="38"/>
      <c r="N30" s="43"/>
      <c r="O30" s="43"/>
      <c r="P30" s="43"/>
      <c r="Q30" s="43"/>
      <c r="R30" s="43"/>
      <c r="S30" s="43"/>
      <c r="T30" s="43"/>
      <c r="U30" s="43"/>
      <c r="V30" s="43"/>
      <c r="W30" s="153"/>
      <c r="X30" s="43"/>
      <c r="Y30" s="43"/>
      <c r="Z30" s="43"/>
      <c r="AA30" s="43"/>
      <c r="AB30" s="43"/>
      <c r="AC30" s="154"/>
      <c r="AD30" s="44"/>
      <c r="AE30" s="44"/>
      <c r="AF30" s="155"/>
      <c r="BI30" s="163"/>
      <c r="BJ30" s="163"/>
      <c r="BK30" s="145" t="s">
        <v>94</v>
      </c>
      <c r="BL30" s="145" t="s">
        <v>94</v>
      </c>
      <c r="BM30" s="146" t="str">
        <f>IF(E30&lt;&gt;"", E30 &amp; " " &amp; BK30, (30 + COUNTBLANK(E$13:E30)) &amp; " " &amp; BK30)</f>
        <v>44 Finance Mgmt.</v>
      </c>
      <c r="BN30" s="156">
        <f t="shared" si="2"/>
        <v>0</v>
      </c>
      <c r="BO30" s="156">
        <f t="shared" si="2"/>
        <v>0</v>
      </c>
      <c r="BP30" s="156">
        <f t="shared" si="2"/>
        <v>0</v>
      </c>
      <c r="BQ30" s="156">
        <f t="shared" si="2"/>
        <v>0</v>
      </c>
      <c r="BR30" s="156">
        <f t="shared" si="2"/>
        <v>0</v>
      </c>
      <c r="BS30" s="157">
        <f t="shared" si="2"/>
        <v>0</v>
      </c>
    </row>
    <row r="31" spans="1:71" s="45" customFormat="1" ht="41.45" customHeight="1" outlineLevel="2" x14ac:dyDescent="0.25">
      <c r="A31" s="160">
        <v>2.08</v>
      </c>
      <c r="B31" s="149" t="s">
        <v>109</v>
      </c>
      <c r="C31" s="150" t="s">
        <v>110</v>
      </c>
      <c r="D31" s="151"/>
      <c r="E31" s="40"/>
      <c r="F31" s="41"/>
      <c r="G31" s="41"/>
      <c r="H31" s="41"/>
      <c r="I31" s="41"/>
      <c r="J31" s="41"/>
      <c r="K31" s="41"/>
      <c r="L31" s="159">
        <f t="shared" si="4"/>
        <v>0</v>
      </c>
      <c r="M31" s="38"/>
      <c r="N31" s="43"/>
      <c r="O31" s="43"/>
      <c r="P31" s="43"/>
      <c r="Q31" s="43"/>
      <c r="R31" s="43"/>
      <c r="S31" s="43"/>
      <c r="T31" s="43"/>
      <c r="U31" s="43"/>
      <c r="V31" s="43"/>
      <c r="W31" s="153"/>
      <c r="X31" s="43"/>
      <c r="Y31" s="43"/>
      <c r="Z31" s="43"/>
      <c r="AA31" s="43"/>
      <c r="AB31" s="43"/>
      <c r="AC31" s="154"/>
      <c r="AD31" s="44"/>
      <c r="AE31" s="44"/>
      <c r="AF31" s="155"/>
      <c r="BI31" s="163"/>
      <c r="BJ31" s="163"/>
      <c r="BK31" s="145" t="s">
        <v>94</v>
      </c>
      <c r="BL31" s="145" t="s">
        <v>94</v>
      </c>
      <c r="BM31" s="146" t="str">
        <f>IF(E31&lt;&gt;"", E31 &amp; " " &amp; BK31, (30 + COUNTBLANK(E$13:E31)) &amp; " " &amp; BK31)</f>
        <v>45 Finance Mgmt.</v>
      </c>
      <c r="BN31" s="156">
        <f t="shared" si="2"/>
        <v>0</v>
      </c>
      <c r="BO31" s="156">
        <f t="shared" si="2"/>
        <v>0</v>
      </c>
      <c r="BP31" s="156">
        <f t="shared" si="2"/>
        <v>0</v>
      </c>
      <c r="BQ31" s="156">
        <f t="shared" si="2"/>
        <v>0</v>
      </c>
      <c r="BR31" s="156">
        <f t="shared" si="2"/>
        <v>0</v>
      </c>
      <c r="BS31" s="157">
        <f t="shared" si="2"/>
        <v>0</v>
      </c>
    </row>
    <row r="32" spans="1:71" s="45" customFormat="1" ht="41.45" customHeight="1" outlineLevel="2" x14ac:dyDescent="0.25">
      <c r="A32" s="160">
        <v>2.09</v>
      </c>
      <c r="B32" s="149" t="s">
        <v>111</v>
      </c>
      <c r="C32" s="150" t="s">
        <v>112</v>
      </c>
      <c r="D32" s="151"/>
      <c r="E32" s="40"/>
      <c r="F32" s="41"/>
      <c r="G32" s="41"/>
      <c r="H32" s="41"/>
      <c r="I32" s="41"/>
      <c r="J32" s="41"/>
      <c r="K32" s="41"/>
      <c r="L32" s="159">
        <f t="shared" si="4"/>
        <v>0</v>
      </c>
      <c r="M32" s="38"/>
      <c r="N32" s="43"/>
      <c r="O32" s="43"/>
      <c r="P32" s="43"/>
      <c r="Q32" s="43"/>
      <c r="R32" s="43"/>
      <c r="S32" s="43"/>
      <c r="T32" s="43"/>
      <c r="U32" s="43"/>
      <c r="V32" s="43"/>
      <c r="W32" s="153"/>
      <c r="X32" s="43"/>
      <c r="Y32" s="43"/>
      <c r="Z32" s="43"/>
      <c r="AA32" s="43"/>
      <c r="AB32" s="43"/>
      <c r="AC32" s="154"/>
      <c r="AD32" s="44"/>
      <c r="AE32" s="44"/>
      <c r="AF32" s="155"/>
      <c r="BI32" s="163"/>
      <c r="BJ32" s="163"/>
      <c r="BK32" s="145" t="s">
        <v>94</v>
      </c>
      <c r="BL32" s="145" t="s">
        <v>94</v>
      </c>
      <c r="BM32" s="146" t="str">
        <f>IF(E32&lt;&gt;"", E32 &amp; " " &amp; BK32, (30 + COUNTBLANK(E$13:E32)) &amp; " " &amp; BK32)</f>
        <v>46 Finance Mgmt.</v>
      </c>
      <c r="BN32" s="156">
        <f t="shared" si="2"/>
        <v>0</v>
      </c>
      <c r="BO32" s="156">
        <f t="shared" si="2"/>
        <v>0</v>
      </c>
      <c r="BP32" s="156">
        <f t="shared" si="2"/>
        <v>0</v>
      </c>
      <c r="BQ32" s="156">
        <f t="shared" si="2"/>
        <v>0</v>
      </c>
      <c r="BR32" s="156">
        <f t="shared" si="2"/>
        <v>0</v>
      </c>
      <c r="BS32" s="157">
        <f t="shared" si="2"/>
        <v>0</v>
      </c>
    </row>
    <row r="33" spans="1:71" s="45" customFormat="1" ht="41.45" customHeight="1" outlineLevel="2" x14ac:dyDescent="0.25">
      <c r="A33" s="160">
        <v>2.1</v>
      </c>
      <c r="B33" s="149" t="s">
        <v>113</v>
      </c>
      <c r="C33" s="150" t="s">
        <v>114</v>
      </c>
      <c r="D33" s="151"/>
      <c r="E33" s="40"/>
      <c r="F33" s="41"/>
      <c r="G33" s="41"/>
      <c r="H33" s="41"/>
      <c r="I33" s="41"/>
      <c r="J33" s="41"/>
      <c r="K33" s="41"/>
      <c r="L33" s="159">
        <f t="shared" si="4"/>
        <v>0</v>
      </c>
      <c r="M33" s="38"/>
      <c r="N33" s="43"/>
      <c r="O33" s="43"/>
      <c r="P33" s="43"/>
      <c r="Q33" s="43"/>
      <c r="R33" s="43"/>
      <c r="S33" s="43"/>
      <c r="T33" s="43"/>
      <c r="U33" s="43"/>
      <c r="V33" s="43"/>
      <c r="W33" s="153"/>
      <c r="X33" s="43"/>
      <c r="Y33" s="43"/>
      <c r="Z33" s="43"/>
      <c r="AA33" s="43"/>
      <c r="AB33" s="43"/>
      <c r="AC33" s="154"/>
      <c r="AD33" s="44"/>
      <c r="AE33" s="44"/>
      <c r="AF33" s="155"/>
      <c r="BI33" s="163"/>
      <c r="BJ33" s="163"/>
      <c r="BK33" s="145" t="s">
        <v>94</v>
      </c>
      <c r="BL33" s="145" t="s">
        <v>94</v>
      </c>
      <c r="BM33" s="146" t="str">
        <f>IF(E33&lt;&gt;"", E33 &amp; " " &amp; BK33, (30 + COUNTBLANK(E$13:E33)) &amp; " " &amp; BK33)</f>
        <v>47 Finance Mgmt.</v>
      </c>
      <c r="BN33" s="156">
        <f t="shared" si="2"/>
        <v>0</v>
      </c>
      <c r="BO33" s="156">
        <f t="shared" si="2"/>
        <v>0</v>
      </c>
      <c r="BP33" s="156">
        <f t="shared" si="2"/>
        <v>0</v>
      </c>
      <c r="BQ33" s="156">
        <f t="shared" si="2"/>
        <v>0</v>
      </c>
      <c r="BR33" s="156">
        <f t="shared" si="2"/>
        <v>0</v>
      </c>
      <c r="BS33" s="157">
        <f t="shared" si="2"/>
        <v>0</v>
      </c>
    </row>
    <row r="34" spans="1:71" s="45" customFormat="1" ht="41.45" customHeight="1" outlineLevel="2" x14ac:dyDescent="0.25">
      <c r="A34" s="160">
        <v>2.11</v>
      </c>
      <c r="B34" s="149" t="s">
        <v>115</v>
      </c>
      <c r="C34" s="150" t="s">
        <v>116</v>
      </c>
      <c r="D34" s="151"/>
      <c r="E34" s="40"/>
      <c r="F34" s="41"/>
      <c r="G34" s="41"/>
      <c r="H34" s="41"/>
      <c r="I34" s="41"/>
      <c r="J34" s="41"/>
      <c r="K34" s="41"/>
      <c r="L34" s="159">
        <f t="shared" si="4"/>
        <v>0</v>
      </c>
      <c r="M34" s="38"/>
      <c r="N34" s="43"/>
      <c r="O34" s="43"/>
      <c r="P34" s="43"/>
      <c r="Q34" s="43"/>
      <c r="R34" s="43"/>
      <c r="S34" s="43"/>
      <c r="T34" s="43"/>
      <c r="U34" s="43"/>
      <c r="V34" s="43"/>
      <c r="W34" s="153"/>
      <c r="X34" s="43"/>
      <c r="Y34" s="43"/>
      <c r="Z34" s="43"/>
      <c r="AA34" s="43"/>
      <c r="AB34" s="43"/>
      <c r="AC34" s="154"/>
      <c r="AD34" s="44"/>
      <c r="AE34" s="44"/>
      <c r="AF34" s="155"/>
      <c r="BI34" s="163"/>
      <c r="BJ34" s="163"/>
      <c r="BK34" s="145" t="s">
        <v>94</v>
      </c>
      <c r="BL34" s="145" t="s">
        <v>94</v>
      </c>
      <c r="BM34" s="146" t="str">
        <f>IF(E34&lt;&gt;"", E34 &amp; " " &amp; BK34, (30 + COUNTBLANK(E$13:E34)) &amp; " " &amp; BK34)</f>
        <v>48 Finance Mgmt.</v>
      </c>
      <c r="BN34" s="156">
        <f t="shared" si="2"/>
        <v>0</v>
      </c>
      <c r="BO34" s="156">
        <f t="shared" si="2"/>
        <v>0</v>
      </c>
      <c r="BP34" s="156">
        <f t="shared" si="2"/>
        <v>0</v>
      </c>
      <c r="BQ34" s="156">
        <f t="shared" si="2"/>
        <v>0</v>
      </c>
      <c r="BR34" s="156">
        <f t="shared" si="2"/>
        <v>0</v>
      </c>
      <c r="BS34" s="157">
        <f t="shared" si="2"/>
        <v>0</v>
      </c>
    </row>
    <row r="35" spans="1:71" s="45" customFormat="1" ht="41.45" customHeight="1" outlineLevel="2" x14ac:dyDescent="0.25">
      <c r="A35" s="160">
        <v>2.12</v>
      </c>
      <c r="B35" s="149" t="s">
        <v>117</v>
      </c>
      <c r="C35" s="150" t="s">
        <v>118</v>
      </c>
      <c r="D35" s="151"/>
      <c r="E35" s="40"/>
      <c r="F35" s="41"/>
      <c r="G35" s="41"/>
      <c r="H35" s="41"/>
      <c r="I35" s="41"/>
      <c r="J35" s="41"/>
      <c r="K35" s="41"/>
      <c r="L35" s="159">
        <f t="shared" si="4"/>
        <v>0</v>
      </c>
      <c r="M35" s="38"/>
      <c r="N35" s="43"/>
      <c r="O35" s="43"/>
      <c r="P35" s="43"/>
      <c r="Q35" s="43"/>
      <c r="R35" s="43"/>
      <c r="S35" s="43"/>
      <c r="T35" s="43"/>
      <c r="U35" s="43"/>
      <c r="V35" s="43"/>
      <c r="W35" s="153"/>
      <c r="X35" s="43"/>
      <c r="Y35" s="43"/>
      <c r="Z35" s="43"/>
      <c r="AA35" s="43"/>
      <c r="AB35" s="43"/>
      <c r="AC35" s="154"/>
      <c r="AD35" s="44"/>
      <c r="AE35" s="44"/>
      <c r="AF35" s="155"/>
      <c r="BI35" s="163"/>
      <c r="BJ35" s="163"/>
      <c r="BK35" s="145" t="s">
        <v>94</v>
      </c>
      <c r="BL35" s="145" t="s">
        <v>94</v>
      </c>
      <c r="BM35" s="146" t="str">
        <f>IF(E35&lt;&gt;"", E35 &amp; " " &amp; BK35, (30 + COUNTBLANK(E$13:E35)) &amp; " " &amp; BK35)</f>
        <v>49 Finance Mgmt.</v>
      </c>
      <c r="BN35" s="156">
        <f t="shared" si="2"/>
        <v>0</v>
      </c>
      <c r="BO35" s="156">
        <f t="shared" si="2"/>
        <v>0</v>
      </c>
      <c r="BP35" s="156">
        <f t="shared" si="2"/>
        <v>0</v>
      </c>
      <c r="BQ35" s="156">
        <f t="shared" si="2"/>
        <v>0</v>
      </c>
      <c r="BR35" s="156">
        <f t="shared" si="2"/>
        <v>0</v>
      </c>
      <c r="BS35" s="157">
        <f t="shared" si="2"/>
        <v>0</v>
      </c>
    </row>
    <row r="36" spans="1:71" s="45" customFormat="1" outlineLevel="1" x14ac:dyDescent="0.25">
      <c r="A36" s="48">
        <v>3</v>
      </c>
      <c r="B36" s="50" t="s">
        <v>119</v>
      </c>
      <c r="C36" s="141"/>
      <c r="D36" s="37"/>
      <c r="E36" s="37"/>
      <c r="F36" s="49">
        <f t="shared" ref="F36:K36" si="5">IFERROR(AVERAGEIF(BN37:BN46, "&gt;1%"),0)</f>
        <v>0</v>
      </c>
      <c r="G36" s="49">
        <f t="shared" si="5"/>
        <v>0</v>
      </c>
      <c r="H36" s="49">
        <f t="shared" si="5"/>
        <v>0</v>
      </c>
      <c r="I36" s="49">
        <f t="shared" si="5"/>
        <v>0</v>
      </c>
      <c r="J36" s="49">
        <f t="shared" si="5"/>
        <v>0</v>
      </c>
      <c r="K36" s="49">
        <f t="shared" si="5"/>
        <v>0</v>
      </c>
      <c r="L36" s="49">
        <f>IFERROR(AVERAGEIF(L37:L46, "&gt;1%"),0)</f>
        <v>0</v>
      </c>
      <c r="M36" s="38"/>
      <c r="N36" s="161" t="s">
        <v>716</v>
      </c>
      <c r="O36" s="161" t="s">
        <v>716</v>
      </c>
      <c r="P36" s="161" t="s">
        <v>716</v>
      </c>
      <c r="Q36" s="161" t="s">
        <v>716</v>
      </c>
      <c r="R36" s="161" t="s">
        <v>716</v>
      </c>
      <c r="S36" s="161" t="s">
        <v>716</v>
      </c>
      <c r="T36" s="161" t="s">
        <v>716</v>
      </c>
      <c r="U36" s="161" t="s">
        <v>716</v>
      </c>
      <c r="V36" s="161" t="s">
        <v>716</v>
      </c>
      <c r="W36" s="161" t="s">
        <v>716</v>
      </c>
      <c r="X36" s="161" t="s">
        <v>716</v>
      </c>
      <c r="Y36" s="161" t="s">
        <v>716</v>
      </c>
      <c r="Z36" s="161" t="s">
        <v>716</v>
      </c>
      <c r="AA36" s="161" t="s">
        <v>716</v>
      </c>
      <c r="AB36" s="161" t="s">
        <v>716</v>
      </c>
      <c r="AC36" s="154"/>
      <c r="AD36" s="51"/>
      <c r="AE36" s="51"/>
      <c r="AF36" s="51"/>
      <c r="BI36" s="163"/>
      <c r="BJ36" s="163"/>
      <c r="BK36" s="145" t="s">
        <v>67</v>
      </c>
      <c r="BL36" s="145" t="s">
        <v>120</v>
      </c>
      <c r="BM36" s="146"/>
      <c r="BN36" s="156">
        <f t="shared" si="2"/>
        <v>0</v>
      </c>
      <c r="BO36" s="156">
        <f t="shared" si="2"/>
        <v>0</v>
      </c>
      <c r="BP36" s="156">
        <f t="shared" si="2"/>
        <v>0</v>
      </c>
      <c r="BQ36" s="156">
        <f t="shared" si="2"/>
        <v>0</v>
      </c>
      <c r="BR36" s="156">
        <f t="shared" si="2"/>
        <v>0</v>
      </c>
      <c r="BS36" s="157">
        <f t="shared" si="2"/>
        <v>0</v>
      </c>
    </row>
    <row r="37" spans="1:71" s="45" customFormat="1" ht="27.6" customHeight="1" outlineLevel="2" x14ac:dyDescent="0.25">
      <c r="A37" s="148">
        <v>3.01</v>
      </c>
      <c r="B37" s="149" t="s">
        <v>121</v>
      </c>
      <c r="C37" s="150" t="s">
        <v>122</v>
      </c>
      <c r="D37" s="151"/>
      <c r="E37" s="40"/>
      <c r="F37" s="41"/>
      <c r="G37" s="41"/>
      <c r="H37" s="41"/>
      <c r="I37" s="41"/>
      <c r="J37" s="41"/>
      <c r="K37" s="41"/>
      <c r="L37" s="159">
        <f t="shared" ref="L37:L46" si="6">SUM((VLOOKUP(F37,$K$2:$L$7,2,TRUE)*($F$10*100)),(VLOOKUP(G37,$K$2:$L$7,2,TRUE)*($G$10*100)),(VLOOKUP(H37,$K$2:$L$7,2,TRUE)*($H$10*100)),(VLOOKUP(I37,$K$2:$L$7,2,TRUE)*($I$10*100)),(VLOOKUP(J37,$K$2:$L$7,2,TRUE)*($J$10*100)),(VLOOKUP(K37,$K$2:$L$7,2,TRUE)*($K$10*100)))/100</f>
        <v>0</v>
      </c>
      <c r="M37" s="38"/>
      <c r="N37" s="43" t="s">
        <v>76</v>
      </c>
      <c r="O37" s="43"/>
      <c r="P37" s="43"/>
      <c r="Q37" s="43"/>
      <c r="R37" s="43"/>
      <c r="S37" s="43"/>
      <c r="T37" s="43"/>
      <c r="U37" s="43"/>
      <c r="V37" s="43"/>
      <c r="W37" s="153"/>
      <c r="X37" s="43"/>
      <c r="Y37" s="43"/>
      <c r="Z37" s="43"/>
      <c r="AA37" s="43"/>
      <c r="AB37" s="43"/>
      <c r="AC37" s="154"/>
      <c r="AD37" s="44"/>
      <c r="AE37" s="44"/>
      <c r="AF37" s="155"/>
      <c r="BI37" s="163"/>
      <c r="BJ37" s="163"/>
      <c r="BK37" s="145" t="s">
        <v>120</v>
      </c>
      <c r="BL37" s="145" t="s">
        <v>120</v>
      </c>
      <c r="BM37" s="146" t="str">
        <f>IF(E37&lt;&gt;"", E37 &amp; " " &amp; BK37, (30 + COUNTBLANK(E$13:E37)) &amp; " " &amp; BK37)</f>
        <v>51 Asset Mgmt.</v>
      </c>
      <c r="BN37" s="156">
        <f t="shared" si="2"/>
        <v>0</v>
      </c>
      <c r="BO37" s="156">
        <f t="shared" si="2"/>
        <v>0</v>
      </c>
      <c r="BP37" s="156">
        <f t="shared" si="2"/>
        <v>0</v>
      </c>
      <c r="BQ37" s="156">
        <f t="shared" si="2"/>
        <v>0</v>
      </c>
      <c r="BR37" s="156">
        <f t="shared" si="2"/>
        <v>0</v>
      </c>
      <c r="BS37" s="157">
        <f t="shared" si="2"/>
        <v>0</v>
      </c>
    </row>
    <row r="38" spans="1:71" s="45" customFormat="1" ht="27.6" customHeight="1" outlineLevel="2" x14ac:dyDescent="0.25">
      <c r="A38" s="148">
        <v>3.02</v>
      </c>
      <c r="B38" s="149" t="s">
        <v>123</v>
      </c>
      <c r="C38" s="150" t="s">
        <v>124</v>
      </c>
      <c r="D38" s="151"/>
      <c r="E38" s="40"/>
      <c r="F38" s="41"/>
      <c r="G38" s="41"/>
      <c r="H38" s="41"/>
      <c r="I38" s="41"/>
      <c r="J38" s="41"/>
      <c r="K38" s="41"/>
      <c r="L38" s="159">
        <f t="shared" si="6"/>
        <v>0</v>
      </c>
      <c r="M38" s="38"/>
      <c r="N38" s="43"/>
      <c r="O38" s="43" t="s">
        <v>71</v>
      </c>
      <c r="P38" s="43"/>
      <c r="Q38" s="43"/>
      <c r="R38" s="43"/>
      <c r="S38" s="43"/>
      <c r="T38" s="43"/>
      <c r="U38" s="43"/>
      <c r="V38" s="43"/>
      <c r="W38" s="153"/>
      <c r="X38" s="43"/>
      <c r="Y38" s="43"/>
      <c r="Z38" s="43"/>
      <c r="AA38" s="43"/>
      <c r="AB38" s="43"/>
      <c r="AC38" s="154"/>
      <c r="AD38" s="44"/>
      <c r="AE38" s="44"/>
      <c r="AF38" s="155"/>
      <c r="BI38" s="163"/>
      <c r="BJ38" s="163"/>
      <c r="BK38" s="145" t="s">
        <v>120</v>
      </c>
      <c r="BL38" s="145" t="s">
        <v>120</v>
      </c>
      <c r="BM38" s="146" t="str">
        <f>IF(E38&lt;&gt;"", E38 &amp; " " &amp; BK38, (30 + COUNTBLANK(E$13:E38)) &amp; " " &amp; BK38)</f>
        <v>52 Asset Mgmt.</v>
      </c>
      <c r="BN38" s="156">
        <f t="shared" si="2"/>
        <v>0</v>
      </c>
      <c r="BO38" s="156">
        <f t="shared" si="2"/>
        <v>0</v>
      </c>
      <c r="BP38" s="156">
        <f t="shared" si="2"/>
        <v>0</v>
      </c>
      <c r="BQ38" s="156">
        <f t="shared" si="2"/>
        <v>0</v>
      </c>
      <c r="BR38" s="156">
        <f t="shared" si="2"/>
        <v>0</v>
      </c>
      <c r="BS38" s="157">
        <f t="shared" si="2"/>
        <v>0</v>
      </c>
    </row>
    <row r="39" spans="1:71" s="45" customFormat="1" ht="41.45" customHeight="1" outlineLevel="2" x14ac:dyDescent="0.25">
      <c r="A39" s="148">
        <v>3.03</v>
      </c>
      <c r="B39" s="149" t="s">
        <v>125</v>
      </c>
      <c r="C39" s="150" t="s">
        <v>126</v>
      </c>
      <c r="D39" s="151"/>
      <c r="E39" s="40"/>
      <c r="F39" s="41"/>
      <c r="G39" s="41"/>
      <c r="H39" s="41"/>
      <c r="I39" s="41"/>
      <c r="J39" s="41"/>
      <c r="K39" s="41"/>
      <c r="L39" s="159">
        <f t="shared" si="6"/>
        <v>0</v>
      </c>
      <c r="M39" s="38"/>
      <c r="N39" s="43"/>
      <c r="O39" s="43"/>
      <c r="P39" s="43" t="s">
        <v>76</v>
      </c>
      <c r="Q39" s="43"/>
      <c r="R39" s="43"/>
      <c r="S39" s="43"/>
      <c r="T39" s="43"/>
      <c r="U39" s="43"/>
      <c r="V39" s="43"/>
      <c r="W39" s="153"/>
      <c r="X39" s="43"/>
      <c r="Y39" s="43"/>
      <c r="Z39" s="43"/>
      <c r="AA39" s="43"/>
      <c r="AB39" s="43"/>
      <c r="AC39" s="154"/>
      <c r="AD39" s="44"/>
      <c r="AE39" s="44"/>
      <c r="AF39" s="155"/>
      <c r="BI39" s="163"/>
      <c r="BJ39" s="163"/>
      <c r="BK39" s="145" t="s">
        <v>120</v>
      </c>
      <c r="BL39" s="145" t="s">
        <v>120</v>
      </c>
      <c r="BM39" s="146" t="str">
        <f>IF(E39&lt;&gt;"", E39 &amp; " " &amp; BK39, (30 + COUNTBLANK(E$13:E39)) &amp; " " &amp; BK39)</f>
        <v>53 Asset Mgmt.</v>
      </c>
      <c r="BN39" s="156">
        <f t="shared" si="2"/>
        <v>0</v>
      </c>
      <c r="BO39" s="156">
        <f t="shared" si="2"/>
        <v>0</v>
      </c>
      <c r="BP39" s="156">
        <f t="shared" si="2"/>
        <v>0</v>
      </c>
      <c r="BQ39" s="156">
        <f t="shared" si="2"/>
        <v>0</v>
      </c>
      <c r="BR39" s="156">
        <f t="shared" si="2"/>
        <v>0</v>
      </c>
      <c r="BS39" s="157">
        <f t="shared" si="2"/>
        <v>0</v>
      </c>
    </row>
    <row r="40" spans="1:71" s="45" customFormat="1" ht="41.45" customHeight="1" outlineLevel="2" x14ac:dyDescent="0.25">
      <c r="A40" s="148">
        <v>3.04</v>
      </c>
      <c r="B40" s="149" t="s">
        <v>127</v>
      </c>
      <c r="C40" s="150" t="s">
        <v>128</v>
      </c>
      <c r="D40" s="151"/>
      <c r="E40" s="40"/>
      <c r="F40" s="41"/>
      <c r="G40" s="41"/>
      <c r="H40" s="41"/>
      <c r="I40" s="41"/>
      <c r="J40" s="41"/>
      <c r="K40" s="41"/>
      <c r="L40" s="159">
        <f t="shared" si="6"/>
        <v>0</v>
      </c>
      <c r="M40" s="38"/>
      <c r="N40" s="43"/>
      <c r="O40" s="43"/>
      <c r="P40" s="43"/>
      <c r="Q40" s="43" t="s">
        <v>72</v>
      </c>
      <c r="R40" s="43"/>
      <c r="S40" s="43"/>
      <c r="T40" s="43"/>
      <c r="U40" s="43"/>
      <c r="V40" s="43"/>
      <c r="W40" s="153"/>
      <c r="X40" s="43"/>
      <c r="Y40" s="43"/>
      <c r="Z40" s="43"/>
      <c r="AA40" s="43"/>
      <c r="AB40" s="43"/>
      <c r="AC40" s="154"/>
      <c r="AD40" s="44"/>
      <c r="AE40" s="44"/>
      <c r="AF40" s="155"/>
      <c r="BI40" s="163"/>
      <c r="BJ40" s="163"/>
      <c r="BK40" s="145" t="s">
        <v>120</v>
      </c>
      <c r="BL40" s="145" t="s">
        <v>120</v>
      </c>
      <c r="BM40" s="146" t="str">
        <f>IF(E40&lt;&gt;"", E40 &amp; " " &amp; BK40, (30 + COUNTBLANK(E$13:E40)) &amp; " " &amp; BK40)</f>
        <v>54 Asset Mgmt.</v>
      </c>
      <c r="BN40" s="156">
        <f t="shared" si="2"/>
        <v>0</v>
      </c>
      <c r="BO40" s="156">
        <f t="shared" si="2"/>
        <v>0</v>
      </c>
      <c r="BP40" s="156">
        <f t="shared" si="2"/>
        <v>0</v>
      </c>
      <c r="BQ40" s="156">
        <f t="shared" si="2"/>
        <v>0</v>
      </c>
      <c r="BR40" s="156">
        <f t="shared" si="2"/>
        <v>0</v>
      </c>
      <c r="BS40" s="157">
        <f t="shared" si="2"/>
        <v>0</v>
      </c>
    </row>
    <row r="41" spans="1:71" s="45" customFormat="1" ht="43.15" customHeight="1" outlineLevel="2" x14ac:dyDescent="0.25">
      <c r="A41" s="148">
        <v>3.05</v>
      </c>
      <c r="B41" s="149" t="s">
        <v>129</v>
      </c>
      <c r="C41" s="150" t="s">
        <v>130</v>
      </c>
      <c r="D41" s="151"/>
      <c r="E41" s="40"/>
      <c r="F41" s="41"/>
      <c r="G41" s="41"/>
      <c r="H41" s="41"/>
      <c r="I41" s="41"/>
      <c r="J41" s="41"/>
      <c r="K41" s="41"/>
      <c r="L41" s="159">
        <f t="shared" si="6"/>
        <v>0</v>
      </c>
      <c r="M41" s="38"/>
      <c r="N41" s="43"/>
      <c r="O41" s="43"/>
      <c r="P41" s="43"/>
      <c r="Q41" s="43"/>
      <c r="R41" s="43" t="s">
        <v>70</v>
      </c>
      <c r="S41" s="43"/>
      <c r="T41" s="43"/>
      <c r="U41" s="43"/>
      <c r="V41" s="43"/>
      <c r="W41" s="153"/>
      <c r="X41" s="43"/>
      <c r="Y41" s="43"/>
      <c r="Z41" s="43"/>
      <c r="AA41" s="43"/>
      <c r="AB41" s="43"/>
      <c r="AC41" s="154"/>
      <c r="AD41" s="44"/>
      <c r="AE41" s="44"/>
      <c r="AF41" s="155"/>
      <c r="BI41" s="163"/>
      <c r="BJ41" s="163"/>
      <c r="BK41" s="145" t="s">
        <v>120</v>
      </c>
      <c r="BL41" s="145" t="s">
        <v>120</v>
      </c>
      <c r="BM41" s="146" t="str">
        <f>IF(E41&lt;&gt;"", E41 &amp; " " &amp; BK41, (30 + COUNTBLANK(E$13:E41)) &amp; " " &amp; BK41)</f>
        <v>55 Asset Mgmt.</v>
      </c>
      <c r="BN41" s="156">
        <f t="shared" si="2"/>
        <v>0</v>
      </c>
      <c r="BO41" s="156">
        <f t="shared" si="2"/>
        <v>0</v>
      </c>
      <c r="BP41" s="156">
        <f t="shared" si="2"/>
        <v>0</v>
      </c>
      <c r="BQ41" s="156">
        <f t="shared" si="2"/>
        <v>0</v>
      </c>
      <c r="BR41" s="156">
        <f t="shared" si="2"/>
        <v>0</v>
      </c>
      <c r="BS41" s="157">
        <f t="shared" si="2"/>
        <v>0</v>
      </c>
    </row>
    <row r="42" spans="1:71" s="45" customFormat="1" ht="41.45" customHeight="1" outlineLevel="2" x14ac:dyDescent="0.25">
      <c r="A42" s="148">
        <v>3.06</v>
      </c>
      <c r="B42" s="149" t="s">
        <v>131</v>
      </c>
      <c r="C42" s="150" t="s">
        <v>132</v>
      </c>
      <c r="D42" s="151"/>
      <c r="E42" s="40"/>
      <c r="F42" s="41"/>
      <c r="G42" s="41"/>
      <c r="H42" s="41"/>
      <c r="I42" s="41"/>
      <c r="J42" s="41"/>
      <c r="K42" s="41"/>
      <c r="L42" s="159">
        <f t="shared" si="6"/>
        <v>0</v>
      </c>
      <c r="M42" s="38"/>
      <c r="N42" s="43"/>
      <c r="O42" s="43"/>
      <c r="P42" s="43"/>
      <c r="Q42" s="43"/>
      <c r="R42" s="43"/>
      <c r="S42" s="43"/>
      <c r="T42" s="43"/>
      <c r="U42" s="43"/>
      <c r="V42" s="43"/>
      <c r="W42" s="153"/>
      <c r="X42" s="43"/>
      <c r="Y42" s="43"/>
      <c r="Z42" s="43"/>
      <c r="AA42" s="43"/>
      <c r="AB42" s="43"/>
      <c r="AC42" s="154"/>
      <c r="AD42" s="44"/>
      <c r="AE42" s="44"/>
      <c r="AF42" s="155"/>
      <c r="BI42" s="163"/>
      <c r="BJ42" s="163"/>
      <c r="BK42" s="145" t="s">
        <v>120</v>
      </c>
      <c r="BL42" s="145" t="s">
        <v>120</v>
      </c>
      <c r="BM42" s="146" t="str">
        <f>IF(E42&lt;&gt;"", E42 &amp; " " &amp; BK42, (30 + COUNTBLANK(E$13:E42)) &amp; " " &amp; BK42)</f>
        <v>56 Asset Mgmt.</v>
      </c>
      <c r="BN42" s="156">
        <f t="shared" si="2"/>
        <v>0</v>
      </c>
      <c r="BO42" s="156">
        <f t="shared" si="2"/>
        <v>0</v>
      </c>
      <c r="BP42" s="156">
        <f t="shared" si="2"/>
        <v>0</v>
      </c>
      <c r="BQ42" s="156">
        <f t="shared" si="2"/>
        <v>0</v>
      </c>
      <c r="BR42" s="156">
        <f t="shared" si="2"/>
        <v>0</v>
      </c>
      <c r="BS42" s="157">
        <f t="shared" si="2"/>
        <v>0</v>
      </c>
    </row>
    <row r="43" spans="1:71" s="45" customFormat="1" ht="27.6" customHeight="1" outlineLevel="2" x14ac:dyDescent="0.25">
      <c r="A43" s="148">
        <v>3.07</v>
      </c>
      <c r="B43" s="149" t="s">
        <v>133</v>
      </c>
      <c r="C43" s="150" t="s">
        <v>134</v>
      </c>
      <c r="D43" s="151"/>
      <c r="E43" s="40"/>
      <c r="F43" s="41"/>
      <c r="G43" s="41"/>
      <c r="H43" s="41"/>
      <c r="I43" s="41"/>
      <c r="J43" s="41"/>
      <c r="K43" s="41"/>
      <c r="L43" s="159">
        <f t="shared" si="6"/>
        <v>0</v>
      </c>
      <c r="M43" s="38"/>
      <c r="N43" s="43"/>
      <c r="O43" s="43"/>
      <c r="P43" s="43"/>
      <c r="Q43" s="43"/>
      <c r="R43" s="43"/>
      <c r="S43" s="43"/>
      <c r="T43" s="43"/>
      <c r="U43" s="43"/>
      <c r="V43" s="43"/>
      <c r="W43" s="153"/>
      <c r="X43" s="43"/>
      <c r="Y43" s="43"/>
      <c r="Z43" s="43"/>
      <c r="AA43" s="43"/>
      <c r="AB43" s="43"/>
      <c r="AC43" s="154"/>
      <c r="AD43" s="44"/>
      <c r="AE43" s="44"/>
      <c r="AF43" s="155"/>
      <c r="BI43" s="163"/>
      <c r="BJ43" s="163"/>
      <c r="BK43" s="145" t="s">
        <v>120</v>
      </c>
      <c r="BL43" s="145" t="s">
        <v>120</v>
      </c>
      <c r="BM43" s="146" t="str">
        <f>IF(E43&lt;&gt;"", E43 &amp; " " &amp; BK43, (30 + COUNTBLANK(E$13:E43)) &amp; " " &amp; BK43)</f>
        <v>57 Asset Mgmt.</v>
      </c>
      <c r="BN43" s="156">
        <f t="shared" si="2"/>
        <v>0</v>
      </c>
      <c r="BO43" s="156">
        <f t="shared" si="2"/>
        <v>0</v>
      </c>
      <c r="BP43" s="156">
        <f t="shared" si="2"/>
        <v>0</v>
      </c>
      <c r="BQ43" s="156">
        <f t="shared" si="2"/>
        <v>0</v>
      </c>
      <c r="BR43" s="156">
        <f t="shared" si="2"/>
        <v>0</v>
      </c>
      <c r="BS43" s="157">
        <f t="shared" si="2"/>
        <v>0</v>
      </c>
    </row>
    <row r="44" spans="1:71" s="45" customFormat="1" ht="27.6" customHeight="1" outlineLevel="2" x14ac:dyDescent="0.25">
      <c r="A44" s="148">
        <v>3.08</v>
      </c>
      <c r="B44" s="149" t="s">
        <v>135</v>
      </c>
      <c r="C44" s="150" t="s">
        <v>136</v>
      </c>
      <c r="D44" s="151"/>
      <c r="E44" s="40"/>
      <c r="F44" s="41"/>
      <c r="G44" s="41"/>
      <c r="H44" s="41"/>
      <c r="I44" s="41"/>
      <c r="J44" s="41"/>
      <c r="K44" s="41"/>
      <c r="L44" s="159">
        <f t="shared" si="6"/>
        <v>0</v>
      </c>
      <c r="M44" s="38"/>
      <c r="N44" s="43"/>
      <c r="O44" s="43"/>
      <c r="P44" s="43"/>
      <c r="Q44" s="43"/>
      <c r="R44" s="43"/>
      <c r="S44" s="43"/>
      <c r="T44" s="43"/>
      <c r="U44" s="43"/>
      <c r="V44" s="43"/>
      <c r="W44" s="153"/>
      <c r="X44" s="43"/>
      <c r="Y44" s="43"/>
      <c r="Z44" s="43"/>
      <c r="AA44" s="43"/>
      <c r="AB44" s="43"/>
      <c r="AC44" s="154"/>
      <c r="AD44" s="44"/>
      <c r="AE44" s="44"/>
      <c r="AF44" s="155"/>
      <c r="BI44" s="163"/>
      <c r="BJ44" s="163"/>
      <c r="BK44" s="145" t="s">
        <v>120</v>
      </c>
      <c r="BL44" s="145" t="s">
        <v>120</v>
      </c>
      <c r="BM44" s="146" t="str">
        <f>IF(E44&lt;&gt;"", E44 &amp; " " &amp; BK44, (30 + COUNTBLANK(E$13:E44)) &amp; " " &amp; BK44)</f>
        <v>58 Asset Mgmt.</v>
      </c>
      <c r="BN44" s="156">
        <f t="shared" si="2"/>
        <v>0</v>
      </c>
      <c r="BO44" s="156">
        <f t="shared" si="2"/>
        <v>0</v>
      </c>
      <c r="BP44" s="156">
        <f t="shared" si="2"/>
        <v>0</v>
      </c>
      <c r="BQ44" s="156">
        <f t="shared" si="2"/>
        <v>0</v>
      </c>
      <c r="BR44" s="156">
        <f t="shared" si="2"/>
        <v>0</v>
      </c>
      <c r="BS44" s="157">
        <f t="shared" si="2"/>
        <v>0</v>
      </c>
    </row>
    <row r="45" spans="1:71" s="45" customFormat="1" ht="41.45" customHeight="1" outlineLevel="2" x14ac:dyDescent="0.25">
      <c r="A45" s="148">
        <v>3.09</v>
      </c>
      <c r="B45" s="149" t="s">
        <v>137</v>
      </c>
      <c r="C45" s="150" t="s">
        <v>138</v>
      </c>
      <c r="D45" s="151"/>
      <c r="E45" s="40"/>
      <c r="F45" s="41"/>
      <c r="G45" s="41"/>
      <c r="H45" s="41"/>
      <c r="I45" s="41"/>
      <c r="J45" s="41"/>
      <c r="K45" s="41"/>
      <c r="L45" s="159">
        <f t="shared" si="6"/>
        <v>0</v>
      </c>
      <c r="M45" s="38"/>
      <c r="N45" s="43"/>
      <c r="O45" s="43"/>
      <c r="P45" s="43"/>
      <c r="Q45" s="43"/>
      <c r="R45" s="43"/>
      <c r="S45" s="43"/>
      <c r="T45" s="43"/>
      <c r="U45" s="43"/>
      <c r="V45" s="43"/>
      <c r="W45" s="153"/>
      <c r="X45" s="43"/>
      <c r="Y45" s="43"/>
      <c r="Z45" s="43"/>
      <c r="AA45" s="43"/>
      <c r="AB45" s="43"/>
      <c r="AC45" s="154"/>
      <c r="AD45" s="44"/>
      <c r="AE45" s="44"/>
      <c r="AF45" s="155"/>
      <c r="BI45" s="163"/>
      <c r="BJ45" s="163"/>
      <c r="BK45" s="145" t="s">
        <v>120</v>
      </c>
      <c r="BL45" s="145" t="s">
        <v>120</v>
      </c>
      <c r="BM45" s="146" t="str">
        <f>IF(E45&lt;&gt;"", E45 &amp; " " &amp; BK45, (30 + COUNTBLANK(E$13:E45)) &amp; " " &amp; BK45)</f>
        <v>59 Asset Mgmt.</v>
      </c>
      <c r="BN45" s="156">
        <f t="shared" si="2"/>
        <v>0</v>
      </c>
      <c r="BO45" s="156">
        <f t="shared" si="2"/>
        <v>0</v>
      </c>
      <c r="BP45" s="156">
        <f t="shared" si="2"/>
        <v>0</v>
      </c>
      <c r="BQ45" s="156">
        <f t="shared" si="2"/>
        <v>0</v>
      </c>
      <c r="BR45" s="156">
        <f t="shared" si="2"/>
        <v>0</v>
      </c>
      <c r="BS45" s="157">
        <f t="shared" si="2"/>
        <v>0</v>
      </c>
    </row>
    <row r="46" spans="1:71" s="45" customFormat="1" ht="41.45" customHeight="1" outlineLevel="2" x14ac:dyDescent="0.25">
      <c r="A46" s="160">
        <v>3.1</v>
      </c>
      <c r="B46" s="149" t="s">
        <v>139</v>
      </c>
      <c r="C46" s="150" t="s">
        <v>140</v>
      </c>
      <c r="D46" s="151"/>
      <c r="E46" s="40"/>
      <c r="F46" s="41"/>
      <c r="G46" s="41"/>
      <c r="H46" s="41"/>
      <c r="I46" s="41"/>
      <c r="J46" s="41"/>
      <c r="K46" s="41"/>
      <c r="L46" s="159">
        <f t="shared" si="6"/>
        <v>0</v>
      </c>
      <c r="M46" s="38"/>
      <c r="N46" s="43"/>
      <c r="O46" s="43"/>
      <c r="P46" s="43"/>
      <c r="Q46" s="43"/>
      <c r="R46" s="43"/>
      <c r="S46" s="43"/>
      <c r="T46" s="43"/>
      <c r="U46" s="43"/>
      <c r="V46" s="43"/>
      <c r="W46" s="153"/>
      <c r="X46" s="43"/>
      <c r="Y46" s="43"/>
      <c r="Z46" s="43"/>
      <c r="AA46" s="43"/>
      <c r="AB46" s="43"/>
      <c r="AC46" s="154"/>
      <c r="AD46" s="44"/>
      <c r="AE46" s="44"/>
      <c r="AF46" s="155"/>
      <c r="BI46" s="163"/>
      <c r="BJ46" s="163"/>
      <c r="BK46" s="145" t="s">
        <v>120</v>
      </c>
      <c r="BL46" s="145" t="s">
        <v>120</v>
      </c>
      <c r="BM46" s="146" t="str">
        <f>IF(E46&lt;&gt;"", E46 &amp; " " &amp; BK46, (30 + COUNTBLANK(E$13:E46)) &amp; " " &amp; BK46)</f>
        <v>60 Asset Mgmt.</v>
      </c>
      <c r="BN46" s="156">
        <f t="shared" si="2"/>
        <v>0</v>
      </c>
      <c r="BO46" s="156">
        <f t="shared" si="2"/>
        <v>0</v>
      </c>
      <c r="BP46" s="156">
        <f t="shared" si="2"/>
        <v>0</v>
      </c>
      <c r="BQ46" s="156">
        <f t="shared" si="2"/>
        <v>0</v>
      </c>
      <c r="BR46" s="156">
        <f t="shared" si="2"/>
        <v>0</v>
      </c>
      <c r="BS46" s="157">
        <f t="shared" si="2"/>
        <v>0</v>
      </c>
    </row>
    <row r="47" spans="1:71" s="45" customFormat="1" outlineLevel="1" x14ac:dyDescent="0.25">
      <c r="A47" s="50">
        <v>4</v>
      </c>
      <c r="B47" s="50" t="s">
        <v>141</v>
      </c>
      <c r="C47" s="141"/>
      <c r="D47" s="37"/>
      <c r="E47" s="37"/>
      <c r="F47" s="49">
        <f t="shared" ref="F47:K47" si="7">IFERROR(AVERAGEIF(BN48:BN59, "&gt;1%"),0)</f>
        <v>0</v>
      </c>
      <c r="G47" s="49">
        <f t="shared" si="7"/>
        <v>0</v>
      </c>
      <c r="H47" s="49">
        <f t="shared" si="7"/>
        <v>0</v>
      </c>
      <c r="I47" s="49">
        <f t="shared" si="7"/>
        <v>0</v>
      </c>
      <c r="J47" s="49">
        <f t="shared" si="7"/>
        <v>0</v>
      </c>
      <c r="K47" s="49">
        <f t="shared" si="7"/>
        <v>0</v>
      </c>
      <c r="L47" s="49">
        <f>IFERROR(AVERAGEIF(L48:L59, "&gt;1%"),0)</f>
        <v>0</v>
      </c>
      <c r="M47" s="38"/>
      <c r="N47" s="161" t="s">
        <v>716</v>
      </c>
      <c r="O47" s="161" t="s">
        <v>716</v>
      </c>
      <c r="P47" s="161" t="s">
        <v>716</v>
      </c>
      <c r="Q47" s="161" t="s">
        <v>716</v>
      </c>
      <c r="R47" s="161" t="s">
        <v>716</v>
      </c>
      <c r="S47" s="161" t="s">
        <v>716</v>
      </c>
      <c r="T47" s="161" t="s">
        <v>716</v>
      </c>
      <c r="U47" s="161" t="s">
        <v>716</v>
      </c>
      <c r="V47" s="161" t="s">
        <v>716</v>
      </c>
      <c r="W47" s="161" t="s">
        <v>716</v>
      </c>
      <c r="X47" s="161" t="s">
        <v>716</v>
      </c>
      <c r="Y47" s="161" t="s">
        <v>716</v>
      </c>
      <c r="Z47" s="161" t="s">
        <v>716</v>
      </c>
      <c r="AA47" s="161" t="s">
        <v>716</v>
      </c>
      <c r="AB47" s="161" t="s">
        <v>716</v>
      </c>
      <c r="AC47" s="154"/>
      <c r="AD47" s="51"/>
      <c r="AE47" s="51"/>
      <c r="AF47" s="51"/>
      <c r="BI47" s="163"/>
      <c r="BJ47" s="163"/>
      <c r="BK47" s="145" t="s">
        <v>67</v>
      </c>
      <c r="BL47" s="145" t="s">
        <v>142</v>
      </c>
      <c r="BM47" s="146"/>
      <c r="BN47" s="156">
        <f t="shared" si="2"/>
        <v>0</v>
      </c>
      <c r="BO47" s="156">
        <f t="shared" si="2"/>
        <v>0</v>
      </c>
      <c r="BP47" s="156">
        <f t="shared" si="2"/>
        <v>0</v>
      </c>
      <c r="BQ47" s="156">
        <f t="shared" si="2"/>
        <v>0</v>
      </c>
      <c r="BR47" s="156">
        <f t="shared" si="2"/>
        <v>0</v>
      </c>
      <c r="BS47" s="157">
        <f t="shared" si="2"/>
        <v>0</v>
      </c>
    </row>
    <row r="48" spans="1:71" s="45" customFormat="1" ht="41.45" customHeight="1" outlineLevel="2" x14ac:dyDescent="0.25">
      <c r="A48" s="160">
        <v>4.00999999999999</v>
      </c>
      <c r="B48" s="164" t="s">
        <v>143</v>
      </c>
      <c r="C48" s="150" t="s">
        <v>144</v>
      </c>
      <c r="D48" s="151"/>
      <c r="E48" s="40"/>
      <c r="F48" s="41"/>
      <c r="G48" s="41"/>
      <c r="H48" s="41"/>
      <c r="I48" s="41"/>
      <c r="J48" s="41"/>
      <c r="K48" s="41"/>
      <c r="L48" s="159">
        <f t="shared" ref="L48:L59" si="8">SUM((VLOOKUP(F48,$K$2:$L$7,2,TRUE)*($F$10*100)),(VLOOKUP(G48,$K$2:$L$7,2,TRUE)*($G$10*100)),(VLOOKUP(H48,$K$2:$L$7,2,TRUE)*($H$10*100)),(VLOOKUP(I48,$K$2:$L$7,2,TRUE)*($I$10*100)),(VLOOKUP(J48,$K$2:$L$7,2,TRUE)*($J$10*100)),(VLOOKUP(K48,$K$2:$L$7,2,TRUE)*($K$10*100)))/100</f>
        <v>0</v>
      </c>
      <c r="M48" s="38"/>
      <c r="N48" s="43"/>
      <c r="O48" s="43"/>
      <c r="P48" s="43"/>
      <c r="Q48" s="43"/>
      <c r="R48" s="43"/>
      <c r="S48" s="43"/>
      <c r="T48" s="43"/>
      <c r="U48" s="43"/>
      <c r="V48" s="43"/>
      <c r="W48" s="153"/>
      <c r="X48" s="43"/>
      <c r="Y48" s="43"/>
      <c r="Z48" s="43"/>
      <c r="AA48" s="43"/>
      <c r="AB48" s="43"/>
      <c r="AC48" s="154"/>
      <c r="AD48" s="44"/>
      <c r="AE48" s="44"/>
      <c r="AF48" s="155"/>
      <c r="BI48" s="163"/>
      <c r="BJ48" s="163"/>
      <c r="BK48" s="145" t="s">
        <v>142</v>
      </c>
      <c r="BL48" s="145" t="s">
        <v>142</v>
      </c>
      <c r="BM48" s="146" t="str">
        <f>IF(E48&lt;&gt;"", E48 &amp; " " &amp; BK48, (30 + COUNTBLANK(E$13:E48)) &amp; " " &amp; BK48)</f>
        <v>62 Investment Mgmt.</v>
      </c>
      <c r="BN48" s="156">
        <f t="shared" si="2"/>
        <v>0</v>
      </c>
      <c r="BO48" s="156">
        <f t="shared" si="2"/>
        <v>0</v>
      </c>
      <c r="BP48" s="156">
        <f t="shared" si="2"/>
        <v>0</v>
      </c>
      <c r="BQ48" s="156">
        <f t="shared" si="2"/>
        <v>0</v>
      </c>
      <c r="BR48" s="156">
        <f t="shared" si="2"/>
        <v>0</v>
      </c>
      <c r="BS48" s="157">
        <f t="shared" si="2"/>
        <v>0</v>
      </c>
    </row>
    <row r="49" spans="1:71" s="45" customFormat="1" ht="41.45" customHeight="1" outlineLevel="2" x14ac:dyDescent="0.25">
      <c r="A49" s="160">
        <v>4.0199999999999898</v>
      </c>
      <c r="B49" s="164" t="s">
        <v>145</v>
      </c>
      <c r="C49" s="150" t="s">
        <v>146</v>
      </c>
      <c r="D49" s="151"/>
      <c r="E49" s="40"/>
      <c r="F49" s="41"/>
      <c r="G49" s="41"/>
      <c r="H49" s="41"/>
      <c r="I49" s="41"/>
      <c r="J49" s="41"/>
      <c r="K49" s="41"/>
      <c r="L49" s="159">
        <f t="shared" si="8"/>
        <v>0</v>
      </c>
      <c r="M49" s="38"/>
      <c r="N49" s="43"/>
      <c r="O49" s="43"/>
      <c r="P49" s="43"/>
      <c r="Q49" s="43"/>
      <c r="R49" s="43"/>
      <c r="S49" s="43"/>
      <c r="T49" s="43"/>
      <c r="U49" s="43"/>
      <c r="V49" s="43"/>
      <c r="W49" s="153"/>
      <c r="X49" s="43"/>
      <c r="Y49" s="43"/>
      <c r="Z49" s="43"/>
      <c r="AA49" s="43"/>
      <c r="AB49" s="43"/>
      <c r="AC49" s="154"/>
      <c r="AD49" s="44"/>
      <c r="AE49" s="44"/>
      <c r="AF49" s="155"/>
      <c r="BI49" s="163"/>
      <c r="BJ49" s="163"/>
      <c r="BK49" s="145" t="s">
        <v>142</v>
      </c>
      <c r="BL49" s="145" t="s">
        <v>142</v>
      </c>
      <c r="BM49" s="146" t="str">
        <f>IF(E49&lt;&gt;"", E49 &amp; " " &amp; BK49, (30 + COUNTBLANK(E$13:E49)) &amp; " " &amp; BK49)</f>
        <v>63 Investment Mgmt.</v>
      </c>
      <c r="BN49" s="156">
        <f t="shared" si="2"/>
        <v>0</v>
      </c>
      <c r="BO49" s="156">
        <f t="shared" si="2"/>
        <v>0</v>
      </c>
      <c r="BP49" s="156">
        <f t="shared" si="2"/>
        <v>0</v>
      </c>
      <c r="BQ49" s="156">
        <f t="shared" si="2"/>
        <v>0</v>
      </c>
      <c r="BR49" s="156">
        <f t="shared" si="2"/>
        <v>0</v>
      </c>
      <c r="BS49" s="157">
        <f t="shared" si="2"/>
        <v>0</v>
      </c>
    </row>
    <row r="50" spans="1:71" s="45" customFormat="1" ht="55.15" customHeight="1" outlineLevel="2" x14ac:dyDescent="0.25">
      <c r="A50" s="160">
        <v>4.0299999999999896</v>
      </c>
      <c r="B50" s="164" t="s">
        <v>147</v>
      </c>
      <c r="C50" s="150" t="s">
        <v>148</v>
      </c>
      <c r="D50" s="151"/>
      <c r="E50" s="40"/>
      <c r="F50" s="41"/>
      <c r="G50" s="41"/>
      <c r="H50" s="41"/>
      <c r="I50" s="41"/>
      <c r="J50" s="41"/>
      <c r="K50" s="41"/>
      <c r="L50" s="159">
        <f t="shared" si="8"/>
        <v>0</v>
      </c>
      <c r="M50" s="38"/>
      <c r="N50" s="43"/>
      <c r="O50" s="43"/>
      <c r="P50" s="43"/>
      <c r="Q50" s="43"/>
      <c r="R50" s="43"/>
      <c r="S50" s="43"/>
      <c r="T50" s="43"/>
      <c r="U50" s="43"/>
      <c r="V50" s="43"/>
      <c r="W50" s="153"/>
      <c r="X50" s="43"/>
      <c r="Y50" s="43"/>
      <c r="Z50" s="43"/>
      <c r="AA50" s="43"/>
      <c r="AB50" s="43"/>
      <c r="AC50" s="154"/>
      <c r="AD50" s="44"/>
      <c r="AE50" s="44"/>
      <c r="AF50" s="155"/>
      <c r="BI50" s="163"/>
      <c r="BJ50" s="163"/>
      <c r="BK50" s="145" t="s">
        <v>142</v>
      </c>
      <c r="BL50" s="145" t="s">
        <v>142</v>
      </c>
      <c r="BM50" s="146" t="str">
        <f>IF(E50&lt;&gt;"", E50 &amp; " " &amp; BK50, (30 + COUNTBLANK(E$13:E50)) &amp; " " &amp; BK50)</f>
        <v>64 Investment Mgmt.</v>
      </c>
      <c r="BN50" s="156">
        <f t="shared" si="2"/>
        <v>0</v>
      </c>
      <c r="BO50" s="156">
        <f t="shared" si="2"/>
        <v>0</v>
      </c>
      <c r="BP50" s="156">
        <f t="shared" si="2"/>
        <v>0</v>
      </c>
      <c r="BQ50" s="156">
        <f t="shared" si="2"/>
        <v>0</v>
      </c>
      <c r="BR50" s="156">
        <f t="shared" si="2"/>
        <v>0</v>
      </c>
      <c r="BS50" s="157">
        <f t="shared" si="2"/>
        <v>0</v>
      </c>
    </row>
    <row r="51" spans="1:71" s="45" customFormat="1" ht="41.45" customHeight="1" outlineLevel="2" x14ac:dyDescent="0.25">
      <c r="A51" s="160">
        <v>4.04</v>
      </c>
      <c r="B51" s="164" t="s">
        <v>149</v>
      </c>
      <c r="C51" s="150" t="s">
        <v>150</v>
      </c>
      <c r="D51" s="151"/>
      <c r="E51" s="40"/>
      <c r="F51" s="41"/>
      <c r="G51" s="41"/>
      <c r="H51" s="41"/>
      <c r="I51" s="41"/>
      <c r="J51" s="41"/>
      <c r="K51" s="41"/>
      <c r="L51" s="159">
        <f t="shared" si="8"/>
        <v>0</v>
      </c>
      <c r="M51" s="38"/>
      <c r="N51" s="43"/>
      <c r="O51" s="43"/>
      <c r="P51" s="43"/>
      <c r="Q51" s="43"/>
      <c r="R51" s="43"/>
      <c r="S51" s="43"/>
      <c r="T51" s="43"/>
      <c r="U51" s="43"/>
      <c r="V51" s="43"/>
      <c r="W51" s="153"/>
      <c r="X51" s="43"/>
      <c r="Y51" s="43"/>
      <c r="Z51" s="43"/>
      <c r="AA51" s="43"/>
      <c r="AB51" s="43"/>
      <c r="AC51" s="154"/>
      <c r="AD51" s="44"/>
      <c r="AE51" s="44"/>
      <c r="AF51" s="155"/>
      <c r="BI51" s="163"/>
      <c r="BJ51" s="163"/>
      <c r="BK51" s="145" t="s">
        <v>142</v>
      </c>
      <c r="BL51" s="145" t="s">
        <v>142</v>
      </c>
      <c r="BM51" s="146" t="str">
        <f>IF(E51&lt;&gt;"", E51 &amp; " " &amp; BK51, (30 + COUNTBLANK(E$13:E51)) &amp; " " &amp; BK51)</f>
        <v>65 Investment Mgmt.</v>
      </c>
      <c r="BN51" s="156">
        <f t="shared" si="2"/>
        <v>0</v>
      </c>
      <c r="BO51" s="156">
        <f t="shared" si="2"/>
        <v>0</v>
      </c>
      <c r="BP51" s="156">
        <f t="shared" si="2"/>
        <v>0</v>
      </c>
      <c r="BQ51" s="156">
        <f t="shared" si="2"/>
        <v>0</v>
      </c>
      <c r="BR51" s="156">
        <f t="shared" si="2"/>
        <v>0</v>
      </c>
      <c r="BS51" s="157">
        <f t="shared" si="2"/>
        <v>0</v>
      </c>
    </row>
    <row r="52" spans="1:71" s="45" customFormat="1" ht="41.45" customHeight="1" outlineLevel="2" x14ac:dyDescent="0.25">
      <c r="A52" s="160">
        <v>4.05</v>
      </c>
      <c r="B52" s="164" t="s">
        <v>151</v>
      </c>
      <c r="C52" s="150" t="s">
        <v>152</v>
      </c>
      <c r="D52" s="151"/>
      <c r="E52" s="40"/>
      <c r="F52" s="41"/>
      <c r="G52" s="41"/>
      <c r="H52" s="41"/>
      <c r="I52" s="41"/>
      <c r="J52" s="41"/>
      <c r="K52" s="41"/>
      <c r="L52" s="159">
        <f t="shared" si="8"/>
        <v>0</v>
      </c>
      <c r="M52" s="38"/>
      <c r="N52" s="43"/>
      <c r="O52" s="43"/>
      <c r="P52" s="43"/>
      <c r="Q52" s="43"/>
      <c r="R52" s="43"/>
      <c r="S52" s="43"/>
      <c r="T52" s="43"/>
      <c r="U52" s="43"/>
      <c r="V52" s="43"/>
      <c r="W52" s="153"/>
      <c r="X52" s="43"/>
      <c r="Y52" s="43"/>
      <c r="Z52" s="43"/>
      <c r="AA52" s="43"/>
      <c r="AB52" s="43"/>
      <c r="AC52" s="154"/>
      <c r="AD52" s="44"/>
      <c r="AE52" s="44"/>
      <c r="AF52" s="155"/>
      <c r="BI52" s="163"/>
      <c r="BJ52" s="163"/>
      <c r="BK52" s="145" t="s">
        <v>142</v>
      </c>
      <c r="BL52" s="145" t="s">
        <v>142</v>
      </c>
      <c r="BM52" s="146" t="str">
        <f>IF(E52&lt;&gt;"", E52 &amp; " " &amp; BK52, (30 + COUNTBLANK(E$13:E52)) &amp; " " &amp; BK52)</f>
        <v>66 Investment Mgmt.</v>
      </c>
      <c r="BN52" s="156">
        <f t="shared" si="2"/>
        <v>0</v>
      </c>
      <c r="BO52" s="156">
        <f t="shared" si="2"/>
        <v>0</v>
      </c>
      <c r="BP52" s="156">
        <f t="shared" si="2"/>
        <v>0</v>
      </c>
      <c r="BQ52" s="156">
        <f t="shared" si="2"/>
        <v>0</v>
      </c>
      <c r="BR52" s="156">
        <f t="shared" si="2"/>
        <v>0</v>
      </c>
      <c r="BS52" s="157">
        <f t="shared" si="2"/>
        <v>0</v>
      </c>
    </row>
    <row r="53" spans="1:71" s="45" customFormat="1" ht="55.15" customHeight="1" outlineLevel="2" x14ac:dyDescent="0.25">
      <c r="A53" s="160">
        <v>4.0599999999999996</v>
      </c>
      <c r="B53" s="164" t="s">
        <v>153</v>
      </c>
      <c r="C53" s="150" t="s">
        <v>154</v>
      </c>
      <c r="D53" s="151"/>
      <c r="E53" s="40"/>
      <c r="F53" s="41"/>
      <c r="G53" s="41"/>
      <c r="H53" s="41"/>
      <c r="I53" s="41"/>
      <c r="J53" s="41"/>
      <c r="K53" s="41"/>
      <c r="L53" s="159">
        <f t="shared" si="8"/>
        <v>0</v>
      </c>
      <c r="M53" s="38"/>
      <c r="N53" s="43"/>
      <c r="O53" s="43"/>
      <c r="P53" s="43"/>
      <c r="Q53" s="43"/>
      <c r="R53" s="43"/>
      <c r="S53" s="43"/>
      <c r="T53" s="43"/>
      <c r="U53" s="43"/>
      <c r="V53" s="43"/>
      <c r="W53" s="153"/>
      <c r="X53" s="43"/>
      <c r="Y53" s="43"/>
      <c r="Z53" s="43"/>
      <c r="AA53" s="43"/>
      <c r="AB53" s="43"/>
      <c r="AC53" s="154"/>
      <c r="AD53" s="44"/>
      <c r="AE53" s="44"/>
      <c r="AF53" s="155"/>
      <c r="BI53" s="163"/>
      <c r="BJ53" s="163"/>
      <c r="BK53" s="145" t="s">
        <v>142</v>
      </c>
      <c r="BL53" s="145" t="s">
        <v>142</v>
      </c>
      <c r="BM53" s="146" t="str">
        <f>IF(E53&lt;&gt;"", E53 &amp; " " &amp; BK53, (30 + COUNTBLANK(E$13:E53)) &amp; " " &amp; BK53)</f>
        <v>67 Investment Mgmt.</v>
      </c>
      <c r="BN53" s="156">
        <f t="shared" si="2"/>
        <v>0</v>
      </c>
      <c r="BO53" s="156">
        <f t="shared" si="2"/>
        <v>0</v>
      </c>
      <c r="BP53" s="156">
        <f t="shared" si="2"/>
        <v>0</v>
      </c>
      <c r="BQ53" s="156">
        <f t="shared" si="2"/>
        <v>0</v>
      </c>
      <c r="BR53" s="156">
        <f t="shared" si="2"/>
        <v>0</v>
      </c>
      <c r="BS53" s="157">
        <f t="shared" si="2"/>
        <v>0</v>
      </c>
    </row>
    <row r="54" spans="1:71" s="45" customFormat="1" ht="41.45" customHeight="1" outlineLevel="2" x14ac:dyDescent="0.25">
      <c r="A54" s="160">
        <v>4.07</v>
      </c>
      <c r="B54" s="164" t="s">
        <v>155</v>
      </c>
      <c r="C54" s="150" t="s">
        <v>156</v>
      </c>
      <c r="D54" s="151"/>
      <c r="E54" s="40"/>
      <c r="F54" s="41"/>
      <c r="G54" s="41"/>
      <c r="H54" s="41"/>
      <c r="I54" s="41"/>
      <c r="J54" s="41"/>
      <c r="K54" s="41"/>
      <c r="L54" s="159">
        <f t="shared" si="8"/>
        <v>0</v>
      </c>
      <c r="M54" s="38"/>
      <c r="N54" s="43"/>
      <c r="O54" s="43"/>
      <c r="P54" s="43"/>
      <c r="Q54" s="43"/>
      <c r="R54" s="43"/>
      <c r="S54" s="43"/>
      <c r="T54" s="43"/>
      <c r="U54" s="43"/>
      <c r="V54" s="43"/>
      <c r="W54" s="153"/>
      <c r="X54" s="43"/>
      <c r="Y54" s="43"/>
      <c r="Z54" s="43"/>
      <c r="AA54" s="43"/>
      <c r="AB54" s="43"/>
      <c r="AC54" s="154"/>
      <c r="AD54" s="44"/>
      <c r="AE54" s="44"/>
      <c r="AF54" s="155"/>
      <c r="BI54" s="163"/>
      <c r="BJ54" s="163"/>
      <c r="BK54" s="145" t="s">
        <v>142</v>
      </c>
      <c r="BL54" s="145" t="s">
        <v>142</v>
      </c>
      <c r="BM54" s="146" t="str">
        <f>IF(E54&lt;&gt;"", E54 &amp; " " &amp; BK54, (30 + COUNTBLANK(E$13:E54)) &amp; " " &amp; BK54)</f>
        <v>68 Investment Mgmt.</v>
      </c>
      <c r="BN54" s="156">
        <f t="shared" si="2"/>
        <v>0</v>
      </c>
      <c r="BO54" s="156">
        <f t="shared" si="2"/>
        <v>0</v>
      </c>
      <c r="BP54" s="156">
        <f t="shared" si="2"/>
        <v>0</v>
      </c>
      <c r="BQ54" s="156">
        <f t="shared" si="2"/>
        <v>0</v>
      </c>
      <c r="BR54" s="156">
        <f t="shared" si="2"/>
        <v>0</v>
      </c>
      <c r="BS54" s="157">
        <f t="shared" si="2"/>
        <v>0</v>
      </c>
    </row>
    <row r="55" spans="1:71" s="45" customFormat="1" ht="55.15" customHeight="1" outlineLevel="2" x14ac:dyDescent="0.25">
      <c r="A55" s="160">
        <v>4.08</v>
      </c>
      <c r="B55" s="164" t="s">
        <v>157</v>
      </c>
      <c r="C55" s="150" t="s">
        <v>158</v>
      </c>
      <c r="D55" s="151"/>
      <c r="E55" s="40"/>
      <c r="F55" s="41"/>
      <c r="G55" s="41"/>
      <c r="H55" s="41"/>
      <c r="I55" s="41"/>
      <c r="J55" s="41"/>
      <c r="K55" s="41"/>
      <c r="L55" s="159">
        <f t="shared" si="8"/>
        <v>0</v>
      </c>
      <c r="M55" s="38"/>
      <c r="N55" s="43"/>
      <c r="O55" s="43"/>
      <c r="P55" s="43"/>
      <c r="Q55" s="43"/>
      <c r="R55" s="43"/>
      <c r="S55" s="43"/>
      <c r="T55" s="43"/>
      <c r="U55" s="43"/>
      <c r="V55" s="43"/>
      <c r="W55" s="153"/>
      <c r="X55" s="43"/>
      <c r="Y55" s="43"/>
      <c r="Z55" s="43"/>
      <c r="AA55" s="43"/>
      <c r="AB55" s="43"/>
      <c r="AC55" s="154"/>
      <c r="AD55" s="44"/>
      <c r="AE55" s="44"/>
      <c r="AF55" s="155"/>
      <c r="BI55" s="163"/>
      <c r="BJ55" s="163"/>
      <c r="BK55" s="145" t="s">
        <v>142</v>
      </c>
      <c r="BL55" s="145" t="s">
        <v>142</v>
      </c>
      <c r="BM55" s="146" t="str">
        <f>IF(E55&lt;&gt;"", E55 &amp; " " &amp; BK55, (30 + COUNTBLANK(E$13:E55)) &amp; " " &amp; BK55)</f>
        <v>69 Investment Mgmt.</v>
      </c>
      <c r="BN55" s="156">
        <f t="shared" si="2"/>
        <v>0</v>
      </c>
      <c r="BO55" s="156">
        <f t="shared" si="2"/>
        <v>0</v>
      </c>
      <c r="BP55" s="156">
        <f t="shared" si="2"/>
        <v>0</v>
      </c>
      <c r="BQ55" s="156">
        <f t="shared" ref="BQ55:BS118" si="9">I55*20%</f>
        <v>0</v>
      </c>
      <c r="BR55" s="156">
        <f t="shared" si="9"/>
        <v>0</v>
      </c>
      <c r="BS55" s="157">
        <f t="shared" si="9"/>
        <v>0</v>
      </c>
    </row>
    <row r="56" spans="1:71" s="45" customFormat="1" ht="41.45" customHeight="1" outlineLevel="2" x14ac:dyDescent="0.25">
      <c r="A56" s="160">
        <v>4.09</v>
      </c>
      <c r="B56" s="164" t="s">
        <v>103</v>
      </c>
      <c r="C56" s="150" t="s">
        <v>159</v>
      </c>
      <c r="D56" s="151"/>
      <c r="E56" s="40"/>
      <c r="F56" s="41"/>
      <c r="G56" s="41"/>
      <c r="H56" s="41"/>
      <c r="I56" s="41"/>
      <c r="J56" s="41"/>
      <c r="K56" s="41"/>
      <c r="L56" s="159">
        <f t="shared" si="8"/>
        <v>0</v>
      </c>
      <c r="M56" s="38"/>
      <c r="N56" s="43"/>
      <c r="O56" s="43"/>
      <c r="P56" s="43"/>
      <c r="Q56" s="43"/>
      <c r="R56" s="43"/>
      <c r="S56" s="43"/>
      <c r="T56" s="43"/>
      <c r="U56" s="43"/>
      <c r="V56" s="43"/>
      <c r="W56" s="153"/>
      <c r="X56" s="43"/>
      <c r="Y56" s="43"/>
      <c r="Z56" s="43"/>
      <c r="AA56" s="43"/>
      <c r="AB56" s="43"/>
      <c r="AC56" s="154"/>
      <c r="AD56" s="44"/>
      <c r="AE56" s="44"/>
      <c r="AF56" s="155"/>
      <c r="BI56" s="163"/>
      <c r="BJ56" s="163"/>
      <c r="BK56" s="145" t="s">
        <v>142</v>
      </c>
      <c r="BL56" s="145" t="s">
        <v>142</v>
      </c>
      <c r="BM56" s="146" t="str">
        <f>IF(E56&lt;&gt;"", E56 &amp; " " &amp; BK56, (30 + COUNTBLANK(E$13:E56)) &amp; " " &amp; BK56)</f>
        <v>70 Investment Mgmt.</v>
      </c>
      <c r="BN56" s="156">
        <f t="shared" ref="BN56:BS119" si="10">F56*20%</f>
        <v>0</v>
      </c>
      <c r="BO56" s="156">
        <f t="shared" si="10"/>
        <v>0</v>
      </c>
      <c r="BP56" s="156">
        <f t="shared" si="10"/>
        <v>0</v>
      </c>
      <c r="BQ56" s="156">
        <f t="shared" si="9"/>
        <v>0</v>
      </c>
      <c r="BR56" s="156">
        <f t="shared" si="9"/>
        <v>0</v>
      </c>
      <c r="BS56" s="157">
        <f t="shared" si="9"/>
        <v>0</v>
      </c>
    </row>
    <row r="57" spans="1:71" s="45" customFormat="1" ht="41.45" customHeight="1" outlineLevel="2" x14ac:dyDescent="0.25">
      <c r="A57" s="160">
        <v>4.0999999999999996</v>
      </c>
      <c r="B57" s="164" t="s">
        <v>160</v>
      </c>
      <c r="C57" s="150" t="s">
        <v>161</v>
      </c>
      <c r="D57" s="151"/>
      <c r="E57" s="40"/>
      <c r="F57" s="41"/>
      <c r="G57" s="41"/>
      <c r="H57" s="41"/>
      <c r="I57" s="41"/>
      <c r="J57" s="41"/>
      <c r="K57" s="41"/>
      <c r="L57" s="159">
        <f t="shared" si="8"/>
        <v>0</v>
      </c>
      <c r="M57" s="38"/>
      <c r="N57" s="43"/>
      <c r="O57" s="43"/>
      <c r="P57" s="43"/>
      <c r="Q57" s="43"/>
      <c r="R57" s="43"/>
      <c r="S57" s="43"/>
      <c r="T57" s="43"/>
      <c r="U57" s="43"/>
      <c r="V57" s="43"/>
      <c r="W57" s="153"/>
      <c r="X57" s="43"/>
      <c r="Y57" s="43"/>
      <c r="Z57" s="43"/>
      <c r="AA57" s="43"/>
      <c r="AB57" s="43"/>
      <c r="AC57" s="154"/>
      <c r="AD57" s="44"/>
      <c r="AE57" s="44"/>
      <c r="AF57" s="155"/>
      <c r="BI57" s="163"/>
      <c r="BJ57" s="163"/>
      <c r="BK57" s="145" t="s">
        <v>142</v>
      </c>
      <c r="BL57" s="145" t="s">
        <v>142</v>
      </c>
      <c r="BM57" s="146" t="str">
        <f>IF(E57&lt;&gt;"", E57 &amp; " " &amp; BK57, (30 + COUNTBLANK(E$13:E57)) &amp; " " &amp; BK57)</f>
        <v>71 Investment Mgmt.</v>
      </c>
      <c r="BN57" s="156">
        <f t="shared" si="10"/>
        <v>0</v>
      </c>
      <c r="BO57" s="156">
        <f t="shared" si="10"/>
        <v>0</v>
      </c>
      <c r="BP57" s="156">
        <f t="shared" si="10"/>
        <v>0</v>
      </c>
      <c r="BQ57" s="156">
        <f t="shared" si="9"/>
        <v>0</v>
      </c>
      <c r="BR57" s="156">
        <f t="shared" si="9"/>
        <v>0</v>
      </c>
      <c r="BS57" s="157">
        <f t="shared" si="9"/>
        <v>0</v>
      </c>
    </row>
    <row r="58" spans="1:71" s="45" customFormat="1" ht="41.45" customHeight="1" outlineLevel="2" x14ac:dyDescent="0.25">
      <c r="A58" s="160">
        <v>4.1100000000000003</v>
      </c>
      <c r="B58" s="149" t="s">
        <v>135</v>
      </c>
      <c r="C58" s="150" t="s">
        <v>162</v>
      </c>
      <c r="D58" s="151"/>
      <c r="E58" s="40"/>
      <c r="F58" s="41"/>
      <c r="G58" s="41"/>
      <c r="H58" s="41"/>
      <c r="I58" s="41"/>
      <c r="J58" s="41"/>
      <c r="K58" s="41"/>
      <c r="L58" s="159">
        <f t="shared" si="8"/>
        <v>0</v>
      </c>
      <c r="M58" s="38"/>
      <c r="N58" s="43"/>
      <c r="O58" s="43"/>
      <c r="P58" s="43"/>
      <c r="Q58" s="43"/>
      <c r="R58" s="43"/>
      <c r="S58" s="43"/>
      <c r="T58" s="43"/>
      <c r="U58" s="43"/>
      <c r="V58" s="43"/>
      <c r="W58" s="153"/>
      <c r="X58" s="43"/>
      <c r="Y58" s="43"/>
      <c r="Z58" s="43"/>
      <c r="AA58" s="43"/>
      <c r="AB58" s="43"/>
      <c r="AC58" s="154"/>
      <c r="AD58" s="44"/>
      <c r="AE58" s="44"/>
      <c r="AF58" s="155"/>
      <c r="BI58" s="163"/>
      <c r="BJ58" s="163"/>
      <c r="BK58" s="145" t="s">
        <v>142</v>
      </c>
      <c r="BL58" s="145" t="s">
        <v>142</v>
      </c>
      <c r="BM58" s="146" t="str">
        <f>IF(E58&lt;&gt;"", E58 &amp; " " &amp; BK58, (30 + COUNTBLANK(E$13:E58)) &amp; " " &amp; BK58)</f>
        <v>72 Investment Mgmt.</v>
      </c>
      <c r="BN58" s="156">
        <f t="shared" si="10"/>
        <v>0</v>
      </c>
      <c r="BO58" s="156">
        <f t="shared" si="10"/>
        <v>0</v>
      </c>
      <c r="BP58" s="156">
        <f t="shared" si="10"/>
        <v>0</v>
      </c>
      <c r="BQ58" s="156">
        <f t="shared" si="9"/>
        <v>0</v>
      </c>
      <c r="BR58" s="156">
        <f t="shared" si="9"/>
        <v>0</v>
      </c>
      <c r="BS58" s="157">
        <f t="shared" si="9"/>
        <v>0</v>
      </c>
    </row>
    <row r="59" spans="1:71" s="45" customFormat="1" ht="41.45" customHeight="1" outlineLevel="2" x14ac:dyDescent="0.25">
      <c r="A59" s="160">
        <v>4.12</v>
      </c>
      <c r="B59" s="164" t="s">
        <v>163</v>
      </c>
      <c r="C59" s="150" t="s">
        <v>164</v>
      </c>
      <c r="D59" s="151"/>
      <c r="E59" s="40"/>
      <c r="F59" s="41"/>
      <c r="G59" s="41"/>
      <c r="H59" s="41"/>
      <c r="I59" s="41"/>
      <c r="J59" s="41"/>
      <c r="K59" s="41"/>
      <c r="L59" s="159">
        <f t="shared" si="8"/>
        <v>0</v>
      </c>
      <c r="M59" s="38"/>
      <c r="N59" s="43"/>
      <c r="O59" s="43"/>
      <c r="P59" s="43"/>
      <c r="Q59" s="43"/>
      <c r="R59" s="43"/>
      <c r="S59" s="43"/>
      <c r="T59" s="43"/>
      <c r="U59" s="43"/>
      <c r="V59" s="43"/>
      <c r="W59" s="153"/>
      <c r="X59" s="43"/>
      <c r="Y59" s="43"/>
      <c r="Z59" s="43"/>
      <c r="AA59" s="43"/>
      <c r="AB59" s="43"/>
      <c r="AC59" s="154"/>
      <c r="AD59" s="44"/>
      <c r="AE59" s="44"/>
      <c r="AF59" s="155"/>
      <c r="BI59" s="163"/>
      <c r="BJ59" s="163"/>
      <c r="BK59" s="145" t="s">
        <v>142</v>
      </c>
      <c r="BL59" s="145" t="s">
        <v>142</v>
      </c>
      <c r="BM59" s="146" t="str">
        <f>IF(E59&lt;&gt;"", E59 &amp; " " &amp; BK59, (30 + COUNTBLANK(E$13:E59)) &amp; " " &amp; BK59)</f>
        <v>73 Investment Mgmt.</v>
      </c>
      <c r="BN59" s="156">
        <f t="shared" si="10"/>
        <v>0</v>
      </c>
      <c r="BO59" s="156">
        <f t="shared" si="10"/>
        <v>0</v>
      </c>
      <c r="BP59" s="156">
        <f t="shared" si="10"/>
        <v>0</v>
      </c>
      <c r="BQ59" s="156">
        <f t="shared" si="9"/>
        <v>0</v>
      </c>
      <c r="BR59" s="156">
        <f t="shared" si="9"/>
        <v>0</v>
      </c>
      <c r="BS59" s="157">
        <f t="shared" si="9"/>
        <v>0</v>
      </c>
    </row>
    <row r="60" spans="1:71" s="45" customFormat="1" outlineLevel="1" x14ac:dyDescent="0.25">
      <c r="A60" s="50">
        <v>5</v>
      </c>
      <c r="B60" s="50" t="s">
        <v>165</v>
      </c>
      <c r="C60" s="141"/>
      <c r="D60" s="37"/>
      <c r="E60" s="37"/>
      <c r="F60" s="52">
        <f t="shared" ref="F60:K60" si="11">IFERROR(AVERAGEIF(BN61:BN72, "&gt;1%"),0)</f>
        <v>0</v>
      </c>
      <c r="G60" s="52">
        <f t="shared" si="11"/>
        <v>0</v>
      </c>
      <c r="H60" s="52">
        <f t="shared" si="11"/>
        <v>0</v>
      </c>
      <c r="I60" s="52">
        <f t="shared" si="11"/>
        <v>0</v>
      </c>
      <c r="J60" s="52">
        <f t="shared" si="11"/>
        <v>0</v>
      </c>
      <c r="K60" s="52">
        <f t="shared" si="11"/>
        <v>0</v>
      </c>
      <c r="L60" s="52">
        <f>IFERROR(AVERAGEIF(L61:L72, "&gt;1%"),0)</f>
        <v>0</v>
      </c>
      <c r="M60" s="38"/>
      <c r="N60" s="161" t="s">
        <v>716</v>
      </c>
      <c r="O60" s="161" t="s">
        <v>716</v>
      </c>
      <c r="P60" s="161" t="s">
        <v>716</v>
      </c>
      <c r="Q60" s="161" t="s">
        <v>716</v>
      </c>
      <c r="R60" s="161" t="s">
        <v>716</v>
      </c>
      <c r="S60" s="161" t="s">
        <v>716</v>
      </c>
      <c r="T60" s="161" t="s">
        <v>716</v>
      </c>
      <c r="U60" s="161" t="s">
        <v>716</v>
      </c>
      <c r="V60" s="161" t="s">
        <v>716</v>
      </c>
      <c r="W60" s="161" t="s">
        <v>716</v>
      </c>
      <c r="X60" s="161" t="s">
        <v>716</v>
      </c>
      <c r="Y60" s="161" t="s">
        <v>716</v>
      </c>
      <c r="Z60" s="161" t="s">
        <v>716</v>
      </c>
      <c r="AA60" s="161" t="s">
        <v>716</v>
      </c>
      <c r="AB60" s="161" t="s">
        <v>716</v>
      </c>
      <c r="AC60" s="154"/>
      <c r="AD60" s="54"/>
      <c r="AE60" s="54"/>
      <c r="AF60" s="54"/>
      <c r="BI60" s="163"/>
      <c r="BJ60" s="163"/>
      <c r="BK60" s="145" t="s">
        <v>67</v>
      </c>
      <c r="BL60" s="145" t="s">
        <v>166</v>
      </c>
      <c r="BM60" s="146"/>
      <c r="BN60" s="156">
        <f t="shared" si="10"/>
        <v>0</v>
      </c>
      <c r="BO60" s="156">
        <f t="shared" si="10"/>
        <v>0</v>
      </c>
      <c r="BP60" s="156">
        <f t="shared" si="10"/>
        <v>0</v>
      </c>
      <c r="BQ60" s="156">
        <f t="shared" si="9"/>
        <v>0</v>
      </c>
      <c r="BR60" s="156">
        <f t="shared" si="9"/>
        <v>0</v>
      </c>
      <c r="BS60" s="157">
        <f t="shared" si="9"/>
        <v>0</v>
      </c>
    </row>
    <row r="61" spans="1:71" s="45" customFormat="1" ht="41.45" customHeight="1" outlineLevel="2" x14ac:dyDescent="0.25">
      <c r="A61" s="160">
        <v>5.00999999999999</v>
      </c>
      <c r="B61" s="162" t="s">
        <v>167</v>
      </c>
      <c r="C61" s="150" t="s">
        <v>168</v>
      </c>
      <c r="D61" s="151"/>
      <c r="E61" s="40"/>
      <c r="F61" s="41"/>
      <c r="G61" s="41"/>
      <c r="H61" s="41"/>
      <c r="I61" s="41"/>
      <c r="J61" s="41"/>
      <c r="K61" s="41"/>
      <c r="L61" s="159">
        <f t="shared" ref="L61:L72" si="12">SUM((VLOOKUP(F61,$K$2:$L$7,2,TRUE)*($F$10*100)),(VLOOKUP(G61,$K$2:$L$7,2,TRUE)*($G$10*100)),(VLOOKUP(H61,$K$2:$L$7,2,TRUE)*($H$10*100)),(VLOOKUP(I61,$K$2:$L$7,2,TRUE)*($I$10*100)),(VLOOKUP(J61,$K$2:$L$7,2,TRUE)*($J$10*100)),(VLOOKUP(K61,$K$2:$L$7,2,TRUE)*($K$10*100)))/100</f>
        <v>0</v>
      </c>
      <c r="M61" s="38"/>
      <c r="N61" s="43"/>
      <c r="O61" s="43"/>
      <c r="P61" s="43"/>
      <c r="Q61" s="43"/>
      <c r="R61" s="43"/>
      <c r="S61" s="43"/>
      <c r="T61" s="43"/>
      <c r="U61" s="43"/>
      <c r="V61" s="43"/>
      <c r="W61" s="153"/>
      <c r="X61" s="43"/>
      <c r="Y61" s="43"/>
      <c r="Z61" s="43"/>
      <c r="AA61" s="43"/>
      <c r="AB61" s="43"/>
      <c r="AC61" s="154"/>
      <c r="AD61" s="44"/>
      <c r="AE61" s="44"/>
      <c r="AF61" s="155"/>
      <c r="BI61" s="163"/>
      <c r="BJ61" s="163"/>
      <c r="BK61" s="145" t="s">
        <v>166</v>
      </c>
      <c r="BL61" s="145" t="s">
        <v>166</v>
      </c>
      <c r="BM61" s="146" t="str">
        <f>IF(E61&lt;&gt;"", E61 &amp; " " &amp; BK61, (30 + COUNTBLANK(E$13:E61)) &amp; " " &amp; BK61)</f>
        <v>75 Procurement</v>
      </c>
      <c r="BN61" s="156">
        <f t="shared" si="10"/>
        <v>0</v>
      </c>
      <c r="BO61" s="156">
        <f t="shared" si="10"/>
        <v>0</v>
      </c>
      <c r="BP61" s="156">
        <f t="shared" si="10"/>
        <v>0</v>
      </c>
      <c r="BQ61" s="156">
        <f t="shared" si="9"/>
        <v>0</v>
      </c>
      <c r="BR61" s="156">
        <f t="shared" si="9"/>
        <v>0</v>
      </c>
      <c r="BS61" s="157">
        <f t="shared" si="9"/>
        <v>0</v>
      </c>
    </row>
    <row r="62" spans="1:71" s="45" customFormat="1" ht="27.6" customHeight="1" outlineLevel="2" x14ac:dyDescent="0.25">
      <c r="A62" s="160">
        <v>5.0199999999999898</v>
      </c>
      <c r="B62" s="162" t="s">
        <v>169</v>
      </c>
      <c r="C62" s="150" t="s">
        <v>170</v>
      </c>
      <c r="D62" s="151"/>
      <c r="E62" s="40"/>
      <c r="F62" s="41"/>
      <c r="G62" s="41"/>
      <c r="H62" s="41"/>
      <c r="I62" s="41"/>
      <c r="J62" s="41"/>
      <c r="K62" s="41"/>
      <c r="L62" s="159">
        <f t="shared" si="12"/>
        <v>0</v>
      </c>
      <c r="M62" s="38"/>
      <c r="N62" s="43"/>
      <c r="O62" s="43"/>
      <c r="P62" s="43"/>
      <c r="Q62" s="43"/>
      <c r="R62" s="43"/>
      <c r="S62" s="43"/>
      <c r="T62" s="43"/>
      <c r="U62" s="43"/>
      <c r="V62" s="43"/>
      <c r="W62" s="153"/>
      <c r="X62" s="43"/>
      <c r="Y62" s="43"/>
      <c r="Z62" s="43"/>
      <c r="AA62" s="43"/>
      <c r="AB62" s="43"/>
      <c r="AC62" s="154"/>
      <c r="AD62" s="44"/>
      <c r="AE62" s="44"/>
      <c r="AF62" s="155"/>
      <c r="BI62" s="163"/>
      <c r="BJ62" s="163"/>
      <c r="BK62" s="145" t="s">
        <v>166</v>
      </c>
      <c r="BL62" s="145" t="s">
        <v>166</v>
      </c>
      <c r="BM62" s="146" t="str">
        <f>IF(E62&lt;&gt;"", E62 &amp; " " &amp; BK62, (30 + COUNTBLANK(E$13:E62)) &amp; " " &amp; BK62)</f>
        <v>76 Procurement</v>
      </c>
      <c r="BN62" s="156">
        <f t="shared" si="10"/>
        <v>0</v>
      </c>
      <c r="BO62" s="156">
        <f t="shared" si="10"/>
        <v>0</v>
      </c>
      <c r="BP62" s="156">
        <f t="shared" si="10"/>
        <v>0</v>
      </c>
      <c r="BQ62" s="156">
        <f t="shared" si="9"/>
        <v>0</v>
      </c>
      <c r="BR62" s="156">
        <f t="shared" si="9"/>
        <v>0</v>
      </c>
      <c r="BS62" s="157">
        <f t="shared" si="9"/>
        <v>0</v>
      </c>
    </row>
    <row r="63" spans="1:71" s="45" customFormat="1" ht="27.6" customHeight="1" outlineLevel="2" x14ac:dyDescent="0.25">
      <c r="A63" s="160">
        <v>5.0299999999999896</v>
      </c>
      <c r="B63" s="162" t="s">
        <v>171</v>
      </c>
      <c r="C63" s="150" t="s">
        <v>172</v>
      </c>
      <c r="D63" s="151"/>
      <c r="E63" s="40"/>
      <c r="F63" s="41"/>
      <c r="G63" s="41"/>
      <c r="H63" s="41"/>
      <c r="I63" s="41"/>
      <c r="J63" s="41"/>
      <c r="K63" s="41"/>
      <c r="L63" s="159">
        <f t="shared" si="12"/>
        <v>0</v>
      </c>
      <c r="M63" s="38"/>
      <c r="N63" s="43"/>
      <c r="O63" s="43"/>
      <c r="P63" s="43"/>
      <c r="Q63" s="43"/>
      <c r="R63" s="43"/>
      <c r="S63" s="43"/>
      <c r="T63" s="43"/>
      <c r="U63" s="43"/>
      <c r="V63" s="43"/>
      <c r="W63" s="153"/>
      <c r="X63" s="43"/>
      <c r="Y63" s="43"/>
      <c r="Z63" s="43"/>
      <c r="AA63" s="43"/>
      <c r="AB63" s="43"/>
      <c r="AC63" s="154"/>
      <c r="AD63" s="44"/>
      <c r="AE63" s="44"/>
      <c r="AF63" s="155"/>
      <c r="BI63" s="163"/>
      <c r="BJ63" s="163"/>
      <c r="BK63" s="145" t="s">
        <v>166</v>
      </c>
      <c r="BL63" s="145" t="s">
        <v>166</v>
      </c>
      <c r="BM63" s="146" t="str">
        <f>IF(E63&lt;&gt;"", E63 &amp; " " &amp; BK63, (30 + COUNTBLANK(E$13:E63)) &amp; " " &amp; BK63)</f>
        <v>77 Procurement</v>
      </c>
      <c r="BN63" s="156">
        <f t="shared" si="10"/>
        <v>0</v>
      </c>
      <c r="BO63" s="156">
        <f t="shared" si="10"/>
        <v>0</v>
      </c>
      <c r="BP63" s="156">
        <f t="shared" si="10"/>
        <v>0</v>
      </c>
      <c r="BQ63" s="156">
        <f t="shared" si="9"/>
        <v>0</v>
      </c>
      <c r="BR63" s="156">
        <f t="shared" si="9"/>
        <v>0</v>
      </c>
      <c r="BS63" s="157">
        <f t="shared" si="9"/>
        <v>0</v>
      </c>
    </row>
    <row r="64" spans="1:71" s="45" customFormat="1" ht="27.6" customHeight="1" outlineLevel="2" x14ac:dyDescent="0.25">
      <c r="A64" s="160">
        <v>5.04</v>
      </c>
      <c r="B64" s="162" t="s">
        <v>173</v>
      </c>
      <c r="C64" s="150" t="s">
        <v>174</v>
      </c>
      <c r="D64" s="151"/>
      <c r="E64" s="40"/>
      <c r="F64" s="41"/>
      <c r="G64" s="41"/>
      <c r="H64" s="41"/>
      <c r="I64" s="41"/>
      <c r="J64" s="41"/>
      <c r="K64" s="41"/>
      <c r="L64" s="159">
        <f t="shared" si="12"/>
        <v>0</v>
      </c>
      <c r="M64" s="38"/>
      <c r="N64" s="43"/>
      <c r="O64" s="43"/>
      <c r="P64" s="43"/>
      <c r="Q64" s="43"/>
      <c r="R64" s="43"/>
      <c r="S64" s="43"/>
      <c r="T64" s="43"/>
      <c r="U64" s="43"/>
      <c r="V64" s="43"/>
      <c r="W64" s="153"/>
      <c r="X64" s="43"/>
      <c r="Y64" s="43"/>
      <c r="Z64" s="43"/>
      <c r="AA64" s="43"/>
      <c r="AB64" s="43"/>
      <c r="AC64" s="154"/>
      <c r="AD64" s="44"/>
      <c r="AE64" s="44"/>
      <c r="AF64" s="155"/>
      <c r="BI64" s="163"/>
      <c r="BJ64" s="163"/>
      <c r="BK64" s="145" t="s">
        <v>166</v>
      </c>
      <c r="BL64" s="145" t="s">
        <v>166</v>
      </c>
      <c r="BM64" s="146" t="str">
        <f>IF(E64&lt;&gt;"", E64 &amp; " " &amp; BK64, (30 + COUNTBLANK(E$13:E64)) &amp; " " &amp; BK64)</f>
        <v>78 Procurement</v>
      </c>
      <c r="BN64" s="156">
        <f t="shared" si="10"/>
        <v>0</v>
      </c>
      <c r="BO64" s="156">
        <f t="shared" si="10"/>
        <v>0</v>
      </c>
      <c r="BP64" s="156">
        <f t="shared" si="10"/>
        <v>0</v>
      </c>
      <c r="BQ64" s="156">
        <f t="shared" si="9"/>
        <v>0</v>
      </c>
      <c r="BR64" s="156">
        <f t="shared" si="9"/>
        <v>0</v>
      </c>
      <c r="BS64" s="157">
        <f t="shared" si="9"/>
        <v>0</v>
      </c>
    </row>
    <row r="65" spans="1:71" s="45" customFormat="1" ht="27.6" customHeight="1" outlineLevel="2" x14ac:dyDescent="0.25">
      <c r="A65" s="160">
        <v>5.05</v>
      </c>
      <c r="B65" s="162" t="s">
        <v>175</v>
      </c>
      <c r="C65" s="150" t="s">
        <v>176</v>
      </c>
      <c r="D65" s="151"/>
      <c r="E65" s="40"/>
      <c r="F65" s="41"/>
      <c r="G65" s="41"/>
      <c r="H65" s="41"/>
      <c r="I65" s="41"/>
      <c r="J65" s="41"/>
      <c r="K65" s="41"/>
      <c r="L65" s="159">
        <f t="shared" si="12"/>
        <v>0</v>
      </c>
      <c r="M65" s="38"/>
      <c r="N65" s="43"/>
      <c r="O65" s="43"/>
      <c r="P65" s="43"/>
      <c r="Q65" s="43"/>
      <c r="R65" s="43"/>
      <c r="S65" s="43"/>
      <c r="T65" s="43"/>
      <c r="U65" s="43"/>
      <c r="V65" s="43"/>
      <c r="W65" s="153"/>
      <c r="X65" s="43"/>
      <c r="Y65" s="43"/>
      <c r="Z65" s="43"/>
      <c r="AA65" s="43"/>
      <c r="AB65" s="43"/>
      <c r="AC65" s="154"/>
      <c r="AD65" s="44"/>
      <c r="AE65" s="44"/>
      <c r="AF65" s="155"/>
      <c r="BI65" s="163"/>
      <c r="BJ65" s="163"/>
      <c r="BK65" s="145" t="s">
        <v>166</v>
      </c>
      <c r="BL65" s="145" t="s">
        <v>166</v>
      </c>
      <c r="BM65" s="146" t="str">
        <f>IF(E65&lt;&gt;"", E65 &amp; " " &amp; BK65, (30 + COUNTBLANK(E$13:E65)) &amp; " " &amp; BK65)</f>
        <v>79 Procurement</v>
      </c>
      <c r="BN65" s="156">
        <f t="shared" si="10"/>
        <v>0</v>
      </c>
      <c r="BO65" s="156">
        <f t="shared" si="10"/>
        <v>0</v>
      </c>
      <c r="BP65" s="156">
        <f t="shared" si="10"/>
        <v>0</v>
      </c>
      <c r="BQ65" s="156">
        <f t="shared" si="9"/>
        <v>0</v>
      </c>
      <c r="BR65" s="156">
        <f t="shared" si="9"/>
        <v>0</v>
      </c>
      <c r="BS65" s="157">
        <f t="shared" si="9"/>
        <v>0</v>
      </c>
    </row>
    <row r="66" spans="1:71" s="45" customFormat="1" ht="41.45" customHeight="1" outlineLevel="2" x14ac:dyDescent="0.25">
      <c r="A66" s="160">
        <v>5.0599999999999996</v>
      </c>
      <c r="B66" s="162" t="s">
        <v>133</v>
      </c>
      <c r="C66" s="150" t="s">
        <v>177</v>
      </c>
      <c r="D66" s="151"/>
      <c r="E66" s="40"/>
      <c r="F66" s="41"/>
      <c r="G66" s="41"/>
      <c r="H66" s="41"/>
      <c r="I66" s="41"/>
      <c r="J66" s="41"/>
      <c r="K66" s="41"/>
      <c r="L66" s="159">
        <f t="shared" si="12"/>
        <v>0</v>
      </c>
      <c r="M66" s="38"/>
      <c r="N66" s="43"/>
      <c r="O66" s="43"/>
      <c r="P66" s="43"/>
      <c r="Q66" s="43"/>
      <c r="R66" s="43"/>
      <c r="S66" s="43"/>
      <c r="T66" s="43"/>
      <c r="U66" s="43"/>
      <c r="V66" s="43"/>
      <c r="W66" s="153"/>
      <c r="X66" s="43"/>
      <c r="Y66" s="43"/>
      <c r="Z66" s="43"/>
      <c r="AA66" s="43"/>
      <c r="AB66" s="43"/>
      <c r="AC66" s="154"/>
      <c r="AD66" s="44"/>
      <c r="AE66" s="44"/>
      <c r="AF66" s="155"/>
      <c r="BI66" s="163"/>
      <c r="BJ66" s="163"/>
      <c r="BK66" s="145" t="s">
        <v>166</v>
      </c>
      <c r="BL66" s="145" t="s">
        <v>166</v>
      </c>
      <c r="BM66" s="146" t="str">
        <f>IF(E66&lt;&gt;"", E66 &amp; " " &amp; BK66, (30 + COUNTBLANK(E$13:E66)) &amp; " " &amp; BK66)</f>
        <v>80 Procurement</v>
      </c>
      <c r="BN66" s="156">
        <f t="shared" si="10"/>
        <v>0</v>
      </c>
      <c r="BO66" s="156">
        <f t="shared" si="10"/>
        <v>0</v>
      </c>
      <c r="BP66" s="156">
        <f t="shared" si="10"/>
        <v>0</v>
      </c>
      <c r="BQ66" s="156">
        <f t="shared" si="9"/>
        <v>0</v>
      </c>
      <c r="BR66" s="156">
        <f t="shared" si="9"/>
        <v>0</v>
      </c>
      <c r="BS66" s="157">
        <f t="shared" si="9"/>
        <v>0</v>
      </c>
    </row>
    <row r="67" spans="1:71" s="45" customFormat="1" ht="41.45" customHeight="1" outlineLevel="2" x14ac:dyDescent="0.25">
      <c r="A67" s="160">
        <v>5.07</v>
      </c>
      <c r="B67" s="162" t="s">
        <v>178</v>
      </c>
      <c r="C67" s="150" t="s">
        <v>179</v>
      </c>
      <c r="D67" s="151"/>
      <c r="E67" s="40"/>
      <c r="F67" s="41"/>
      <c r="G67" s="41"/>
      <c r="H67" s="41"/>
      <c r="I67" s="41"/>
      <c r="J67" s="41"/>
      <c r="K67" s="41"/>
      <c r="L67" s="159">
        <f t="shared" si="12"/>
        <v>0</v>
      </c>
      <c r="M67" s="38"/>
      <c r="N67" s="43"/>
      <c r="O67" s="43"/>
      <c r="P67" s="43"/>
      <c r="Q67" s="43"/>
      <c r="R67" s="43"/>
      <c r="S67" s="43"/>
      <c r="T67" s="43"/>
      <c r="U67" s="43"/>
      <c r="V67" s="43"/>
      <c r="W67" s="153"/>
      <c r="X67" s="43"/>
      <c r="Y67" s="43"/>
      <c r="Z67" s="43"/>
      <c r="AA67" s="43"/>
      <c r="AB67" s="43"/>
      <c r="AC67" s="154"/>
      <c r="AD67" s="44"/>
      <c r="AE67" s="44"/>
      <c r="AF67" s="155"/>
      <c r="BI67" s="163"/>
      <c r="BJ67" s="163"/>
      <c r="BK67" s="145" t="s">
        <v>166</v>
      </c>
      <c r="BL67" s="145" t="s">
        <v>166</v>
      </c>
      <c r="BM67" s="146" t="str">
        <f>IF(E67&lt;&gt;"", E67 &amp; " " &amp; BK67, (30 + COUNTBLANK(E$13:E67)) &amp; " " &amp; BK67)</f>
        <v>81 Procurement</v>
      </c>
      <c r="BN67" s="156">
        <f t="shared" si="10"/>
        <v>0</v>
      </c>
      <c r="BO67" s="156">
        <f t="shared" si="10"/>
        <v>0</v>
      </c>
      <c r="BP67" s="156">
        <f t="shared" si="10"/>
        <v>0</v>
      </c>
      <c r="BQ67" s="156">
        <f t="shared" si="9"/>
        <v>0</v>
      </c>
      <c r="BR67" s="156">
        <f t="shared" si="9"/>
        <v>0</v>
      </c>
      <c r="BS67" s="157">
        <f t="shared" si="9"/>
        <v>0</v>
      </c>
    </row>
    <row r="68" spans="1:71" s="45" customFormat="1" ht="41.45" customHeight="1" outlineLevel="2" x14ac:dyDescent="0.25">
      <c r="A68" s="160">
        <v>5.08</v>
      </c>
      <c r="B68" s="162" t="s">
        <v>180</v>
      </c>
      <c r="C68" s="150" t="s">
        <v>181</v>
      </c>
      <c r="D68" s="151"/>
      <c r="E68" s="40"/>
      <c r="F68" s="41"/>
      <c r="G68" s="41"/>
      <c r="H68" s="41"/>
      <c r="I68" s="41"/>
      <c r="J68" s="41"/>
      <c r="K68" s="41"/>
      <c r="L68" s="159">
        <f t="shared" si="12"/>
        <v>0</v>
      </c>
      <c r="M68" s="38"/>
      <c r="N68" s="43"/>
      <c r="O68" s="43"/>
      <c r="P68" s="43"/>
      <c r="Q68" s="43"/>
      <c r="R68" s="43"/>
      <c r="S68" s="43"/>
      <c r="T68" s="43"/>
      <c r="U68" s="43"/>
      <c r="V68" s="43"/>
      <c r="W68" s="153"/>
      <c r="X68" s="43"/>
      <c r="Y68" s="43"/>
      <c r="Z68" s="43"/>
      <c r="AA68" s="43"/>
      <c r="AB68" s="43"/>
      <c r="AC68" s="154"/>
      <c r="AD68" s="44"/>
      <c r="AE68" s="44"/>
      <c r="AF68" s="155"/>
      <c r="BI68" s="163"/>
      <c r="BJ68" s="163"/>
      <c r="BK68" s="145" t="s">
        <v>166</v>
      </c>
      <c r="BL68" s="145" t="s">
        <v>166</v>
      </c>
      <c r="BM68" s="146" t="str">
        <f>IF(E68&lt;&gt;"", E68 &amp; " " &amp; BK68, (30 + COUNTBLANK(E$13:E68)) &amp; " " &amp; BK68)</f>
        <v>82 Procurement</v>
      </c>
      <c r="BN68" s="156">
        <f t="shared" si="10"/>
        <v>0</v>
      </c>
      <c r="BO68" s="156">
        <f t="shared" si="10"/>
        <v>0</v>
      </c>
      <c r="BP68" s="156">
        <f t="shared" si="10"/>
        <v>0</v>
      </c>
      <c r="BQ68" s="156">
        <f t="shared" si="9"/>
        <v>0</v>
      </c>
      <c r="BR68" s="156">
        <f t="shared" si="9"/>
        <v>0</v>
      </c>
      <c r="BS68" s="157">
        <f t="shared" si="9"/>
        <v>0</v>
      </c>
    </row>
    <row r="69" spans="1:71" s="45" customFormat="1" ht="55.15" customHeight="1" outlineLevel="2" x14ac:dyDescent="0.25">
      <c r="A69" s="160">
        <v>5.09</v>
      </c>
      <c r="B69" s="165" t="s">
        <v>135</v>
      </c>
      <c r="C69" s="150" t="s">
        <v>182</v>
      </c>
      <c r="D69" s="151"/>
      <c r="E69" s="40"/>
      <c r="F69" s="41"/>
      <c r="G69" s="41"/>
      <c r="H69" s="41"/>
      <c r="I69" s="41"/>
      <c r="J69" s="41"/>
      <c r="K69" s="41"/>
      <c r="L69" s="159">
        <f t="shared" si="12"/>
        <v>0</v>
      </c>
      <c r="M69" s="38"/>
      <c r="N69" s="43"/>
      <c r="O69" s="43"/>
      <c r="P69" s="43"/>
      <c r="Q69" s="43"/>
      <c r="R69" s="43"/>
      <c r="S69" s="43"/>
      <c r="T69" s="43"/>
      <c r="U69" s="43"/>
      <c r="V69" s="43"/>
      <c r="W69" s="153"/>
      <c r="X69" s="43"/>
      <c r="Y69" s="43"/>
      <c r="Z69" s="43"/>
      <c r="AA69" s="43"/>
      <c r="AB69" s="43"/>
      <c r="AC69" s="154"/>
      <c r="AD69" s="44"/>
      <c r="AE69" s="44"/>
      <c r="AF69" s="155"/>
      <c r="BI69" s="163"/>
      <c r="BJ69" s="163"/>
      <c r="BK69" s="145" t="s">
        <v>166</v>
      </c>
      <c r="BL69" s="145" t="s">
        <v>166</v>
      </c>
      <c r="BM69" s="146" t="str">
        <f>IF(E69&lt;&gt;"", E69 &amp; " " &amp; BK69, (30 + COUNTBLANK(E$13:E69)) &amp; " " &amp; BK69)</f>
        <v>83 Procurement</v>
      </c>
      <c r="BN69" s="156">
        <f t="shared" si="10"/>
        <v>0</v>
      </c>
      <c r="BO69" s="156">
        <f t="shared" si="10"/>
        <v>0</v>
      </c>
      <c r="BP69" s="156">
        <f t="shared" si="10"/>
        <v>0</v>
      </c>
      <c r="BQ69" s="156">
        <f t="shared" si="9"/>
        <v>0</v>
      </c>
      <c r="BR69" s="156">
        <f t="shared" si="9"/>
        <v>0</v>
      </c>
      <c r="BS69" s="157">
        <f t="shared" si="9"/>
        <v>0</v>
      </c>
    </row>
    <row r="70" spans="1:71" s="45" customFormat="1" ht="55.15" customHeight="1" outlineLevel="2" x14ac:dyDescent="0.25">
      <c r="A70" s="160">
        <v>5.0999999999999996</v>
      </c>
      <c r="B70" s="165" t="s">
        <v>137</v>
      </c>
      <c r="C70" s="150" t="s">
        <v>183</v>
      </c>
      <c r="D70" s="151"/>
      <c r="E70" s="40"/>
      <c r="F70" s="41"/>
      <c r="G70" s="41"/>
      <c r="H70" s="41"/>
      <c r="I70" s="41"/>
      <c r="J70" s="41"/>
      <c r="K70" s="41"/>
      <c r="L70" s="159">
        <f t="shared" si="12"/>
        <v>0</v>
      </c>
      <c r="M70" s="38"/>
      <c r="N70" s="43"/>
      <c r="O70" s="43"/>
      <c r="P70" s="43"/>
      <c r="Q70" s="43"/>
      <c r="R70" s="43"/>
      <c r="S70" s="43"/>
      <c r="T70" s="43"/>
      <c r="U70" s="43"/>
      <c r="V70" s="43"/>
      <c r="W70" s="153"/>
      <c r="X70" s="43"/>
      <c r="Y70" s="43"/>
      <c r="Z70" s="43"/>
      <c r="AA70" s="43"/>
      <c r="AB70" s="43"/>
      <c r="AC70" s="154"/>
      <c r="AD70" s="44"/>
      <c r="AE70" s="44"/>
      <c r="AF70" s="155"/>
      <c r="BI70" s="163"/>
      <c r="BJ70" s="163"/>
      <c r="BK70" s="145" t="s">
        <v>166</v>
      </c>
      <c r="BL70" s="145" t="s">
        <v>166</v>
      </c>
      <c r="BM70" s="146" t="str">
        <f>IF(E70&lt;&gt;"", E70 &amp; " " &amp; BK70, (30 + COUNTBLANK(E$13:E70)) &amp; " " &amp; BK70)</f>
        <v>84 Procurement</v>
      </c>
      <c r="BN70" s="156">
        <f t="shared" si="10"/>
        <v>0</v>
      </c>
      <c r="BO70" s="156">
        <f t="shared" si="10"/>
        <v>0</v>
      </c>
      <c r="BP70" s="156">
        <f t="shared" si="10"/>
        <v>0</v>
      </c>
      <c r="BQ70" s="156">
        <f t="shared" si="9"/>
        <v>0</v>
      </c>
      <c r="BR70" s="156">
        <f t="shared" si="9"/>
        <v>0</v>
      </c>
      <c r="BS70" s="157">
        <f t="shared" si="9"/>
        <v>0</v>
      </c>
    </row>
    <row r="71" spans="1:71" s="45" customFormat="1" ht="55.15" customHeight="1" outlineLevel="2" x14ac:dyDescent="0.25">
      <c r="A71" s="160">
        <v>5.1100000000000003</v>
      </c>
      <c r="B71" s="165" t="s">
        <v>129</v>
      </c>
      <c r="C71" s="150" t="s">
        <v>184</v>
      </c>
      <c r="D71" s="151"/>
      <c r="E71" s="40"/>
      <c r="F71" s="41"/>
      <c r="G71" s="41"/>
      <c r="H71" s="41"/>
      <c r="I71" s="41"/>
      <c r="J71" s="41"/>
      <c r="K71" s="41"/>
      <c r="L71" s="159">
        <f t="shared" si="12"/>
        <v>0</v>
      </c>
      <c r="M71" s="38"/>
      <c r="N71" s="43"/>
      <c r="O71" s="43"/>
      <c r="P71" s="43"/>
      <c r="Q71" s="43"/>
      <c r="R71" s="43"/>
      <c r="S71" s="43"/>
      <c r="T71" s="43"/>
      <c r="U71" s="43"/>
      <c r="V71" s="43"/>
      <c r="W71" s="153"/>
      <c r="X71" s="43"/>
      <c r="Y71" s="43"/>
      <c r="Z71" s="43"/>
      <c r="AA71" s="43"/>
      <c r="AB71" s="43"/>
      <c r="AC71" s="154"/>
      <c r="AD71" s="44"/>
      <c r="AE71" s="44"/>
      <c r="AF71" s="155"/>
      <c r="BI71" s="163"/>
      <c r="BJ71" s="163"/>
      <c r="BK71" s="145" t="s">
        <v>166</v>
      </c>
      <c r="BL71" s="145" t="s">
        <v>166</v>
      </c>
      <c r="BM71" s="146" t="str">
        <f>IF(E71&lt;&gt;"", E71 &amp; " " &amp; BK71, (30 + COUNTBLANK(E$13:E71)) &amp; " " &amp; BK71)</f>
        <v>85 Procurement</v>
      </c>
      <c r="BN71" s="156">
        <f t="shared" si="10"/>
        <v>0</v>
      </c>
      <c r="BO71" s="156">
        <f t="shared" si="10"/>
        <v>0</v>
      </c>
      <c r="BP71" s="156">
        <f t="shared" si="10"/>
        <v>0</v>
      </c>
      <c r="BQ71" s="156">
        <f t="shared" si="9"/>
        <v>0</v>
      </c>
      <c r="BR71" s="156">
        <f t="shared" si="9"/>
        <v>0</v>
      </c>
      <c r="BS71" s="157">
        <f t="shared" si="9"/>
        <v>0</v>
      </c>
    </row>
    <row r="72" spans="1:71" s="45" customFormat="1" ht="55.15" customHeight="1" outlineLevel="2" x14ac:dyDescent="0.25">
      <c r="A72" s="160">
        <v>5.12</v>
      </c>
      <c r="B72" s="165" t="s">
        <v>185</v>
      </c>
      <c r="C72" s="150" t="s">
        <v>186</v>
      </c>
      <c r="D72" s="151"/>
      <c r="E72" s="40"/>
      <c r="F72" s="41"/>
      <c r="G72" s="41"/>
      <c r="H72" s="41"/>
      <c r="I72" s="41"/>
      <c r="J72" s="41"/>
      <c r="K72" s="41"/>
      <c r="L72" s="159">
        <f t="shared" si="12"/>
        <v>0</v>
      </c>
      <c r="M72" s="38"/>
      <c r="N72" s="43"/>
      <c r="O72" s="43"/>
      <c r="P72" s="43"/>
      <c r="Q72" s="43"/>
      <c r="R72" s="43"/>
      <c r="S72" s="43"/>
      <c r="T72" s="43"/>
      <c r="U72" s="43"/>
      <c r="V72" s="43"/>
      <c r="W72" s="153"/>
      <c r="X72" s="43"/>
      <c r="Y72" s="43"/>
      <c r="Z72" s="43"/>
      <c r="AA72" s="43"/>
      <c r="AB72" s="43"/>
      <c r="AC72" s="154"/>
      <c r="AD72" s="44"/>
      <c r="AE72" s="44"/>
      <c r="AF72" s="155"/>
      <c r="BI72" s="163"/>
      <c r="BJ72" s="163"/>
      <c r="BK72" s="145" t="s">
        <v>166</v>
      </c>
      <c r="BL72" s="145" t="s">
        <v>166</v>
      </c>
      <c r="BM72" s="146" t="str">
        <f>IF(E72&lt;&gt;"", E72 &amp; " " &amp; BK72, (30 + COUNTBLANK(E$13:E72)) &amp; " " &amp; BK72)</f>
        <v>86 Procurement</v>
      </c>
      <c r="BN72" s="156">
        <f t="shared" si="10"/>
        <v>0</v>
      </c>
      <c r="BO72" s="156">
        <f t="shared" si="10"/>
        <v>0</v>
      </c>
      <c r="BP72" s="156">
        <f t="shared" si="10"/>
        <v>0</v>
      </c>
      <c r="BQ72" s="156">
        <f t="shared" si="9"/>
        <v>0</v>
      </c>
      <c r="BR72" s="156">
        <f t="shared" si="9"/>
        <v>0</v>
      </c>
      <c r="BS72" s="157">
        <f t="shared" si="9"/>
        <v>0</v>
      </c>
    </row>
    <row r="73" spans="1:71" s="45" customFormat="1" outlineLevel="1" x14ac:dyDescent="0.25">
      <c r="A73" s="50">
        <v>6</v>
      </c>
      <c r="B73" s="91" t="s">
        <v>187</v>
      </c>
      <c r="C73" s="141"/>
      <c r="D73" s="37"/>
      <c r="E73" s="37"/>
      <c r="F73" s="49">
        <f t="shared" ref="F73:K73" si="13">IFERROR(AVERAGEIF(BN74:BN85, "&gt;1%"),0)</f>
        <v>0</v>
      </c>
      <c r="G73" s="49">
        <f t="shared" si="13"/>
        <v>0</v>
      </c>
      <c r="H73" s="49">
        <f t="shared" si="13"/>
        <v>0</v>
      </c>
      <c r="I73" s="49">
        <f t="shared" si="13"/>
        <v>0</v>
      </c>
      <c r="J73" s="49">
        <f t="shared" si="13"/>
        <v>0</v>
      </c>
      <c r="K73" s="49">
        <f t="shared" si="13"/>
        <v>0</v>
      </c>
      <c r="L73" s="49">
        <f>IFERROR(AVERAGEIF(L74:L85, "&gt;1%"),0)</f>
        <v>0</v>
      </c>
      <c r="M73" s="38"/>
      <c r="N73" s="161" t="s">
        <v>716</v>
      </c>
      <c r="O73" s="161" t="s">
        <v>716</v>
      </c>
      <c r="P73" s="161" t="s">
        <v>716</v>
      </c>
      <c r="Q73" s="161" t="s">
        <v>716</v>
      </c>
      <c r="R73" s="161" t="s">
        <v>716</v>
      </c>
      <c r="S73" s="161" t="s">
        <v>716</v>
      </c>
      <c r="T73" s="161" t="s">
        <v>716</v>
      </c>
      <c r="U73" s="161" t="s">
        <v>716</v>
      </c>
      <c r="V73" s="161" t="s">
        <v>716</v>
      </c>
      <c r="W73" s="161" t="s">
        <v>716</v>
      </c>
      <c r="X73" s="161" t="s">
        <v>716</v>
      </c>
      <c r="Y73" s="161" t="s">
        <v>716</v>
      </c>
      <c r="Z73" s="161" t="s">
        <v>716</v>
      </c>
      <c r="AA73" s="161" t="s">
        <v>716</v>
      </c>
      <c r="AB73" s="161" t="s">
        <v>716</v>
      </c>
      <c r="AC73" s="154"/>
      <c r="AD73" s="39"/>
      <c r="AE73" s="39"/>
      <c r="AF73" s="39"/>
      <c r="BI73" s="163"/>
      <c r="BJ73" s="163"/>
      <c r="BK73" s="145" t="s">
        <v>67</v>
      </c>
      <c r="BL73" s="145" t="s">
        <v>188</v>
      </c>
      <c r="BM73" s="146"/>
      <c r="BN73" s="156">
        <f t="shared" si="10"/>
        <v>0</v>
      </c>
      <c r="BO73" s="156">
        <f t="shared" si="10"/>
        <v>0</v>
      </c>
      <c r="BP73" s="156">
        <f t="shared" si="10"/>
        <v>0</v>
      </c>
      <c r="BQ73" s="156">
        <f t="shared" si="9"/>
        <v>0</v>
      </c>
      <c r="BR73" s="156">
        <f t="shared" si="9"/>
        <v>0</v>
      </c>
      <c r="BS73" s="157">
        <f t="shared" si="9"/>
        <v>0</v>
      </c>
    </row>
    <row r="74" spans="1:71" s="45" customFormat="1" ht="27.6" customHeight="1" outlineLevel="2" x14ac:dyDescent="0.25">
      <c r="A74" s="160">
        <v>6.00999999999999</v>
      </c>
      <c r="B74" s="165" t="s">
        <v>189</v>
      </c>
      <c r="C74" s="150" t="s">
        <v>190</v>
      </c>
      <c r="D74" s="166"/>
      <c r="E74" s="40"/>
      <c r="F74" s="56"/>
      <c r="G74" s="56"/>
      <c r="H74" s="41"/>
      <c r="I74" s="56"/>
      <c r="J74" s="56"/>
      <c r="K74" s="56"/>
      <c r="L74" s="167">
        <f t="shared" ref="L74:L85" si="14">SUM((VLOOKUP(F74,$K$2:$L$7,2,TRUE)*($F$10*100)),(VLOOKUP(G74,$K$2:$L$7,2,TRUE)*($G$10*100)),(VLOOKUP(H74,$K$2:$L$7,2,TRUE)*($H$10*100)),(VLOOKUP(I74,$K$2:$L$7,2,TRUE)*($I$10*100)),(VLOOKUP(J74,$K$2:$L$7,2,TRUE)*($J$10*100)),(VLOOKUP(K74,$K$2:$L$7,2,TRUE)*($K$10*100)))/100</f>
        <v>0</v>
      </c>
      <c r="M74" s="38"/>
      <c r="N74" s="57"/>
      <c r="O74" s="57"/>
      <c r="P74" s="57"/>
      <c r="Q74" s="57"/>
      <c r="R74" s="57"/>
      <c r="S74" s="57"/>
      <c r="T74" s="57"/>
      <c r="U74" s="57"/>
      <c r="V74" s="57"/>
      <c r="W74" s="168"/>
      <c r="X74" s="57"/>
      <c r="Y74" s="57"/>
      <c r="Z74" s="57"/>
      <c r="AA74" s="57"/>
      <c r="AB74" s="57"/>
      <c r="AC74" s="154"/>
      <c r="AD74" s="55"/>
      <c r="AE74" s="55"/>
      <c r="AF74" s="169"/>
      <c r="BI74" s="163"/>
      <c r="BJ74" s="163"/>
      <c r="BK74" s="145" t="s">
        <v>188</v>
      </c>
      <c r="BL74" s="145" t="s">
        <v>188</v>
      </c>
      <c r="BM74" s="146" t="str">
        <f>IF(E74&lt;&gt;"", E74 &amp; " " &amp; BK74, (30 + COUNTBLANK(E$13:E74)) &amp; " " &amp; BK74)</f>
        <v>88 Inventory Mgmt.</v>
      </c>
      <c r="BN74" s="156">
        <f t="shared" si="10"/>
        <v>0</v>
      </c>
      <c r="BO74" s="156">
        <f t="shared" si="10"/>
        <v>0</v>
      </c>
      <c r="BP74" s="156">
        <f t="shared" si="10"/>
        <v>0</v>
      </c>
      <c r="BQ74" s="156">
        <f t="shared" si="9"/>
        <v>0</v>
      </c>
      <c r="BR74" s="156">
        <f t="shared" si="9"/>
        <v>0</v>
      </c>
      <c r="BS74" s="157">
        <f t="shared" si="9"/>
        <v>0</v>
      </c>
    </row>
    <row r="75" spans="1:71" s="45" customFormat="1" ht="41.45" customHeight="1" outlineLevel="2" x14ac:dyDescent="0.25">
      <c r="A75" s="160">
        <v>6.0199999999999898</v>
      </c>
      <c r="B75" s="165" t="s">
        <v>191</v>
      </c>
      <c r="C75" s="150" t="s">
        <v>192</v>
      </c>
      <c r="D75" s="166"/>
      <c r="E75" s="40"/>
      <c r="F75" s="41"/>
      <c r="G75" s="41"/>
      <c r="H75" s="41"/>
      <c r="I75" s="41"/>
      <c r="J75" s="41"/>
      <c r="K75" s="41"/>
      <c r="L75" s="167">
        <f t="shared" si="14"/>
        <v>0</v>
      </c>
      <c r="M75" s="38"/>
      <c r="N75" s="43"/>
      <c r="O75" s="43"/>
      <c r="P75" s="43"/>
      <c r="Q75" s="43"/>
      <c r="R75" s="43"/>
      <c r="S75" s="43"/>
      <c r="T75" s="43"/>
      <c r="U75" s="43"/>
      <c r="V75" s="43"/>
      <c r="W75" s="153"/>
      <c r="X75" s="43"/>
      <c r="Y75" s="43"/>
      <c r="Z75" s="43"/>
      <c r="AA75" s="43"/>
      <c r="AB75" s="43"/>
      <c r="AC75" s="154"/>
      <c r="AD75" s="44"/>
      <c r="AE75" s="44"/>
      <c r="AF75" s="155"/>
      <c r="BI75" s="163"/>
      <c r="BJ75" s="163"/>
      <c r="BK75" s="145" t="s">
        <v>188</v>
      </c>
      <c r="BL75" s="145" t="s">
        <v>188</v>
      </c>
      <c r="BM75" s="146" t="str">
        <f>IF(E75&lt;&gt;"", E75 &amp; " " &amp; BK75, (30 + COUNTBLANK(E$13:E75)) &amp; " " &amp; BK75)</f>
        <v>89 Inventory Mgmt.</v>
      </c>
      <c r="BN75" s="156">
        <f t="shared" si="10"/>
        <v>0</v>
      </c>
      <c r="BO75" s="156">
        <f t="shared" si="10"/>
        <v>0</v>
      </c>
      <c r="BP75" s="156">
        <f t="shared" si="10"/>
        <v>0</v>
      </c>
      <c r="BQ75" s="156">
        <f t="shared" si="9"/>
        <v>0</v>
      </c>
      <c r="BR75" s="156">
        <f t="shared" si="9"/>
        <v>0</v>
      </c>
      <c r="BS75" s="157">
        <f t="shared" si="9"/>
        <v>0</v>
      </c>
    </row>
    <row r="76" spans="1:71" s="45" customFormat="1" ht="30" outlineLevel="2" x14ac:dyDescent="0.25">
      <c r="A76" s="160">
        <v>6.0299999999999896</v>
      </c>
      <c r="B76" s="165" t="s">
        <v>193</v>
      </c>
      <c r="C76" s="150" t="s">
        <v>194</v>
      </c>
      <c r="D76" s="166"/>
      <c r="E76" s="40"/>
      <c r="F76" s="41"/>
      <c r="G76" s="41"/>
      <c r="H76" s="41"/>
      <c r="I76" s="41"/>
      <c r="J76" s="41"/>
      <c r="K76" s="41"/>
      <c r="L76" s="167">
        <f t="shared" si="14"/>
        <v>0</v>
      </c>
      <c r="M76" s="38"/>
      <c r="N76" s="43"/>
      <c r="O76" s="43"/>
      <c r="P76" s="43"/>
      <c r="Q76" s="43"/>
      <c r="R76" s="43"/>
      <c r="S76" s="43"/>
      <c r="T76" s="43"/>
      <c r="U76" s="43"/>
      <c r="V76" s="43"/>
      <c r="W76" s="153"/>
      <c r="X76" s="43"/>
      <c r="Y76" s="43"/>
      <c r="Z76" s="43"/>
      <c r="AA76" s="43"/>
      <c r="AB76" s="43"/>
      <c r="AC76" s="154"/>
      <c r="AD76" s="44"/>
      <c r="AE76" s="44"/>
      <c r="AF76" s="155"/>
      <c r="BI76" s="163"/>
      <c r="BJ76" s="163"/>
      <c r="BK76" s="145" t="s">
        <v>188</v>
      </c>
      <c r="BL76" s="145" t="s">
        <v>188</v>
      </c>
      <c r="BM76" s="146" t="str">
        <f>IF(E76&lt;&gt;"", E76 &amp; " " &amp; BK76, (30 + COUNTBLANK(E$13:E76)) &amp; " " &amp; BK76)</f>
        <v>90 Inventory Mgmt.</v>
      </c>
      <c r="BN76" s="156">
        <f t="shared" si="10"/>
        <v>0</v>
      </c>
      <c r="BO76" s="156">
        <f t="shared" si="10"/>
        <v>0</v>
      </c>
      <c r="BP76" s="156">
        <f t="shared" si="10"/>
        <v>0</v>
      </c>
      <c r="BQ76" s="156">
        <f t="shared" si="9"/>
        <v>0</v>
      </c>
      <c r="BR76" s="156">
        <f t="shared" si="9"/>
        <v>0</v>
      </c>
      <c r="BS76" s="157">
        <f t="shared" si="9"/>
        <v>0</v>
      </c>
    </row>
    <row r="77" spans="1:71" s="45" customFormat="1" ht="30" outlineLevel="2" x14ac:dyDescent="0.25">
      <c r="A77" s="160">
        <v>6.04</v>
      </c>
      <c r="B77" s="165" t="s">
        <v>195</v>
      </c>
      <c r="C77" s="150" t="s">
        <v>196</v>
      </c>
      <c r="D77" s="166"/>
      <c r="E77" s="40"/>
      <c r="F77" s="41"/>
      <c r="G77" s="41"/>
      <c r="H77" s="41"/>
      <c r="I77" s="41"/>
      <c r="J77" s="41"/>
      <c r="K77" s="41"/>
      <c r="L77" s="167">
        <f t="shared" si="14"/>
        <v>0</v>
      </c>
      <c r="M77" s="38"/>
      <c r="N77" s="43"/>
      <c r="O77" s="43"/>
      <c r="P77" s="43"/>
      <c r="Q77" s="43"/>
      <c r="R77" s="43"/>
      <c r="S77" s="43"/>
      <c r="T77" s="43"/>
      <c r="U77" s="43"/>
      <c r="V77" s="43"/>
      <c r="W77" s="153"/>
      <c r="X77" s="43"/>
      <c r="Y77" s="43"/>
      <c r="Z77" s="43"/>
      <c r="AA77" s="43"/>
      <c r="AB77" s="43"/>
      <c r="AC77" s="154"/>
      <c r="AD77" s="44"/>
      <c r="AE77" s="44"/>
      <c r="AF77" s="155"/>
      <c r="BI77" s="163"/>
      <c r="BJ77" s="163"/>
      <c r="BK77" s="145" t="s">
        <v>188</v>
      </c>
      <c r="BL77" s="145" t="s">
        <v>188</v>
      </c>
      <c r="BM77" s="146" t="str">
        <f>IF(E77&lt;&gt;"", E77 &amp; " " &amp; BK77, (30 + COUNTBLANK(E$13:E77)) &amp; " " &amp; BK77)</f>
        <v>91 Inventory Mgmt.</v>
      </c>
      <c r="BN77" s="156">
        <f t="shared" si="10"/>
        <v>0</v>
      </c>
      <c r="BO77" s="156">
        <f t="shared" si="10"/>
        <v>0</v>
      </c>
      <c r="BP77" s="156">
        <f t="shared" si="10"/>
        <v>0</v>
      </c>
      <c r="BQ77" s="156">
        <f t="shared" si="9"/>
        <v>0</v>
      </c>
      <c r="BR77" s="156">
        <f t="shared" si="9"/>
        <v>0</v>
      </c>
      <c r="BS77" s="157">
        <f t="shared" si="9"/>
        <v>0</v>
      </c>
    </row>
    <row r="78" spans="1:71" s="45" customFormat="1" ht="27.6" customHeight="1" outlineLevel="2" x14ac:dyDescent="0.25">
      <c r="A78" s="160">
        <v>6.05</v>
      </c>
      <c r="B78" s="165" t="s">
        <v>197</v>
      </c>
      <c r="C78" s="150" t="s">
        <v>198</v>
      </c>
      <c r="D78" s="166"/>
      <c r="E78" s="40"/>
      <c r="F78" s="41"/>
      <c r="G78" s="41"/>
      <c r="H78" s="41"/>
      <c r="I78" s="41"/>
      <c r="J78" s="41"/>
      <c r="K78" s="41"/>
      <c r="L78" s="167">
        <f t="shared" si="14"/>
        <v>0</v>
      </c>
      <c r="M78" s="38"/>
      <c r="N78" s="43"/>
      <c r="O78" s="43"/>
      <c r="P78" s="43"/>
      <c r="Q78" s="43"/>
      <c r="R78" s="43"/>
      <c r="S78" s="43"/>
      <c r="T78" s="43"/>
      <c r="U78" s="43"/>
      <c r="V78" s="43"/>
      <c r="W78" s="153"/>
      <c r="X78" s="43"/>
      <c r="Y78" s="43"/>
      <c r="Z78" s="43"/>
      <c r="AA78" s="43"/>
      <c r="AB78" s="43"/>
      <c r="AC78" s="154"/>
      <c r="AD78" s="44"/>
      <c r="AE78" s="44"/>
      <c r="AF78" s="155"/>
      <c r="BI78" s="163"/>
      <c r="BJ78" s="163"/>
      <c r="BK78" s="145" t="s">
        <v>188</v>
      </c>
      <c r="BL78" s="145" t="s">
        <v>188</v>
      </c>
      <c r="BM78" s="146" t="str">
        <f>IF(E78&lt;&gt;"", E78 &amp; " " &amp; BK78, (30 + COUNTBLANK(E$13:E78)) &amp; " " &amp; BK78)</f>
        <v>92 Inventory Mgmt.</v>
      </c>
      <c r="BN78" s="156">
        <f t="shared" si="10"/>
        <v>0</v>
      </c>
      <c r="BO78" s="156">
        <f t="shared" si="10"/>
        <v>0</v>
      </c>
      <c r="BP78" s="156">
        <f t="shared" si="10"/>
        <v>0</v>
      </c>
      <c r="BQ78" s="156">
        <f t="shared" si="9"/>
        <v>0</v>
      </c>
      <c r="BR78" s="156">
        <f t="shared" si="9"/>
        <v>0</v>
      </c>
      <c r="BS78" s="157">
        <f t="shared" si="9"/>
        <v>0</v>
      </c>
    </row>
    <row r="79" spans="1:71" s="45" customFormat="1" ht="27.6" customHeight="1" outlineLevel="2" x14ac:dyDescent="0.25">
      <c r="A79" s="160">
        <v>6.06</v>
      </c>
      <c r="B79" s="165" t="s">
        <v>199</v>
      </c>
      <c r="C79" s="150" t="s">
        <v>200</v>
      </c>
      <c r="D79" s="166"/>
      <c r="E79" s="40"/>
      <c r="F79" s="41"/>
      <c r="G79" s="41"/>
      <c r="H79" s="41"/>
      <c r="I79" s="41"/>
      <c r="J79" s="41"/>
      <c r="K79" s="41"/>
      <c r="L79" s="167">
        <f t="shared" si="14"/>
        <v>0</v>
      </c>
      <c r="M79" s="38"/>
      <c r="N79" s="43"/>
      <c r="O79" s="43"/>
      <c r="P79" s="43"/>
      <c r="Q79" s="43"/>
      <c r="R79" s="43"/>
      <c r="S79" s="43"/>
      <c r="T79" s="43"/>
      <c r="U79" s="43"/>
      <c r="V79" s="43"/>
      <c r="W79" s="153"/>
      <c r="X79" s="43"/>
      <c r="Y79" s="43"/>
      <c r="Z79" s="43"/>
      <c r="AA79" s="43"/>
      <c r="AB79" s="43"/>
      <c r="AC79" s="154"/>
      <c r="AD79" s="44"/>
      <c r="AE79" s="44"/>
      <c r="AF79" s="155"/>
      <c r="BI79" s="163"/>
      <c r="BJ79" s="163"/>
      <c r="BK79" s="145" t="s">
        <v>188</v>
      </c>
      <c r="BL79" s="145" t="s">
        <v>188</v>
      </c>
      <c r="BM79" s="146" t="str">
        <f>IF(E79&lt;&gt;"", E79 &amp; " " &amp; BK79, (30 + COUNTBLANK(E$13:E79)) &amp; " " &amp; BK79)</f>
        <v>93 Inventory Mgmt.</v>
      </c>
      <c r="BN79" s="156">
        <f t="shared" si="10"/>
        <v>0</v>
      </c>
      <c r="BO79" s="156">
        <f t="shared" si="10"/>
        <v>0</v>
      </c>
      <c r="BP79" s="156">
        <f t="shared" si="10"/>
        <v>0</v>
      </c>
      <c r="BQ79" s="156">
        <f t="shared" si="9"/>
        <v>0</v>
      </c>
      <c r="BR79" s="156">
        <f t="shared" si="9"/>
        <v>0</v>
      </c>
      <c r="BS79" s="157">
        <f t="shared" si="9"/>
        <v>0</v>
      </c>
    </row>
    <row r="80" spans="1:71" s="45" customFormat="1" ht="30" outlineLevel="2" x14ac:dyDescent="0.25">
      <c r="A80" s="160">
        <v>6.07</v>
      </c>
      <c r="B80" s="165" t="s">
        <v>201</v>
      </c>
      <c r="C80" s="150" t="s">
        <v>202</v>
      </c>
      <c r="D80" s="166"/>
      <c r="E80" s="40"/>
      <c r="F80" s="41"/>
      <c r="G80" s="41"/>
      <c r="H80" s="41"/>
      <c r="I80" s="41"/>
      <c r="J80" s="41"/>
      <c r="K80" s="41"/>
      <c r="L80" s="167">
        <f t="shared" si="14"/>
        <v>0</v>
      </c>
      <c r="M80" s="38"/>
      <c r="N80" s="43"/>
      <c r="O80" s="43"/>
      <c r="P80" s="43"/>
      <c r="Q80" s="43"/>
      <c r="R80" s="43"/>
      <c r="S80" s="43"/>
      <c r="T80" s="43"/>
      <c r="U80" s="43"/>
      <c r="V80" s="43"/>
      <c r="W80" s="153"/>
      <c r="X80" s="43"/>
      <c r="Y80" s="43"/>
      <c r="Z80" s="43"/>
      <c r="AA80" s="43"/>
      <c r="AB80" s="43"/>
      <c r="AC80" s="154"/>
      <c r="AD80" s="44"/>
      <c r="AE80" s="44"/>
      <c r="AF80" s="155"/>
      <c r="BI80" s="163"/>
      <c r="BJ80" s="163"/>
      <c r="BK80" s="145" t="s">
        <v>188</v>
      </c>
      <c r="BL80" s="145" t="s">
        <v>188</v>
      </c>
      <c r="BM80" s="146" t="str">
        <f>IF(E80&lt;&gt;"", E80 &amp; " " &amp; BK80, (30 + COUNTBLANK(E$13:E80)) &amp; " " &amp; BK80)</f>
        <v>94 Inventory Mgmt.</v>
      </c>
      <c r="BN80" s="156">
        <f t="shared" si="10"/>
        <v>0</v>
      </c>
      <c r="BO80" s="156">
        <f t="shared" si="10"/>
        <v>0</v>
      </c>
      <c r="BP80" s="156">
        <f t="shared" si="10"/>
        <v>0</v>
      </c>
      <c r="BQ80" s="156">
        <f t="shared" si="9"/>
        <v>0</v>
      </c>
      <c r="BR80" s="156">
        <f t="shared" si="9"/>
        <v>0</v>
      </c>
      <c r="BS80" s="157">
        <f t="shared" si="9"/>
        <v>0</v>
      </c>
    </row>
    <row r="81" spans="1:71" s="45" customFormat="1" ht="27.6" customHeight="1" outlineLevel="2" x14ac:dyDescent="0.25">
      <c r="A81" s="160">
        <v>6.08</v>
      </c>
      <c r="B81" s="165" t="s">
        <v>203</v>
      </c>
      <c r="C81" s="150" t="s">
        <v>204</v>
      </c>
      <c r="D81" s="166"/>
      <c r="E81" s="40"/>
      <c r="F81" s="41"/>
      <c r="G81" s="41"/>
      <c r="H81" s="41"/>
      <c r="I81" s="41"/>
      <c r="J81" s="41"/>
      <c r="K81" s="41"/>
      <c r="L81" s="167">
        <f t="shared" si="14"/>
        <v>0</v>
      </c>
      <c r="M81" s="38"/>
      <c r="N81" s="43"/>
      <c r="O81" s="43"/>
      <c r="P81" s="43"/>
      <c r="Q81" s="43"/>
      <c r="R81" s="43"/>
      <c r="S81" s="43"/>
      <c r="T81" s="43"/>
      <c r="U81" s="43"/>
      <c r="V81" s="43"/>
      <c r="W81" s="153"/>
      <c r="X81" s="43"/>
      <c r="Y81" s="43"/>
      <c r="Z81" s="43"/>
      <c r="AA81" s="43"/>
      <c r="AB81" s="43"/>
      <c r="AC81" s="154"/>
      <c r="AD81" s="44"/>
      <c r="AE81" s="44"/>
      <c r="AF81" s="155"/>
      <c r="BI81" s="163"/>
      <c r="BJ81" s="163"/>
      <c r="BK81" s="145" t="s">
        <v>188</v>
      </c>
      <c r="BL81" s="145" t="s">
        <v>188</v>
      </c>
      <c r="BM81" s="146" t="str">
        <f>IF(E81&lt;&gt;"", E81 &amp; " " &amp; BK81, (30 + COUNTBLANK(E$13:E81)) &amp; " " &amp; BK81)</f>
        <v>95 Inventory Mgmt.</v>
      </c>
      <c r="BN81" s="156">
        <f t="shared" si="10"/>
        <v>0</v>
      </c>
      <c r="BO81" s="156">
        <f t="shared" si="10"/>
        <v>0</v>
      </c>
      <c r="BP81" s="156">
        <f t="shared" si="10"/>
        <v>0</v>
      </c>
      <c r="BQ81" s="156">
        <f t="shared" si="9"/>
        <v>0</v>
      </c>
      <c r="BR81" s="156">
        <f t="shared" si="9"/>
        <v>0</v>
      </c>
      <c r="BS81" s="157">
        <f t="shared" si="9"/>
        <v>0</v>
      </c>
    </row>
    <row r="82" spans="1:71" s="45" customFormat="1" ht="27.6" customHeight="1" outlineLevel="2" x14ac:dyDescent="0.25">
      <c r="A82" s="160">
        <v>6.09</v>
      </c>
      <c r="B82" s="165" t="s">
        <v>205</v>
      </c>
      <c r="C82" s="150" t="s">
        <v>206</v>
      </c>
      <c r="D82" s="166"/>
      <c r="E82" s="40"/>
      <c r="F82" s="41"/>
      <c r="G82" s="41"/>
      <c r="H82" s="41"/>
      <c r="I82" s="41"/>
      <c r="J82" s="41"/>
      <c r="K82" s="41"/>
      <c r="L82" s="167">
        <f t="shared" si="14"/>
        <v>0</v>
      </c>
      <c r="M82" s="38"/>
      <c r="N82" s="43"/>
      <c r="O82" s="43"/>
      <c r="P82" s="43"/>
      <c r="Q82" s="43"/>
      <c r="R82" s="43"/>
      <c r="S82" s="43"/>
      <c r="T82" s="43"/>
      <c r="U82" s="43"/>
      <c r="V82" s="43"/>
      <c r="W82" s="153"/>
      <c r="X82" s="43"/>
      <c r="Y82" s="43"/>
      <c r="Z82" s="43"/>
      <c r="AA82" s="43"/>
      <c r="AB82" s="43"/>
      <c r="AC82" s="154"/>
      <c r="AD82" s="44"/>
      <c r="AE82" s="44"/>
      <c r="AF82" s="155"/>
      <c r="BI82" s="163"/>
      <c r="BJ82" s="163"/>
      <c r="BK82" s="145" t="s">
        <v>188</v>
      </c>
      <c r="BL82" s="145" t="s">
        <v>188</v>
      </c>
      <c r="BM82" s="146" t="str">
        <f>IF(E82&lt;&gt;"", E82 &amp; " " &amp; BK82, (30 + COUNTBLANK(E$13:E82)) &amp; " " &amp; BK82)</f>
        <v>96 Inventory Mgmt.</v>
      </c>
      <c r="BN82" s="156">
        <f t="shared" si="10"/>
        <v>0</v>
      </c>
      <c r="BO82" s="156">
        <f t="shared" si="10"/>
        <v>0</v>
      </c>
      <c r="BP82" s="156">
        <f t="shared" si="10"/>
        <v>0</v>
      </c>
      <c r="BQ82" s="156">
        <f t="shared" si="9"/>
        <v>0</v>
      </c>
      <c r="BR82" s="156">
        <f t="shared" si="9"/>
        <v>0</v>
      </c>
      <c r="BS82" s="157">
        <f t="shared" si="9"/>
        <v>0</v>
      </c>
    </row>
    <row r="83" spans="1:71" s="45" customFormat="1" ht="55.15" customHeight="1" outlineLevel="2" x14ac:dyDescent="0.25">
      <c r="A83" s="160">
        <v>6.1</v>
      </c>
      <c r="B83" s="165" t="s">
        <v>207</v>
      </c>
      <c r="C83" s="150" t="s">
        <v>208</v>
      </c>
      <c r="D83" s="166"/>
      <c r="E83" s="40"/>
      <c r="F83" s="41"/>
      <c r="G83" s="41"/>
      <c r="H83" s="41"/>
      <c r="I83" s="41"/>
      <c r="J83" s="41"/>
      <c r="K83" s="41"/>
      <c r="L83" s="167">
        <f t="shared" si="14"/>
        <v>0</v>
      </c>
      <c r="M83" s="38"/>
      <c r="N83" s="43"/>
      <c r="O83" s="43"/>
      <c r="P83" s="43"/>
      <c r="Q83" s="43"/>
      <c r="R83" s="43"/>
      <c r="S83" s="43"/>
      <c r="T83" s="43"/>
      <c r="U83" s="43"/>
      <c r="V83" s="43"/>
      <c r="W83" s="153"/>
      <c r="X83" s="43"/>
      <c r="Y83" s="43"/>
      <c r="Z83" s="43"/>
      <c r="AA83" s="43"/>
      <c r="AB83" s="43"/>
      <c r="AC83" s="154"/>
      <c r="AD83" s="44"/>
      <c r="AE83" s="44"/>
      <c r="AF83" s="155"/>
      <c r="BI83" s="163"/>
      <c r="BJ83" s="163"/>
      <c r="BK83" s="145" t="s">
        <v>188</v>
      </c>
      <c r="BL83" s="145" t="s">
        <v>188</v>
      </c>
      <c r="BM83" s="146" t="str">
        <f>IF(E83&lt;&gt;"", E83 &amp; " " &amp; BK83, (30 + COUNTBLANK(E$13:E83)) &amp; " " &amp; BK83)</f>
        <v>97 Inventory Mgmt.</v>
      </c>
      <c r="BN83" s="156">
        <f t="shared" si="10"/>
        <v>0</v>
      </c>
      <c r="BO83" s="156">
        <f t="shared" si="10"/>
        <v>0</v>
      </c>
      <c r="BP83" s="156">
        <f t="shared" si="10"/>
        <v>0</v>
      </c>
      <c r="BQ83" s="156">
        <f t="shared" si="9"/>
        <v>0</v>
      </c>
      <c r="BR83" s="156">
        <f t="shared" si="9"/>
        <v>0</v>
      </c>
      <c r="BS83" s="157">
        <f t="shared" si="9"/>
        <v>0</v>
      </c>
    </row>
    <row r="84" spans="1:71" s="45" customFormat="1" ht="41.45" customHeight="1" outlineLevel="2" x14ac:dyDescent="0.25">
      <c r="A84" s="160">
        <v>6.11</v>
      </c>
      <c r="B84" s="165" t="s">
        <v>167</v>
      </c>
      <c r="C84" s="150" t="s">
        <v>209</v>
      </c>
      <c r="D84" s="166"/>
      <c r="E84" s="40"/>
      <c r="F84" s="41"/>
      <c r="G84" s="41"/>
      <c r="H84" s="41"/>
      <c r="I84" s="41"/>
      <c r="J84" s="41"/>
      <c r="K84" s="41"/>
      <c r="L84" s="167">
        <f t="shared" si="14"/>
        <v>0</v>
      </c>
      <c r="M84" s="38"/>
      <c r="N84" s="43"/>
      <c r="O84" s="43"/>
      <c r="P84" s="43"/>
      <c r="Q84" s="43"/>
      <c r="R84" s="43"/>
      <c r="S84" s="43"/>
      <c r="T84" s="43"/>
      <c r="U84" s="43"/>
      <c r="V84" s="43"/>
      <c r="W84" s="153"/>
      <c r="X84" s="43"/>
      <c r="Y84" s="43"/>
      <c r="Z84" s="43"/>
      <c r="AA84" s="43"/>
      <c r="AB84" s="43"/>
      <c r="AC84" s="154"/>
      <c r="AD84" s="44"/>
      <c r="AE84" s="44"/>
      <c r="AF84" s="155"/>
      <c r="BI84" s="163"/>
      <c r="BJ84" s="163"/>
      <c r="BK84" s="145" t="s">
        <v>188</v>
      </c>
      <c r="BL84" s="145" t="s">
        <v>188</v>
      </c>
      <c r="BM84" s="146" t="str">
        <f>IF(E84&lt;&gt;"", E84 &amp; " " &amp; BK84, (30 + COUNTBLANK(E$13:E84)) &amp; " " &amp; BK84)</f>
        <v>98 Inventory Mgmt.</v>
      </c>
      <c r="BN84" s="156">
        <f t="shared" si="10"/>
        <v>0</v>
      </c>
      <c r="BO84" s="156">
        <f t="shared" si="10"/>
        <v>0</v>
      </c>
      <c r="BP84" s="156">
        <f t="shared" si="10"/>
        <v>0</v>
      </c>
      <c r="BQ84" s="156">
        <f t="shared" si="9"/>
        <v>0</v>
      </c>
      <c r="BR84" s="156">
        <f t="shared" si="9"/>
        <v>0</v>
      </c>
      <c r="BS84" s="157">
        <f t="shared" si="9"/>
        <v>0</v>
      </c>
    </row>
    <row r="85" spans="1:71" s="45" customFormat="1" ht="27.6" customHeight="1" outlineLevel="2" x14ac:dyDescent="0.25">
      <c r="A85" s="160">
        <v>6.12</v>
      </c>
      <c r="B85" s="165" t="s">
        <v>210</v>
      </c>
      <c r="C85" s="150" t="s">
        <v>211</v>
      </c>
      <c r="D85" s="166"/>
      <c r="E85" s="40"/>
      <c r="F85" s="41"/>
      <c r="G85" s="41"/>
      <c r="H85" s="41"/>
      <c r="I85" s="41"/>
      <c r="J85" s="41"/>
      <c r="K85" s="41"/>
      <c r="L85" s="167">
        <f t="shared" si="14"/>
        <v>0</v>
      </c>
      <c r="M85" s="38"/>
      <c r="N85" s="43"/>
      <c r="O85" s="43"/>
      <c r="P85" s="43"/>
      <c r="Q85" s="43"/>
      <c r="R85" s="43"/>
      <c r="S85" s="43"/>
      <c r="T85" s="43"/>
      <c r="U85" s="43"/>
      <c r="V85" s="43"/>
      <c r="W85" s="153"/>
      <c r="X85" s="43"/>
      <c r="Y85" s="43"/>
      <c r="Z85" s="43"/>
      <c r="AA85" s="43"/>
      <c r="AB85" s="43"/>
      <c r="AC85" s="154"/>
      <c r="AD85" s="44"/>
      <c r="AE85" s="44"/>
      <c r="AF85" s="155"/>
      <c r="BI85" s="163"/>
      <c r="BJ85" s="163"/>
      <c r="BK85" s="145" t="s">
        <v>188</v>
      </c>
      <c r="BL85" s="145" t="s">
        <v>188</v>
      </c>
      <c r="BM85" s="146" t="str">
        <f>IF(E85&lt;&gt;"", E85 &amp; " " &amp; BK85, (30 + COUNTBLANK(E$13:E85)) &amp; " " &amp; BK85)</f>
        <v>99 Inventory Mgmt.</v>
      </c>
      <c r="BN85" s="156">
        <f t="shared" si="10"/>
        <v>0</v>
      </c>
      <c r="BO85" s="156">
        <f t="shared" si="10"/>
        <v>0</v>
      </c>
      <c r="BP85" s="156">
        <f t="shared" si="10"/>
        <v>0</v>
      </c>
      <c r="BQ85" s="156">
        <f t="shared" si="9"/>
        <v>0</v>
      </c>
      <c r="BR85" s="156">
        <f t="shared" si="9"/>
        <v>0</v>
      </c>
      <c r="BS85" s="157">
        <f t="shared" si="9"/>
        <v>0</v>
      </c>
    </row>
    <row r="86" spans="1:71" s="45" customFormat="1" outlineLevel="1" x14ac:dyDescent="0.25">
      <c r="A86" s="50">
        <v>7</v>
      </c>
      <c r="B86" s="91" t="s">
        <v>212</v>
      </c>
      <c r="C86" s="141"/>
      <c r="D86" s="37"/>
      <c r="E86" s="37"/>
      <c r="F86" s="49">
        <f t="shared" ref="F86:K86" si="15">IFERROR(AVERAGEIF(BN87:BN100, "&gt;1%"),0)</f>
        <v>0</v>
      </c>
      <c r="G86" s="49">
        <f t="shared" si="15"/>
        <v>0</v>
      </c>
      <c r="H86" s="49">
        <f t="shared" si="15"/>
        <v>0</v>
      </c>
      <c r="I86" s="49">
        <f t="shared" si="15"/>
        <v>0</v>
      </c>
      <c r="J86" s="49">
        <f t="shared" si="15"/>
        <v>0</v>
      </c>
      <c r="K86" s="49">
        <f t="shared" si="15"/>
        <v>0</v>
      </c>
      <c r="L86" s="49">
        <f>IFERROR(AVERAGEIF(L87:L100, "&gt;1%"),0)</f>
        <v>0</v>
      </c>
      <c r="M86" s="38"/>
      <c r="N86" s="161" t="s">
        <v>716</v>
      </c>
      <c r="O86" s="161" t="s">
        <v>716</v>
      </c>
      <c r="P86" s="161" t="s">
        <v>716</v>
      </c>
      <c r="Q86" s="161" t="s">
        <v>716</v>
      </c>
      <c r="R86" s="161" t="s">
        <v>716</v>
      </c>
      <c r="S86" s="161" t="s">
        <v>716</v>
      </c>
      <c r="T86" s="161" t="s">
        <v>716</v>
      </c>
      <c r="U86" s="161" t="s">
        <v>716</v>
      </c>
      <c r="V86" s="161" t="s">
        <v>716</v>
      </c>
      <c r="W86" s="161" t="s">
        <v>716</v>
      </c>
      <c r="X86" s="161" t="s">
        <v>716</v>
      </c>
      <c r="Y86" s="161" t="s">
        <v>716</v>
      </c>
      <c r="Z86" s="161" t="s">
        <v>716</v>
      </c>
      <c r="AA86" s="161" t="s">
        <v>716</v>
      </c>
      <c r="AB86" s="161" t="s">
        <v>716</v>
      </c>
      <c r="AC86" s="154"/>
      <c r="AD86" s="39"/>
      <c r="AE86" s="39"/>
      <c r="AF86" s="39"/>
      <c r="BI86" s="163"/>
      <c r="BJ86" s="163"/>
      <c r="BK86" s="145" t="s">
        <v>67</v>
      </c>
      <c r="BL86" s="145" t="s">
        <v>213</v>
      </c>
      <c r="BM86" s="146"/>
      <c r="BN86" s="156">
        <f t="shared" si="10"/>
        <v>0</v>
      </c>
      <c r="BO86" s="156">
        <f t="shared" si="10"/>
        <v>0</v>
      </c>
      <c r="BP86" s="156">
        <f t="shared" si="10"/>
        <v>0</v>
      </c>
      <c r="BQ86" s="156">
        <f t="shared" si="9"/>
        <v>0</v>
      </c>
      <c r="BR86" s="156">
        <f t="shared" si="9"/>
        <v>0</v>
      </c>
      <c r="BS86" s="157">
        <f t="shared" si="9"/>
        <v>0</v>
      </c>
    </row>
    <row r="87" spans="1:71" s="61" customFormat="1" ht="27.6" customHeight="1" outlineLevel="2" x14ac:dyDescent="0.25">
      <c r="A87" s="160">
        <v>7.00999999999999</v>
      </c>
      <c r="B87" s="165" t="s">
        <v>214</v>
      </c>
      <c r="C87" s="150" t="s">
        <v>215</v>
      </c>
      <c r="D87" s="151"/>
      <c r="E87" s="40"/>
      <c r="F87" s="58"/>
      <c r="G87" s="58"/>
      <c r="H87" s="41"/>
      <c r="I87" s="58"/>
      <c r="J87" s="58"/>
      <c r="K87" s="58"/>
      <c r="L87" s="170">
        <f t="shared" ref="L87:L100" si="16">SUM((VLOOKUP(F87,$K$2:$L$7,2,TRUE)*($F$10*100)),(VLOOKUP(G87,$K$2:$L$7,2,TRUE)*($G$10*100)),(VLOOKUP(H87,$K$2:$L$7,2,TRUE)*($H$10*100)),(VLOOKUP(I87,$K$2:$L$7,2,TRUE)*($I$10*100)),(VLOOKUP(J87,$K$2:$L$7,2,TRUE)*($J$10*100)),(VLOOKUP(K87,$K$2:$L$7,2,TRUE)*($K$10*100)))/100</f>
        <v>0</v>
      </c>
      <c r="M87" s="38"/>
      <c r="N87" s="59"/>
      <c r="O87" s="59"/>
      <c r="P87" s="59"/>
      <c r="Q87" s="59"/>
      <c r="R87" s="59"/>
      <c r="S87" s="59"/>
      <c r="T87" s="59"/>
      <c r="U87" s="59"/>
      <c r="V87" s="59"/>
      <c r="W87" s="171"/>
      <c r="X87" s="59"/>
      <c r="Y87" s="59"/>
      <c r="Z87" s="59"/>
      <c r="AA87" s="59"/>
      <c r="AB87" s="59"/>
      <c r="AC87" s="154"/>
      <c r="AD87" s="60"/>
      <c r="AE87" s="60"/>
      <c r="AF87" s="172"/>
      <c r="AH87" s="45"/>
      <c r="AI87" s="45"/>
      <c r="AJ87" s="45"/>
      <c r="AK87" s="45"/>
      <c r="AL87" s="45"/>
      <c r="AM87" s="45"/>
      <c r="BI87" s="173"/>
      <c r="BJ87" s="173"/>
      <c r="BK87" s="145" t="s">
        <v>213</v>
      </c>
      <c r="BL87" s="145" t="s">
        <v>213</v>
      </c>
      <c r="BM87" s="146" t="str">
        <f>IF(E87&lt;&gt;"", E87 &amp; " " &amp; BK87, (30 + COUNTBLANK(E$13:E87)) &amp; " " &amp; BK87)</f>
        <v>101 Property Mgmt.</v>
      </c>
      <c r="BN87" s="156">
        <f t="shared" si="10"/>
        <v>0</v>
      </c>
      <c r="BO87" s="156">
        <f t="shared" si="10"/>
        <v>0</v>
      </c>
      <c r="BP87" s="156">
        <f t="shared" si="10"/>
        <v>0</v>
      </c>
      <c r="BQ87" s="156">
        <f t="shared" si="9"/>
        <v>0</v>
      </c>
      <c r="BR87" s="156">
        <f t="shared" si="9"/>
        <v>0</v>
      </c>
      <c r="BS87" s="157">
        <f t="shared" si="9"/>
        <v>0</v>
      </c>
    </row>
    <row r="88" spans="1:71" s="45" customFormat="1" ht="41.45" customHeight="1" outlineLevel="2" x14ac:dyDescent="0.25">
      <c r="A88" s="160">
        <v>7.0199999999999898</v>
      </c>
      <c r="B88" s="165" t="s">
        <v>216</v>
      </c>
      <c r="C88" s="150" t="s">
        <v>217</v>
      </c>
      <c r="D88" s="151"/>
      <c r="E88" s="40"/>
      <c r="F88" s="41"/>
      <c r="G88" s="41"/>
      <c r="H88" s="41"/>
      <c r="I88" s="41"/>
      <c r="J88" s="41"/>
      <c r="K88" s="41"/>
      <c r="L88" s="170">
        <f t="shared" si="16"/>
        <v>0</v>
      </c>
      <c r="M88" s="38"/>
      <c r="N88" s="43"/>
      <c r="O88" s="43"/>
      <c r="P88" s="43"/>
      <c r="Q88" s="43"/>
      <c r="R88" s="59"/>
      <c r="S88" s="43"/>
      <c r="T88" s="43"/>
      <c r="U88" s="43"/>
      <c r="V88" s="43"/>
      <c r="W88" s="153"/>
      <c r="X88" s="43"/>
      <c r="Y88" s="43"/>
      <c r="Z88" s="43"/>
      <c r="AA88" s="43"/>
      <c r="AB88" s="43"/>
      <c r="AC88" s="154"/>
      <c r="AD88" s="44"/>
      <c r="AE88" s="44"/>
      <c r="AF88" s="155"/>
      <c r="BI88" s="163"/>
      <c r="BJ88" s="163"/>
      <c r="BK88" s="145" t="s">
        <v>213</v>
      </c>
      <c r="BL88" s="145" t="s">
        <v>213</v>
      </c>
      <c r="BM88" s="146" t="str">
        <f>IF(E88&lt;&gt;"", E88 &amp; " " &amp; BK88, (30 + COUNTBLANK(E$13:E88)) &amp; " " &amp; BK88)</f>
        <v>102 Property Mgmt.</v>
      </c>
      <c r="BN88" s="156">
        <f t="shared" si="10"/>
        <v>0</v>
      </c>
      <c r="BO88" s="156">
        <f t="shared" si="10"/>
        <v>0</v>
      </c>
      <c r="BP88" s="156">
        <f t="shared" si="10"/>
        <v>0</v>
      </c>
      <c r="BQ88" s="156">
        <f t="shared" si="9"/>
        <v>0</v>
      </c>
      <c r="BR88" s="156">
        <f t="shared" si="9"/>
        <v>0</v>
      </c>
      <c r="BS88" s="157">
        <f t="shared" si="9"/>
        <v>0</v>
      </c>
    </row>
    <row r="89" spans="1:71" s="45" customFormat="1" ht="41.45" customHeight="1" outlineLevel="2" x14ac:dyDescent="0.25">
      <c r="A89" s="160">
        <v>7.0299999999999896</v>
      </c>
      <c r="B89" s="165" t="s">
        <v>218</v>
      </c>
      <c r="C89" s="150" t="s">
        <v>219</v>
      </c>
      <c r="D89" s="151"/>
      <c r="E89" s="40"/>
      <c r="F89" s="41"/>
      <c r="G89" s="41"/>
      <c r="H89" s="41"/>
      <c r="I89" s="41"/>
      <c r="J89" s="41"/>
      <c r="K89" s="41"/>
      <c r="L89" s="170">
        <f t="shared" si="16"/>
        <v>0</v>
      </c>
      <c r="M89" s="38"/>
      <c r="N89" s="43"/>
      <c r="O89" s="43"/>
      <c r="P89" s="43"/>
      <c r="Q89" s="43"/>
      <c r="R89" s="59"/>
      <c r="S89" s="43"/>
      <c r="T89" s="43"/>
      <c r="U89" s="43"/>
      <c r="V89" s="43"/>
      <c r="W89" s="153"/>
      <c r="X89" s="43"/>
      <c r="Y89" s="43"/>
      <c r="Z89" s="43"/>
      <c r="AA89" s="43"/>
      <c r="AB89" s="43"/>
      <c r="AC89" s="154"/>
      <c r="AD89" s="44"/>
      <c r="AE89" s="44"/>
      <c r="AF89" s="155"/>
      <c r="BI89" s="163"/>
      <c r="BJ89" s="163"/>
      <c r="BK89" s="145" t="s">
        <v>213</v>
      </c>
      <c r="BL89" s="145" t="s">
        <v>213</v>
      </c>
      <c r="BM89" s="146" t="str">
        <f>IF(E89&lt;&gt;"", E89 &amp; " " &amp; BK89, (30 + COUNTBLANK(E$13:E89)) &amp; " " &amp; BK89)</f>
        <v>103 Property Mgmt.</v>
      </c>
      <c r="BN89" s="156">
        <f t="shared" si="10"/>
        <v>0</v>
      </c>
      <c r="BO89" s="156">
        <f t="shared" si="10"/>
        <v>0</v>
      </c>
      <c r="BP89" s="156">
        <f t="shared" si="10"/>
        <v>0</v>
      </c>
      <c r="BQ89" s="156">
        <f t="shared" si="9"/>
        <v>0</v>
      </c>
      <c r="BR89" s="156">
        <f t="shared" si="9"/>
        <v>0</v>
      </c>
      <c r="BS89" s="157">
        <f t="shared" si="9"/>
        <v>0</v>
      </c>
    </row>
    <row r="90" spans="1:71" s="45" customFormat="1" ht="55.15" customHeight="1" outlineLevel="2" x14ac:dyDescent="0.25">
      <c r="A90" s="160">
        <v>7.04</v>
      </c>
      <c r="B90" s="165" t="s">
        <v>220</v>
      </c>
      <c r="C90" s="150" t="s">
        <v>221</v>
      </c>
      <c r="D90" s="151"/>
      <c r="E90" s="40"/>
      <c r="F90" s="41"/>
      <c r="G90" s="41"/>
      <c r="H90" s="41"/>
      <c r="I90" s="41"/>
      <c r="J90" s="41"/>
      <c r="K90" s="41"/>
      <c r="L90" s="170">
        <f t="shared" si="16"/>
        <v>0</v>
      </c>
      <c r="M90" s="38"/>
      <c r="N90" s="43"/>
      <c r="O90" s="43"/>
      <c r="P90" s="43"/>
      <c r="Q90" s="43"/>
      <c r="R90" s="59"/>
      <c r="S90" s="43"/>
      <c r="T90" s="43"/>
      <c r="U90" s="43"/>
      <c r="V90" s="43"/>
      <c r="W90" s="153"/>
      <c r="X90" s="43"/>
      <c r="Y90" s="43"/>
      <c r="Z90" s="43"/>
      <c r="AA90" s="43"/>
      <c r="AB90" s="43"/>
      <c r="AC90" s="154"/>
      <c r="AD90" s="44"/>
      <c r="AE90" s="44"/>
      <c r="AF90" s="155"/>
      <c r="BI90" s="163"/>
      <c r="BJ90" s="163"/>
      <c r="BK90" s="145" t="s">
        <v>213</v>
      </c>
      <c r="BL90" s="145" t="s">
        <v>213</v>
      </c>
      <c r="BM90" s="146" t="str">
        <f>IF(E90&lt;&gt;"", E90 &amp; " " &amp; BK90, (30 + COUNTBLANK(E$13:E90)) &amp; " " &amp; BK90)</f>
        <v>104 Property Mgmt.</v>
      </c>
      <c r="BN90" s="156">
        <f t="shared" si="10"/>
        <v>0</v>
      </c>
      <c r="BO90" s="156">
        <f t="shared" si="10"/>
        <v>0</v>
      </c>
      <c r="BP90" s="156">
        <f t="shared" si="10"/>
        <v>0</v>
      </c>
      <c r="BQ90" s="156">
        <f t="shared" si="9"/>
        <v>0</v>
      </c>
      <c r="BR90" s="156">
        <f t="shared" si="9"/>
        <v>0</v>
      </c>
      <c r="BS90" s="157">
        <f t="shared" si="9"/>
        <v>0</v>
      </c>
    </row>
    <row r="91" spans="1:71" s="45" customFormat="1" ht="69" customHeight="1" outlineLevel="2" x14ac:dyDescent="0.25">
      <c r="A91" s="160">
        <v>7.05</v>
      </c>
      <c r="B91" s="165" t="s">
        <v>222</v>
      </c>
      <c r="C91" s="150" t="s">
        <v>223</v>
      </c>
      <c r="D91" s="151"/>
      <c r="E91" s="40"/>
      <c r="F91" s="41"/>
      <c r="G91" s="41"/>
      <c r="H91" s="41"/>
      <c r="I91" s="41"/>
      <c r="J91" s="41"/>
      <c r="K91" s="41"/>
      <c r="L91" s="170">
        <f t="shared" si="16"/>
        <v>0</v>
      </c>
      <c r="M91" s="38"/>
      <c r="N91" s="43"/>
      <c r="O91" s="43"/>
      <c r="P91" s="43"/>
      <c r="Q91" s="43"/>
      <c r="R91" s="59"/>
      <c r="S91" s="43"/>
      <c r="T91" s="43"/>
      <c r="U91" s="43"/>
      <c r="V91" s="43"/>
      <c r="W91" s="153"/>
      <c r="X91" s="43"/>
      <c r="Y91" s="43"/>
      <c r="Z91" s="43"/>
      <c r="AA91" s="43"/>
      <c r="AB91" s="43"/>
      <c r="AC91" s="154"/>
      <c r="AD91" s="44"/>
      <c r="AE91" s="44"/>
      <c r="AF91" s="155"/>
      <c r="BI91" s="163"/>
      <c r="BJ91" s="163"/>
      <c r="BK91" s="145" t="s">
        <v>213</v>
      </c>
      <c r="BL91" s="145" t="s">
        <v>213</v>
      </c>
      <c r="BM91" s="146" t="str">
        <f>IF(E91&lt;&gt;"", E91 &amp; " " &amp; BK91, (30 + COUNTBLANK(E$13:E91)) &amp; " " &amp; BK91)</f>
        <v>105 Property Mgmt.</v>
      </c>
      <c r="BN91" s="156">
        <f t="shared" si="10"/>
        <v>0</v>
      </c>
      <c r="BO91" s="156">
        <f t="shared" si="10"/>
        <v>0</v>
      </c>
      <c r="BP91" s="156">
        <f t="shared" si="10"/>
        <v>0</v>
      </c>
      <c r="BQ91" s="156">
        <f t="shared" si="9"/>
        <v>0</v>
      </c>
      <c r="BR91" s="156">
        <f t="shared" si="9"/>
        <v>0</v>
      </c>
      <c r="BS91" s="157">
        <f t="shared" si="9"/>
        <v>0</v>
      </c>
    </row>
    <row r="92" spans="1:71" s="45" customFormat="1" ht="41.45" customHeight="1" outlineLevel="2" x14ac:dyDescent="0.25">
      <c r="A92" s="160">
        <v>7.06</v>
      </c>
      <c r="B92" s="165" t="s">
        <v>103</v>
      </c>
      <c r="C92" s="150" t="s">
        <v>224</v>
      </c>
      <c r="D92" s="151"/>
      <c r="E92" s="40"/>
      <c r="F92" s="41"/>
      <c r="G92" s="41"/>
      <c r="H92" s="41"/>
      <c r="I92" s="41"/>
      <c r="J92" s="41"/>
      <c r="K92" s="41"/>
      <c r="L92" s="170">
        <f t="shared" si="16"/>
        <v>0</v>
      </c>
      <c r="M92" s="38"/>
      <c r="N92" s="43"/>
      <c r="O92" s="43"/>
      <c r="P92" s="43"/>
      <c r="Q92" s="43"/>
      <c r="R92" s="59"/>
      <c r="S92" s="43"/>
      <c r="T92" s="43"/>
      <c r="U92" s="43"/>
      <c r="V92" s="43"/>
      <c r="W92" s="153"/>
      <c r="X92" s="43"/>
      <c r="Y92" s="43"/>
      <c r="Z92" s="43"/>
      <c r="AA92" s="43"/>
      <c r="AB92" s="43"/>
      <c r="AC92" s="154"/>
      <c r="AD92" s="44"/>
      <c r="AE92" s="44"/>
      <c r="AF92" s="155"/>
      <c r="BI92" s="163"/>
      <c r="BJ92" s="163"/>
      <c r="BK92" s="145" t="s">
        <v>213</v>
      </c>
      <c r="BL92" s="145" t="s">
        <v>213</v>
      </c>
      <c r="BM92" s="146" t="str">
        <f>IF(E92&lt;&gt;"", E92 &amp; " " &amp; BK92, (30 + COUNTBLANK(E$13:E92)) &amp; " " &amp; BK92)</f>
        <v>106 Property Mgmt.</v>
      </c>
      <c r="BN92" s="156">
        <f t="shared" si="10"/>
        <v>0</v>
      </c>
      <c r="BO92" s="156">
        <f t="shared" si="10"/>
        <v>0</v>
      </c>
      <c r="BP92" s="156">
        <f t="shared" si="10"/>
        <v>0</v>
      </c>
      <c r="BQ92" s="156">
        <f t="shared" si="9"/>
        <v>0</v>
      </c>
      <c r="BR92" s="156">
        <f t="shared" si="9"/>
        <v>0</v>
      </c>
      <c r="BS92" s="157">
        <f t="shared" si="9"/>
        <v>0</v>
      </c>
    </row>
    <row r="93" spans="1:71" s="45" customFormat="1" ht="55.15" customHeight="1" outlineLevel="2" x14ac:dyDescent="0.25">
      <c r="A93" s="160">
        <v>7.07</v>
      </c>
      <c r="B93" s="165" t="s">
        <v>129</v>
      </c>
      <c r="C93" s="150" t="s">
        <v>225</v>
      </c>
      <c r="D93" s="151"/>
      <c r="E93" s="40"/>
      <c r="F93" s="41"/>
      <c r="G93" s="41"/>
      <c r="H93" s="41"/>
      <c r="I93" s="41"/>
      <c r="J93" s="41"/>
      <c r="K93" s="41"/>
      <c r="L93" s="170">
        <f t="shared" si="16"/>
        <v>0</v>
      </c>
      <c r="M93" s="38"/>
      <c r="N93" s="43"/>
      <c r="O93" s="43"/>
      <c r="P93" s="43"/>
      <c r="Q93" s="43"/>
      <c r="R93" s="59"/>
      <c r="S93" s="43"/>
      <c r="T93" s="43"/>
      <c r="U93" s="43"/>
      <c r="V93" s="43"/>
      <c r="W93" s="153"/>
      <c r="X93" s="43"/>
      <c r="Y93" s="43"/>
      <c r="Z93" s="43"/>
      <c r="AA93" s="43"/>
      <c r="AB93" s="43"/>
      <c r="AC93" s="154"/>
      <c r="AD93" s="44"/>
      <c r="AE93" s="44"/>
      <c r="AF93" s="155"/>
      <c r="BI93" s="163"/>
      <c r="BJ93" s="163"/>
      <c r="BK93" s="145" t="s">
        <v>213</v>
      </c>
      <c r="BL93" s="145" t="s">
        <v>213</v>
      </c>
      <c r="BM93" s="146" t="str">
        <f>IF(E93&lt;&gt;"", E93 &amp; " " &amp; BK93, (30 + COUNTBLANK(E$13:E93)) &amp; " " &amp; BK93)</f>
        <v>107 Property Mgmt.</v>
      </c>
      <c r="BN93" s="156">
        <f t="shared" si="10"/>
        <v>0</v>
      </c>
      <c r="BO93" s="156">
        <f t="shared" si="10"/>
        <v>0</v>
      </c>
      <c r="BP93" s="156">
        <f t="shared" si="10"/>
        <v>0</v>
      </c>
      <c r="BQ93" s="156">
        <f t="shared" si="9"/>
        <v>0</v>
      </c>
      <c r="BR93" s="156">
        <f t="shared" si="9"/>
        <v>0</v>
      </c>
      <c r="BS93" s="157">
        <f t="shared" si="9"/>
        <v>0</v>
      </c>
    </row>
    <row r="94" spans="1:71" s="45" customFormat="1" ht="41.45" customHeight="1" outlineLevel="2" x14ac:dyDescent="0.25">
      <c r="A94" s="160">
        <v>7.08</v>
      </c>
      <c r="B94" s="165" t="s">
        <v>226</v>
      </c>
      <c r="C94" s="150" t="s">
        <v>227</v>
      </c>
      <c r="D94" s="151"/>
      <c r="E94" s="40"/>
      <c r="F94" s="41"/>
      <c r="G94" s="41"/>
      <c r="H94" s="41"/>
      <c r="I94" s="41"/>
      <c r="J94" s="41"/>
      <c r="K94" s="41"/>
      <c r="L94" s="170">
        <f t="shared" si="16"/>
        <v>0</v>
      </c>
      <c r="M94" s="38"/>
      <c r="N94" s="43"/>
      <c r="O94" s="43"/>
      <c r="P94" s="43"/>
      <c r="Q94" s="43"/>
      <c r="R94" s="59"/>
      <c r="S94" s="43"/>
      <c r="T94" s="43"/>
      <c r="U94" s="43"/>
      <c r="V94" s="43"/>
      <c r="W94" s="153"/>
      <c r="X94" s="43"/>
      <c r="Y94" s="43"/>
      <c r="Z94" s="43"/>
      <c r="AA94" s="43"/>
      <c r="AB94" s="43"/>
      <c r="AC94" s="154"/>
      <c r="AD94" s="44"/>
      <c r="AE94" s="44"/>
      <c r="AF94" s="155"/>
      <c r="BI94" s="163"/>
      <c r="BJ94" s="163"/>
      <c r="BK94" s="145" t="s">
        <v>213</v>
      </c>
      <c r="BL94" s="145" t="s">
        <v>213</v>
      </c>
      <c r="BM94" s="146" t="str">
        <f>IF(E94&lt;&gt;"", E94 &amp; " " &amp; BK94, (30 + COUNTBLANK(E$13:E94)) &amp; " " &amp; BK94)</f>
        <v>108 Property Mgmt.</v>
      </c>
      <c r="BN94" s="156">
        <f t="shared" si="10"/>
        <v>0</v>
      </c>
      <c r="BO94" s="156">
        <f t="shared" si="10"/>
        <v>0</v>
      </c>
      <c r="BP94" s="156">
        <f t="shared" si="10"/>
        <v>0</v>
      </c>
      <c r="BQ94" s="156">
        <f t="shared" si="9"/>
        <v>0</v>
      </c>
      <c r="BR94" s="156">
        <f t="shared" si="9"/>
        <v>0</v>
      </c>
      <c r="BS94" s="157">
        <f t="shared" si="9"/>
        <v>0</v>
      </c>
    </row>
    <row r="95" spans="1:71" s="45" customFormat="1" ht="41.45" customHeight="1" outlineLevel="2" x14ac:dyDescent="0.25">
      <c r="A95" s="160">
        <v>7.09</v>
      </c>
      <c r="B95" s="165" t="s">
        <v>228</v>
      </c>
      <c r="C95" s="150" t="s">
        <v>229</v>
      </c>
      <c r="D95" s="151"/>
      <c r="E95" s="40"/>
      <c r="F95" s="41"/>
      <c r="G95" s="41"/>
      <c r="H95" s="41"/>
      <c r="I95" s="41"/>
      <c r="J95" s="41"/>
      <c r="K95" s="41"/>
      <c r="L95" s="170">
        <f t="shared" si="16"/>
        <v>0</v>
      </c>
      <c r="M95" s="38"/>
      <c r="N95" s="43"/>
      <c r="O95" s="43"/>
      <c r="P95" s="43"/>
      <c r="Q95" s="43"/>
      <c r="R95" s="59"/>
      <c r="S95" s="43"/>
      <c r="T95" s="43"/>
      <c r="U95" s="43"/>
      <c r="V95" s="43"/>
      <c r="W95" s="153"/>
      <c r="X95" s="43"/>
      <c r="Y95" s="43"/>
      <c r="Z95" s="43"/>
      <c r="AA95" s="43"/>
      <c r="AB95" s="43"/>
      <c r="AC95" s="154"/>
      <c r="AD95" s="44"/>
      <c r="AE95" s="44"/>
      <c r="AF95" s="155"/>
      <c r="BI95" s="163"/>
      <c r="BJ95" s="163"/>
      <c r="BK95" s="145" t="s">
        <v>213</v>
      </c>
      <c r="BL95" s="145" t="s">
        <v>213</v>
      </c>
      <c r="BM95" s="146" t="str">
        <f>IF(E95&lt;&gt;"", E95 &amp; " " &amp; BK95, (30 + COUNTBLANK(E$13:E95)) &amp; " " &amp; BK95)</f>
        <v>109 Property Mgmt.</v>
      </c>
      <c r="BN95" s="156">
        <f t="shared" si="10"/>
        <v>0</v>
      </c>
      <c r="BO95" s="156">
        <f t="shared" si="10"/>
        <v>0</v>
      </c>
      <c r="BP95" s="156">
        <f t="shared" si="10"/>
        <v>0</v>
      </c>
      <c r="BQ95" s="156">
        <f t="shared" si="9"/>
        <v>0</v>
      </c>
      <c r="BR95" s="156">
        <f t="shared" si="9"/>
        <v>0</v>
      </c>
      <c r="BS95" s="157">
        <f t="shared" si="9"/>
        <v>0</v>
      </c>
    </row>
    <row r="96" spans="1:71" s="45" customFormat="1" ht="27.6" customHeight="1" outlineLevel="2" x14ac:dyDescent="0.25">
      <c r="A96" s="160">
        <v>7.1</v>
      </c>
      <c r="B96" s="165" t="s">
        <v>230</v>
      </c>
      <c r="C96" s="150" t="s">
        <v>231</v>
      </c>
      <c r="D96" s="151"/>
      <c r="E96" s="40"/>
      <c r="F96" s="41"/>
      <c r="G96" s="41"/>
      <c r="H96" s="41"/>
      <c r="I96" s="41"/>
      <c r="J96" s="41"/>
      <c r="K96" s="41"/>
      <c r="L96" s="170">
        <f t="shared" si="16"/>
        <v>0</v>
      </c>
      <c r="M96" s="38"/>
      <c r="N96" s="43"/>
      <c r="O96" s="43"/>
      <c r="P96" s="43"/>
      <c r="Q96" s="43"/>
      <c r="R96" s="59"/>
      <c r="S96" s="43"/>
      <c r="T96" s="43"/>
      <c r="U96" s="43"/>
      <c r="V96" s="43"/>
      <c r="W96" s="153"/>
      <c r="X96" s="43"/>
      <c r="Y96" s="43"/>
      <c r="Z96" s="43"/>
      <c r="AA96" s="43"/>
      <c r="AB96" s="43"/>
      <c r="AC96" s="154"/>
      <c r="AD96" s="44"/>
      <c r="AE96" s="44"/>
      <c r="AF96" s="155"/>
      <c r="BI96" s="163"/>
      <c r="BJ96" s="163"/>
      <c r="BK96" s="145" t="s">
        <v>213</v>
      </c>
      <c r="BL96" s="145" t="s">
        <v>213</v>
      </c>
      <c r="BM96" s="146" t="str">
        <f>IF(E96&lt;&gt;"", E96 &amp; " " &amp; BK96, (30 + COUNTBLANK(E$13:E96)) &amp; " " &amp; BK96)</f>
        <v>110 Property Mgmt.</v>
      </c>
      <c r="BN96" s="156">
        <f t="shared" si="10"/>
        <v>0</v>
      </c>
      <c r="BO96" s="156">
        <f t="shared" si="10"/>
        <v>0</v>
      </c>
      <c r="BP96" s="156">
        <f t="shared" si="10"/>
        <v>0</v>
      </c>
      <c r="BQ96" s="156">
        <f t="shared" si="9"/>
        <v>0</v>
      </c>
      <c r="BR96" s="156">
        <f t="shared" si="9"/>
        <v>0</v>
      </c>
      <c r="BS96" s="157">
        <f t="shared" si="9"/>
        <v>0</v>
      </c>
    </row>
    <row r="97" spans="1:71" s="45" customFormat="1" ht="55.15" customHeight="1" outlineLevel="2" x14ac:dyDescent="0.25">
      <c r="A97" s="160">
        <v>7.11</v>
      </c>
      <c r="B97" s="165" t="s">
        <v>135</v>
      </c>
      <c r="C97" s="150" t="s">
        <v>232</v>
      </c>
      <c r="D97" s="151"/>
      <c r="E97" s="40"/>
      <c r="F97" s="41"/>
      <c r="G97" s="41"/>
      <c r="H97" s="41"/>
      <c r="I97" s="41"/>
      <c r="J97" s="41"/>
      <c r="K97" s="41"/>
      <c r="L97" s="170">
        <f t="shared" si="16"/>
        <v>0</v>
      </c>
      <c r="M97" s="38"/>
      <c r="N97" s="43"/>
      <c r="O97" s="43"/>
      <c r="P97" s="43"/>
      <c r="Q97" s="43"/>
      <c r="R97" s="59"/>
      <c r="S97" s="43"/>
      <c r="T97" s="43"/>
      <c r="U97" s="43"/>
      <c r="V97" s="43"/>
      <c r="W97" s="153"/>
      <c r="X97" s="43"/>
      <c r="Y97" s="43"/>
      <c r="Z97" s="43"/>
      <c r="AA97" s="43"/>
      <c r="AB97" s="43"/>
      <c r="AC97" s="154"/>
      <c r="AD97" s="44"/>
      <c r="AE97" s="44"/>
      <c r="AF97" s="155"/>
      <c r="BI97" s="163"/>
      <c r="BJ97" s="163"/>
      <c r="BK97" s="145" t="s">
        <v>213</v>
      </c>
      <c r="BL97" s="145" t="s">
        <v>213</v>
      </c>
      <c r="BM97" s="146" t="str">
        <f>IF(E97&lt;&gt;"", E97 &amp; " " &amp; BK97, (30 + COUNTBLANK(E$13:E97)) &amp; " " &amp; BK97)</f>
        <v>111 Property Mgmt.</v>
      </c>
      <c r="BN97" s="156">
        <f t="shared" si="10"/>
        <v>0</v>
      </c>
      <c r="BO97" s="156">
        <f t="shared" si="10"/>
        <v>0</v>
      </c>
      <c r="BP97" s="156">
        <f t="shared" si="10"/>
        <v>0</v>
      </c>
      <c r="BQ97" s="156">
        <f t="shared" si="9"/>
        <v>0</v>
      </c>
      <c r="BR97" s="156">
        <f t="shared" si="9"/>
        <v>0</v>
      </c>
      <c r="BS97" s="157">
        <f t="shared" si="9"/>
        <v>0</v>
      </c>
    </row>
    <row r="98" spans="1:71" s="45" customFormat="1" ht="41.45" customHeight="1" outlineLevel="2" x14ac:dyDescent="0.25">
      <c r="A98" s="160">
        <v>7.12</v>
      </c>
      <c r="B98" s="165" t="s">
        <v>233</v>
      </c>
      <c r="C98" s="150" t="s">
        <v>234</v>
      </c>
      <c r="D98" s="151"/>
      <c r="E98" s="40"/>
      <c r="F98" s="41"/>
      <c r="G98" s="41"/>
      <c r="H98" s="41"/>
      <c r="I98" s="41"/>
      <c r="J98" s="41"/>
      <c r="K98" s="41"/>
      <c r="L98" s="170">
        <f t="shared" si="16"/>
        <v>0</v>
      </c>
      <c r="M98" s="38"/>
      <c r="N98" s="43"/>
      <c r="O98" s="43"/>
      <c r="P98" s="43"/>
      <c r="Q98" s="43"/>
      <c r="R98" s="59"/>
      <c r="S98" s="43"/>
      <c r="T98" s="43"/>
      <c r="U98" s="43"/>
      <c r="V98" s="43"/>
      <c r="W98" s="153"/>
      <c r="X98" s="43"/>
      <c r="Y98" s="43"/>
      <c r="Z98" s="43"/>
      <c r="AA98" s="43"/>
      <c r="AB98" s="43"/>
      <c r="AC98" s="154"/>
      <c r="AD98" s="44"/>
      <c r="AE98" s="44"/>
      <c r="AF98" s="155"/>
      <c r="BI98" s="163"/>
      <c r="BJ98" s="163"/>
      <c r="BK98" s="145" t="s">
        <v>213</v>
      </c>
      <c r="BL98" s="145" t="s">
        <v>213</v>
      </c>
      <c r="BM98" s="146" t="str">
        <f>IF(E98&lt;&gt;"", E98 &amp; " " &amp; BK98, (30 + COUNTBLANK(E$13:E98)) &amp; " " &amp; BK98)</f>
        <v>112 Property Mgmt.</v>
      </c>
      <c r="BN98" s="156">
        <f t="shared" si="10"/>
        <v>0</v>
      </c>
      <c r="BO98" s="156">
        <f t="shared" si="10"/>
        <v>0</v>
      </c>
      <c r="BP98" s="156">
        <f t="shared" si="10"/>
        <v>0</v>
      </c>
      <c r="BQ98" s="156">
        <f t="shared" si="9"/>
        <v>0</v>
      </c>
      <c r="BR98" s="156">
        <f t="shared" si="9"/>
        <v>0</v>
      </c>
      <c r="BS98" s="157">
        <f t="shared" si="9"/>
        <v>0</v>
      </c>
    </row>
    <row r="99" spans="1:71" s="45" customFormat="1" ht="41.45" customHeight="1" outlineLevel="2" x14ac:dyDescent="0.25">
      <c r="A99" s="160">
        <v>7.13</v>
      </c>
      <c r="B99" s="165" t="s">
        <v>163</v>
      </c>
      <c r="C99" s="150" t="s">
        <v>235</v>
      </c>
      <c r="D99" s="151"/>
      <c r="E99" s="40"/>
      <c r="F99" s="41"/>
      <c r="G99" s="41"/>
      <c r="H99" s="41"/>
      <c r="I99" s="41"/>
      <c r="J99" s="41"/>
      <c r="K99" s="41"/>
      <c r="L99" s="170">
        <f t="shared" si="16"/>
        <v>0</v>
      </c>
      <c r="M99" s="38"/>
      <c r="N99" s="43"/>
      <c r="O99" s="43"/>
      <c r="P99" s="43"/>
      <c r="Q99" s="43"/>
      <c r="R99" s="59"/>
      <c r="S99" s="43"/>
      <c r="T99" s="43"/>
      <c r="U99" s="43"/>
      <c r="V99" s="43"/>
      <c r="W99" s="153"/>
      <c r="X99" s="43"/>
      <c r="Y99" s="43"/>
      <c r="Z99" s="43"/>
      <c r="AA99" s="43"/>
      <c r="AB99" s="43"/>
      <c r="AC99" s="154"/>
      <c r="AD99" s="44"/>
      <c r="AE99" s="44"/>
      <c r="AF99" s="155"/>
      <c r="BI99" s="163"/>
      <c r="BJ99" s="163"/>
      <c r="BK99" s="145" t="s">
        <v>213</v>
      </c>
      <c r="BL99" s="145" t="s">
        <v>213</v>
      </c>
      <c r="BM99" s="146" t="str">
        <f>IF(E99&lt;&gt;"", E99 &amp; " " &amp; BK99, (30 + COUNTBLANK(E$13:E99)) &amp; " " &amp; BK99)</f>
        <v>113 Property Mgmt.</v>
      </c>
      <c r="BN99" s="156">
        <f t="shared" si="10"/>
        <v>0</v>
      </c>
      <c r="BO99" s="156">
        <f t="shared" si="10"/>
        <v>0</v>
      </c>
      <c r="BP99" s="156">
        <f t="shared" si="10"/>
        <v>0</v>
      </c>
      <c r="BQ99" s="156">
        <f t="shared" si="9"/>
        <v>0</v>
      </c>
      <c r="BR99" s="156">
        <f t="shared" si="9"/>
        <v>0</v>
      </c>
      <c r="BS99" s="157">
        <f t="shared" si="9"/>
        <v>0</v>
      </c>
    </row>
    <row r="100" spans="1:71" s="45" customFormat="1" ht="82.9" customHeight="1" outlineLevel="2" x14ac:dyDescent="0.25">
      <c r="A100" s="160">
        <v>7.14</v>
      </c>
      <c r="B100" s="165" t="s">
        <v>137</v>
      </c>
      <c r="C100" s="150" t="s">
        <v>236</v>
      </c>
      <c r="D100" s="151"/>
      <c r="E100" s="40"/>
      <c r="F100" s="41"/>
      <c r="G100" s="41"/>
      <c r="H100" s="41"/>
      <c r="I100" s="41"/>
      <c r="J100" s="41"/>
      <c r="K100" s="41"/>
      <c r="L100" s="170">
        <f t="shared" si="16"/>
        <v>0</v>
      </c>
      <c r="M100" s="38"/>
      <c r="N100" s="43"/>
      <c r="O100" s="43"/>
      <c r="P100" s="43"/>
      <c r="Q100" s="43"/>
      <c r="R100" s="59"/>
      <c r="S100" s="43"/>
      <c r="T100" s="43"/>
      <c r="U100" s="43"/>
      <c r="V100" s="43"/>
      <c r="W100" s="153"/>
      <c r="X100" s="43"/>
      <c r="Y100" s="43"/>
      <c r="Z100" s="43"/>
      <c r="AA100" s="43"/>
      <c r="AB100" s="43"/>
      <c r="AC100" s="154"/>
      <c r="AD100" s="44"/>
      <c r="AE100" s="44"/>
      <c r="AF100" s="155"/>
      <c r="BI100" s="163"/>
      <c r="BJ100" s="163"/>
      <c r="BK100" s="145" t="s">
        <v>213</v>
      </c>
      <c r="BL100" s="145" t="s">
        <v>213</v>
      </c>
      <c r="BM100" s="146" t="str">
        <f>IF(E100&lt;&gt;"", E100 &amp; " " &amp; BK100, (30 + COUNTBLANK(E$13:E100)) &amp; " " &amp; BK100)</f>
        <v>114 Property Mgmt.</v>
      </c>
      <c r="BN100" s="156">
        <f t="shared" si="10"/>
        <v>0</v>
      </c>
      <c r="BO100" s="156">
        <f t="shared" si="10"/>
        <v>0</v>
      </c>
      <c r="BP100" s="156">
        <f t="shared" si="10"/>
        <v>0</v>
      </c>
      <c r="BQ100" s="156">
        <f t="shared" si="9"/>
        <v>0</v>
      </c>
      <c r="BR100" s="156">
        <f t="shared" si="9"/>
        <v>0</v>
      </c>
      <c r="BS100" s="157">
        <f t="shared" si="9"/>
        <v>0</v>
      </c>
    </row>
    <row r="101" spans="1:71" s="45" customFormat="1" outlineLevel="1" x14ac:dyDescent="0.25">
      <c r="A101" s="50">
        <v>8</v>
      </c>
      <c r="B101" s="91" t="s">
        <v>237</v>
      </c>
      <c r="C101" s="141"/>
      <c r="D101" s="37"/>
      <c r="E101" s="37"/>
      <c r="F101" s="49">
        <f t="shared" ref="F101:K101" si="17">IFERROR(AVERAGEIF(BN102:BN113, "&gt;1%"),0)</f>
        <v>0</v>
      </c>
      <c r="G101" s="49">
        <f t="shared" si="17"/>
        <v>0</v>
      </c>
      <c r="H101" s="49">
        <f t="shared" si="17"/>
        <v>0</v>
      </c>
      <c r="I101" s="49">
        <f t="shared" si="17"/>
        <v>0</v>
      </c>
      <c r="J101" s="49">
        <f t="shared" si="17"/>
        <v>0</v>
      </c>
      <c r="K101" s="49">
        <f t="shared" si="17"/>
        <v>0</v>
      </c>
      <c r="L101" s="49">
        <f>IFERROR(AVERAGEIF(L102:L113, "&gt;1%"),0)</f>
        <v>0</v>
      </c>
      <c r="M101" s="38"/>
      <c r="N101" s="161" t="s">
        <v>716</v>
      </c>
      <c r="O101" s="161" t="s">
        <v>716</v>
      </c>
      <c r="P101" s="161" t="s">
        <v>716</v>
      </c>
      <c r="Q101" s="161" t="s">
        <v>716</v>
      </c>
      <c r="R101" s="161" t="s">
        <v>716</v>
      </c>
      <c r="S101" s="161" t="s">
        <v>716</v>
      </c>
      <c r="T101" s="161" t="s">
        <v>716</v>
      </c>
      <c r="U101" s="161" t="s">
        <v>716</v>
      </c>
      <c r="V101" s="161" t="s">
        <v>716</v>
      </c>
      <c r="W101" s="161" t="s">
        <v>716</v>
      </c>
      <c r="X101" s="161" t="s">
        <v>716</v>
      </c>
      <c r="Y101" s="161" t="s">
        <v>716</v>
      </c>
      <c r="Z101" s="161" t="s">
        <v>716</v>
      </c>
      <c r="AA101" s="161" t="s">
        <v>716</v>
      </c>
      <c r="AB101" s="161" t="s">
        <v>716</v>
      </c>
      <c r="AC101" s="154"/>
      <c r="AD101" s="39"/>
      <c r="AE101" s="39"/>
      <c r="AF101" s="39"/>
      <c r="BI101" s="163"/>
      <c r="BJ101" s="163"/>
      <c r="BK101" s="145" t="s">
        <v>67</v>
      </c>
      <c r="BL101" s="156" t="s">
        <v>238</v>
      </c>
      <c r="BM101" s="146"/>
      <c r="BN101" s="156">
        <f t="shared" si="10"/>
        <v>0</v>
      </c>
      <c r="BO101" s="156">
        <f t="shared" si="10"/>
        <v>0</v>
      </c>
      <c r="BP101" s="156">
        <f t="shared" si="10"/>
        <v>0</v>
      </c>
      <c r="BQ101" s="156">
        <f t="shared" si="9"/>
        <v>0</v>
      </c>
      <c r="BR101" s="156">
        <f t="shared" si="9"/>
        <v>0</v>
      </c>
      <c r="BS101" s="157">
        <f t="shared" si="9"/>
        <v>0</v>
      </c>
    </row>
    <row r="102" spans="1:71" s="45" customFormat="1" ht="41.45" customHeight="1" outlineLevel="2" x14ac:dyDescent="0.25">
      <c r="A102" s="160">
        <v>8.01</v>
      </c>
      <c r="B102" s="174" t="s">
        <v>239</v>
      </c>
      <c r="C102" s="150" t="s">
        <v>240</v>
      </c>
      <c r="D102" s="151"/>
      <c r="E102" s="40"/>
      <c r="F102" s="41"/>
      <c r="G102" s="41"/>
      <c r="H102" s="41"/>
      <c r="I102" s="41"/>
      <c r="J102" s="41"/>
      <c r="K102" s="41"/>
      <c r="L102" s="159">
        <f t="shared" ref="L102:L113" si="18">SUM((VLOOKUP(F102,$K$2:$L$7,2,TRUE)*($F$10*100)),(VLOOKUP(G102,$K$2:$L$7,2,TRUE)*($G$10*100)),(VLOOKUP(H102,$K$2:$L$7,2,TRUE)*($H$10*100)),(VLOOKUP(I102,$K$2:$L$7,2,TRUE)*($I$10*100)),(VLOOKUP(J102,$K$2:$L$7,2,TRUE)*($J$10*100)),(VLOOKUP(K102,$K$2:$L$7,2,TRUE)*($K$10*100)))/100</f>
        <v>0</v>
      </c>
      <c r="M102" s="38"/>
      <c r="N102" s="43"/>
      <c r="O102" s="43"/>
      <c r="P102" s="43"/>
      <c r="Q102" s="43"/>
      <c r="R102" s="43"/>
      <c r="S102" s="43"/>
      <c r="T102" s="43"/>
      <c r="U102" s="43"/>
      <c r="V102" s="43"/>
      <c r="W102" s="153"/>
      <c r="X102" s="43"/>
      <c r="Y102" s="43"/>
      <c r="Z102" s="43"/>
      <c r="AA102" s="43"/>
      <c r="AB102" s="43"/>
      <c r="AC102" s="154"/>
      <c r="AD102" s="44"/>
      <c r="AE102" s="44"/>
      <c r="AF102" s="155"/>
      <c r="BI102" s="163"/>
      <c r="BJ102" s="163"/>
      <c r="BK102" s="156" t="s">
        <v>238</v>
      </c>
      <c r="BL102" s="156" t="s">
        <v>238</v>
      </c>
      <c r="BM102" s="146" t="str">
        <f>IF(E102&lt;&gt;"", E102 &amp; " " &amp; BK102, (30 + COUNTBLANK(E$13:E102)) &amp; " " &amp; BK102)</f>
        <v>116 EMON</v>
      </c>
      <c r="BN102" s="156">
        <f t="shared" si="10"/>
        <v>0</v>
      </c>
      <c r="BO102" s="156">
        <f t="shared" si="10"/>
        <v>0</v>
      </c>
      <c r="BP102" s="156">
        <f t="shared" si="10"/>
        <v>0</v>
      </c>
      <c r="BQ102" s="156">
        <f t="shared" si="9"/>
        <v>0</v>
      </c>
      <c r="BR102" s="156">
        <f t="shared" si="9"/>
        <v>0</v>
      </c>
      <c r="BS102" s="157">
        <f t="shared" si="9"/>
        <v>0</v>
      </c>
    </row>
    <row r="103" spans="1:71" s="45" customFormat="1" ht="41.45" customHeight="1" outlineLevel="2" x14ac:dyDescent="0.25">
      <c r="A103" s="160">
        <v>8.02</v>
      </c>
      <c r="B103" s="174" t="s">
        <v>241</v>
      </c>
      <c r="C103" s="150" t="s">
        <v>242</v>
      </c>
      <c r="D103" s="151"/>
      <c r="E103" s="40"/>
      <c r="F103" s="41"/>
      <c r="G103" s="41"/>
      <c r="H103" s="41"/>
      <c r="I103" s="41"/>
      <c r="J103" s="41"/>
      <c r="K103" s="41"/>
      <c r="L103" s="159">
        <f t="shared" si="18"/>
        <v>0</v>
      </c>
      <c r="M103" s="38"/>
      <c r="N103" s="43"/>
      <c r="O103" s="43"/>
      <c r="P103" s="43"/>
      <c r="Q103" s="43"/>
      <c r="R103" s="43"/>
      <c r="S103" s="43"/>
      <c r="T103" s="43"/>
      <c r="U103" s="43"/>
      <c r="V103" s="43"/>
      <c r="W103" s="153"/>
      <c r="X103" s="43"/>
      <c r="Y103" s="43"/>
      <c r="Z103" s="43"/>
      <c r="AA103" s="43"/>
      <c r="AB103" s="43"/>
      <c r="AC103" s="154"/>
      <c r="AD103" s="44"/>
      <c r="AE103" s="44"/>
      <c r="AF103" s="155"/>
      <c r="BI103" s="163"/>
      <c r="BJ103" s="163"/>
      <c r="BK103" s="156" t="s">
        <v>238</v>
      </c>
      <c r="BL103" s="156" t="s">
        <v>238</v>
      </c>
      <c r="BM103" s="146" t="str">
        <f>IF(E103&lt;&gt;"", E103 &amp; " " &amp; BK103, (30 + COUNTBLANK(E$13:E103)) &amp; " " &amp; BK103)</f>
        <v>117 EMON</v>
      </c>
      <c r="BN103" s="156">
        <f t="shared" si="10"/>
        <v>0</v>
      </c>
      <c r="BO103" s="156">
        <f t="shared" si="10"/>
        <v>0</v>
      </c>
      <c r="BP103" s="156">
        <f t="shared" si="10"/>
        <v>0</v>
      </c>
      <c r="BQ103" s="156">
        <f t="shared" si="9"/>
        <v>0</v>
      </c>
      <c r="BR103" s="156">
        <f t="shared" si="9"/>
        <v>0</v>
      </c>
      <c r="BS103" s="157">
        <f t="shared" si="9"/>
        <v>0</v>
      </c>
    </row>
    <row r="104" spans="1:71" s="45" customFormat="1" ht="41.45" customHeight="1" outlineLevel="2" x14ac:dyDescent="0.25">
      <c r="A104" s="160">
        <v>8.0299999999999994</v>
      </c>
      <c r="B104" s="174" t="s">
        <v>243</v>
      </c>
      <c r="C104" s="150" t="s">
        <v>244</v>
      </c>
      <c r="D104" s="151"/>
      <c r="E104" s="40"/>
      <c r="F104" s="41"/>
      <c r="G104" s="41"/>
      <c r="H104" s="41"/>
      <c r="I104" s="41"/>
      <c r="J104" s="41"/>
      <c r="K104" s="41"/>
      <c r="L104" s="159">
        <f t="shared" si="18"/>
        <v>0</v>
      </c>
      <c r="M104" s="38"/>
      <c r="N104" s="43"/>
      <c r="O104" s="43"/>
      <c r="P104" s="43"/>
      <c r="Q104" s="43"/>
      <c r="R104" s="43"/>
      <c r="S104" s="43"/>
      <c r="T104" s="43"/>
      <c r="U104" s="43"/>
      <c r="V104" s="43"/>
      <c r="W104" s="153"/>
      <c r="X104" s="43"/>
      <c r="Y104" s="43"/>
      <c r="Z104" s="43"/>
      <c r="AA104" s="43"/>
      <c r="AB104" s="43"/>
      <c r="AC104" s="154"/>
      <c r="AD104" s="44"/>
      <c r="AE104" s="44"/>
      <c r="AF104" s="155"/>
      <c r="BI104" s="163"/>
      <c r="BJ104" s="163"/>
      <c r="BK104" s="156" t="s">
        <v>238</v>
      </c>
      <c r="BL104" s="156" t="s">
        <v>238</v>
      </c>
      <c r="BM104" s="146" t="str">
        <f>IF(E104&lt;&gt;"", E104 &amp; " " &amp; BK104, (30 + COUNTBLANK(E$13:E104)) &amp; " " &amp; BK104)</f>
        <v>118 EMON</v>
      </c>
      <c r="BN104" s="156">
        <f t="shared" si="10"/>
        <v>0</v>
      </c>
      <c r="BO104" s="156">
        <f t="shared" si="10"/>
        <v>0</v>
      </c>
      <c r="BP104" s="156">
        <f t="shared" si="10"/>
        <v>0</v>
      </c>
      <c r="BQ104" s="156">
        <f t="shared" si="9"/>
        <v>0</v>
      </c>
      <c r="BR104" s="156">
        <f t="shared" si="9"/>
        <v>0</v>
      </c>
      <c r="BS104" s="157">
        <f t="shared" si="9"/>
        <v>0</v>
      </c>
    </row>
    <row r="105" spans="1:71" s="45" customFormat="1" ht="55.15" customHeight="1" outlineLevel="2" x14ac:dyDescent="0.25">
      <c r="A105" s="160">
        <v>8.0399999999999991</v>
      </c>
      <c r="B105" s="174" t="s">
        <v>245</v>
      </c>
      <c r="C105" s="150" t="s">
        <v>246</v>
      </c>
      <c r="D105" s="151"/>
      <c r="E105" s="40"/>
      <c r="F105" s="41"/>
      <c r="G105" s="41"/>
      <c r="H105" s="41"/>
      <c r="I105" s="41"/>
      <c r="J105" s="41"/>
      <c r="K105" s="41"/>
      <c r="L105" s="159">
        <f t="shared" si="18"/>
        <v>0</v>
      </c>
      <c r="M105" s="38"/>
      <c r="N105" s="43"/>
      <c r="O105" s="43"/>
      <c r="P105" s="43"/>
      <c r="Q105" s="43"/>
      <c r="R105" s="43"/>
      <c r="S105" s="43"/>
      <c r="T105" s="43"/>
      <c r="U105" s="43"/>
      <c r="V105" s="43"/>
      <c r="W105" s="153"/>
      <c r="X105" s="43"/>
      <c r="Y105" s="43"/>
      <c r="Z105" s="43"/>
      <c r="AA105" s="43"/>
      <c r="AB105" s="43"/>
      <c r="AC105" s="154"/>
      <c r="AD105" s="44"/>
      <c r="AE105" s="44"/>
      <c r="AF105" s="155"/>
      <c r="BI105" s="163"/>
      <c r="BJ105" s="163"/>
      <c r="BK105" s="156" t="s">
        <v>238</v>
      </c>
      <c r="BL105" s="156" t="s">
        <v>238</v>
      </c>
      <c r="BM105" s="146" t="str">
        <f>IF(E105&lt;&gt;"", E105 &amp; " " &amp; BK105, (30 + COUNTBLANK(E$13:E105)) &amp; " " &amp; BK105)</f>
        <v>119 EMON</v>
      </c>
      <c r="BN105" s="156">
        <f t="shared" si="10"/>
        <v>0</v>
      </c>
      <c r="BO105" s="156">
        <f t="shared" si="10"/>
        <v>0</v>
      </c>
      <c r="BP105" s="156">
        <f t="shared" si="10"/>
        <v>0</v>
      </c>
      <c r="BQ105" s="156">
        <f t="shared" si="9"/>
        <v>0</v>
      </c>
      <c r="BR105" s="156">
        <f t="shared" si="9"/>
        <v>0</v>
      </c>
      <c r="BS105" s="157">
        <f t="shared" si="9"/>
        <v>0</v>
      </c>
    </row>
    <row r="106" spans="1:71" s="45" customFormat="1" ht="41.45" customHeight="1" outlineLevel="2" x14ac:dyDescent="0.25">
      <c r="A106" s="160">
        <v>8.0500000000000007</v>
      </c>
      <c r="B106" s="174" t="s">
        <v>247</v>
      </c>
      <c r="C106" s="150" t="s">
        <v>248</v>
      </c>
      <c r="D106" s="151"/>
      <c r="E106" s="40"/>
      <c r="F106" s="41"/>
      <c r="G106" s="41"/>
      <c r="H106" s="41"/>
      <c r="I106" s="41"/>
      <c r="J106" s="41"/>
      <c r="K106" s="41"/>
      <c r="L106" s="159">
        <f t="shared" si="18"/>
        <v>0</v>
      </c>
      <c r="M106" s="38"/>
      <c r="N106" s="43"/>
      <c r="O106" s="43"/>
      <c r="P106" s="43"/>
      <c r="Q106" s="43"/>
      <c r="R106" s="43"/>
      <c r="S106" s="43"/>
      <c r="T106" s="43"/>
      <c r="U106" s="43"/>
      <c r="V106" s="43"/>
      <c r="W106" s="153"/>
      <c r="X106" s="43"/>
      <c r="Y106" s="43"/>
      <c r="Z106" s="43"/>
      <c r="AA106" s="43"/>
      <c r="AB106" s="43"/>
      <c r="AC106" s="154"/>
      <c r="AD106" s="44"/>
      <c r="AE106" s="44"/>
      <c r="AF106" s="155"/>
      <c r="BI106" s="163"/>
      <c r="BJ106" s="163"/>
      <c r="BK106" s="156" t="s">
        <v>238</v>
      </c>
      <c r="BL106" s="156" t="s">
        <v>238</v>
      </c>
      <c r="BM106" s="146" t="str">
        <f>IF(E106&lt;&gt;"", E106 &amp; " " &amp; BK106, (30 + COUNTBLANK(E$13:E106)) &amp; " " &amp; BK106)</f>
        <v>120 EMON</v>
      </c>
      <c r="BN106" s="156">
        <f t="shared" si="10"/>
        <v>0</v>
      </c>
      <c r="BO106" s="156">
        <f t="shared" si="10"/>
        <v>0</v>
      </c>
      <c r="BP106" s="156">
        <f t="shared" si="10"/>
        <v>0</v>
      </c>
      <c r="BQ106" s="156">
        <f t="shared" si="9"/>
        <v>0</v>
      </c>
      <c r="BR106" s="156">
        <f t="shared" si="9"/>
        <v>0</v>
      </c>
      <c r="BS106" s="157">
        <f t="shared" si="9"/>
        <v>0</v>
      </c>
    </row>
    <row r="107" spans="1:71" s="45" customFormat="1" ht="55.15" customHeight="1" outlineLevel="2" x14ac:dyDescent="0.25">
      <c r="A107" s="160">
        <v>8.06</v>
      </c>
      <c r="B107" s="174" t="s">
        <v>249</v>
      </c>
      <c r="C107" s="150" t="s">
        <v>250</v>
      </c>
      <c r="D107" s="151"/>
      <c r="E107" s="40"/>
      <c r="F107" s="41"/>
      <c r="G107" s="41"/>
      <c r="H107" s="41"/>
      <c r="I107" s="41"/>
      <c r="J107" s="41"/>
      <c r="K107" s="41"/>
      <c r="L107" s="159">
        <f t="shared" si="18"/>
        <v>0</v>
      </c>
      <c r="M107" s="38"/>
      <c r="N107" s="43"/>
      <c r="O107" s="43"/>
      <c r="P107" s="43"/>
      <c r="Q107" s="43"/>
      <c r="R107" s="43"/>
      <c r="S107" s="43"/>
      <c r="T107" s="43"/>
      <c r="U107" s="43"/>
      <c r="V107" s="43"/>
      <c r="W107" s="153"/>
      <c r="X107" s="43"/>
      <c r="Y107" s="43"/>
      <c r="Z107" s="43"/>
      <c r="AA107" s="43"/>
      <c r="AB107" s="43"/>
      <c r="AC107" s="154"/>
      <c r="AD107" s="44"/>
      <c r="AE107" s="44"/>
      <c r="AF107" s="155"/>
      <c r="BI107" s="163"/>
      <c r="BJ107" s="163"/>
      <c r="BK107" s="156" t="s">
        <v>238</v>
      </c>
      <c r="BL107" s="156" t="s">
        <v>238</v>
      </c>
      <c r="BM107" s="146" t="str">
        <f>IF(E107&lt;&gt;"", E107 &amp; " " &amp; BK107, (30 + COUNTBLANK(E$13:E107)) &amp; " " &amp; BK107)</f>
        <v>121 EMON</v>
      </c>
      <c r="BN107" s="156">
        <f t="shared" si="10"/>
        <v>0</v>
      </c>
      <c r="BO107" s="156">
        <f t="shared" si="10"/>
        <v>0</v>
      </c>
      <c r="BP107" s="156">
        <f t="shared" si="10"/>
        <v>0</v>
      </c>
      <c r="BQ107" s="156">
        <f t="shared" si="9"/>
        <v>0</v>
      </c>
      <c r="BR107" s="156">
        <f t="shared" si="9"/>
        <v>0</v>
      </c>
      <c r="BS107" s="157">
        <f t="shared" si="9"/>
        <v>0</v>
      </c>
    </row>
    <row r="108" spans="1:71" s="45" customFormat="1" ht="41.45" customHeight="1" outlineLevel="2" x14ac:dyDescent="0.25">
      <c r="A108" s="160">
        <v>8.07</v>
      </c>
      <c r="B108" s="174" t="s">
        <v>251</v>
      </c>
      <c r="C108" s="150" t="s">
        <v>252</v>
      </c>
      <c r="D108" s="151"/>
      <c r="E108" s="40"/>
      <c r="F108" s="41"/>
      <c r="G108" s="41"/>
      <c r="H108" s="41"/>
      <c r="I108" s="41"/>
      <c r="J108" s="41"/>
      <c r="K108" s="41"/>
      <c r="L108" s="159">
        <f t="shared" si="18"/>
        <v>0</v>
      </c>
      <c r="M108" s="38"/>
      <c r="N108" s="43"/>
      <c r="O108" s="43"/>
      <c r="P108" s="43"/>
      <c r="Q108" s="43"/>
      <c r="R108" s="43"/>
      <c r="S108" s="43"/>
      <c r="T108" s="43"/>
      <c r="U108" s="43"/>
      <c r="V108" s="43"/>
      <c r="W108" s="153"/>
      <c r="X108" s="43"/>
      <c r="Y108" s="43"/>
      <c r="Z108" s="43"/>
      <c r="AA108" s="43"/>
      <c r="AB108" s="43"/>
      <c r="AC108" s="154"/>
      <c r="AD108" s="44"/>
      <c r="AE108" s="44"/>
      <c r="AF108" s="155"/>
      <c r="BI108" s="163"/>
      <c r="BJ108" s="163"/>
      <c r="BK108" s="156" t="s">
        <v>238</v>
      </c>
      <c r="BL108" s="156" t="s">
        <v>238</v>
      </c>
      <c r="BM108" s="146" t="str">
        <f>IF(E108&lt;&gt;"", E108 &amp; " " &amp; BK108, (30 + COUNTBLANK(E$13:E108)) &amp; " " &amp; BK108)</f>
        <v>122 EMON</v>
      </c>
      <c r="BN108" s="156">
        <f t="shared" si="10"/>
        <v>0</v>
      </c>
      <c r="BO108" s="156">
        <f t="shared" si="10"/>
        <v>0</v>
      </c>
      <c r="BP108" s="156">
        <f t="shared" si="10"/>
        <v>0</v>
      </c>
      <c r="BQ108" s="156">
        <f t="shared" si="9"/>
        <v>0</v>
      </c>
      <c r="BR108" s="156">
        <f t="shared" si="9"/>
        <v>0</v>
      </c>
      <c r="BS108" s="157">
        <f t="shared" si="9"/>
        <v>0</v>
      </c>
    </row>
    <row r="109" spans="1:71" s="45" customFormat="1" ht="41.45" customHeight="1" outlineLevel="2" x14ac:dyDescent="0.25">
      <c r="A109" s="160">
        <v>8.08</v>
      </c>
      <c r="B109" s="174" t="s">
        <v>253</v>
      </c>
      <c r="C109" s="150" t="s">
        <v>254</v>
      </c>
      <c r="D109" s="151"/>
      <c r="E109" s="40"/>
      <c r="F109" s="41"/>
      <c r="G109" s="41"/>
      <c r="H109" s="41"/>
      <c r="I109" s="41"/>
      <c r="J109" s="41"/>
      <c r="K109" s="41"/>
      <c r="L109" s="159">
        <f t="shared" si="18"/>
        <v>0</v>
      </c>
      <c r="M109" s="38"/>
      <c r="N109" s="43"/>
      <c r="O109" s="43"/>
      <c r="P109" s="43"/>
      <c r="Q109" s="43"/>
      <c r="R109" s="43"/>
      <c r="S109" s="43"/>
      <c r="T109" s="43"/>
      <c r="U109" s="43"/>
      <c r="V109" s="43"/>
      <c r="W109" s="153"/>
      <c r="X109" s="43"/>
      <c r="Y109" s="43"/>
      <c r="Z109" s="43"/>
      <c r="AA109" s="43"/>
      <c r="AB109" s="43"/>
      <c r="AC109" s="154"/>
      <c r="AD109" s="44"/>
      <c r="AE109" s="44"/>
      <c r="AF109" s="155"/>
      <c r="BI109" s="163"/>
      <c r="BJ109" s="163"/>
      <c r="BK109" s="156" t="s">
        <v>238</v>
      </c>
      <c r="BL109" s="156" t="s">
        <v>238</v>
      </c>
      <c r="BM109" s="146" t="str">
        <f>IF(E109&lt;&gt;"", E109 &amp; " " &amp; BK109, (30 + COUNTBLANK(E$13:E109)) &amp; " " &amp; BK109)</f>
        <v>123 EMON</v>
      </c>
      <c r="BN109" s="156">
        <f t="shared" si="10"/>
        <v>0</v>
      </c>
      <c r="BO109" s="156">
        <f t="shared" si="10"/>
        <v>0</v>
      </c>
      <c r="BP109" s="156">
        <f t="shared" si="10"/>
        <v>0</v>
      </c>
      <c r="BQ109" s="156">
        <f t="shared" si="9"/>
        <v>0</v>
      </c>
      <c r="BR109" s="156">
        <f t="shared" si="9"/>
        <v>0</v>
      </c>
      <c r="BS109" s="157">
        <f t="shared" si="9"/>
        <v>0</v>
      </c>
    </row>
    <row r="110" spans="1:71" s="45" customFormat="1" ht="41.45" customHeight="1" outlineLevel="2" x14ac:dyDescent="0.25">
      <c r="A110" s="160">
        <v>8.09</v>
      </c>
      <c r="B110" s="174" t="s">
        <v>160</v>
      </c>
      <c r="C110" s="150" t="s">
        <v>255</v>
      </c>
      <c r="D110" s="151"/>
      <c r="E110" s="40"/>
      <c r="F110" s="41"/>
      <c r="G110" s="41"/>
      <c r="H110" s="41"/>
      <c r="I110" s="41"/>
      <c r="J110" s="41"/>
      <c r="K110" s="41"/>
      <c r="L110" s="159">
        <f t="shared" si="18"/>
        <v>0</v>
      </c>
      <c r="M110" s="38"/>
      <c r="N110" s="43"/>
      <c r="O110" s="43"/>
      <c r="P110" s="43"/>
      <c r="Q110" s="43"/>
      <c r="R110" s="43"/>
      <c r="S110" s="43"/>
      <c r="T110" s="43"/>
      <c r="U110" s="43"/>
      <c r="V110" s="43"/>
      <c r="W110" s="153"/>
      <c r="X110" s="43"/>
      <c r="Y110" s="43"/>
      <c r="Z110" s="43"/>
      <c r="AA110" s="43"/>
      <c r="AB110" s="43"/>
      <c r="AC110" s="154"/>
      <c r="AD110" s="44"/>
      <c r="AE110" s="44"/>
      <c r="AF110" s="155"/>
      <c r="BI110" s="163"/>
      <c r="BJ110" s="163"/>
      <c r="BK110" s="156" t="s">
        <v>238</v>
      </c>
      <c r="BL110" s="156" t="s">
        <v>238</v>
      </c>
      <c r="BM110" s="146" t="str">
        <f>IF(E110&lt;&gt;"", E110 &amp; " " &amp; BK110, (30 + COUNTBLANK(E$13:E110)) &amp; " " &amp; BK110)</f>
        <v>124 EMON</v>
      </c>
      <c r="BN110" s="156">
        <f t="shared" si="10"/>
        <v>0</v>
      </c>
      <c r="BO110" s="156">
        <f t="shared" si="10"/>
        <v>0</v>
      </c>
      <c r="BP110" s="156">
        <f t="shared" si="10"/>
        <v>0</v>
      </c>
      <c r="BQ110" s="156">
        <f t="shared" si="9"/>
        <v>0</v>
      </c>
      <c r="BR110" s="156">
        <f t="shared" si="9"/>
        <v>0</v>
      </c>
      <c r="BS110" s="157">
        <f t="shared" si="9"/>
        <v>0</v>
      </c>
    </row>
    <row r="111" spans="1:71" s="45" customFormat="1" ht="41.45" customHeight="1" outlineLevel="2" x14ac:dyDescent="0.25">
      <c r="A111" s="160">
        <v>8.1</v>
      </c>
      <c r="B111" s="165" t="s">
        <v>135</v>
      </c>
      <c r="C111" s="150" t="s">
        <v>256</v>
      </c>
      <c r="D111" s="151"/>
      <c r="E111" s="40"/>
      <c r="F111" s="41"/>
      <c r="G111" s="41"/>
      <c r="H111" s="41"/>
      <c r="I111" s="41"/>
      <c r="J111" s="41"/>
      <c r="K111" s="41"/>
      <c r="L111" s="159">
        <f t="shared" si="18"/>
        <v>0</v>
      </c>
      <c r="M111" s="38"/>
      <c r="N111" s="43"/>
      <c r="O111" s="43"/>
      <c r="P111" s="43"/>
      <c r="Q111" s="43"/>
      <c r="R111" s="43"/>
      <c r="S111" s="43"/>
      <c r="T111" s="43"/>
      <c r="U111" s="43"/>
      <c r="V111" s="43"/>
      <c r="W111" s="153"/>
      <c r="X111" s="43"/>
      <c r="Y111" s="43"/>
      <c r="Z111" s="43"/>
      <c r="AA111" s="43"/>
      <c r="AB111" s="43"/>
      <c r="AC111" s="154"/>
      <c r="AD111" s="44"/>
      <c r="AE111" s="44"/>
      <c r="AF111" s="155"/>
      <c r="BI111" s="163"/>
      <c r="BJ111" s="163"/>
      <c r="BK111" s="156" t="s">
        <v>238</v>
      </c>
      <c r="BL111" s="156" t="s">
        <v>238</v>
      </c>
      <c r="BM111" s="146" t="str">
        <f>IF(E111&lt;&gt;"", E111 &amp; " " &amp; BK111, (30 + COUNTBLANK(E$13:E111)) &amp; " " &amp; BK111)</f>
        <v>125 EMON</v>
      </c>
      <c r="BN111" s="156">
        <f t="shared" si="10"/>
        <v>0</v>
      </c>
      <c r="BO111" s="156">
        <f t="shared" si="10"/>
        <v>0</v>
      </c>
      <c r="BP111" s="156">
        <f t="shared" si="10"/>
        <v>0</v>
      </c>
      <c r="BQ111" s="156">
        <f t="shared" si="9"/>
        <v>0</v>
      </c>
      <c r="BR111" s="156">
        <f t="shared" si="9"/>
        <v>0</v>
      </c>
      <c r="BS111" s="157">
        <f t="shared" si="9"/>
        <v>0</v>
      </c>
    </row>
    <row r="112" spans="1:71" s="45" customFormat="1" ht="41.45" customHeight="1" outlineLevel="2" x14ac:dyDescent="0.25">
      <c r="A112" s="160">
        <v>8.11</v>
      </c>
      <c r="B112" s="174" t="s">
        <v>257</v>
      </c>
      <c r="C112" s="150" t="s">
        <v>258</v>
      </c>
      <c r="D112" s="151"/>
      <c r="E112" s="40"/>
      <c r="F112" s="41"/>
      <c r="G112" s="41"/>
      <c r="H112" s="41"/>
      <c r="I112" s="41"/>
      <c r="J112" s="41"/>
      <c r="K112" s="41"/>
      <c r="L112" s="159">
        <f t="shared" si="18"/>
        <v>0</v>
      </c>
      <c r="M112" s="38"/>
      <c r="N112" s="43"/>
      <c r="O112" s="43"/>
      <c r="P112" s="43"/>
      <c r="Q112" s="43"/>
      <c r="R112" s="43"/>
      <c r="S112" s="43"/>
      <c r="T112" s="43"/>
      <c r="U112" s="43"/>
      <c r="V112" s="43"/>
      <c r="W112" s="153"/>
      <c r="X112" s="43"/>
      <c r="Y112" s="43"/>
      <c r="Z112" s="43"/>
      <c r="AA112" s="43"/>
      <c r="AB112" s="43"/>
      <c r="AC112" s="154"/>
      <c r="AD112" s="44"/>
      <c r="AE112" s="44"/>
      <c r="AF112" s="155"/>
      <c r="BI112" s="163"/>
      <c r="BJ112" s="163"/>
      <c r="BK112" s="156" t="s">
        <v>238</v>
      </c>
      <c r="BL112" s="156" t="s">
        <v>238</v>
      </c>
      <c r="BM112" s="146" t="str">
        <f>IF(E112&lt;&gt;"", E112 &amp; " " &amp; BK112, (30 + COUNTBLANK(E$13:E112)) &amp; " " &amp; BK112)</f>
        <v>126 EMON</v>
      </c>
      <c r="BN112" s="156">
        <f t="shared" si="10"/>
        <v>0</v>
      </c>
      <c r="BO112" s="156">
        <f t="shared" si="10"/>
        <v>0</v>
      </c>
      <c r="BP112" s="156">
        <f t="shared" si="10"/>
        <v>0</v>
      </c>
      <c r="BQ112" s="156">
        <f t="shared" si="9"/>
        <v>0</v>
      </c>
      <c r="BR112" s="156">
        <f t="shared" si="9"/>
        <v>0</v>
      </c>
      <c r="BS112" s="157">
        <f t="shared" si="9"/>
        <v>0</v>
      </c>
    </row>
    <row r="113" spans="1:71" s="45" customFormat="1" ht="41.45" customHeight="1" outlineLevel="2" x14ac:dyDescent="0.25">
      <c r="A113" s="160">
        <v>8.1199999999999992</v>
      </c>
      <c r="B113" s="174" t="s">
        <v>259</v>
      </c>
      <c r="C113" s="150" t="s">
        <v>260</v>
      </c>
      <c r="D113" s="151"/>
      <c r="E113" s="40"/>
      <c r="F113" s="41"/>
      <c r="G113" s="41"/>
      <c r="H113" s="41"/>
      <c r="I113" s="41"/>
      <c r="J113" s="41"/>
      <c r="K113" s="41"/>
      <c r="L113" s="159">
        <f t="shared" si="18"/>
        <v>0</v>
      </c>
      <c r="M113" s="38"/>
      <c r="N113" s="43"/>
      <c r="O113" s="43"/>
      <c r="P113" s="43"/>
      <c r="Q113" s="43"/>
      <c r="R113" s="43"/>
      <c r="S113" s="43"/>
      <c r="T113" s="43"/>
      <c r="U113" s="43"/>
      <c r="V113" s="43"/>
      <c r="W113" s="153"/>
      <c r="X113" s="43"/>
      <c r="Y113" s="43"/>
      <c r="Z113" s="43"/>
      <c r="AA113" s="43"/>
      <c r="AB113" s="43"/>
      <c r="AC113" s="154"/>
      <c r="AD113" s="44"/>
      <c r="AE113" s="44"/>
      <c r="AF113" s="155"/>
      <c r="BI113" s="163"/>
      <c r="BJ113" s="163"/>
      <c r="BK113" s="156" t="s">
        <v>238</v>
      </c>
      <c r="BL113" s="156" t="s">
        <v>238</v>
      </c>
      <c r="BM113" s="146" t="str">
        <f>IF(E113&lt;&gt;"", E113 &amp; " " &amp; BK113, (30 + COUNTBLANK(E$13:E113)) &amp; " " &amp; BK113)</f>
        <v>127 EMON</v>
      </c>
      <c r="BN113" s="156">
        <f t="shared" si="10"/>
        <v>0</v>
      </c>
      <c r="BO113" s="156">
        <f t="shared" si="10"/>
        <v>0</v>
      </c>
      <c r="BP113" s="156">
        <f t="shared" si="10"/>
        <v>0</v>
      </c>
      <c r="BQ113" s="156">
        <f t="shared" si="9"/>
        <v>0</v>
      </c>
      <c r="BR113" s="156">
        <f t="shared" si="9"/>
        <v>0</v>
      </c>
      <c r="BS113" s="157">
        <f t="shared" si="9"/>
        <v>0</v>
      </c>
    </row>
    <row r="114" spans="1:71" s="45" customFormat="1" outlineLevel="1" x14ac:dyDescent="0.25">
      <c r="A114" s="50">
        <v>9</v>
      </c>
      <c r="B114" s="91" t="s">
        <v>261</v>
      </c>
      <c r="C114" s="141"/>
      <c r="D114" s="37"/>
      <c r="E114" s="37"/>
      <c r="F114" s="49">
        <f t="shared" ref="F114:K114" si="19">IFERROR(AVERAGEIF(BN115:BN130, "&gt;1%"),0)</f>
        <v>0</v>
      </c>
      <c r="G114" s="49">
        <f t="shared" si="19"/>
        <v>0</v>
      </c>
      <c r="H114" s="49">
        <f t="shared" si="19"/>
        <v>0</v>
      </c>
      <c r="I114" s="49">
        <f t="shared" si="19"/>
        <v>0</v>
      </c>
      <c r="J114" s="49">
        <f t="shared" si="19"/>
        <v>0</v>
      </c>
      <c r="K114" s="49">
        <f t="shared" si="19"/>
        <v>0</v>
      </c>
      <c r="L114" s="49">
        <f>IFERROR(AVERAGEIF(L115:L130, "&gt;1%"),0)</f>
        <v>0</v>
      </c>
      <c r="M114" s="38"/>
      <c r="N114" s="161" t="s">
        <v>716</v>
      </c>
      <c r="O114" s="161" t="s">
        <v>716</v>
      </c>
      <c r="P114" s="161" t="s">
        <v>716</v>
      </c>
      <c r="Q114" s="161" t="s">
        <v>716</v>
      </c>
      <c r="R114" s="161" t="s">
        <v>716</v>
      </c>
      <c r="S114" s="161" t="s">
        <v>716</v>
      </c>
      <c r="T114" s="161" t="s">
        <v>716</v>
      </c>
      <c r="U114" s="161" t="s">
        <v>716</v>
      </c>
      <c r="V114" s="161" t="s">
        <v>716</v>
      </c>
      <c r="W114" s="161" t="s">
        <v>716</v>
      </c>
      <c r="X114" s="161" t="s">
        <v>716</v>
      </c>
      <c r="Y114" s="161" t="s">
        <v>716</v>
      </c>
      <c r="Z114" s="161" t="s">
        <v>716</v>
      </c>
      <c r="AA114" s="161" t="s">
        <v>716</v>
      </c>
      <c r="AB114" s="161" t="s">
        <v>716</v>
      </c>
      <c r="AC114" s="154"/>
      <c r="AD114" s="39"/>
      <c r="AE114" s="39"/>
      <c r="AF114" s="39"/>
      <c r="BI114" s="163"/>
      <c r="BJ114" s="163"/>
      <c r="BK114" s="145" t="s">
        <v>67</v>
      </c>
      <c r="BL114" s="156" t="s">
        <v>262</v>
      </c>
      <c r="BM114" s="146"/>
      <c r="BN114" s="156">
        <f t="shared" si="10"/>
        <v>0</v>
      </c>
      <c r="BO114" s="156">
        <f t="shared" si="10"/>
        <v>0</v>
      </c>
      <c r="BP114" s="156">
        <f t="shared" si="10"/>
        <v>0</v>
      </c>
      <c r="BQ114" s="156">
        <f t="shared" si="9"/>
        <v>0</v>
      </c>
      <c r="BR114" s="156">
        <f t="shared" si="9"/>
        <v>0</v>
      </c>
      <c r="BS114" s="157">
        <f t="shared" si="9"/>
        <v>0</v>
      </c>
    </row>
    <row r="115" spans="1:71" s="45" customFormat="1" ht="55.15" customHeight="1" outlineLevel="2" x14ac:dyDescent="0.25">
      <c r="A115" s="160">
        <v>9.01</v>
      </c>
      <c r="B115" s="165" t="s">
        <v>263</v>
      </c>
      <c r="C115" s="150" t="s">
        <v>264</v>
      </c>
      <c r="D115" s="175"/>
      <c r="E115" s="40"/>
      <c r="F115" s="56"/>
      <c r="G115" s="56"/>
      <c r="H115" s="41"/>
      <c r="I115" s="56"/>
      <c r="J115" s="56"/>
      <c r="K115" s="56"/>
      <c r="L115" s="167">
        <f t="shared" ref="L115:L130" si="20">SUM((VLOOKUP(F115,$K$2:$L$7,2,TRUE)*($F$10*100)),(VLOOKUP(G115,$K$2:$L$7,2,TRUE)*($G$10*100)),(VLOOKUP(H115,$K$2:$L$7,2,TRUE)*($H$10*100)),(VLOOKUP(I115,$K$2:$L$7,2,TRUE)*($I$10*100)),(VLOOKUP(J115,$K$2:$L$7,2,TRUE)*($J$10*100)),(VLOOKUP(K115,$K$2:$L$7,2,TRUE)*($K$10*100)))/100</f>
        <v>0</v>
      </c>
      <c r="M115" s="38"/>
      <c r="N115" s="57"/>
      <c r="O115" s="57"/>
      <c r="P115" s="57"/>
      <c r="Q115" s="57"/>
      <c r="R115" s="57"/>
      <c r="S115" s="57"/>
      <c r="T115" s="57"/>
      <c r="U115" s="57"/>
      <c r="V115" s="57"/>
      <c r="W115" s="168"/>
      <c r="X115" s="57"/>
      <c r="Y115" s="57"/>
      <c r="Z115" s="57"/>
      <c r="AA115" s="57"/>
      <c r="AB115" s="57"/>
      <c r="AC115" s="154"/>
      <c r="AD115" s="55"/>
      <c r="AE115" s="55"/>
      <c r="AF115" s="169"/>
      <c r="BI115" s="163"/>
      <c r="BJ115" s="163"/>
      <c r="BK115" s="156" t="s">
        <v>262</v>
      </c>
      <c r="BL115" s="156" t="s">
        <v>262</v>
      </c>
      <c r="BM115" s="146" t="str">
        <f>IF(E115&lt;&gt;"", E115 &amp; " " &amp; BK115, (30 + COUNTBLANK(E$13:E115)) &amp; " " &amp; BK115)</f>
        <v>129 Facilities Mgmt.</v>
      </c>
      <c r="BN115" s="156">
        <f t="shared" si="10"/>
        <v>0</v>
      </c>
      <c r="BO115" s="156">
        <f t="shared" si="10"/>
        <v>0</v>
      </c>
      <c r="BP115" s="156">
        <f t="shared" si="10"/>
        <v>0</v>
      </c>
      <c r="BQ115" s="156">
        <f t="shared" si="9"/>
        <v>0</v>
      </c>
      <c r="BR115" s="156">
        <f t="shared" si="9"/>
        <v>0</v>
      </c>
      <c r="BS115" s="157">
        <f t="shared" si="9"/>
        <v>0</v>
      </c>
    </row>
    <row r="116" spans="1:71" s="45" customFormat="1" ht="55.15" customHeight="1" outlineLevel="2" x14ac:dyDescent="0.25">
      <c r="A116" s="160">
        <v>9.02</v>
      </c>
      <c r="B116" s="165" t="s">
        <v>265</v>
      </c>
      <c r="C116" s="150" t="s">
        <v>266</v>
      </c>
      <c r="D116" s="151"/>
      <c r="E116" s="40"/>
      <c r="F116" s="41"/>
      <c r="G116" s="41"/>
      <c r="H116" s="41"/>
      <c r="I116" s="41"/>
      <c r="J116" s="41"/>
      <c r="K116" s="41"/>
      <c r="L116" s="167">
        <f t="shared" si="20"/>
        <v>0</v>
      </c>
      <c r="M116" s="38"/>
      <c r="N116" s="43"/>
      <c r="O116" s="43"/>
      <c r="P116" s="43"/>
      <c r="Q116" s="43"/>
      <c r="R116" s="43"/>
      <c r="S116" s="57"/>
      <c r="T116" s="43"/>
      <c r="U116" s="43"/>
      <c r="V116" s="43"/>
      <c r="W116" s="153"/>
      <c r="X116" s="43"/>
      <c r="Y116" s="43"/>
      <c r="Z116" s="43"/>
      <c r="AA116" s="43"/>
      <c r="AB116" s="43"/>
      <c r="AC116" s="154"/>
      <c r="AD116" s="44"/>
      <c r="AE116" s="44"/>
      <c r="AF116" s="155"/>
      <c r="BI116" s="163"/>
      <c r="BJ116" s="163"/>
      <c r="BK116" s="156" t="s">
        <v>262</v>
      </c>
      <c r="BL116" s="156" t="s">
        <v>262</v>
      </c>
      <c r="BM116" s="146" t="str">
        <f>IF(E116&lt;&gt;"", E116 &amp; " " &amp; BK116, (30 + COUNTBLANK(E$13:E116)) &amp; " " &amp; BK116)</f>
        <v>130 Facilities Mgmt.</v>
      </c>
      <c r="BN116" s="156">
        <f t="shared" si="10"/>
        <v>0</v>
      </c>
      <c r="BO116" s="156">
        <f t="shared" si="10"/>
        <v>0</v>
      </c>
      <c r="BP116" s="156">
        <f t="shared" si="10"/>
        <v>0</v>
      </c>
      <c r="BQ116" s="156">
        <f t="shared" si="9"/>
        <v>0</v>
      </c>
      <c r="BR116" s="156">
        <f t="shared" si="9"/>
        <v>0</v>
      </c>
      <c r="BS116" s="157">
        <f t="shared" si="9"/>
        <v>0</v>
      </c>
    </row>
    <row r="117" spans="1:71" s="45" customFormat="1" ht="69" customHeight="1" outlineLevel="2" x14ac:dyDescent="0.25">
      <c r="A117" s="160">
        <v>9.0299999999999994</v>
      </c>
      <c r="B117" s="165" t="s">
        <v>123</v>
      </c>
      <c r="C117" s="150" t="s">
        <v>267</v>
      </c>
      <c r="D117" s="151"/>
      <c r="E117" s="40"/>
      <c r="F117" s="41"/>
      <c r="G117" s="41"/>
      <c r="H117" s="41"/>
      <c r="I117" s="41"/>
      <c r="J117" s="41"/>
      <c r="K117" s="41"/>
      <c r="L117" s="167">
        <f t="shared" si="20"/>
        <v>0</v>
      </c>
      <c r="M117" s="38"/>
      <c r="N117" s="43"/>
      <c r="O117" s="43"/>
      <c r="P117" s="43"/>
      <c r="Q117" s="43"/>
      <c r="R117" s="43"/>
      <c r="S117" s="57"/>
      <c r="T117" s="43"/>
      <c r="U117" s="43"/>
      <c r="V117" s="43"/>
      <c r="W117" s="153"/>
      <c r="X117" s="43"/>
      <c r="Y117" s="43"/>
      <c r="Z117" s="43"/>
      <c r="AA117" s="43"/>
      <c r="AB117" s="43"/>
      <c r="AC117" s="154"/>
      <c r="AD117" s="44"/>
      <c r="AE117" s="44"/>
      <c r="AF117" s="155"/>
      <c r="BI117" s="163"/>
      <c r="BJ117" s="163"/>
      <c r="BK117" s="156" t="s">
        <v>262</v>
      </c>
      <c r="BL117" s="156" t="s">
        <v>262</v>
      </c>
      <c r="BM117" s="146" t="str">
        <f>IF(E117&lt;&gt;"", E117 &amp; " " &amp; BK117, (30 + COUNTBLANK(E$13:E117)) &amp; " " &amp; BK117)</f>
        <v>131 Facilities Mgmt.</v>
      </c>
      <c r="BN117" s="156">
        <f t="shared" si="10"/>
        <v>0</v>
      </c>
      <c r="BO117" s="156">
        <f t="shared" si="10"/>
        <v>0</v>
      </c>
      <c r="BP117" s="156">
        <f t="shared" si="10"/>
        <v>0</v>
      </c>
      <c r="BQ117" s="156">
        <f t="shared" si="9"/>
        <v>0</v>
      </c>
      <c r="BR117" s="156">
        <f t="shared" si="9"/>
        <v>0</v>
      </c>
      <c r="BS117" s="157">
        <f t="shared" si="9"/>
        <v>0</v>
      </c>
    </row>
    <row r="118" spans="1:71" s="45" customFormat="1" ht="55.15" customHeight="1" outlineLevel="2" x14ac:dyDescent="0.25">
      <c r="A118" s="160">
        <v>9.0399999999999991</v>
      </c>
      <c r="B118" s="165" t="s">
        <v>268</v>
      </c>
      <c r="C118" s="150" t="s">
        <v>269</v>
      </c>
      <c r="D118" s="151"/>
      <c r="E118" s="40"/>
      <c r="F118" s="41"/>
      <c r="G118" s="41"/>
      <c r="H118" s="41"/>
      <c r="I118" s="41"/>
      <c r="J118" s="41"/>
      <c r="K118" s="41"/>
      <c r="L118" s="167">
        <f t="shared" si="20"/>
        <v>0</v>
      </c>
      <c r="M118" s="38"/>
      <c r="N118" s="43"/>
      <c r="O118" s="43"/>
      <c r="P118" s="43"/>
      <c r="Q118" s="43"/>
      <c r="R118" s="43"/>
      <c r="S118" s="57"/>
      <c r="T118" s="43"/>
      <c r="U118" s="43"/>
      <c r="V118" s="43"/>
      <c r="W118" s="153"/>
      <c r="X118" s="43"/>
      <c r="Y118" s="43"/>
      <c r="Z118" s="43"/>
      <c r="AA118" s="43"/>
      <c r="AB118" s="43"/>
      <c r="AC118" s="154"/>
      <c r="AD118" s="44"/>
      <c r="AE118" s="44"/>
      <c r="AF118" s="155"/>
      <c r="BI118" s="163"/>
      <c r="BJ118" s="163"/>
      <c r="BK118" s="156" t="s">
        <v>262</v>
      </c>
      <c r="BL118" s="156" t="s">
        <v>262</v>
      </c>
      <c r="BM118" s="146" t="str">
        <f>IF(E118&lt;&gt;"", E118 &amp; " " &amp; BK118, (30 + COUNTBLANK(E$13:E118)) &amp; " " &amp; BK118)</f>
        <v>132 Facilities Mgmt.</v>
      </c>
      <c r="BN118" s="156">
        <f t="shared" si="10"/>
        <v>0</v>
      </c>
      <c r="BO118" s="156">
        <f t="shared" si="10"/>
        <v>0</v>
      </c>
      <c r="BP118" s="156">
        <f t="shared" si="10"/>
        <v>0</v>
      </c>
      <c r="BQ118" s="156">
        <f t="shared" si="9"/>
        <v>0</v>
      </c>
      <c r="BR118" s="156">
        <f t="shared" si="9"/>
        <v>0</v>
      </c>
      <c r="BS118" s="157">
        <f t="shared" si="9"/>
        <v>0</v>
      </c>
    </row>
    <row r="119" spans="1:71" s="45" customFormat="1" ht="55.15" customHeight="1" outlineLevel="2" x14ac:dyDescent="0.25">
      <c r="A119" s="160">
        <v>9.0500000000000007</v>
      </c>
      <c r="B119" s="165" t="s">
        <v>270</v>
      </c>
      <c r="C119" s="150" t="s">
        <v>271</v>
      </c>
      <c r="D119" s="151"/>
      <c r="E119" s="40"/>
      <c r="F119" s="41"/>
      <c r="G119" s="41"/>
      <c r="H119" s="41"/>
      <c r="I119" s="41"/>
      <c r="J119" s="41"/>
      <c r="K119" s="41"/>
      <c r="L119" s="167">
        <f t="shared" si="20"/>
        <v>0</v>
      </c>
      <c r="M119" s="38"/>
      <c r="N119" s="43"/>
      <c r="O119" s="43"/>
      <c r="P119" s="43"/>
      <c r="Q119" s="43"/>
      <c r="R119" s="43"/>
      <c r="S119" s="57"/>
      <c r="T119" s="43"/>
      <c r="U119" s="43"/>
      <c r="V119" s="43"/>
      <c r="W119" s="153"/>
      <c r="X119" s="43"/>
      <c r="Y119" s="43"/>
      <c r="Z119" s="43"/>
      <c r="AA119" s="43"/>
      <c r="AB119" s="43"/>
      <c r="AC119" s="154"/>
      <c r="AD119" s="44"/>
      <c r="AE119" s="44"/>
      <c r="AF119" s="155"/>
      <c r="BI119" s="163"/>
      <c r="BJ119" s="163"/>
      <c r="BK119" s="156" t="s">
        <v>262</v>
      </c>
      <c r="BL119" s="156" t="s">
        <v>262</v>
      </c>
      <c r="BM119" s="146" t="str">
        <f>IF(E119&lt;&gt;"", E119 &amp; " " &amp; BK119, (30 + COUNTBLANK(E$13:E119)) &amp; " " &amp; BK119)</f>
        <v>133 Facilities Mgmt.</v>
      </c>
      <c r="BN119" s="156">
        <f t="shared" si="10"/>
        <v>0</v>
      </c>
      <c r="BO119" s="156">
        <f t="shared" si="10"/>
        <v>0</v>
      </c>
      <c r="BP119" s="156">
        <f t="shared" si="10"/>
        <v>0</v>
      </c>
      <c r="BQ119" s="156">
        <f t="shared" si="10"/>
        <v>0</v>
      </c>
      <c r="BR119" s="156">
        <f t="shared" si="10"/>
        <v>0</v>
      </c>
      <c r="BS119" s="157">
        <f t="shared" si="10"/>
        <v>0</v>
      </c>
    </row>
    <row r="120" spans="1:71" s="45" customFormat="1" ht="41.45" customHeight="1" outlineLevel="2" x14ac:dyDescent="0.25">
      <c r="A120" s="160">
        <v>9.06</v>
      </c>
      <c r="B120" s="165" t="s">
        <v>272</v>
      </c>
      <c r="C120" s="150" t="s">
        <v>273</v>
      </c>
      <c r="D120" s="151"/>
      <c r="E120" s="40"/>
      <c r="F120" s="41"/>
      <c r="G120" s="41"/>
      <c r="H120" s="41"/>
      <c r="I120" s="41"/>
      <c r="J120" s="41"/>
      <c r="K120" s="41"/>
      <c r="L120" s="167">
        <f t="shared" si="20"/>
        <v>0</v>
      </c>
      <c r="M120" s="38"/>
      <c r="N120" s="43"/>
      <c r="O120" s="43"/>
      <c r="P120" s="43"/>
      <c r="Q120" s="43"/>
      <c r="R120" s="43"/>
      <c r="S120" s="57"/>
      <c r="T120" s="43"/>
      <c r="U120" s="43"/>
      <c r="V120" s="43"/>
      <c r="W120" s="153"/>
      <c r="X120" s="43"/>
      <c r="Y120" s="43"/>
      <c r="Z120" s="43"/>
      <c r="AA120" s="43"/>
      <c r="AB120" s="43"/>
      <c r="AC120" s="154"/>
      <c r="AD120" s="44"/>
      <c r="AE120" s="44"/>
      <c r="AF120" s="155"/>
      <c r="BI120" s="163"/>
      <c r="BJ120" s="163"/>
      <c r="BK120" s="156" t="s">
        <v>262</v>
      </c>
      <c r="BL120" s="156" t="s">
        <v>262</v>
      </c>
      <c r="BM120" s="146" t="str">
        <f>IF(E120&lt;&gt;"", E120 &amp; " " &amp; BK120, (30 + COUNTBLANK(E$13:E120)) &amp; " " &amp; BK120)</f>
        <v>134 Facilities Mgmt.</v>
      </c>
      <c r="BN120" s="156">
        <f t="shared" ref="BN120:BS162" si="21">F120*20%</f>
        <v>0</v>
      </c>
      <c r="BO120" s="156">
        <f t="shared" si="21"/>
        <v>0</v>
      </c>
      <c r="BP120" s="156">
        <f t="shared" si="21"/>
        <v>0</v>
      </c>
      <c r="BQ120" s="156">
        <f t="shared" si="21"/>
        <v>0</v>
      </c>
      <c r="BR120" s="156">
        <f t="shared" si="21"/>
        <v>0</v>
      </c>
      <c r="BS120" s="157">
        <f t="shared" si="21"/>
        <v>0</v>
      </c>
    </row>
    <row r="121" spans="1:71" s="45" customFormat="1" ht="55.15" customHeight="1" outlineLevel="2" x14ac:dyDescent="0.25">
      <c r="A121" s="160">
        <v>9.07</v>
      </c>
      <c r="B121" s="165" t="s">
        <v>274</v>
      </c>
      <c r="C121" s="150" t="s">
        <v>275</v>
      </c>
      <c r="D121" s="151"/>
      <c r="E121" s="40"/>
      <c r="F121" s="41"/>
      <c r="G121" s="41"/>
      <c r="H121" s="41"/>
      <c r="I121" s="41"/>
      <c r="J121" s="41"/>
      <c r="K121" s="41"/>
      <c r="L121" s="167">
        <f t="shared" si="20"/>
        <v>0</v>
      </c>
      <c r="M121" s="38"/>
      <c r="N121" s="43"/>
      <c r="O121" s="43"/>
      <c r="P121" s="43"/>
      <c r="Q121" s="43"/>
      <c r="R121" s="43"/>
      <c r="S121" s="57"/>
      <c r="T121" s="43"/>
      <c r="U121" s="43"/>
      <c r="V121" s="43"/>
      <c r="W121" s="153"/>
      <c r="X121" s="43"/>
      <c r="Y121" s="43"/>
      <c r="Z121" s="43"/>
      <c r="AA121" s="43"/>
      <c r="AB121" s="43"/>
      <c r="AC121" s="154"/>
      <c r="AD121" s="44"/>
      <c r="AE121" s="44"/>
      <c r="AF121" s="155"/>
      <c r="BI121" s="163"/>
      <c r="BJ121" s="163"/>
      <c r="BK121" s="156" t="s">
        <v>262</v>
      </c>
      <c r="BL121" s="156" t="s">
        <v>262</v>
      </c>
      <c r="BM121" s="146" t="str">
        <f>IF(E121&lt;&gt;"", E121 &amp; " " &amp; BK121, (30 + COUNTBLANK(E$13:E121)) &amp; " " &amp; BK121)</f>
        <v>135 Facilities Mgmt.</v>
      </c>
      <c r="BN121" s="156">
        <f t="shared" si="21"/>
        <v>0</v>
      </c>
      <c r="BO121" s="156">
        <f t="shared" si="21"/>
        <v>0</v>
      </c>
      <c r="BP121" s="156">
        <f t="shared" si="21"/>
        <v>0</v>
      </c>
      <c r="BQ121" s="156">
        <f t="shared" si="21"/>
        <v>0</v>
      </c>
      <c r="BR121" s="156">
        <f t="shared" si="21"/>
        <v>0</v>
      </c>
      <c r="BS121" s="157">
        <f t="shared" si="21"/>
        <v>0</v>
      </c>
    </row>
    <row r="122" spans="1:71" s="45" customFormat="1" ht="55.15" customHeight="1" outlineLevel="2" x14ac:dyDescent="0.25">
      <c r="A122" s="160">
        <v>9.08</v>
      </c>
      <c r="B122" s="165" t="s">
        <v>276</v>
      </c>
      <c r="C122" s="150" t="s">
        <v>277</v>
      </c>
      <c r="D122" s="151"/>
      <c r="E122" s="40"/>
      <c r="F122" s="41"/>
      <c r="G122" s="41"/>
      <c r="H122" s="41"/>
      <c r="I122" s="41"/>
      <c r="J122" s="41"/>
      <c r="K122" s="41"/>
      <c r="L122" s="167">
        <f t="shared" si="20"/>
        <v>0</v>
      </c>
      <c r="M122" s="38"/>
      <c r="N122" s="43"/>
      <c r="O122" s="43"/>
      <c r="P122" s="43"/>
      <c r="Q122" s="43"/>
      <c r="R122" s="43"/>
      <c r="S122" s="57"/>
      <c r="T122" s="43"/>
      <c r="U122" s="43"/>
      <c r="V122" s="43"/>
      <c r="W122" s="153"/>
      <c r="X122" s="43"/>
      <c r="Y122" s="43"/>
      <c r="Z122" s="43"/>
      <c r="AA122" s="43"/>
      <c r="AB122" s="43"/>
      <c r="AC122" s="154"/>
      <c r="AD122" s="44"/>
      <c r="AE122" s="44"/>
      <c r="AF122" s="155"/>
      <c r="BI122" s="163"/>
      <c r="BJ122" s="163"/>
      <c r="BK122" s="156" t="s">
        <v>262</v>
      </c>
      <c r="BL122" s="156" t="s">
        <v>262</v>
      </c>
      <c r="BM122" s="146" t="str">
        <f>IF(E122&lt;&gt;"", E122 &amp; " " &amp; BK122, (30 + COUNTBLANK(E$13:E122)) &amp; " " &amp; BK122)</f>
        <v>136 Facilities Mgmt.</v>
      </c>
      <c r="BN122" s="156">
        <f t="shared" si="21"/>
        <v>0</v>
      </c>
      <c r="BO122" s="156">
        <f t="shared" si="21"/>
        <v>0</v>
      </c>
      <c r="BP122" s="156">
        <f t="shared" si="21"/>
        <v>0</v>
      </c>
      <c r="BQ122" s="156">
        <f t="shared" si="21"/>
        <v>0</v>
      </c>
      <c r="BR122" s="156">
        <f t="shared" si="21"/>
        <v>0</v>
      </c>
      <c r="BS122" s="157">
        <f t="shared" si="21"/>
        <v>0</v>
      </c>
    </row>
    <row r="123" spans="1:71" s="45" customFormat="1" ht="55.15" customHeight="1" outlineLevel="2" x14ac:dyDescent="0.25">
      <c r="A123" s="160">
        <v>9.09</v>
      </c>
      <c r="B123" s="165" t="s">
        <v>278</v>
      </c>
      <c r="C123" s="150" t="s">
        <v>279</v>
      </c>
      <c r="D123" s="151"/>
      <c r="E123" s="40"/>
      <c r="F123" s="41"/>
      <c r="G123" s="41"/>
      <c r="H123" s="41"/>
      <c r="I123" s="41"/>
      <c r="J123" s="41"/>
      <c r="K123" s="41"/>
      <c r="L123" s="167">
        <f t="shared" si="20"/>
        <v>0</v>
      </c>
      <c r="M123" s="38"/>
      <c r="N123" s="43"/>
      <c r="O123" s="43"/>
      <c r="P123" s="43"/>
      <c r="Q123" s="43"/>
      <c r="R123" s="43"/>
      <c r="S123" s="57"/>
      <c r="T123" s="43"/>
      <c r="U123" s="43"/>
      <c r="V123" s="43"/>
      <c r="W123" s="153"/>
      <c r="X123" s="43"/>
      <c r="Y123" s="43"/>
      <c r="Z123" s="43"/>
      <c r="AA123" s="43"/>
      <c r="AB123" s="43"/>
      <c r="AC123" s="154"/>
      <c r="AD123" s="44"/>
      <c r="AE123" s="44"/>
      <c r="AF123" s="155"/>
      <c r="BI123" s="163"/>
      <c r="BJ123" s="163"/>
      <c r="BK123" s="156" t="s">
        <v>262</v>
      </c>
      <c r="BL123" s="156" t="s">
        <v>262</v>
      </c>
      <c r="BM123" s="146" t="str">
        <f>IF(E123&lt;&gt;"", E123 &amp; " " &amp; BK123, (30 + COUNTBLANK(E$13:E123)) &amp; " " &amp; BK123)</f>
        <v>137 Facilities Mgmt.</v>
      </c>
      <c r="BN123" s="156">
        <f t="shared" si="21"/>
        <v>0</v>
      </c>
      <c r="BO123" s="156">
        <f t="shared" si="21"/>
        <v>0</v>
      </c>
      <c r="BP123" s="156">
        <f t="shared" si="21"/>
        <v>0</v>
      </c>
      <c r="BQ123" s="156">
        <f t="shared" si="21"/>
        <v>0</v>
      </c>
      <c r="BR123" s="156">
        <f t="shared" si="21"/>
        <v>0</v>
      </c>
      <c r="BS123" s="157">
        <f t="shared" si="21"/>
        <v>0</v>
      </c>
    </row>
    <row r="124" spans="1:71" s="45" customFormat="1" ht="41.45" customHeight="1" outlineLevel="2" x14ac:dyDescent="0.25">
      <c r="A124" s="160">
        <v>9.1</v>
      </c>
      <c r="B124" s="165" t="s">
        <v>280</v>
      </c>
      <c r="C124" s="150" t="s">
        <v>281</v>
      </c>
      <c r="D124" s="151"/>
      <c r="E124" s="40"/>
      <c r="F124" s="41"/>
      <c r="G124" s="41"/>
      <c r="H124" s="41"/>
      <c r="I124" s="41"/>
      <c r="J124" s="41"/>
      <c r="K124" s="41"/>
      <c r="L124" s="167">
        <f t="shared" si="20"/>
        <v>0</v>
      </c>
      <c r="M124" s="38"/>
      <c r="N124" s="43"/>
      <c r="O124" s="43"/>
      <c r="P124" s="43"/>
      <c r="Q124" s="43"/>
      <c r="R124" s="43"/>
      <c r="S124" s="57"/>
      <c r="T124" s="43"/>
      <c r="U124" s="43"/>
      <c r="V124" s="43"/>
      <c r="W124" s="153"/>
      <c r="X124" s="43"/>
      <c r="Y124" s="43"/>
      <c r="Z124" s="43"/>
      <c r="AA124" s="43"/>
      <c r="AB124" s="43"/>
      <c r="AC124" s="154"/>
      <c r="AD124" s="44"/>
      <c r="AE124" s="44"/>
      <c r="AF124" s="155"/>
      <c r="BI124" s="163"/>
      <c r="BJ124" s="163"/>
      <c r="BK124" s="156" t="s">
        <v>262</v>
      </c>
      <c r="BL124" s="156" t="s">
        <v>262</v>
      </c>
      <c r="BM124" s="146" t="str">
        <f>IF(E124&lt;&gt;"", E124 &amp; " " &amp; BK124, (30 + COUNTBLANK(E$13:E124)) &amp; " " &amp; BK124)</f>
        <v>138 Facilities Mgmt.</v>
      </c>
      <c r="BN124" s="156">
        <f t="shared" si="21"/>
        <v>0</v>
      </c>
      <c r="BO124" s="156">
        <f t="shared" si="21"/>
        <v>0</v>
      </c>
      <c r="BP124" s="156">
        <f t="shared" si="21"/>
        <v>0</v>
      </c>
      <c r="BQ124" s="156">
        <f t="shared" si="21"/>
        <v>0</v>
      </c>
      <c r="BR124" s="156">
        <f t="shared" si="21"/>
        <v>0</v>
      </c>
      <c r="BS124" s="157">
        <f t="shared" si="21"/>
        <v>0</v>
      </c>
    </row>
    <row r="125" spans="1:71" s="45" customFormat="1" outlineLevel="2" x14ac:dyDescent="0.25">
      <c r="A125" s="160">
        <v>9.11</v>
      </c>
      <c r="B125" s="165" t="s">
        <v>282</v>
      </c>
      <c r="C125" s="150" t="s">
        <v>283</v>
      </c>
      <c r="D125" s="151"/>
      <c r="E125" s="40"/>
      <c r="F125" s="41"/>
      <c r="G125" s="41"/>
      <c r="H125" s="41"/>
      <c r="I125" s="41"/>
      <c r="J125" s="41"/>
      <c r="K125" s="41"/>
      <c r="L125" s="167">
        <f t="shared" si="20"/>
        <v>0</v>
      </c>
      <c r="M125" s="38"/>
      <c r="N125" s="43"/>
      <c r="O125" s="43"/>
      <c r="P125" s="43"/>
      <c r="Q125" s="43"/>
      <c r="R125" s="43"/>
      <c r="S125" s="57"/>
      <c r="T125" s="43"/>
      <c r="U125" s="43"/>
      <c r="V125" s="43"/>
      <c r="W125" s="153"/>
      <c r="X125" s="43"/>
      <c r="Y125" s="43"/>
      <c r="Z125" s="43"/>
      <c r="AA125" s="43"/>
      <c r="AB125" s="43"/>
      <c r="AC125" s="154"/>
      <c r="AD125" s="44"/>
      <c r="AE125" s="44"/>
      <c r="AF125" s="155"/>
      <c r="BI125" s="163"/>
      <c r="BJ125" s="163"/>
      <c r="BK125" s="156" t="s">
        <v>262</v>
      </c>
      <c r="BL125" s="156" t="s">
        <v>262</v>
      </c>
      <c r="BM125" s="146"/>
      <c r="BN125" s="156">
        <f t="shared" si="21"/>
        <v>0</v>
      </c>
      <c r="BO125" s="156">
        <f t="shared" si="21"/>
        <v>0</v>
      </c>
      <c r="BP125" s="156">
        <f t="shared" si="21"/>
        <v>0</v>
      </c>
      <c r="BQ125" s="156">
        <f t="shared" si="21"/>
        <v>0</v>
      </c>
      <c r="BR125" s="156">
        <f t="shared" si="21"/>
        <v>0</v>
      </c>
      <c r="BS125" s="157">
        <f t="shared" si="21"/>
        <v>0</v>
      </c>
    </row>
    <row r="126" spans="1:71" s="45" customFormat="1" ht="41.45" customHeight="1" outlineLevel="2" x14ac:dyDescent="0.25">
      <c r="A126" s="160">
        <v>9.1199999999999992</v>
      </c>
      <c r="B126" s="165" t="s">
        <v>284</v>
      </c>
      <c r="C126" s="150" t="s">
        <v>285</v>
      </c>
      <c r="D126" s="151"/>
      <c r="E126" s="40"/>
      <c r="F126" s="41"/>
      <c r="G126" s="41"/>
      <c r="H126" s="41"/>
      <c r="I126" s="41"/>
      <c r="J126" s="41"/>
      <c r="K126" s="41"/>
      <c r="L126" s="167">
        <f t="shared" si="20"/>
        <v>0</v>
      </c>
      <c r="M126" s="38"/>
      <c r="N126" s="43"/>
      <c r="O126" s="43"/>
      <c r="P126" s="43"/>
      <c r="Q126" s="43"/>
      <c r="R126" s="43"/>
      <c r="S126" s="57"/>
      <c r="T126" s="43"/>
      <c r="U126" s="43"/>
      <c r="V126" s="43"/>
      <c r="W126" s="153"/>
      <c r="X126" s="43"/>
      <c r="Y126" s="43"/>
      <c r="Z126" s="43"/>
      <c r="AA126" s="43"/>
      <c r="AB126" s="43"/>
      <c r="AC126" s="154"/>
      <c r="AD126" s="44"/>
      <c r="AE126" s="44"/>
      <c r="AF126" s="155"/>
      <c r="BI126" s="163"/>
      <c r="BJ126" s="163"/>
      <c r="BK126" s="156" t="s">
        <v>262</v>
      </c>
      <c r="BL126" s="156" t="s">
        <v>262</v>
      </c>
      <c r="BM126" s="146" t="str">
        <f>IF(E126&lt;&gt;"", E126 &amp; " " &amp; BK126, (30 + COUNTBLANK(E$13:E126)) &amp; " " &amp; BK126)</f>
        <v>140 Facilities Mgmt.</v>
      </c>
      <c r="BN126" s="156">
        <f t="shared" si="21"/>
        <v>0</v>
      </c>
      <c r="BO126" s="156">
        <f t="shared" si="21"/>
        <v>0</v>
      </c>
      <c r="BP126" s="156">
        <f t="shared" si="21"/>
        <v>0</v>
      </c>
      <c r="BQ126" s="156">
        <f t="shared" si="21"/>
        <v>0</v>
      </c>
      <c r="BR126" s="156">
        <f t="shared" si="21"/>
        <v>0</v>
      </c>
      <c r="BS126" s="157">
        <f t="shared" si="21"/>
        <v>0</v>
      </c>
    </row>
    <row r="127" spans="1:71" s="45" customFormat="1" ht="55.15" customHeight="1" outlineLevel="2" x14ac:dyDescent="0.25">
      <c r="A127" s="160">
        <v>9.1300000000000008</v>
      </c>
      <c r="B127" s="165" t="s">
        <v>133</v>
      </c>
      <c r="C127" s="150" t="s">
        <v>286</v>
      </c>
      <c r="D127" s="151"/>
      <c r="E127" s="40"/>
      <c r="F127" s="41"/>
      <c r="G127" s="41"/>
      <c r="H127" s="41"/>
      <c r="I127" s="41"/>
      <c r="J127" s="41"/>
      <c r="K127" s="41"/>
      <c r="L127" s="167">
        <f t="shared" si="20"/>
        <v>0</v>
      </c>
      <c r="M127" s="38"/>
      <c r="N127" s="43"/>
      <c r="O127" s="43"/>
      <c r="P127" s="43"/>
      <c r="Q127" s="43"/>
      <c r="R127" s="43"/>
      <c r="S127" s="57"/>
      <c r="T127" s="43"/>
      <c r="U127" s="43"/>
      <c r="V127" s="43"/>
      <c r="W127" s="153"/>
      <c r="X127" s="43"/>
      <c r="Y127" s="43"/>
      <c r="Z127" s="43"/>
      <c r="AA127" s="43"/>
      <c r="AB127" s="43"/>
      <c r="AC127" s="154"/>
      <c r="AD127" s="44"/>
      <c r="AE127" s="44"/>
      <c r="AF127" s="155"/>
      <c r="BI127" s="163"/>
      <c r="BJ127" s="163"/>
      <c r="BK127" s="156" t="s">
        <v>262</v>
      </c>
      <c r="BL127" s="156" t="s">
        <v>262</v>
      </c>
      <c r="BM127" s="146" t="str">
        <f>IF(E127&lt;&gt;"", E127 &amp; " " &amp; BK127, (30 + COUNTBLANK(E$13:E127)) &amp; " " &amp; BK127)</f>
        <v>141 Facilities Mgmt.</v>
      </c>
      <c r="BN127" s="156">
        <f t="shared" si="21"/>
        <v>0</v>
      </c>
      <c r="BO127" s="156">
        <f t="shared" si="21"/>
        <v>0</v>
      </c>
      <c r="BP127" s="156">
        <f t="shared" si="21"/>
        <v>0</v>
      </c>
      <c r="BQ127" s="156">
        <f t="shared" si="21"/>
        <v>0</v>
      </c>
      <c r="BR127" s="156">
        <f t="shared" si="21"/>
        <v>0</v>
      </c>
      <c r="BS127" s="157">
        <f t="shared" si="21"/>
        <v>0</v>
      </c>
    </row>
    <row r="128" spans="1:71" s="45" customFormat="1" ht="55.15" customHeight="1" outlineLevel="2" x14ac:dyDescent="0.25">
      <c r="A128" s="160">
        <v>9.14</v>
      </c>
      <c r="B128" s="165" t="s">
        <v>135</v>
      </c>
      <c r="C128" s="150" t="s">
        <v>287</v>
      </c>
      <c r="D128" s="151"/>
      <c r="E128" s="40"/>
      <c r="F128" s="41"/>
      <c r="G128" s="41"/>
      <c r="H128" s="41"/>
      <c r="I128" s="41"/>
      <c r="J128" s="41"/>
      <c r="K128" s="41"/>
      <c r="L128" s="167">
        <f t="shared" si="20"/>
        <v>0</v>
      </c>
      <c r="M128" s="38"/>
      <c r="N128" s="43"/>
      <c r="O128" s="43"/>
      <c r="P128" s="43"/>
      <c r="Q128" s="43"/>
      <c r="R128" s="43"/>
      <c r="S128" s="57"/>
      <c r="T128" s="43"/>
      <c r="U128" s="43"/>
      <c r="V128" s="43"/>
      <c r="W128" s="153"/>
      <c r="X128" s="43"/>
      <c r="Y128" s="43"/>
      <c r="Z128" s="43"/>
      <c r="AA128" s="43"/>
      <c r="AB128" s="43"/>
      <c r="AC128" s="154"/>
      <c r="AD128" s="44"/>
      <c r="AE128" s="44"/>
      <c r="AF128" s="155"/>
      <c r="BI128" s="163"/>
      <c r="BJ128" s="163"/>
      <c r="BK128" s="156" t="s">
        <v>262</v>
      </c>
      <c r="BL128" s="156" t="s">
        <v>262</v>
      </c>
      <c r="BM128" s="146" t="str">
        <f>IF(E128&lt;&gt;"", E128 &amp; " " &amp; BK128, (30 + COUNTBLANK(E$13:E128)) &amp; " " &amp; BK128)</f>
        <v>142 Facilities Mgmt.</v>
      </c>
      <c r="BN128" s="156">
        <f t="shared" si="21"/>
        <v>0</v>
      </c>
      <c r="BO128" s="156">
        <f t="shared" si="21"/>
        <v>0</v>
      </c>
      <c r="BP128" s="156">
        <f t="shared" si="21"/>
        <v>0</v>
      </c>
      <c r="BQ128" s="156">
        <f t="shared" si="21"/>
        <v>0</v>
      </c>
      <c r="BR128" s="156">
        <f t="shared" si="21"/>
        <v>0</v>
      </c>
      <c r="BS128" s="157">
        <f t="shared" si="21"/>
        <v>0</v>
      </c>
    </row>
    <row r="129" spans="1:71" s="45" customFormat="1" ht="82.9" customHeight="1" outlineLevel="2" x14ac:dyDescent="0.25">
      <c r="A129" s="160">
        <v>9.15</v>
      </c>
      <c r="B129" s="165" t="s">
        <v>137</v>
      </c>
      <c r="C129" s="150" t="s">
        <v>288</v>
      </c>
      <c r="D129" s="151"/>
      <c r="E129" s="40"/>
      <c r="F129" s="41"/>
      <c r="G129" s="41"/>
      <c r="H129" s="41"/>
      <c r="I129" s="41"/>
      <c r="J129" s="41"/>
      <c r="K129" s="41"/>
      <c r="L129" s="167">
        <f t="shared" si="20"/>
        <v>0</v>
      </c>
      <c r="M129" s="38"/>
      <c r="N129" s="43"/>
      <c r="O129" s="43"/>
      <c r="P129" s="43"/>
      <c r="Q129" s="43"/>
      <c r="R129" s="43"/>
      <c r="S129" s="57"/>
      <c r="T129" s="43"/>
      <c r="U129" s="43"/>
      <c r="V129" s="43"/>
      <c r="W129" s="153"/>
      <c r="X129" s="43"/>
      <c r="Y129" s="43"/>
      <c r="Z129" s="43"/>
      <c r="AA129" s="43"/>
      <c r="AB129" s="43"/>
      <c r="AC129" s="154"/>
      <c r="AD129" s="44"/>
      <c r="AE129" s="44"/>
      <c r="AF129" s="155"/>
      <c r="BI129" s="163"/>
      <c r="BJ129" s="163"/>
      <c r="BK129" s="156" t="s">
        <v>262</v>
      </c>
      <c r="BL129" s="156" t="s">
        <v>262</v>
      </c>
      <c r="BM129" s="146" t="str">
        <f>IF(E129&lt;&gt;"", E129 &amp; " " &amp; BK129, (30 + COUNTBLANK(E$13:E129)) &amp; " " &amp; BK129)</f>
        <v>143 Facilities Mgmt.</v>
      </c>
      <c r="BN129" s="156">
        <f t="shared" si="21"/>
        <v>0</v>
      </c>
      <c r="BO129" s="156">
        <f t="shared" si="21"/>
        <v>0</v>
      </c>
      <c r="BP129" s="156">
        <f t="shared" si="21"/>
        <v>0</v>
      </c>
      <c r="BQ129" s="156">
        <f t="shared" si="21"/>
        <v>0</v>
      </c>
      <c r="BR129" s="156">
        <f t="shared" si="21"/>
        <v>0</v>
      </c>
      <c r="BS129" s="157">
        <f t="shared" si="21"/>
        <v>0</v>
      </c>
    </row>
    <row r="130" spans="1:71" s="45" customFormat="1" ht="55.15" customHeight="1" outlineLevel="2" x14ac:dyDescent="0.25">
      <c r="A130" s="160">
        <v>9.16</v>
      </c>
      <c r="B130" s="165" t="s">
        <v>289</v>
      </c>
      <c r="C130" s="150" t="s">
        <v>290</v>
      </c>
      <c r="D130" s="151"/>
      <c r="E130" s="40"/>
      <c r="F130" s="41"/>
      <c r="G130" s="41"/>
      <c r="H130" s="41"/>
      <c r="I130" s="41"/>
      <c r="J130" s="41"/>
      <c r="K130" s="41"/>
      <c r="L130" s="167">
        <f t="shared" si="20"/>
        <v>0</v>
      </c>
      <c r="M130" s="38"/>
      <c r="N130" s="43"/>
      <c r="O130" s="43"/>
      <c r="P130" s="43"/>
      <c r="Q130" s="43"/>
      <c r="R130" s="43"/>
      <c r="S130" s="57"/>
      <c r="T130" s="43"/>
      <c r="U130" s="43"/>
      <c r="V130" s="43"/>
      <c r="W130" s="153"/>
      <c r="X130" s="43"/>
      <c r="Y130" s="43"/>
      <c r="Z130" s="43"/>
      <c r="AA130" s="43"/>
      <c r="AB130" s="43"/>
      <c r="AC130" s="154"/>
      <c r="AD130" s="44"/>
      <c r="AE130" s="44"/>
      <c r="AF130" s="155"/>
      <c r="BI130" s="163"/>
      <c r="BJ130" s="163"/>
      <c r="BK130" s="156" t="s">
        <v>262</v>
      </c>
      <c r="BL130" s="156" t="s">
        <v>262</v>
      </c>
      <c r="BM130" s="146" t="str">
        <f>IF(E130&lt;&gt;"", E130 &amp; " " &amp; BK130, (30 + COUNTBLANK(E$13:E130)) &amp; " " &amp; BK130)</f>
        <v>144 Facilities Mgmt.</v>
      </c>
      <c r="BN130" s="156">
        <f t="shared" si="21"/>
        <v>0</v>
      </c>
      <c r="BO130" s="156">
        <f t="shared" si="21"/>
        <v>0</v>
      </c>
      <c r="BP130" s="156">
        <f t="shared" si="21"/>
        <v>0</v>
      </c>
      <c r="BQ130" s="156">
        <f t="shared" si="21"/>
        <v>0</v>
      </c>
      <c r="BR130" s="156">
        <f t="shared" si="21"/>
        <v>0</v>
      </c>
      <c r="BS130" s="157">
        <f t="shared" si="21"/>
        <v>0</v>
      </c>
    </row>
    <row r="131" spans="1:71" s="45" customFormat="1" outlineLevel="1" x14ac:dyDescent="0.25">
      <c r="A131" s="50">
        <v>10</v>
      </c>
      <c r="B131" s="91" t="s">
        <v>291</v>
      </c>
      <c r="C131" s="141"/>
      <c r="D131" s="37"/>
      <c r="E131" s="37"/>
      <c r="F131" s="49">
        <f t="shared" ref="F131:K131" si="22">IFERROR(AVERAGEIF(BN132:BN146, "&gt;1%"),0)</f>
        <v>0</v>
      </c>
      <c r="G131" s="49">
        <f t="shared" si="22"/>
        <v>0</v>
      </c>
      <c r="H131" s="49">
        <f t="shared" si="22"/>
        <v>0</v>
      </c>
      <c r="I131" s="49">
        <f t="shared" si="22"/>
        <v>0</v>
      </c>
      <c r="J131" s="49">
        <f t="shared" si="22"/>
        <v>0</v>
      </c>
      <c r="K131" s="49">
        <f t="shared" si="22"/>
        <v>0</v>
      </c>
      <c r="L131" s="49">
        <f>IFERROR(AVERAGEIF(L132:L146, "&gt;1%"),0)</f>
        <v>0</v>
      </c>
      <c r="M131" s="38"/>
      <c r="N131" s="161" t="s">
        <v>716</v>
      </c>
      <c r="O131" s="161" t="s">
        <v>716</v>
      </c>
      <c r="P131" s="161" t="s">
        <v>716</v>
      </c>
      <c r="Q131" s="161" t="s">
        <v>716</v>
      </c>
      <c r="R131" s="161" t="s">
        <v>716</v>
      </c>
      <c r="S131" s="161" t="s">
        <v>716</v>
      </c>
      <c r="T131" s="161" t="s">
        <v>716</v>
      </c>
      <c r="U131" s="161" t="s">
        <v>716</v>
      </c>
      <c r="V131" s="161" t="s">
        <v>716</v>
      </c>
      <c r="W131" s="161" t="s">
        <v>716</v>
      </c>
      <c r="X131" s="161" t="s">
        <v>716</v>
      </c>
      <c r="Y131" s="161" t="s">
        <v>716</v>
      </c>
      <c r="Z131" s="161" t="s">
        <v>716</v>
      </c>
      <c r="AA131" s="161" t="s">
        <v>716</v>
      </c>
      <c r="AB131" s="161" t="s">
        <v>716</v>
      </c>
      <c r="AC131" s="154"/>
      <c r="AD131" s="39"/>
      <c r="AE131" s="39"/>
      <c r="AF131" s="39"/>
      <c r="BI131" s="163"/>
      <c r="BJ131" s="163"/>
      <c r="BK131" s="145" t="s">
        <v>67</v>
      </c>
      <c r="BL131" s="145" t="s">
        <v>292</v>
      </c>
      <c r="BM131" s="146"/>
      <c r="BN131" s="156">
        <f t="shared" si="21"/>
        <v>0</v>
      </c>
      <c r="BO131" s="156">
        <f t="shared" si="21"/>
        <v>0</v>
      </c>
      <c r="BP131" s="156">
        <f t="shared" si="21"/>
        <v>0</v>
      </c>
      <c r="BQ131" s="156">
        <f t="shared" si="21"/>
        <v>0</v>
      </c>
      <c r="BR131" s="156">
        <f t="shared" si="21"/>
        <v>0</v>
      </c>
      <c r="BS131" s="157">
        <f t="shared" si="21"/>
        <v>0</v>
      </c>
    </row>
    <row r="132" spans="1:71" s="45" customFormat="1" ht="41.45" customHeight="1" outlineLevel="2" x14ac:dyDescent="0.25">
      <c r="A132" s="160">
        <v>10.01</v>
      </c>
      <c r="B132" s="174" t="s">
        <v>293</v>
      </c>
      <c r="C132" s="150" t="s">
        <v>294</v>
      </c>
      <c r="D132" s="151"/>
      <c r="E132" s="40"/>
      <c r="F132" s="41"/>
      <c r="G132" s="41"/>
      <c r="H132" s="41"/>
      <c r="I132" s="41"/>
      <c r="J132" s="41"/>
      <c r="K132" s="41"/>
      <c r="L132" s="159">
        <f t="shared" ref="L132:L146" si="23">SUM((VLOOKUP(F132,$K$2:$L$7,2,TRUE)*($F$10*100)),(VLOOKUP(G132,$K$2:$L$7,2,TRUE)*($G$10*100)),(VLOOKUP(H132,$K$2:$L$7,2,TRUE)*($H$10*100)),(VLOOKUP(I132,$K$2:$L$7,2,TRUE)*($I$10*100)),(VLOOKUP(J132,$K$2:$L$7,2,TRUE)*($J$10*100)),(VLOOKUP(K132,$K$2:$L$7,2,TRUE)*($K$10*100)))/100</f>
        <v>0</v>
      </c>
      <c r="M132" s="38"/>
      <c r="N132" s="43"/>
      <c r="O132" s="43"/>
      <c r="P132" s="43"/>
      <c r="Q132" s="43"/>
      <c r="R132" s="43"/>
      <c r="S132" s="43"/>
      <c r="T132" s="43"/>
      <c r="U132" s="43"/>
      <c r="V132" s="43"/>
      <c r="W132" s="153"/>
      <c r="X132" s="43"/>
      <c r="Y132" s="43"/>
      <c r="Z132" s="43"/>
      <c r="AA132" s="43"/>
      <c r="AB132" s="43"/>
      <c r="AC132" s="154"/>
      <c r="AD132" s="44"/>
      <c r="AE132" s="44"/>
      <c r="AF132" s="155"/>
      <c r="BI132" s="163"/>
      <c r="BJ132" s="163"/>
      <c r="BK132" s="145" t="s">
        <v>292</v>
      </c>
      <c r="BL132" s="145" t="s">
        <v>292</v>
      </c>
      <c r="BM132" s="146" t="str">
        <f>IF(E132&lt;&gt;"", E132 &amp; " " &amp; BK132, (30 + COUNTBLANK(E$13:E132)) &amp; " " &amp; BK132)</f>
        <v>146 Visitor Mgmt.</v>
      </c>
      <c r="BN132" s="156">
        <f t="shared" si="21"/>
        <v>0</v>
      </c>
      <c r="BO132" s="156">
        <f t="shared" si="21"/>
        <v>0</v>
      </c>
      <c r="BP132" s="156">
        <f t="shared" si="21"/>
        <v>0</v>
      </c>
      <c r="BQ132" s="156">
        <f t="shared" si="21"/>
        <v>0</v>
      </c>
      <c r="BR132" s="156">
        <f t="shared" si="21"/>
        <v>0</v>
      </c>
      <c r="BS132" s="157">
        <f t="shared" si="21"/>
        <v>0</v>
      </c>
    </row>
    <row r="133" spans="1:71" s="45" customFormat="1" ht="41.45" customHeight="1" outlineLevel="2" x14ac:dyDescent="0.25">
      <c r="A133" s="160">
        <v>10.02</v>
      </c>
      <c r="B133" s="174" t="s">
        <v>295</v>
      </c>
      <c r="C133" s="150" t="s">
        <v>296</v>
      </c>
      <c r="D133" s="151"/>
      <c r="E133" s="40"/>
      <c r="F133" s="41"/>
      <c r="G133" s="41"/>
      <c r="H133" s="41"/>
      <c r="I133" s="41"/>
      <c r="J133" s="41"/>
      <c r="K133" s="41"/>
      <c r="L133" s="159">
        <f t="shared" si="23"/>
        <v>0</v>
      </c>
      <c r="M133" s="38"/>
      <c r="N133" s="43"/>
      <c r="O133" s="43"/>
      <c r="P133" s="43"/>
      <c r="Q133" s="43"/>
      <c r="R133" s="43"/>
      <c r="S133" s="43"/>
      <c r="T133" s="43"/>
      <c r="U133" s="43"/>
      <c r="V133" s="43"/>
      <c r="W133" s="153"/>
      <c r="X133" s="43"/>
      <c r="Y133" s="43"/>
      <c r="Z133" s="43"/>
      <c r="AA133" s="43"/>
      <c r="AB133" s="43"/>
      <c r="AC133" s="154"/>
      <c r="AD133" s="44"/>
      <c r="AE133" s="44"/>
      <c r="AF133" s="155"/>
      <c r="BI133" s="163"/>
      <c r="BJ133" s="163"/>
      <c r="BK133" s="145" t="s">
        <v>292</v>
      </c>
      <c r="BL133" s="145" t="s">
        <v>292</v>
      </c>
      <c r="BM133" s="146" t="str">
        <f>IF(E133&lt;&gt;"", E133 &amp; " " &amp; BK133, (30 + COUNTBLANK(E$13:E133)) &amp; " " &amp; BK133)</f>
        <v>147 Visitor Mgmt.</v>
      </c>
      <c r="BN133" s="156">
        <f t="shared" si="21"/>
        <v>0</v>
      </c>
      <c r="BO133" s="156">
        <f t="shared" si="21"/>
        <v>0</v>
      </c>
      <c r="BP133" s="156">
        <f t="shared" si="21"/>
        <v>0</v>
      </c>
      <c r="BQ133" s="156">
        <f t="shared" si="21"/>
        <v>0</v>
      </c>
      <c r="BR133" s="156">
        <f t="shared" si="21"/>
        <v>0</v>
      </c>
      <c r="BS133" s="157">
        <f t="shared" si="21"/>
        <v>0</v>
      </c>
    </row>
    <row r="134" spans="1:71" s="45" customFormat="1" ht="41.45" customHeight="1" outlineLevel="2" x14ac:dyDescent="0.25">
      <c r="A134" s="160">
        <v>10.029999999999999</v>
      </c>
      <c r="B134" s="174" t="s">
        <v>297</v>
      </c>
      <c r="C134" s="150" t="s">
        <v>298</v>
      </c>
      <c r="D134" s="151"/>
      <c r="E134" s="40"/>
      <c r="F134" s="41"/>
      <c r="G134" s="41"/>
      <c r="H134" s="41"/>
      <c r="I134" s="41"/>
      <c r="J134" s="41"/>
      <c r="K134" s="41"/>
      <c r="L134" s="159">
        <f t="shared" si="23"/>
        <v>0</v>
      </c>
      <c r="M134" s="38"/>
      <c r="N134" s="43"/>
      <c r="O134" s="43"/>
      <c r="P134" s="43"/>
      <c r="Q134" s="43"/>
      <c r="R134" s="43"/>
      <c r="S134" s="43"/>
      <c r="T134" s="43"/>
      <c r="U134" s="43"/>
      <c r="V134" s="43"/>
      <c r="W134" s="153"/>
      <c r="X134" s="43"/>
      <c r="Y134" s="43"/>
      <c r="Z134" s="43"/>
      <c r="AA134" s="43"/>
      <c r="AB134" s="43"/>
      <c r="AC134" s="154"/>
      <c r="AD134" s="44"/>
      <c r="AE134" s="44"/>
      <c r="AF134" s="155"/>
      <c r="BI134" s="163"/>
      <c r="BJ134" s="163"/>
      <c r="BK134" s="145" t="s">
        <v>292</v>
      </c>
      <c r="BL134" s="145" t="s">
        <v>292</v>
      </c>
      <c r="BM134" s="146" t="str">
        <f>IF(E134&lt;&gt;"", E134 &amp; " " &amp; BK134, (30 + COUNTBLANK(E$13:E134)) &amp; " " &amp; BK134)</f>
        <v>148 Visitor Mgmt.</v>
      </c>
      <c r="BN134" s="156">
        <f t="shared" si="21"/>
        <v>0</v>
      </c>
      <c r="BO134" s="156">
        <f t="shared" si="21"/>
        <v>0</v>
      </c>
      <c r="BP134" s="156">
        <f t="shared" si="21"/>
        <v>0</v>
      </c>
      <c r="BQ134" s="156">
        <f t="shared" si="21"/>
        <v>0</v>
      </c>
      <c r="BR134" s="156">
        <f t="shared" si="21"/>
        <v>0</v>
      </c>
      <c r="BS134" s="157">
        <f t="shared" si="21"/>
        <v>0</v>
      </c>
    </row>
    <row r="135" spans="1:71" s="45" customFormat="1" ht="41.45" customHeight="1" outlineLevel="2" x14ac:dyDescent="0.25">
      <c r="A135" s="160">
        <v>10.039999999999999</v>
      </c>
      <c r="B135" s="174" t="s">
        <v>299</v>
      </c>
      <c r="C135" s="150" t="s">
        <v>300</v>
      </c>
      <c r="D135" s="151"/>
      <c r="E135" s="40"/>
      <c r="F135" s="41"/>
      <c r="G135" s="41"/>
      <c r="H135" s="41"/>
      <c r="I135" s="41"/>
      <c r="J135" s="41"/>
      <c r="K135" s="41"/>
      <c r="L135" s="159">
        <f t="shared" si="23"/>
        <v>0</v>
      </c>
      <c r="M135" s="38"/>
      <c r="N135" s="43"/>
      <c r="O135" s="43"/>
      <c r="P135" s="43"/>
      <c r="Q135" s="43"/>
      <c r="R135" s="43"/>
      <c r="S135" s="43"/>
      <c r="T135" s="43"/>
      <c r="U135" s="43"/>
      <c r="V135" s="43"/>
      <c r="W135" s="153"/>
      <c r="X135" s="43"/>
      <c r="Y135" s="43"/>
      <c r="Z135" s="43"/>
      <c r="AA135" s="43"/>
      <c r="AB135" s="43"/>
      <c r="AC135" s="154"/>
      <c r="AD135" s="44"/>
      <c r="AE135" s="44"/>
      <c r="AF135" s="155"/>
      <c r="BI135" s="163"/>
      <c r="BJ135" s="163"/>
      <c r="BK135" s="145" t="s">
        <v>292</v>
      </c>
      <c r="BL135" s="145" t="s">
        <v>292</v>
      </c>
      <c r="BM135" s="146" t="str">
        <f>IF(E135&lt;&gt;"", E135 &amp; " " &amp; BK135, (30 + COUNTBLANK(E$13:E135)) &amp; " " &amp; BK135)</f>
        <v>149 Visitor Mgmt.</v>
      </c>
      <c r="BN135" s="156">
        <f t="shared" si="21"/>
        <v>0</v>
      </c>
      <c r="BO135" s="156">
        <f t="shared" si="21"/>
        <v>0</v>
      </c>
      <c r="BP135" s="156">
        <f t="shared" si="21"/>
        <v>0</v>
      </c>
      <c r="BQ135" s="156">
        <f t="shared" si="21"/>
        <v>0</v>
      </c>
      <c r="BR135" s="156">
        <f t="shared" si="21"/>
        <v>0</v>
      </c>
      <c r="BS135" s="157">
        <f t="shared" si="21"/>
        <v>0</v>
      </c>
    </row>
    <row r="136" spans="1:71" s="45" customFormat="1" ht="41.45" customHeight="1" outlineLevel="2" x14ac:dyDescent="0.25">
      <c r="A136" s="160">
        <v>10.050000000000001</v>
      </c>
      <c r="B136" s="174" t="s">
        <v>301</v>
      </c>
      <c r="C136" s="150" t="s">
        <v>302</v>
      </c>
      <c r="D136" s="151"/>
      <c r="E136" s="40"/>
      <c r="F136" s="41"/>
      <c r="G136" s="41"/>
      <c r="H136" s="41"/>
      <c r="I136" s="41"/>
      <c r="J136" s="41"/>
      <c r="K136" s="41"/>
      <c r="L136" s="159">
        <f t="shared" si="23"/>
        <v>0</v>
      </c>
      <c r="M136" s="38"/>
      <c r="N136" s="43"/>
      <c r="O136" s="43"/>
      <c r="P136" s="43"/>
      <c r="Q136" s="43"/>
      <c r="R136" s="43"/>
      <c r="S136" s="43"/>
      <c r="T136" s="43"/>
      <c r="U136" s="43"/>
      <c r="V136" s="43"/>
      <c r="W136" s="153"/>
      <c r="X136" s="43"/>
      <c r="Y136" s="43"/>
      <c r="Z136" s="43"/>
      <c r="AA136" s="43"/>
      <c r="AB136" s="43"/>
      <c r="AC136" s="154"/>
      <c r="AD136" s="44"/>
      <c r="AE136" s="44"/>
      <c r="AF136" s="155"/>
      <c r="BI136" s="163"/>
      <c r="BJ136" s="163"/>
      <c r="BK136" s="145" t="s">
        <v>292</v>
      </c>
      <c r="BL136" s="145" t="s">
        <v>292</v>
      </c>
      <c r="BM136" s="146" t="str">
        <f>IF(E136&lt;&gt;"", E136 &amp; " " &amp; BK136, (30 + COUNTBLANK(E$13:E136)) &amp; " " &amp; BK136)</f>
        <v>150 Visitor Mgmt.</v>
      </c>
      <c r="BN136" s="156">
        <f t="shared" si="21"/>
        <v>0</v>
      </c>
      <c r="BO136" s="156">
        <f t="shared" si="21"/>
        <v>0</v>
      </c>
      <c r="BP136" s="156">
        <f t="shared" si="21"/>
        <v>0</v>
      </c>
      <c r="BQ136" s="156">
        <f t="shared" si="21"/>
        <v>0</v>
      </c>
      <c r="BR136" s="156">
        <f t="shared" si="21"/>
        <v>0</v>
      </c>
      <c r="BS136" s="157">
        <f t="shared" si="21"/>
        <v>0</v>
      </c>
    </row>
    <row r="137" spans="1:71" s="45" customFormat="1" ht="41.45" customHeight="1" outlineLevel="2" x14ac:dyDescent="0.25">
      <c r="A137" s="160">
        <v>10.06</v>
      </c>
      <c r="B137" s="174" t="s">
        <v>303</v>
      </c>
      <c r="C137" s="150" t="s">
        <v>304</v>
      </c>
      <c r="D137" s="151"/>
      <c r="E137" s="40"/>
      <c r="F137" s="41"/>
      <c r="G137" s="41"/>
      <c r="H137" s="41"/>
      <c r="I137" s="41"/>
      <c r="J137" s="41"/>
      <c r="K137" s="41"/>
      <c r="L137" s="159">
        <f t="shared" si="23"/>
        <v>0</v>
      </c>
      <c r="M137" s="38"/>
      <c r="N137" s="43"/>
      <c r="O137" s="43"/>
      <c r="P137" s="43"/>
      <c r="Q137" s="43"/>
      <c r="R137" s="43"/>
      <c r="S137" s="43"/>
      <c r="T137" s="43"/>
      <c r="U137" s="43"/>
      <c r="V137" s="43"/>
      <c r="W137" s="153"/>
      <c r="X137" s="43"/>
      <c r="Y137" s="43"/>
      <c r="Z137" s="43"/>
      <c r="AA137" s="43"/>
      <c r="AB137" s="43"/>
      <c r="AC137" s="154"/>
      <c r="AD137" s="44"/>
      <c r="AE137" s="44"/>
      <c r="AF137" s="155"/>
      <c r="BI137" s="163"/>
      <c r="BJ137" s="163"/>
      <c r="BK137" s="145" t="s">
        <v>292</v>
      </c>
      <c r="BL137" s="145" t="s">
        <v>292</v>
      </c>
      <c r="BM137" s="146" t="str">
        <f>IF(E137&lt;&gt;"", E137 &amp; " " &amp; BK137, (30 + COUNTBLANK(E$13:E137)) &amp; " " &amp; BK137)</f>
        <v>151 Visitor Mgmt.</v>
      </c>
      <c r="BN137" s="156">
        <f t="shared" si="21"/>
        <v>0</v>
      </c>
      <c r="BO137" s="156">
        <f t="shared" si="21"/>
        <v>0</v>
      </c>
      <c r="BP137" s="156">
        <f t="shared" si="21"/>
        <v>0</v>
      </c>
      <c r="BQ137" s="156">
        <f t="shared" si="21"/>
        <v>0</v>
      </c>
      <c r="BR137" s="156">
        <f t="shared" si="21"/>
        <v>0</v>
      </c>
      <c r="BS137" s="157">
        <f t="shared" si="21"/>
        <v>0</v>
      </c>
    </row>
    <row r="138" spans="1:71" s="45" customFormat="1" ht="41.45" customHeight="1" outlineLevel="2" x14ac:dyDescent="0.25">
      <c r="A138" s="160">
        <v>10.07</v>
      </c>
      <c r="B138" s="174" t="s">
        <v>305</v>
      </c>
      <c r="C138" s="150" t="s">
        <v>306</v>
      </c>
      <c r="D138" s="151"/>
      <c r="E138" s="40"/>
      <c r="F138" s="41"/>
      <c r="G138" s="41"/>
      <c r="H138" s="41"/>
      <c r="I138" s="41"/>
      <c r="J138" s="41"/>
      <c r="K138" s="41"/>
      <c r="L138" s="159">
        <f t="shared" si="23"/>
        <v>0</v>
      </c>
      <c r="M138" s="38"/>
      <c r="N138" s="43"/>
      <c r="O138" s="43"/>
      <c r="P138" s="43"/>
      <c r="Q138" s="43"/>
      <c r="R138" s="43"/>
      <c r="S138" s="43"/>
      <c r="T138" s="43"/>
      <c r="U138" s="43"/>
      <c r="V138" s="43"/>
      <c r="W138" s="153"/>
      <c r="X138" s="43"/>
      <c r="Y138" s="43"/>
      <c r="Z138" s="43"/>
      <c r="AA138" s="43"/>
      <c r="AB138" s="43"/>
      <c r="AC138" s="154"/>
      <c r="AD138" s="44"/>
      <c r="AE138" s="44"/>
      <c r="AF138" s="155"/>
      <c r="BI138" s="163"/>
      <c r="BJ138" s="163"/>
      <c r="BK138" s="145" t="s">
        <v>292</v>
      </c>
      <c r="BL138" s="145" t="s">
        <v>292</v>
      </c>
      <c r="BM138" s="146" t="str">
        <f>IF(E138&lt;&gt;"", E138 &amp; " " &amp; BK138, (30 + COUNTBLANK(E$13:E138)) &amp; " " &amp; BK138)</f>
        <v>152 Visitor Mgmt.</v>
      </c>
      <c r="BN138" s="156">
        <f t="shared" si="21"/>
        <v>0</v>
      </c>
      <c r="BO138" s="156">
        <f t="shared" si="21"/>
        <v>0</v>
      </c>
      <c r="BP138" s="156">
        <f t="shared" si="21"/>
        <v>0</v>
      </c>
      <c r="BQ138" s="156">
        <f t="shared" si="21"/>
        <v>0</v>
      </c>
      <c r="BR138" s="156">
        <f t="shared" si="21"/>
        <v>0</v>
      </c>
      <c r="BS138" s="157">
        <f t="shared" si="21"/>
        <v>0</v>
      </c>
    </row>
    <row r="139" spans="1:71" s="45" customFormat="1" ht="41.45" customHeight="1" outlineLevel="2" x14ac:dyDescent="0.25">
      <c r="A139" s="160">
        <v>10.08</v>
      </c>
      <c r="B139" s="174" t="s">
        <v>307</v>
      </c>
      <c r="C139" s="150" t="s">
        <v>308</v>
      </c>
      <c r="D139" s="151"/>
      <c r="E139" s="40"/>
      <c r="F139" s="41"/>
      <c r="G139" s="41"/>
      <c r="H139" s="41"/>
      <c r="I139" s="41"/>
      <c r="J139" s="41"/>
      <c r="K139" s="41"/>
      <c r="L139" s="159">
        <f t="shared" si="23"/>
        <v>0</v>
      </c>
      <c r="M139" s="38"/>
      <c r="N139" s="43"/>
      <c r="O139" s="43"/>
      <c r="P139" s="43"/>
      <c r="Q139" s="43"/>
      <c r="R139" s="43"/>
      <c r="S139" s="43"/>
      <c r="T139" s="43"/>
      <c r="U139" s="43"/>
      <c r="V139" s="43"/>
      <c r="W139" s="153"/>
      <c r="X139" s="43"/>
      <c r="Y139" s="43"/>
      <c r="Z139" s="43"/>
      <c r="AA139" s="43"/>
      <c r="AB139" s="43"/>
      <c r="AC139" s="154"/>
      <c r="AD139" s="44"/>
      <c r="AE139" s="44"/>
      <c r="AF139" s="155"/>
      <c r="BI139" s="163"/>
      <c r="BJ139" s="163"/>
      <c r="BK139" s="145" t="s">
        <v>292</v>
      </c>
      <c r="BL139" s="145" t="s">
        <v>292</v>
      </c>
      <c r="BM139" s="146" t="str">
        <f>IF(E139&lt;&gt;"", E139 &amp; " " &amp; BK139, (30 + COUNTBLANK(E$13:E139)) &amp; " " &amp; BK139)</f>
        <v>153 Visitor Mgmt.</v>
      </c>
      <c r="BN139" s="156">
        <f t="shared" si="21"/>
        <v>0</v>
      </c>
      <c r="BO139" s="156">
        <f t="shared" si="21"/>
        <v>0</v>
      </c>
      <c r="BP139" s="156">
        <f t="shared" si="21"/>
        <v>0</v>
      </c>
      <c r="BQ139" s="156">
        <f t="shared" si="21"/>
        <v>0</v>
      </c>
      <c r="BR139" s="156">
        <f t="shared" si="21"/>
        <v>0</v>
      </c>
      <c r="BS139" s="157">
        <f t="shared" si="21"/>
        <v>0</v>
      </c>
    </row>
    <row r="140" spans="1:71" s="45" customFormat="1" ht="41.45" customHeight="1" outlineLevel="2" x14ac:dyDescent="0.25">
      <c r="A140" s="160">
        <v>10.09</v>
      </c>
      <c r="B140" s="174" t="s">
        <v>309</v>
      </c>
      <c r="C140" s="150" t="s">
        <v>310</v>
      </c>
      <c r="D140" s="151"/>
      <c r="E140" s="40"/>
      <c r="F140" s="41"/>
      <c r="G140" s="41"/>
      <c r="H140" s="41"/>
      <c r="I140" s="41"/>
      <c r="J140" s="41"/>
      <c r="K140" s="41"/>
      <c r="L140" s="159">
        <f t="shared" si="23"/>
        <v>0</v>
      </c>
      <c r="M140" s="38"/>
      <c r="N140" s="43"/>
      <c r="O140" s="43"/>
      <c r="P140" s="43"/>
      <c r="Q140" s="43"/>
      <c r="R140" s="43"/>
      <c r="S140" s="43"/>
      <c r="T140" s="43"/>
      <c r="U140" s="43"/>
      <c r="V140" s="43"/>
      <c r="W140" s="153"/>
      <c r="X140" s="43"/>
      <c r="Y140" s="43"/>
      <c r="Z140" s="43"/>
      <c r="AA140" s="43"/>
      <c r="AB140" s="43"/>
      <c r="AC140" s="154"/>
      <c r="AD140" s="44"/>
      <c r="AE140" s="44"/>
      <c r="AF140" s="155"/>
      <c r="BI140" s="163"/>
      <c r="BJ140" s="163"/>
      <c r="BK140" s="145" t="s">
        <v>292</v>
      </c>
      <c r="BL140" s="145" t="s">
        <v>292</v>
      </c>
      <c r="BM140" s="146" t="str">
        <f>IF(E140&lt;&gt;"", E140 &amp; " " &amp; BK140, (30 + COUNTBLANK(E$13:E140)) &amp; " " &amp; BK140)</f>
        <v>154 Visitor Mgmt.</v>
      </c>
      <c r="BN140" s="156">
        <f t="shared" si="21"/>
        <v>0</v>
      </c>
      <c r="BO140" s="156">
        <f t="shared" si="21"/>
        <v>0</v>
      </c>
      <c r="BP140" s="156">
        <f t="shared" si="21"/>
        <v>0</v>
      </c>
      <c r="BQ140" s="156">
        <f t="shared" si="21"/>
        <v>0</v>
      </c>
      <c r="BR140" s="156">
        <f t="shared" si="21"/>
        <v>0</v>
      </c>
      <c r="BS140" s="157">
        <f t="shared" si="21"/>
        <v>0</v>
      </c>
    </row>
    <row r="141" spans="1:71" s="45" customFormat="1" ht="41.45" customHeight="1" outlineLevel="2" x14ac:dyDescent="0.25">
      <c r="A141" s="160">
        <v>10.1</v>
      </c>
      <c r="B141" s="174" t="s">
        <v>160</v>
      </c>
      <c r="C141" s="150" t="s">
        <v>311</v>
      </c>
      <c r="D141" s="151"/>
      <c r="E141" s="40"/>
      <c r="F141" s="41"/>
      <c r="G141" s="41"/>
      <c r="H141" s="41"/>
      <c r="I141" s="41"/>
      <c r="J141" s="41"/>
      <c r="K141" s="41"/>
      <c r="L141" s="159">
        <f t="shared" si="23"/>
        <v>0</v>
      </c>
      <c r="M141" s="38"/>
      <c r="N141" s="43"/>
      <c r="O141" s="43"/>
      <c r="P141" s="43"/>
      <c r="Q141" s="43"/>
      <c r="R141" s="43"/>
      <c r="S141" s="43"/>
      <c r="T141" s="43"/>
      <c r="U141" s="43"/>
      <c r="V141" s="43"/>
      <c r="W141" s="153"/>
      <c r="X141" s="43"/>
      <c r="Y141" s="43"/>
      <c r="Z141" s="43"/>
      <c r="AA141" s="43"/>
      <c r="AB141" s="43"/>
      <c r="AC141" s="154"/>
      <c r="AD141" s="44"/>
      <c r="AE141" s="44"/>
      <c r="AF141" s="155"/>
      <c r="BI141" s="163"/>
      <c r="BJ141" s="163"/>
      <c r="BK141" s="145" t="s">
        <v>292</v>
      </c>
      <c r="BL141" s="145" t="s">
        <v>292</v>
      </c>
      <c r="BM141" s="146" t="str">
        <f>IF(E141&lt;&gt;"", E141 &amp; " " &amp; BK141, (30 + COUNTBLANK(E$13:E141)) &amp; " " &amp; BK141)</f>
        <v>155 Visitor Mgmt.</v>
      </c>
      <c r="BN141" s="156">
        <f t="shared" si="21"/>
        <v>0</v>
      </c>
      <c r="BO141" s="156">
        <f t="shared" si="21"/>
        <v>0</v>
      </c>
      <c r="BP141" s="156">
        <f t="shared" si="21"/>
        <v>0</v>
      </c>
      <c r="BQ141" s="156">
        <f t="shared" si="21"/>
        <v>0</v>
      </c>
      <c r="BR141" s="156">
        <f t="shared" si="21"/>
        <v>0</v>
      </c>
      <c r="BS141" s="157">
        <f t="shared" si="21"/>
        <v>0</v>
      </c>
    </row>
    <row r="142" spans="1:71" s="45" customFormat="1" ht="41.45" customHeight="1" outlineLevel="2" x14ac:dyDescent="0.25">
      <c r="A142" s="160">
        <v>10.11</v>
      </c>
      <c r="B142" s="174" t="s">
        <v>135</v>
      </c>
      <c r="C142" s="150" t="s">
        <v>312</v>
      </c>
      <c r="D142" s="151"/>
      <c r="E142" s="40"/>
      <c r="F142" s="41"/>
      <c r="G142" s="41"/>
      <c r="H142" s="41"/>
      <c r="I142" s="41"/>
      <c r="J142" s="41"/>
      <c r="K142" s="41"/>
      <c r="L142" s="159">
        <f t="shared" si="23"/>
        <v>0</v>
      </c>
      <c r="M142" s="38"/>
      <c r="N142" s="43"/>
      <c r="O142" s="43"/>
      <c r="P142" s="43"/>
      <c r="Q142" s="43"/>
      <c r="R142" s="43"/>
      <c r="S142" s="43"/>
      <c r="T142" s="43"/>
      <c r="U142" s="43"/>
      <c r="V142" s="43"/>
      <c r="W142" s="153"/>
      <c r="X142" s="43"/>
      <c r="Y142" s="43"/>
      <c r="Z142" s="43"/>
      <c r="AA142" s="43"/>
      <c r="AB142" s="43"/>
      <c r="AC142" s="154"/>
      <c r="AD142" s="44"/>
      <c r="AE142" s="44"/>
      <c r="AF142" s="155"/>
      <c r="BI142" s="163"/>
      <c r="BJ142" s="163"/>
      <c r="BK142" s="145" t="s">
        <v>292</v>
      </c>
      <c r="BL142" s="145" t="s">
        <v>292</v>
      </c>
      <c r="BM142" s="146" t="str">
        <f>IF(E142&lt;&gt;"", E142 &amp; " " &amp; BK142, (30 + COUNTBLANK(E$13:E142)) &amp; " " &amp; BK142)</f>
        <v>156 Visitor Mgmt.</v>
      </c>
      <c r="BN142" s="156">
        <f t="shared" si="21"/>
        <v>0</v>
      </c>
      <c r="BO142" s="156">
        <f t="shared" si="21"/>
        <v>0</v>
      </c>
      <c r="BP142" s="156">
        <f t="shared" si="21"/>
        <v>0</v>
      </c>
      <c r="BQ142" s="156">
        <f t="shared" si="21"/>
        <v>0</v>
      </c>
      <c r="BR142" s="156">
        <f t="shared" si="21"/>
        <v>0</v>
      </c>
      <c r="BS142" s="157">
        <f t="shared" si="21"/>
        <v>0</v>
      </c>
    </row>
    <row r="143" spans="1:71" s="45" customFormat="1" ht="41.45" customHeight="1" outlineLevel="2" x14ac:dyDescent="0.25">
      <c r="A143" s="160">
        <v>10.119999999999999</v>
      </c>
      <c r="B143" s="174" t="s">
        <v>313</v>
      </c>
      <c r="C143" s="150" t="s">
        <v>314</v>
      </c>
      <c r="D143" s="151"/>
      <c r="E143" s="40"/>
      <c r="F143" s="41"/>
      <c r="G143" s="41"/>
      <c r="H143" s="41"/>
      <c r="I143" s="41"/>
      <c r="J143" s="41"/>
      <c r="K143" s="41"/>
      <c r="L143" s="159">
        <f t="shared" si="23"/>
        <v>0</v>
      </c>
      <c r="M143" s="38"/>
      <c r="N143" s="43"/>
      <c r="O143" s="43"/>
      <c r="P143" s="43"/>
      <c r="Q143" s="43"/>
      <c r="R143" s="43"/>
      <c r="S143" s="43"/>
      <c r="T143" s="43"/>
      <c r="U143" s="43"/>
      <c r="V143" s="43"/>
      <c r="W143" s="153"/>
      <c r="X143" s="43"/>
      <c r="Y143" s="43"/>
      <c r="Z143" s="43"/>
      <c r="AA143" s="43"/>
      <c r="AB143" s="43"/>
      <c r="AC143" s="154"/>
      <c r="AD143" s="44"/>
      <c r="AE143" s="44"/>
      <c r="AF143" s="155"/>
      <c r="BI143" s="163"/>
      <c r="BJ143" s="163"/>
      <c r="BK143" s="145" t="s">
        <v>292</v>
      </c>
      <c r="BL143" s="145" t="s">
        <v>292</v>
      </c>
      <c r="BM143" s="146" t="str">
        <f>IF(E143&lt;&gt;"", E143 &amp; " " &amp; BK143, (30 + COUNTBLANK(E$13:E143)) &amp; " " &amp; BK143)</f>
        <v>157 Visitor Mgmt.</v>
      </c>
      <c r="BN143" s="156">
        <f t="shared" si="21"/>
        <v>0</v>
      </c>
      <c r="BO143" s="156">
        <f t="shared" si="21"/>
        <v>0</v>
      </c>
      <c r="BP143" s="156">
        <f t="shared" si="21"/>
        <v>0</v>
      </c>
      <c r="BQ143" s="156">
        <f t="shared" si="21"/>
        <v>0</v>
      </c>
      <c r="BR143" s="156">
        <f t="shared" si="21"/>
        <v>0</v>
      </c>
      <c r="BS143" s="157">
        <f t="shared" si="21"/>
        <v>0</v>
      </c>
    </row>
    <row r="144" spans="1:71" s="45" customFormat="1" ht="55.15" customHeight="1" outlineLevel="2" x14ac:dyDescent="0.25">
      <c r="A144" s="160">
        <v>10.130000000000001</v>
      </c>
      <c r="B144" s="174" t="s">
        <v>315</v>
      </c>
      <c r="C144" s="150" t="s">
        <v>316</v>
      </c>
      <c r="D144" s="151"/>
      <c r="E144" s="40"/>
      <c r="F144" s="41"/>
      <c r="G144" s="41"/>
      <c r="H144" s="41"/>
      <c r="I144" s="41"/>
      <c r="J144" s="41"/>
      <c r="K144" s="41"/>
      <c r="L144" s="159">
        <f t="shared" si="23"/>
        <v>0</v>
      </c>
      <c r="M144" s="38"/>
      <c r="N144" s="43"/>
      <c r="O144" s="43"/>
      <c r="P144" s="43"/>
      <c r="Q144" s="43"/>
      <c r="R144" s="43"/>
      <c r="S144" s="43"/>
      <c r="T144" s="43"/>
      <c r="U144" s="43"/>
      <c r="V144" s="43"/>
      <c r="W144" s="153"/>
      <c r="X144" s="43"/>
      <c r="Y144" s="43"/>
      <c r="Z144" s="43"/>
      <c r="AA144" s="43"/>
      <c r="AB144" s="43"/>
      <c r="AC144" s="154"/>
      <c r="AD144" s="44"/>
      <c r="AE144" s="44"/>
      <c r="AF144" s="155"/>
      <c r="BI144" s="163"/>
      <c r="BJ144" s="163"/>
      <c r="BK144" s="145" t="s">
        <v>292</v>
      </c>
      <c r="BL144" s="145" t="s">
        <v>292</v>
      </c>
      <c r="BM144" s="146" t="str">
        <f>IF(E144&lt;&gt;"", E144 &amp; " " &amp; BK144, (30 + COUNTBLANK(E$13:E144)) &amp; " " &amp; BK144)</f>
        <v>158 Visitor Mgmt.</v>
      </c>
      <c r="BN144" s="156">
        <f t="shared" si="21"/>
        <v>0</v>
      </c>
      <c r="BO144" s="156">
        <f t="shared" si="21"/>
        <v>0</v>
      </c>
      <c r="BP144" s="156">
        <f t="shared" si="21"/>
        <v>0</v>
      </c>
      <c r="BQ144" s="156">
        <f t="shared" si="21"/>
        <v>0</v>
      </c>
      <c r="BR144" s="156">
        <f t="shared" si="21"/>
        <v>0</v>
      </c>
      <c r="BS144" s="157">
        <f t="shared" si="21"/>
        <v>0</v>
      </c>
    </row>
    <row r="145" spans="1:71" s="45" customFormat="1" ht="41.45" customHeight="1" outlineLevel="2" x14ac:dyDescent="0.25">
      <c r="A145" s="160">
        <v>10.14</v>
      </c>
      <c r="B145" s="174" t="s">
        <v>317</v>
      </c>
      <c r="C145" s="150" t="s">
        <v>318</v>
      </c>
      <c r="D145" s="151"/>
      <c r="E145" s="40"/>
      <c r="F145" s="41"/>
      <c r="G145" s="41"/>
      <c r="H145" s="41"/>
      <c r="I145" s="41"/>
      <c r="J145" s="41"/>
      <c r="K145" s="41"/>
      <c r="L145" s="159">
        <f t="shared" si="23"/>
        <v>0</v>
      </c>
      <c r="M145" s="38"/>
      <c r="N145" s="43"/>
      <c r="O145" s="43"/>
      <c r="P145" s="43"/>
      <c r="Q145" s="43"/>
      <c r="R145" s="43"/>
      <c r="S145" s="43"/>
      <c r="T145" s="43"/>
      <c r="U145" s="43"/>
      <c r="V145" s="43"/>
      <c r="W145" s="153"/>
      <c r="X145" s="43"/>
      <c r="Y145" s="43"/>
      <c r="Z145" s="43"/>
      <c r="AA145" s="43"/>
      <c r="AB145" s="43"/>
      <c r="AC145" s="154"/>
      <c r="AD145" s="44"/>
      <c r="AE145" s="44"/>
      <c r="AF145" s="155"/>
      <c r="BI145" s="163"/>
      <c r="BJ145" s="163"/>
      <c r="BK145" s="145" t="s">
        <v>292</v>
      </c>
      <c r="BL145" s="145" t="s">
        <v>292</v>
      </c>
      <c r="BM145" s="146" t="str">
        <f>IF(E145&lt;&gt;"", E145 &amp; " " &amp; BK145, (30 + COUNTBLANK(E$13:E145)) &amp; " " &amp; BK145)</f>
        <v>159 Visitor Mgmt.</v>
      </c>
      <c r="BN145" s="156">
        <f t="shared" si="21"/>
        <v>0</v>
      </c>
      <c r="BO145" s="156">
        <f t="shared" si="21"/>
        <v>0</v>
      </c>
      <c r="BP145" s="156">
        <f t="shared" si="21"/>
        <v>0</v>
      </c>
      <c r="BQ145" s="156">
        <f t="shared" si="21"/>
        <v>0</v>
      </c>
      <c r="BR145" s="156">
        <f t="shared" si="21"/>
        <v>0</v>
      </c>
      <c r="BS145" s="157">
        <f t="shared" si="21"/>
        <v>0</v>
      </c>
    </row>
    <row r="146" spans="1:71" s="45" customFormat="1" ht="41.45" customHeight="1" outlineLevel="2" x14ac:dyDescent="0.25">
      <c r="A146" s="160">
        <v>10.15</v>
      </c>
      <c r="B146" s="174" t="s">
        <v>319</v>
      </c>
      <c r="C146" s="150" t="s">
        <v>320</v>
      </c>
      <c r="D146" s="151"/>
      <c r="E146" s="40"/>
      <c r="F146" s="41"/>
      <c r="G146" s="41"/>
      <c r="H146" s="41"/>
      <c r="I146" s="41"/>
      <c r="J146" s="41"/>
      <c r="K146" s="41"/>
      <c r="L146" s="159">
        <f t="shared" si="23"/>
        <v>0</v>
      </c>
      <c r="M146" s="38"/>
      <c r="N146" s="43"/>
      <c r="O146" s="43"/>
      <c r="P146" s="43"/>
      <c r="Q146" s="43"/>
      <c r="R146" s="43"/>
      <c r="S146" s="43"/>
      <c r="T146" s="43"/>
      <c r="U146" s="43"/>
      <c r="V146" s="43"/>
      <c r="W146" s="153"/>
      <c r="X146" s="43"/>
      <c r="Y146" s="43"/>
      <c r="Z146" s="43"/>
      <c r="AA146" s="43"/>
      <c r="AB146" s="43"/>
      <c r="AC146" s="154"/>
      <c r="AD146" s="44"/>
      <c r="AE146" s="44"/>
      <c r="AF146" s="155"/>
      <c r="BI146" s="163"/>
      <c r="BJ146" s="163"/>
      <c r="BK146" s="145" t="s">
        <v>292</v>
      </c>
      <c r="BL146" s="145" t="s">
        <v>292</v>
      </c>
      <c r="BM146" s="146" t="str">
        <f>IF(E146&lt;&gt;"", E146 &amp; " " &amp; BK146, (30 + COUNTBLANK(E$13:E146)) &amp; " " &amp; BK146)</f>
        <v>160 Visitor Mgmt.</v>
      </c>
      <c r="BN146" s="156">
        <f t="shared" si="21"/>
        <v>0</v>
      </c>
      <c r="BO146" s="156">
        <f t="shared" si="21"/>
        <v>0</v>
      </c>
      <c r="BP146" s="156">
        <f t="shared" si="21"/>
        <v>0</v>
      </c>
      <c r="BQ146" s="156">
        <f t="shared" si="21"/>
        <v>0</v>
      </c>
      <c r="BR146" s="156">
        <f t="shared" si="21"/>
        <v>0</v>
      </c>
      <c r="BS146" s="157">
        <f t="shared" si="21"/>
        <v>0</v>
      </c>
    </row>
    <row r="147" spans="1:71" s="45" customFormat="1" outlineLevel="1" x14ac:dyDescent="0.25">
      <c r="A147" s="50">
        <v>11</v>
      </c>
      <c r="B147" s="91" t="s">
        <v>321</v>
      </c>
      <c r="C147" s="141"/>
      <c r="D147" s="37"/>
      <c r="E147" s="37"/>
      <c r="F147" s="49">
        <f t="shared" ref="F147:K147" si="24">IFERROR(AVERAGEIF(BN148:BN161, "&gt;1%"),0)</f>
        <v>0</v>
      </c>
      <c r="G147" s="49">
        <f t="shared" si="24"/>
        <v>0</v>
      </c>
      <c r="H147" s="49">
        <f t="shared" si="24"/>
        <v>0</v>
      </c>
      <c r="I147" s="49">
        <f t="shared" si="24"/>
        <v>0</v>
      </c>
      <c r="J147" s="49">
        <f t="shared" si="24"/>
        <v>0</v>
      </c>
      <c r="K147" s="49">
        <f t="shared" si="24"/>
        <v>0</v>
      </c>
      <c r="L147" s="49">
        <f>IFERROR(AVERAGEIF(L148:L161, "&gt;1%"),0)</f>
        <v>0</v>
      </c>
      <c r="M147" s="38"/>
      <c r="N147" s="161" t="s">
        <v>716</v>
      </c>
      <c r="O147" s="161" t="s">
        <v>716</v>
      </c>
      <c r="P147" s="161" t="s">
        <v>716</v>
      </c>
      <c r="Q147" s="161" t="s">
        <v>716</v>
      </c>
      <c r="R147" s="161" t="s">
        <v>716</v>
      </c>
      <c r="S147" s="161" t="s">
        <v>716</v>
      </c>
      <c r="T147" s="161" t="s">
        <v>716</v>
      </c>
      <c r="U147" s="161" t="s">
        <v>716</v>
      </c>
      <c r="V147" s="161" t="s">
        <v>716</v>
      </c>
      <c r="W147" s="161" t="s">
        <v>716</v>
      </c>
      <c r="X147" s="161" t="s">
        <v>716</v>
      </c>
      <c r="Y147" s="161" t="s">
        <v>716</v>
      </c>
      <c r="Z147" s="161" t="s">
        <v>716</v>
      </c>
      <c r="AA147" s="161" t="s">
        <v>716</v>
      </c>
      <c r="AB147" s="161" t="s">
        <v>716</v>
      </c>
      <c r="AC147" s="154"/>
      <c r="AD147" s="39"/>
      <c r="AE147" s="39"/>
      <c r="AF147" s="39"/>
      <c r="BI147" s="163"/>
      <c r="BJ147" s="163"/>
      <c r="BK147" s="145" t="s">
        <v>67</v>
      </c>
      <c r="BL147" s="156" t="s">
        <v>322</v>
      </c>
      <c r="BM147" s="146"/>
      <c r="BN147" s="156">
        <f t="shared" si="21"/>
        <v>0</v>
      </c>
      <c r="BO147" s="156">
        <f t="shared" si="21"/>
        <v>0</v>
      </c>
      <c r="BP147" s="156">
        <f t="shared" si="21"/>
        <v>0</v>
      </c>
      <c r="BQ147" s="156">
        <f t="shared" si="21"/>
        <v>0</v>
      </c>
      <c r="BR147" s="156">
        <f t="shared" si="21"/>
        <v>0</v>
      </c>
      <c r="BS147" s="157">
        <f t="shared" si="21"/>
        <v>0</v>
      </c>
    </row>
    <row r="148" spans="1:71" s="45" customFormat="1" ht="41.45" customHeight="1" outlineLevel="2" x14ac:dyDescent="0.25">
      <c r="A148" s="160">
        <v>11.01</v>
      </c>
      <c r="B148" s="165" t="s">
        <v>323</v>
      </c>
      <c r="C148" s="150" t="s">
        <v>324</v>
      </c>
      <c r="D148" s="175"/>
      <c r="E148" s="40"/>
      <c r="F148" s="56"/>
      <c r="G148" s="56"/>
      <c r="H148" s="41"/>
      <c r="I148" s="56"/>
      <c r="J148" s="56"/>
      <c r="K148" s="56"/>
      <c r="L148" s="167">
        <f t="shared" ref="L148:L161" si="25">SUM((VLOOKUP(F148,$K$2:$L$7,2,TRUE)*($F$10*100)),(VLOOKUP(G148,$K$2:$L$7,2,TRUE)*($G$10*100)),(VLOOKUP(H148,$K$2:$L$7,2,TRUE)*($H$10*100)),(VLOOKUP(I148,$K$2:$L$7,2,TRUE)*($I$10*100)),(VLOOKUP(J148,$K$2:$L$7,2,TRUE)*($J$10*100)),(VLOOKUP(K148,$K$2:$L$7,2,TRUE)*($K$10*100)))/100</f>
        <v>0</v>
      </c>
      <c r="M148" s="38"/>
      <c r="N148" s="57"/>
      <c r="O148" s="57"/>
      <c r="P148" s="57"/>
      <c r="Q148" s="57"/>
      <c r="R148" s="57"/>
      <c r="S148" s="57"/>
      <c r="T148" s="57"/>
      <c r="U148" s="57"/>
      <c r="V148" s="57"/>
      <c r="W148" s="168"/>
      <c r="X148" s="57"/>
      <c r="Y148" s="57"/>
      <c r="Z148" s="57"/>
      <c r="AA148" s="57"/>
      <c r="AB148" s="57"/>
      <c r="AC148" s="154"/>
      <c r="AD148" s="55"/>
      <c r="AE148" s="55"/>
      <c r="AF148" s="169"/>
      <c r="BI148" s="163"/>
      <c r="BJ148" s="163"/>
      <c r="BK148" s="156" t="s">
        <v>322</v>
      </c>
      <c r="BL148" s="156" t="s">
        <v>322</v>
      </c>
      <c r="BM148" s="146" t="str">
        <f>IF(E148&lt;&gt;"", E148 &amp; " " &amp; BK148, (30 + COUNTBLANK(E$13:E148)) &amp; " " &amp; BK148)</f>
        <v>162 Construction Mgmt.</v>
      </c>
      <c r="BN148" s="156">
        <f t="shared" si="21"/>
        <v>0</v>
      </c>
      <c r="BO148" s="156">
        <f t="shared" si="21"/>
        <v>0</v>
      </c>
      <c r="BP148" s="156">
        <f t="shared" si="21"/>
        <v>0</v>
      </c>
      <c r="BQ148" s="156">
        <f t="shared" si="21"/>
        <v>0</v>
      </c>
      <c r="BR148" s="156">
        <f t="shared" si="21"/>
        <v>0</v>
      </c>
      <c r="BS148" s="157">
        <f t="shared" si="21"/>
        <v>0</v>
      </c>
    </row>
    <row r="149" spans="1:71" s="45" customFormat="1" ht="41.45" customHeight="1" outlineLevel="2" x14ac:dyDescent="0.25">
      <c r="A149" s="160">
        <v>11.02</v>
      </c>
      <c r="B149" s="165" t="s">
        <v>325</v>
      </c>
      <c r="C149" s="150" t="s">
        <v>326</v>
      </c>
      <c r="D149" s="151"/>
      <c r="E149" s="40"/>
      <c r="F149" s="41"/>
      <c r="G149" s="41"/>
      <c r="H149" s="41"/>
      <c r="I149" s="41"/>
      <c r="J149" s="41"/>
      <c r="K149" s="41"/>
      <c r="L149" s="167">
        <f t="shared" si="25"/>
        <v>0</v>
      </c>
      <c r="M149" s="38"/>
      <c r="N149" s="43"/>
      <c r="O149" s="43"/>
      <c r="P149" s="43"/>
      <c r="Q149" s="57"/>
      <c r="R149" s="43"/>
      <c r="S149" s="43"/>
      <c r="T149" s="43"/>
      <c r="U149" s="43"/>
      <c r="V149" s="43"/>
      <c r="W149" s="153"/>
      <c r="X149" s="43"/>
      <c r="Y149" s="43"/>
      <c r="Z149" s="43"/>
      <c r="AA149" s="43"/>
      <c r="AB149" s="43"/>
      <c r="AC149" s="154"/>
      <c r="AD149" s="44"/>
      <c r="AE149" s="44"/>
      <c r="AF149" s="155"/>
      <c r="BI149" s="163"/>
      <c r="BJ149" s="163"/>
      <c r="BK149" s="156" t="s">
        <v>322</v>
      </c>
      <c r="BL149" s="156" t="s">
        <v>322</v>
      </c>
      <c r="BM149" s="146" t="str">
        <f>IF(E149&lt;&gt;"", E149 &amp; " " &amp; BK149, (30 + COUNTBLANK(E$13:E149)) &amp; " " &amp; BK149)</f>
        <v>163 Construction Mgmt.</v>
      </c>
      <c r="BN149" s="156">
        <f t="shared" si="21"/>
        <v>0</v>
      </c>
      <c r="BO149" s="156">
        <f t="shared" si="21"/>
        <v>0</v>
      </c>
      <c r="BP149" s="156">
        <f t="shared" si="21"/>
        <v>0</v>
      </c>
      <c r="BQ149" s="156">
        <f t="shared" si="21"/>
        <v>0</v>
      </c>
      <c r="BR149" s="156">
        <f t="shared" si="21"/>
        <v>0</v>
      </c>
      <c r="BS149" s="157">
        <f t="shared" si="21"/>
        <v>0</v>
      </c>
    </row>
    <row r="150" spans="1:71" s="45" customFormat="1" ht="55.15" customHeight="1" outlineLevel="2" x14ac:dyDescent="0.25">
      <c r="A150" s="160">
        <v>11.03</v>
      </c>
      <c r="B150" s="165" t="s">
        <v>327</v>
      </c>
      <c r="C150" s="150" t="s">
        <v>328</v>
      </c>
      <c r="D150" s="151"/>
      <c r="E150" s="40"/>
      <c r="F150" s="41"/>
      <c r="G150" s="41"/>
      <c r="H150" s="41"/>
      <c r="I150" s="41"/>
      <c r="J150" s="41"/>
      <c r="K150" s="41"/>
      <c r="L150" s="167">
        <f t="shared" si="25"/>
        <v>0</v>
      </c>
      <c r="M150" s="38"/>
      <c r="N150" s="43"/>
      <c r="O150" s="43"/>
      <c r="P150" s="43"/>
      <c r="Q150" s="57"/>
      <c r="R150" s="43"/>
      <c r="S150" s="43"/>
      <c r="T150" s="43"/>
      <c r="U150" s="43"/>
      <c r="V150" s="43"/>
      <c r="W150" s="153"/>
      <c r="X150" s="43"/>
      <c r="Y150" s="43"/>
      <c r="Z150" s="43"/>
      <c r="AA150" s="43"/>
      <c r="AB150" s="43"/>
      <c r="AC150" s="154"/>
      <c r="AD150" s="44"/>
      <c r="AE150" s="44"/>
      <c r="AF150" s="155"/>
      <c r="BI150" s="163"/>
      <c r="BJ150" s="163"/>
      <c r="BK150" s="156" t="s">
        <v>322</v>
      </c>
      <c r="BL150" s="156" t="s">
        <v>322</v>
      </c>
      <c r="BM150" s="146" t="str">
        <f>IF(E150&lt;&gt;"", E150 &amp; " " &amp; BK150, (30 + COUNTBLANK(E$13:E150)) &amp; " " &amp; BK150)</f>
        <v>164 Construction Mgmt.</v>
      </c>
      <c r="BN150" s="156">
        <f t="shared" si="21"/>
        <v>0</v>
      </c>
      <c r="BO150" s="156">
        <f t="shared" si="21"/>
        <v>0</v>
      </c>
      <c r="BP150" s="156">
        <f t="shared" si="21"/>
        <v>0</v>
      </c>
      <c r="BQ150" s="156">
        <f t="shared" si="21"/>
        <v>0</v>
      </c>
      <c r="BR150" s="156">
        <f t="shared" si="21"/>
        <v>0</v>
      </c>
      <c r="BS150" s="157">
        <f t="shared" si="21"/>
        <v>0</v>
      </c>
    </row>
    <row r="151" spans="1:71" s="45" customFormat="1" ht="55.15" customHeight="1" outlineLevel="2" x14ac:dyDescent="0.25">
      <c r="A151" s="160">
        <v>11.04</v>
      </c>
      <c r="B151" s="165" t="s">
        <v>329</v>
      </c>
      <c r="C151" s="150" t="s">
        <v>330</v>
      </c>
      <c r="D151" s="151"/>
      <c r="E151" s="40"/>
      <c r="F151" s="41"/>
      <c r="G151" s="41"/>
      <c r="H151" s="41"/>
      <c r="I151" s="41"/>
      <c r="J151" s="41"/>
      <c r="K151" s="41"/>
      <c r="L151" s="167">
        <f t="shared" si="25"/>
        <v>0</v>
      </c>
      <c r="M151" s="38"/>
      <c r="N151" s="43"/>
      <c r="O151" s="43"/>
      <c r="P151" s="43"/>
      <c r="Q151" s="57"/>
      <c r="R151" s="43"/>
      <c r="S151" s="43"/>
      <c r="T151" s="43"/>
      <c r="U151" s="43"/>
      <c r="V151" s="43"/>
      <c r="W151" s="153"/>
      <c r="X151" s="43"/>
      <c r="Y151" s="43"/>
      <c r="Z151" s="43"/>
      <c r="AA151" s="43"/>
      <c r="AB151" s="43"/>
      <c r="AC151" s="154"/>
      <c r="AD151" s="44"/>
      <c r="AE151" s="44"/>
      <c r="AF151" s="155"/>
      <c r="BI151" s="163"/>
      <c r="BJ151" s="163"/>
      <c r="BK151" s="156" t="s">
        <v>322</v>
      </c>
      <c r="BL151" s="156" t="s">
        <v>322</v>
      </c>
      <c r="BM151" s="146" t="str">
        <f>IF(E151&lt;&gt;"", E151 &amp; " " &amp; BK151, (30 + COUNTBLANK(E$13:E151)) &amp; " " &amp; BK151)</f>
        <v>165 Construction Mgmt.</v>
      </c>
      <c r="BN151" s="156">
        <f t="shared" si="21"/>
        <v>0</v>
      </c>
      <c r="BO151" s="156">
        <f t="shared" si="21"/>
        <v>0</v>
      </c>
      <c r="BP151" s="156">
        <f t="shared" si="21"/>
        <v>0</v>
      </c>
      <c r="BQ151" s="156">
        <f t="shared" si="21"/>
        <v>0</v>
      </c>
      <c r="BR151" s="156">
        <f t="shared" si="21"/>
        <v>0</v>
      </c>
      <c r="BS151" s="157">
        <f t="shared" si="21"/>
        <v>0</v>
      </c>
    </row>
    <row r="152" spans="1:71" s="45" customFormat="1" ht="55.15" customHeight="1" outlineLevel="2" x14ac:dyDescent="0.25">
      <c r="A152" s="160">
        <v>11.05</v>
      </c>
      <c r="B152" s="165" t="s">
        <v>173</v>
      </c>
      <c r="C152" s="150" t="s">
        <v>331</v>
      </c>
      <c r="D152" s="151"/>
      <c r="E152" s="40"/>
      <c r="F152" s="41"/>
      <c r="G152" s="41"/>
      <c r="H152" s="41"/>
      <c r="I152" s="41"/>
      <c r="J152" s="41"/>
      <c r="K152" s="41"/>
      <c r="L152" s="167">
        <f t="shared" si="25"/>
        <v>0</v>
      </c>
      <c r="M152" s="38"/>
      <c r="N152" s="43"/>
      <c r="O152" s="43"/>
      <c r="P152" s="43"/>
      <c r="Q152" s="57"/>
      <c r="R152" s="43"/>
      <c r="S152" s="43"/>
      <c r="T152" s="43"/>
      <c r="U152" s="43"/>
      <c r="V152" s="43"/>
      <c r="W152" s="153"/>
      <c r="X152" s="43"/>
      <c r="Y152" s="43"/>
      <c r="Z152" s="43"/>
      <c r="AA152" s="43"/>
      <c r="AB152" s="43"/>
      <c r="AC152" s="154"/>
      <c r="AD152" s="44"/>
      <c r="AE152" s="44"/>
      <c r="AF152" s="155"/>
      <c r="BI152" s="163"/>
      <c r="BJ152" s="163"/>
      <c r="BK152" s="156" t="s">
        <v>322</v>
      </c>
      <c r="BL152" s="156" t="s">
        <v>322</v>
      </c>
      <c r="BM152" s="146" t="str">
        <f>IF(E152&lt;&gt;"", E152 &amp; " " &amp; BK152, (30 + COUNTBLANK(E$13:E152)) &amp; " " &amp; BK152)</f>
        <v>166 Construction Mgmt.</v>
      </c>
      <c r="BN152" s="156">
        <f t="shared" si="21"/>
        <v>0</v>
      </c>
      <c r="BO152" s="156">
        <f t="shared" si="21"/>
        <v>0</v>
      </c>
      <c r="BP152" s="156">
        <f t="shared" si="21"/>
        <v>0</v>
      </c>
      <c r="BQ152" s="156">
        <f t="shared" si="21"/>
        <v>0</v>
      </c>
      <c r="BR152" s="156">
        <f t="shared" si="21"/>
        <v>0</v>
      </c>
      <c r="BS152" s="157">
        <f t="shared" si="21"/>
        <v>0</v>
      </c>
    </row>
    <row r="153" spans="1:71" s="45" customFormat="1" ht="69" customHeight="1" outlineLevel="2" x14ac:dyDescent="0.25">
      <c r="A153" s="160">
        <v>11.06</v>
      </c>
      <c r="B153" s="165" t="s">
        <v>163</v>
      </c>
      <c r="C153" s="150" t="s">
        <v>332</v>
      </c>
      <c r="D153" s="151"/>
      <c r="E153" s="40"/>
      <c r="F153" s="41"/>
      <c r="G153" s="41"/>
      <c r="H153" s="41"/>
      <c r="I153" s="41"/>
      <c r="J153" s="41"/>
      <c r="K153" s="41"/>
      <c r="L153" s="167">
        <f t="shared" si="25"/>
        <v>0</v>
      </c>
      <c r="M153" s="38"/>
      <c r="N153" s="43"/>
      <c r="O153" s="43"/>
      <c r="P153" s="43"/>
      <c r="Q153" s="57"/>
      <c r="R153" s="43"/>
      <c r="S153" s="43"/>
      <c r="T153" s="43"/>
      <c r="U153" s="43"/>
      <c r="V153" s="43"/>
      <c r="W153" s="153"/>
      <c r="X153" s="43"/>
      <c r="Y153" s="43"/>
      <c r="Z153" s="43"/>
      <c r="AA153" s="43"/>
      <c r="AB153" s="43"/>
      <c r="AC153" s="154"/>
      <c r="AD153" s="44"/>
      <c r="AE153" s="44"/>
      <c r="AF153" s="155"/>
      <c r="BI153" s="163"/>
      <c r="BJ153" s="163"/>
      <c r="BK153" s="156" t="s">
        <v>322</v>
      </c>
      <c r="BL153" s="156" t="s">
        <v>322</v>
      </c>
      <c r="BM153" s="146" t="str">
        <f>IF(E153&lt;&gt;"", E153 &amp; " " &amp; BK153, (30 + COUNTBLANK(E$13:E153)) &amp; " " &amp; BK153)</f>
        <v>167 Construction Mgmt.</v>
      </c>
      <c r="BN153" s="156">
        <f t="shared" si="21"/>
        <v>0</v>
      </c>
      <c r="BO153" s="156">
        <f t="shared" si="21"/>
        <v>0</v>
      </c>
      <c r="BP153" s="156">
        <f t="shared" si="21"/>
        <v>0</v>
      </c>
      <c r="BQ153" s="156">
        <f t="shared" si="21"/>
        <v>0</v>
      </c>
      <c r="BR153" s="156">
        <f t="shared" si="21"/>
        <v>0</v>
      </c>
      <c r="BS153" s="157">
        <f t="shared" si="21"/>
        <v>0</v>
      </c>
    </row>
    <row r="154" spans="1:71" s="45" customFormat="1" ht="41.45" customHeight="1" outlineLevel="2" x14ac:dyDescent="0.25">
      <c r="A154" s="160">
        <v>11.07</v>
      </c>
      <c r="B154" s="165" t="s">
        <v>333</v>
      </c>
      <c r="C154" s="150" t="s">
        <v>334</v>
      </c>
      <c r="D154" s="151"/>
      <c r="E154" s="40"/>
      <c r="F154" s="41"/>
      <c r="G154" s="41"/>
      <c r="H154" s="41"/>
      <c r="I154" s="41"/>
      <c r="J154" s="41"/>
      <c r="K154" s="41"/>
      <c r="L154" s="167">
        <f t="shared" si="25"/>
        <v>0</v>
      </c>
      <c r="M154" s="38"/>
      <c r="N154" s="43"/>
      <c r="O154" s="43"/>
      <c r="P154" s="43"/>
      <c r="Q154" s="57"/>
      <c r="R154" s="43"/>
      <c r="S154" s="43"/>
      <c r="T154" s="43"/>
      <c r="U154" s="43"/>
      <c r="V154" s="43"/>
      <c r="W154" s="153"/>
      <c r="X154" s="43"/>
      <c r="Y154" s="43"/>
      <c r="Z154" s="43"/>
      <c r="AA154" s="43"/>
      <c r="AB154" s="43"/>
      <c r="AC154" s="154"/>
      <c r="AD154" s="44"/>
      <c r="AE154" s="44"/>
      <c r="AF154" s="155"/>
      <c r="BI154" s="163"/>
      <c r="BJ154" s="163"/>
      <c r="BK154" s="156" t="s">
        <v>322</v>
      </c>
      <c r="BL154" s="156" t="s">
        <v>322</v>
      </c>
      <c r="BM154" s="146" t="str">
        <f>IF(E154&lt;&gt;"", E154 &amp; " " &amp; BK154, (30 + COUNTBLANK(E$13:E154)) &amp; " " &amp; BK154)</f>
        <v>168 Construction Mgmt.</v>
      </c>
      <c r="BN154" s="156">
        <f t="shared" si="21"/>
        <v>0</v>
      </c>
      <c r="BO154" s="156">
        <f t="shared" si="21"/>
        <v>0</v>
      </c>
      <c r="BP154" s="156">
        <f t="shared" si="21"/>
        <v>0</v>
      </c>
      <c r="BQ154" s="156">
        <f t="shared" si="21"/>
        <v>0</v>
      </c>
      <c r="BR154" s="156">
        <f t="shared" si="21"/>
        <v>0</v>
      </c>
      <c r="BS154" s="157">
        <f t="shared" si="21"/>
        <v>0</v>
      </c>
    </row>
    <row r="155" spans="1:71" s="45" customFormat="1" ht="55.15" customHeight="1" outlineLevel="2" x14ac:dyDescent="0.25">
      <c r="A155" s="160">
        <v>11.08</v>
      </c>
      <c r="B155" s="165" t="s">
        <v>151</v>
      </c>
      <c r="C155" s="150" t="s">
        <v>335</v>
      </c>
      <c r="D155" s="151"/>
      <c r="E155" s="40"/>
      <c r="F155" s="41"/>
      <c r="G155" s="41"/>
      <c r="H155" s="41"/>
      <c r="I155" s="41"/>
      <c r="J155" s="41"/>
      <c r="K155" s="41"/>
      <c r="L155" s="167">
        <f t="shared" si="25"/>
        <v>0</v>
      </c>
      <c r="M155" s="38"/>
      <c r="N155" s="43"/>
      <c r="O155" s="43"/>
      <c r="P155" s="43"/>
      <c r="Q155" s="57"/>
      <c r="R155" s="43"/>
      <c r="S155" s="43"/>
      <c r="T155" s="43"/>
      <c r="U155" s="43"/>
      <c r="V155" s="43"/>
      <c r="W155" s="153"/>
      <c r="X155" s="43"/>
      <c r="Y155" s="43"/>
      <c r="Z155" s="43"/>
      <c r="AA155" s="43"/>
      <c r="AB155" s="43"/>
      <c r="AC155" s="154"/>
      <c r="AD155" s="44"/>
      <c r="AE155" s="44"/>
      <c r="AF155" s="155"/>
      <c r="BI155" s="163"/>
      <c r="BJ155" s="163"/>
      <c r="BK155" s="156" t="s">
        <v>322</v>
      </c>
      <c r="BL155" s="156" t="s">
        <v>322</v>
      </c>
      <c r="BM155" s="146" t="str">
        <f>IF(E155&lt;&gt;"", E155 &amp; " " &amp; BK155, (30 + COUNTBLANK(E$13:E155)) &amp; " " &amp; BK155)</f>
        <v>169 Construction Mgmt.</v>
      </c>
      <c r="BN155" s="156">
        <f t="shared" si="21"/>
        <v>0</v>
      </c>
      <c r="BO155" s="156">
        <f t="shared" si="21"/>
        <v>0</v>
      </c>
      <c r="BP155" s="156">
        <f t="shared" si="21"/>
        <v>0</v>
      </c>
      <c r="BQ155" s="156">
        <f t="shared" si="21"/>
        <v>0</v>
      </c>
      <c r="BR155" s="156">
        <f t="shared" si="21"/>
        <v>0</v>
      </c>
      <c r="BS155" s="157">
        <f t="shared" si="21"/>
        <v>0</v>
      </c>
    </row>
    <row r="156" spans="1:71" s="45" customFormat="1" ht="55.15" customHeight="1" outlineLevel="2" x14ac:dyDescent="0.25">
      <c r="A156" s="160">
        <v>11.09</v>
      </c>
      <c r="B156" s="165" t="s">
        <v>336</v>
      </c>
      <c r="C156" s="150" t="s">
        <v>337</v>
      </c>
      <c r="D156" s="151"/>
      <c r="E156" s="40"/>
      <c r="F156" s="41"/>
      <c r="G156" s="41"/>
      <c r="H156" s="41"/>
      <c r="I156" s="41"/>
      <c r="J156" s="41"/>
      <c r="K156" s="41"/>
      <c r="L156" s="167">
        <f t="shared" si="25"/>
        <v>0</v>
      </c>
      <c r="M156" s="38"/>
      <c r="N156" s="43"/>
      <c r="O156" s="43"/>
      <c r="P156" s="43"/>
      <c r="Q156" s="57"/>
      <c r="R156" s="43"/>
      <c r="S156" s="43"/>
      <c r="T156" s="43"/>
      <c r="U156" s="43"/>
      <c r="V156" s="43"/>
      <c r="W156" s="153"/>
      <c r="X156" s="43"/>
      <c r="Y156" s="43"/>
      <c r="Z156" s="43"/>
      <c r="AA156" s="43"/>
      <c r="AB156" s="43"/>
      <c r="AC156" s="154"/>
      <c r="AD156" s="44"/>
      <c r="AE156" s="44"/>
      <c r="AF156" s="155"/>
      <c r="BI156" s="163"/>
      <c r="BJ156" s="163"/>
      <c r="BK156" s="156" t="s">
        <v>322</v>
      </c>
      <c r="BL156" s="156" t="s">
        <v>322</v>
      </c>
      <c r="BM156" s="146" t="str">
        <f>IF(E156&lt;&gt;"", E156 &amp; " " &amp; BK156, (30 + COUNTBLANK(E$13:E156)) &amp; " " &amp; BK156)</f>
        <v>170 Construction Mgmt.</v>
      </c>
      <c r="BN156" s="156">
        <f t="shared" si="21"/>
        <v>0</v>
      </c>
      <c r="BO156" s="156">
        <f t="shared" si="21"/>
        <v>0</v>
      </c>
      <c r="BP156" s="156">
        <f t="shared" si="21"/>
        <v>0</v>
      </c>
      <c r="BQ156" s="156">
        <f t="shared" si="21"/>
        <v>0</v>
      </c>
      <c r="BR156" s="156">
        <f t="shared" si="21"/>
        <v>0</v>
      </c>
      <c r="BS156" s="157">
        <f t="shared" si="21"/>
        <v>0</v>
      </c>
    </row>
    <row r="157" spans="1:71" s="45" customFormat="1" ht="55.15" customHeight="1" outlineLevel="2" x14ac:dyDescent="0.25">
      <c r="A157" s="160">
        <v>11.1</v>
      </c>
      <c r="B157" s="165" t="s">
        <v>338</v>
      </c>
      <c r="C157" s="150" t="s">
        <v>339</v>
      </c>
      <c r="D157" s="151"/>
      <c r="E157" s="40"/>
      <c r="F157" s="41"/>
      <c r="G157" s="41"/>
      <c r="H157" s="41"/>
      <c r="I157" s="41"/>
      <c r="J157" s="41"/>
      <c r="K157" s="41"/>
      <c r="L157" s="167">
        <f t="shared" si="25"/>
        <v>0</v>
      </c>
      <c r="M157" s="38"/>
      <c r="N157" s="43"/>
      <c r="O157" s="43"/>
      <c r="P157" s="43"/>
      <c r="Q157" s="57"/>
      <c r="R157" s="43"/>
      <c r="S157" s="43"/>
      <c r="T157" s="43"/>
      <c r="U157" s="43"/>
      <c r="V157" s="43"/>
      <c r="W157" s="153"/>
      <c r="X157" s="43"/>
      <c r="Y157" s="43"/>
      <c r="Z157" s="43"/>
      <c r="AA157" s="43"/>
      <c r="AB157" s="43"/>
      <c r="AC157" s="154"/>
      <c r="AD157" s="44"/>
      <c r="AE157" s="44"/>
      <c r="AF157" s="155"/>
      <c r="BI157" s="163"/>
      <c r="BJ157" s="163"/>
      <c r="BK157" s="156" t="s">
        <v>322</v>
      </c>
      <c r="BL157" s="156" t="s">
        <v>322</v>
      </c>
      <c r="BM157" s="146" t="str">
        <f>IF(E157&lt;&gt;"", E157 &amp; " " &amp; BK157, (30 + COUNTBLANK(E$13:E157)) &amp; " " &amp; BK157)</f>
        <v>171 Construction Mgmt.</v>
      </c>
      <c r="BN157" s="156">
        <f t="shared" si="21"/>
        <v>0</v>
      </c>
      <c r="BO157" s="156">
        <f t="shared" si="21"/>
        <v>0</v>
      </c>
      <c r="BP157" s="156">
        <f t="shared" si="21"/>
        <v>0</v>
      </c>
      <c r="BQ157" s="156">
        <f t="shared" si="21"/>
        <v>0</v>
      </c>
      <c r="BR157" s="156">
        <f t="shared" si="21"/>
        <v>0</v>
      </c>
      <c r="BS157" s="157">
        <f t="shared" si="21"/>
        <v>0</v>
      </c>
    </row>
    <row r="158" spans="1:71" s="45" customFormat="1" ht="55.15" customHeight="1" outlineLevel="2" x14ac:dyDescent="0.25">
      <c r="A158" s="160">
        <v>11.11</v>
      </c>
      <c r="B158" s="165" t="s">
        <v>340</v>
      </c>
      <c r="C158" s="150" t="s">
        <v>341</v>
      </c>
      <c r="D158" s="151"/>
      <c r="E158" s="40"/>
      <c r="F158" s="41"/>
      <c r="G158" s="41"/>
      <c r="H158" s="41"/>
      <c r="I158" s="41"/>
      <c r="J158" s="41"/>
      <c r="K158" s="41"/>
      <c r="L158" s="167">
        <f t="shared" si="25"/>
        <v>0</v>
      </c>
      <c r="M158" s="38"/>
      <c r="N158" s="43"/>
      <c r="O158" s="43"/>
      <c r="P158" s="43"/>
      <c r="Q158" s="57"/>
      <c r="R158" s="43"/>
      <c r="S158" s="43"/>
      <c r="T158" s="43"/>
      <c r="U158" s="43"/>
      <c r="V158" s="43"/>
      <c r="W158" s="153"/>
      <c r="X158" s="43"/>
      <c r="Y158" s="43"/>
      <c r="Z158" s="43"/>
      <c r="AA158" s="43"/>
      <c r="AB158" s="43"/>
      <c r="AC158" s="154"/>
      <c r="AD158" s="44"/>
      <c r="AE158" s="44"/>
      <c r="AF158" s="155"/>
      <c r="BI158" s="163"/>
      <c r="BJ158" s="163"/>
      <c r="BK158" s="156" t="s">
        <v>322</v>
      </c>
      <c r="BL158" s="156" t="s">
        <v>322</v>
      </c>
      <c r="BM158" s="146" t="str">
        <f>IF(E158&lt;&gt;"", E158 &amp; " " &amp; BK158, (30 + COUNTBLANK(E$13:E158)) &amp; " " &amp; BK158)</f>
        <v>172 Construction Mgmt.</v>
      </c>
      <c r="BN158" s="156">
        <f t="shared" si="21"/>
        <v>0</v>
      </c>
      <c r="BO158" s="156">
        <f t="shared" si="21"/>
        <v>0</v>
      </c>
      <c r="BP158" s="156">
        <f t="shared" si="21"/>
        <v>0</v>
      </c>
      <c r="BQ158" s="156">
        <f t="shared" si="21"/>
        <v>0</v>
      </c>
      <c r="BR158" s="156">
        <f t="shared" si="21"/>
        <v>0</v>
      </c>
      <c r="BS158" s="157">
        <f t="shared" si="21"/>
        <v>0</v>
      </c>
    </row>
    <row r="159" spans="1:71" s="45" customFormat="1" ht="82.9" customHeight="1" outlineLevel="2" x14ac:dyDescent="0.25">
      <c r="A159" s="160">
        <v>11.12</v>
      </c>
      <c r="B159" s="165" t="s">
        <v>342</v>
      </c>
      <c r="C159" s="150" t="s">
        <v>343</v>
      </c>
      <c r="D159" s="151"/>
      <c r="E159" s="40"/>
      <c r="F159" s="41"/>
      <c r="G159" s="41"/>
      <c r="H159" s="41"/>
      <c r="I159" s="41"/>
      <c r="J159" s="41"/>
      <c r="K159" s="41"/>
      <c r="L159" s="167">
        <f t="shared" si="25"/>
        <v>0</v>
      </c>
      <c r="M159" s="38"/>
      <c r="N159" s="43"/>
      <c r="O159" s="43"/>
      <c r="P159" s="43"/>
      <c r="Q159" s="57"/>
      <c r="R159" s="43"/>
      <c r="S159" s="43"/>
      <c r="T159" s="43"/>
      <c r="U159" s="43"/>
      <c r="V159" s="43"/>
      <c r="W159" s="153"/>
      <c r="X159" s="43"/>
      <c r="Y159" s="43"/>
      <c r="Z159" s="43"/>
      <c r="AA159" s="43"/>
      <c r="AB159" s="43"/>
      <c r="AC159" s="154"/>
      <c r="AD159" s="44"/>
      <c r="AE159" s="44"/>
      <c r="AF159" s="155"/>
      <c r="BI159" s="163"/>
      <c r="BJ159" s="163"/>
      <c r="BK159" s="156" t="s">
        <v>322</v>
      </c>
      <c r="BL159" s="156" t="s">
        <v>322</v>
      </c>
      <c r="BM159" s="146" t="str">
        <f>IF(E159&lt;&gt;"", E159 &amp; " " &amp; BK159, (30 + COUNTBLANK(E$13:E159)) &amp; " " &amp; BK159)</f>
        <v>173 Construction Mgmt.</v>
      </c>
      <c r="BN159" s="156">
        <f t="shared" si="21"/>
        <v>0</v>
      </c>
      <c r="BO159" s="156">
        <f t="shared" si="21"/>
        <v>0</v>
      </c>
      <c r="BP159" s="156">
        <f t="shared" si="21"/>
        <v>0</v>
      </c>
      <c r="BQ159" s="156">
        <f t="shared" si="21"/>
        <v>0</v>
      </c>
      <c r="BR159" s="156">
        <f t="shared" si="21"/>
        <v>0</v>
      </c>
      <c r="BS159" s="157">
        <f t="shared" si="21"/>
        <v>0</v>
      </c>
    </row>
    <row r="160" spans="1:71" s="45" customFormat="1" ht="82.9" customHeight="1" outlineLevel="2" x14ac:dyDescent="0.25">
      <c r="A160" s="160">
        <v>11.13</v>
      </c>
      <c r="B160" s="165" t="s">
        <v>137</v>
      </c>
      <c r="C160" s="150" t="s">
        <v>344</v>
      </c>
      <c r="D160" s="151"/>
      <c r="E160" s="40"/>
      <c r="F160" s="41"/>
      <c r="G160" s="41"/>
      <c r="H160" s="41"/>
      <c r="I160" s="41"/>
      <c r="J160" s="41"/>
      <c r="K160" s="41"/>
      <c r="L160" s="167">
        <f t="shared" si="25"/>
        <v>0</v>
      </c>
      <c r="M160" s="38"/>
      <c r="N160" s="43"/>
      <c r="O160" s="43"/>
      <c r="P160" s="43"/>
      <c r="Q160" s="57"/>
      <c r="R160" s="43"/>
      <c r="S160" s="43"/>
      <c r="T160" s="43"/>
      <c r="U160" s="43"/>
      <c r="V160" s="43"/>
      <c r="W160" s="153"/>
      <c r="X160" s="43"/>
      <c r="Y160" s="43"/>
      <c r="Z160" s="43"/>
      <c r="AA160" s="43"/>
      <c r="AB160" s="43"/>
      <c r="AC160" s="154"/>
      <c r="AD160" s="44"/>
      <c r="AE160" s="44"/>
      <c r="AF160" s="155"/>
      <c r="BI160" s="163"/>
      <c r="BJ160" s="163"/>
      <c r="BK160" s="156" t="s">
        <v>322</v>
      </c>
      <c r="BL160" s="156" t="s">
        <v>322</v>
      </c>
      <c r="BM160" s="146" t="str">
        <f>IF(E160&lt;&gt;"", E160 &amp; " " &amp; BK160, (30 + COUNTBLANK(E$13:E160)) &amp; " " &amp; BK160)</f>
        <v>174 Construction Mgmt.</v>
      </c>
      <c r="BN160" s="156">
        <f t="shared" si="21"/>
        <v>0</v>
      </c>
      <c r="BO160" s="156">
        <f t="shared" si="21"/>
        <v>0</v>
      </c>
      <c r="BP160" s="156">
        <f t="shared" si="21"/>
        <v>0</v>
      </c>
      <c r="BQ160" s="156">
        <f t="shared" si="21"/>
        <v>0</v>
      </c>
      <c r="BR160" s="156">
        <f t="shared" si="21"/>
        <v>0</v>
      </c>
      <c r="BS160" s="157">
        <f t="shared" si="21"/>
        <v>0</v>
      </c>
    </row>
    <row r="161" spans="1:71" s="45" customFormat="1" ht="69" customHeight="1" outlineLevel="2" x14ac:dyDescent="0.25">
      <c r="A161" s="160">
        <v>11.14</v>
      </c>
      <c r="B161" s="165" t="s">
        <v>345</v>
      </c>
      <c r="C161" s="150" t="s">
        <v>346</v>
      </c>
      <c r="D161" s="151"/>
      <c r="E161" s="40"/>
      <c r="F161" s="41"/>
      <c r="G161" s="41"/>
      <c r="H161" s="41"/>
      <c r="I161" s="41"/>
      <c r="J161" s="41"/>
      <c r="K161" s="41"/>
      <c r="L161" s="167">
        <f t="shared" si="25"/>
        <v>0</v>
      </c>
      <c r="M161" s="38"/>
      <c r="N161" s="43"/>
      <c r="O161" s="43"/>
      <c r="P161" s="43"/>
      <c r="Q161" s="57"/>
      <c r="R161" s="43"/>
      <c r="S161" s="43"/>
      <c r="T161" s="43"/>
      <c r="U161" s="43"/>
      <c r="V161" s="43"/>
      <c r="W161" s="153"/>
      <c r="X161" s="43"/>
      <c r="Y161" s="43"/>
      <c r="Z161" s="43"/>
      <c r="AA161" s="43"/>
      <c r="AB161" s="43"/>
      <c r="AC161" s="154"/>
      <c r="AD161" s="44"/>
      <c r="AE161" s="44"/>
      <c r="AF161" s="155"/>
      <c r="BI161" s="163"/>
      <c r="BJ161" s="163"/>
      <c r="BK161" s="156" t="s">
        <v>322</v>
      </c>
      <c r="BL161" s="156" t="s">
        <v>322</v>
      </c>
      <c r="BM161" s="146" t="str">
        <f>IF(E161&lt;&gt;"", E161 &amp; " " &amp; BK161, (30 + COUNTBLANK(E$13:E161)) &amp; " " &amp; BK161)</f>
        <v>175 Construction Mgmt.</v>
      </c>
      <c r="BN161" s="156">
        <f t="shared" si="21"/>
        <v>0</v>
      </c>
      <c r="BO161" s="156">
        <f t="shared" si="21"/>
        <v>0</v>
      </c>
      <c r="BP161" s="156">
        <f t="shared" si="21"/>
        <v>0</v>
      </c>
      <c r="BQ161" s="156">
        <f t="shared" si="21"/>
        <v>0</v>
      </c>
      <c r="BR161" s="156">
        <f t="shared" si="21"/>
        <v>0</v>
      </c>
      <c r="BS161" s="157">
        <f t="shared" si="21"/>
        <v>0</v>
      </c>
    </row>
    <row r="162" spans="1:71" s="45" customFormat="1" outlineLevel="1" x14ac:dyDescent="0.25">
      <c r="A162" s="50">
        <v>12</v>
      </c>
      <c r="B162" s="91" t="s">
        <v>347</v>
      </c>
      <c r="C162" s="141"/>
      <c r="D162" s="37"/>
      <c r="E162" s="37"/>
      <c r="F162" s="49">
        <f t="shared" ref="F162:K162" si="26">IFERROR(AVERAGEIF(BN163:BN177, "&gt;1%"),0)</f>
        <v>0</v>
      </c>
      <c r="G162" s="49">
        <f t="shared" si="26"/>
        <v>0</v>
      </c>
      <c r="H162" s="49">
        <f t="shared" si="26"/>
        <v>0</v>
      </c>
      <c r="I162" s="49">
        <f t="shared" si="26"/>
        <v>0</v>
      </c>
      <c r="J162" s="49">
        <f t="shared" si="26"/>
        <v>0</v>
      </c>
      <c r="K162" s="49">
        <f t="shared" si="26"/>
        <v>0</v>
      </c>
      <c r="L162" s="49">
        <f>IFERROR(AVERAGEIF(L163:L177, "&gt;1%"),0)</f>
        <v>0</v>
      </c>
      <c r="M162" s="38"/>
      <c r="N162" s="161" t="s">
        <v>716</v>
      </c>
      <c r="O162" s="161" t="s">
        <v>716</v>
      </c>
      <c r="P162" s="161" t="s">
        <v>716</v>
      </c>
      <c r="Q162" s="161" t="s">
        <v>716</v>
      </c>
      <c r="R162" s="161" t="s">
        <v>716</v>
      </c>
      <c r="S162" s="161" t="s">
        <v>716</v>
      </c>
      <c r="T162" s="161" t="s">
        <v>716</v>
      </c>
      <c r="U162" s="161" t="s">
        <v>716</v>
      </c>
      <c r="V162" s="161" t="s">
        <v>716</v>
      </c>
      <c r="W162" s="161" t="s">
        <v>716</v>
      </c>
      <c r="X162" s="161" t="s">
        <v>716</v>
      </c>
      <c r="Y162" s="161" t="s">
        <v>716</v>
      </c>
      <c r="Z162" s="161" t="s">
        <v>716</v>
      </c>
      <c r="AA162" s="161" t="s">
        <v>716</v>
      </c>
      <c r="AB162" s="161" t="s">
        <v>716</v>
      </c>
      <c r="AC162" s="154"/>
      <c r="AD162" s="39"/>
      <c r="AE162" s="39"/>
      <c r="AF162" s="39"/>
      <c r="BI162" s="163"/>
      <c r="BJ162" s="163"/>
      <c r="BK162" s="145" t="s">
        <v>67</v>
      </c>
      <c r="BL162" s="156" t="s">
        <v>348</v>
      </c>
      <c r="BM162" s="146"/>
      <c r="BN162" s="156">
        <f t="shared" si="21"/>
        <v>0</v>
      </c>
      <c r="BO162" s="156">
        <f t="shared" si="21"/>
        <v>0</v>
      </c>
      <c r="BP162" s="156">
        <f t="shared" si="21"/>
        <v>0</v>
      </c>
      <c r="BQ162" s="156">
        <f t="shared" ref="BQ162:BS225" si="27">I162*20%</f>
        <v>0</v>
      </c>
      <c r="BR162" s="156">
        <f t="shared" si="27"/>
        <v>0</v>
      </c>
      <c r="BS162" s="157">
        <f t="shared" si="27"/>
        <v>0</v>
      </c>
    </row>
    <row r="163" spans="1:71" s="45" customFormat="1" ht="55.15" customHeight="1" outlineLevel="2" x14ac:dyDescent="0.25">
      <c r="A163" s="160">
        <v>12.01</v>
      </c>
      <c r="B163" s="165" t="s">
        <v>349</v>
      </c>
      <c r="C163" s="150" t="s">
        <v>350</v>
      </c>
      <c r="D163" s="175"/>
      <c r="E163" s="40"/>
      <c r="F163" s="56"/>
      <c r="G163" s="56"/>
      <c r="H163" s="41"/>
      <c r="I163" s="56"/>
      <c r="J163" s="56"/>
      <c r="K163" s="56"/>
      <c r="L163" s="167">
        <f t="shared" ref="L163:L177" si="28">SUM((VLOOKUP(F163,$K$2:$L$7,2,TRUE)*($F$10*100)),(VLOOKUP(G163,$K$2:$L$7,2,TRUE)*($G$10*100)),(VLOOKUP(H163,$K$2:$L$7,2,TRUE)*($H$10*100)),(VLOOKUP(I163,$K$2:$L$7,2,TRUE)*($I$10*100)),(VLOOKUP(J163,$K$2:$L$7,2,TRUE)*($J$10*100)),(VLOOKUP(K163,$K$2:$L$7,2,TRUE)*($K$10*100)))/100</f>
        <v>0</v>
      </c>
      <c r="M163" s="38"/>
      <c r="N163" s="57"/>
      <c r="O163" s="57"/>
      <c r="P163" s="57"/>
      <c r="Q163" s="57"/>
      <c r="R163" s="57"/>
      <c r="S163" s="57"/>
      <c r="T163" s="57"/>
      <c r="U163" s="57"/>
      <c r="V163" s="57"/>
      <c r="W163" s="168"/>
      <c r="X163" s="57"/>
      <c r="Y163" s="57"/>
      <c r="Z163" s="57"/>
      <c r="AA163" s="57"/>
      <c r="AB163" s="57"/>
      <c r="AC163" s="154"/>
      <c r="AD163" s="55"/>
      <c r="AE163" s="55"/>
      <c r="AF163" s="169"/>
      <c r="BI163" s="163"/>
      <c r="BJ163" s="163"/>
      <c r="BK163" s="156" t="s">
        <v>348</v>
      </c>
      <c r="BL163" s="156" t="s">
        <v>348</v>
      </c>
      <c r="BM163" s="146" t="str">
        <f>IF(E163&lt;&gt;"", E163 &amp; " " &amp; BK163, (30 + COUNTBLANK(E$13:E163)) &amp; " " &amp; BK163)</f>
        <v>177 CRM</v>
      </c>
      <c r="BN163" s="156">
        <f t="shared" ref="BN163:BS226" si="29">F163*20%</f>
        <v>0</v>
      </c>
      <c r="BO163" s="156">
        <f t="shared" si="29"/>
        <v>0</v>
      </c>
      <c r="BP163" s="156">
        <f t="shared" si="29"/>
        <v>0</v>
      </c>
      <c r="BQ163" s="156">
        <f t="shared" si="27"/>
        <v>0</v>
      </c>
      <c r="BR163" s="156">
        <f t="shared" si="27"/>
        <v>0</v>
      </c>
      <c r="BS163" s="157">
        <f t="shared" si="27"/>
        <v>0</v>
      </c>
    </row>
    <row r="164" spans="1:71" s="45" customFormat="1" ht="55.15" customHeight="1" outlineLevel="2" x14ac:dyDescent="0.25">
      <c r="A164" s="160">
        <v>12.02</v>
      </c>
      <c r="B164" s="165" t="s">
        <v>351</v>
      </c>
      <c r="C164" s="150" t="s">
        <v>352</v>
      </c>
      <c r="D164" s="151"/>
      <c r="E164" s="40"/>
      <c r="F164" s="41"/>
      <c r="G164" s="41"/>
      <c r="H164" s="41"/>
      <c r="I164" s="41"/>
      <c r="J164" s="41"/>
      <c r="K164" s="41"/>
      <c r="L164" s="167">
        <f t="shared" si="28"/>
        <v>0</v>
      </c>
      <c r="M164" s="38"/>
      <c r="N164" s="43"/>
      <c r="O164" s="43"/>
      <c r="P164" s="43"/>
      <c r="Q164" s="43"/>
      <c r="R164" s="57"/>
      <c r="S164" s="43"/>
      <c r="T164" s="43"/>
      <c r="U164" s="43"/>
      <c r="V164" s="43"/>
      <c r="W164" s="153"/>
      <c r="X164" s="43"/>
      <c r="Y164" s="43"/>
      <c r="Z164" s="43"/>
      <c r="AA164" s="43"/>
      <c r="AB164" s="43"/>
      <c r="AC164" s="154"/>
      <c r="AD164" s="44"/>
      <c r="AE164" s="44"/>
      <c r="AF164" s="155"/>
      <c r="BI164" s="163"/>
      <c r="BJ164" s="163"/>
      <c r="BK164" s="156" t="s">
        <v>348</v>
      </c>
      <c r="BL164" s="156" t="s">
        <v>348</v>
      </c>
      <c r="BM164" s="146" t="str">
        <f>IF(E164&lt;&gt;"", E164 &amp; " " &amp; BK164, (30 + COUNTBLANK(E$13:E164)) &amp; " " &amp; BK164)</f>
        <v>178 CRM</v>
      </c>
      <c r="BN164" s="156">
        <f t="shared" si="29"/>
        <v>0</v>
      </c>
      <c r="BO164" s="156">
        <f t="shared" si="29"/>
        <v>0</v>
      </c>
      <c r="BP164" s="156">
        <f t="shared" si="29"/>
        <v>0</v>
      </c>
      <c r="BQ164" s="156">
        <f t="shared" si="27"/>
        <v>0</v>
      </c>
      <c r="BR164" s="156">
        <f t="shared" si="27"/>
        <v>0</v>
      </c>
      <c r="BS164" s="157">
        <f t="shared" si="27"/>
        <v>0</v>
      </c>
    </row>
    <row r="165" spans="1:71" s="45" customFormat="1" ht="55.15" customHeight="1" outlineLevel="2" x14ac:dyDescent="0.25">
      <c r="A165" s="160">
        <v>12.03</v>
      </c>
      <c r="B165" s="165" t="s">
        <v>353</v>
      </c>
      <c r="C165" s="150" t="s">
        <v>354</v>
      </c>
      <c r="D165" s="151"/>
      <c r="E165" s="40"/>
      <c r="F165" s="41"/>
      <c r="G165" s="41"/>
      <c r="H165" s="41"/>
      <c r="I165" s="41"/>
      <c r="J165" s="41"/>
      <c r="K165" s="41"/>
      <c r="L165" s="167">
        <f t="shared" si="28"/>
        <v>0</v>
      </c>
      <c r="M165" s="38"/>
      <c r="N165" s="43"/>
      <c r="O165" s="43"/>
      <c r="P165" s="43"/>
      <c r="Q165" s="43"/>
      <c r="R165" s="57"/>
      <c r="S165" s="43"/>
      <c r="T165" s="43"/>
      <c r="U165" s="43"/>
      <c r="V165" s="43"/>
      <c r="W165" s="153"/>
      <c r="X165" s="43"/>
      <c r="Y165" s="43"/>
      <c r="Z165" s="43"/>
      <c r="AA165" s="43"/>
      <c r="AB165" s="43"/>
      <c r="AC165" s="154"/>
      <c r="AD165" s="44"/>
      <c r="AE165" s="44"/>
      <c r="AF165" s="155"/>
      <c r="BI165" s="163"/>
      <c r="BJ165" s="163"/>
      <c r="BK165" s="156" t="s">
        <v>348</v>
      </c>
      <c r="BL165" s="156" t="s">
        <v>348</v>
      </c>
      <c r="BM165" s="146" t="str">
        <f>IF(E165&lt;&gt;"", E165 &amp; " " &amp; BK165, (30 + COUNTBLANK(E$13:E165)) &amp; " " &amp; BK165)</f>
        <v>179 CRM</v>
      </c>
      <c r="BN165" s="156">
        <f t="shared" si="29"/>
        <v>0</v>
      </c>
      <c r="BO165" s="156">
        <f t="shared" si="29"/>
        <v>0</v>
      </c>
      <c r="BP165" s="156">
        <f t="shared" si="29"/>
        <v>0</v>
      </c>
      <c r="BQ165" s="156">
        <f t="shared" si="27"/>
        <v>0</v>
      </c>
      <c r="BR165" s="156">
        <f t="shared" si="27"/>
        <v>0</v>
      </c>
      <c r="BS165" s="157">
        <f t="shared" si="27"/>
        <v>0</v>
      </c>
    </row>
    <row r="166" spans="1:71" s="45" customFormat="1" ht="41.45" customHeight="1" outlineLevel="2" x14ac:dyDescent="0.25">
      <c r="A166" s="160">
        <v>12.04</v>
      </c>
      <c r="B166" s="165" t="s">
        <v>355</v>
      </c>
      <c r="C166" s="150" t="s">
        <v>356</v>
      </c>
      <c r="D166" s="151"/>
      <c r="E166" s="40"/>
      <c r="F166" s="41"/>
      <c r="G166" s="41"/>
      <c r="H166" s="41"/>
      <c r="I166" s="41"/>
      <c r="J166" s="41"/>
      <c r="K166" s="41"/>
      <c r="L166" s="167">
        <f t="shared" si="28"/>
        <v>0</v>
      </c>
      <c r="M166" s="38"/>
      <c r="N166" s="43"/>
      <c r="O166" s="43"/>
      <c r="P166" s="43"/>
      <c r="Q166" s="43"/>
      <c r="R166" s="57"/>
      <c r="S166" s="43"/>
      <c r="T166" s="43"/>
      <c r="U166" s="43"/>
      <c r="V166" s="43"/>
      <c r="W166" s="153"/>
      <c r="X166" s="43"/>
      <c r="Y166" s="43"/>
      <c r="Z166" s="43"/>
      <c r="AA166" s="43"/>
      <c r="AB166" s="43"/>
      <c r="AC166" s="154"/>
      <c r="AD166" s="44"/>
      <c r="AE166" s="44"/>
      <c r="AF166" s="155"/>
      <c r="BI166" s="163"/>
      <c r="BJ166" s="163"/>
      <c r="BK166" s="156" t="s">
        <v>348</v>
      </c>
      <c r="BL166" s="156" t="s">
        <v>348</v>
      </c>
      <c r="BM166" s="146" t="str">
        <f>IF(E166&lt;&gt;"", E166 &amp; " " &amp; BK166, (30 + COUNTBLANK(E$13:E166)) &amp; " " &amp; BK166)</f>
        <v>180 CRM</v>
      </c>
      <c r="BN166" s="156">
        <f t="shared" si="29"/>
        <v>0</v>
      </c>
      <c r="BO166" s="156">
        <f t="shared" si="29"/>
        <v>0</v>
      </c>
      <c r="BP166" s="156">
        <f t="shared" si="29"/>
        <v>0</v>
      </c>
      <c r="BQ166" s="156">
        <f t="shared" si="27"/>
        <v>0</v>
      </c>
      <c r="BR166" s="156">
        <f t="shared" si="27"/>
        <v>0</v>
      </c>
      <c r="BS166" s="157">
        <f t="shared" si="27"/>
        <v>0</v>
      </c>
    </row>
    <row r="167" spans="1:71" s="45" customFormat="1" ht="55.15" customHeight="1" outlineLevel="2" x14ac:dyDescent="0.25">
      <c r="A167" s="160">
        <v>12.05</v>
      </c>
      <c r="B167" s="165" t="s">
        <v>357</v>
      </c>
      <c r="C167" s="150" t="s">
        <v>358</v>
      </c>
      <c r="D167" s="151"/>
      <c r="E167" s="40"/>
      <c r="F167" s="41"/>
      <c r="G167" s="41"/>
      <c r="H167" s="41"/>
      <c r="I167" s="41"/>
      <c r="J167" s="41"/>
      <c r="K167" s="41"/>
      <c r="L167" s="167">
        <f t="shared" si="28"/>
        <v>0</v>
      </c>
      <c r="M167" s="38"/>
      <c r="N167" s="43"/>
      <c r="O167" s="43"/>
      <c r="P167" s="43"/>
      <c r="Q167" s="43"/>
      <c r="R167" s="57"/>
      <c r="S167" s="43"/>
      <c r="T167" s="43"/>
      <c r="U167" s="43"/>
      <c r="V167" s="43"/>
      <c r="W167" s="153"/>
      <c r="X167" s="43"/>
      <c r="Y167" s="43"/>
      <c r="Z167" s="43"/>
      <c r="AA167" s="43"/>
      <c r="AB167" s="43"/>
      <c r="AC167" s="154"/>
      <c r="AD167" s="44"/>
      <c r="AE167" s="44"/>
      <c r="AF167" s="155"/>
      <c r="BI167" s="163"/>
      <c r="BJ167" s="163"/>
      <c r="BK167" s="156" t="s">
        <v>348</v>
      </c>
      <c r="BL167" s="156" t="s">
        <v>348</v>
      </c>
      <c r="BM167" s="146" t="str">
        <f>IF(E167&lt;&gt;"", E167 &amp; " " &amp; BK167, (30 + COUNTBLANK(E$13:E167)) &amp; " " &amp; BK167)</f>
        <v>181 CRM</v>
      </c>
      <c r="BN167" s="156">
        <f t="shared" si="29"/>
        <v>0</v>
      </c>
      <c r="BO167" s="156">
        <f t="shared" si="29"/>
        <v>0</v>
      </c>
      <c r="BP167" s="156">
        <f t="shared" si="29"/>
        <v>0</v>
      </c>
      <c r="BQ167" s="156">
        <f t="shared" si="27"/>
        <v>0</v>
      </c>
      <c r="BR167" s="156">
        <f t="shared" si="27"/>
        <v>0</v>
      </c>
      <c r="BS167" s="157">
        <f t="shared" si="27"/>
        <v>0</v>
      </c>
    </row>
    <row r="168" spans="1:71" s="45" customFormat="1" ht="82.9" customHeight="1" outlineLevel="2" x14ac:dyDescent="0.25">
      <c r="A168" s="160">
        <v>12.06</v>
      </c>
      <c r="B168" s="165" t="s">
        <v>359</v>
      </c>
      <c r="C168" s="150" t="s">
        <v>360</v>
      </c>
      <c r="D168" s="151"/>
      <c r="E168" s="40"/>
      <c r="F168" s="41"/>
      <c r="G168" s="41"/>
      <c r="H168" s="41"/>
      <c r="I168" s="41"/>
      <c r="J168" s="41"/>
      <c r="K168" s="41"/>
      <c r="L168" s="167">
        <f t="shared" si="28"/>
        <v>0</v>
      </c>
      <c r="M168" s="38"/>
      <c r="N168" s="43"/>
      <c r="O168" s="43"/>
      <c r="P168" s="43"/>
      <c r="Q168" s="43"/>
      <c r="R168" s="57"/>
      <c r="S168" s="43"/>
      <c r="T168" s="43"/>
      <c r="U168" s="43"/>
      <c r="V168" s="43"/>
      <c r="W168" s="153"/>
      <c r="X168" s="43"/>
      <c r="Y168" s="43"/>
      <c r="Z168" s="43"/>
      <c r="AA168" s="43"/>
      <c r="AB168" s="43"/>
      <c r="AC168" s="154"/>
      <c r="AD168" s="44"/>
      <c r="AE168" s="44"/>
      <c r="AF168" s="155"/>
      <c r="BI168" s="163"/>
      <c r="BJ168" s="163"/>
      <c r="BK168" s="156" t="s">
        <v>348</v>
      </c>
      <c r="BL168" s="156" t="s">
        <v>348</v>
      </c>
      <c r="BM168" s="146" t="str">
        <f>IF(E168&lt;&gt;"", E168 &amp; " " &amp; BK168, (30 + COUNTBLANK(E$13:E168)) &amp; " " &amp; BK168)</f>
        <v>182 CRM</v>
      </c>
      <c r="BN168" s="156">
        <f t="shared" si="29"/>
        <v>0</v>
      </c>
      <c r="BO168" s="156">
        <f t="shared" si="29"/>
        <v>0</v>
      </c>
      <c r="BP168" s="156">
        <f t="shared" si="29"/>
        <v>0</v>
      </c>
      <c r="BQ168" s="156">
        <f t="shared" si="27"/>
        <v>0</v>
      </c>
      <c r="BR168" s="156">
        <f t="shared" si="27"/>
        <v>0</v>
      </c>
      <c r="BS168" s="157">
        <f t="shared" si="27"/>
        <v>0</v>
      </c>
    </row>
    <row r="169" spans="1:71" s="45" customFormat="1" ht="55.15" customHeight="1" outlineLevel="2" x14ac:dyDescent="0.25">
      <c r="A169" s="160">
        <v>12.07</v>
      </c>
      <c r="B169" s="165" t="s">
        <v>361</v>
      </c>
      <c r="C169" s="150" t="s">
        <v>362</v>
      </c>
      <c r="D169" s="151"/>
      <c r="E169" s="40"/>
      <c r="F169" s="41"/>
      <c r="G169" s="41"/>
      <c r="H169" s="41"/>
      <c r="I169" s="41"/>
      <c r="J169" s="41"/>
      <c r="K169" s="41"/>
      <c r="L169" s="167">
        <f t="shared" si="28"/>
        <v>0</v>
      </c>
      <c r="M169" s="38"/>
      <c r="N169" s="43"/>
      <c r="O169" s="43"/>
      <c r="P169" s="43"/>
      <c r="Q169" s="43"/>
      <c r="R169" s="57"/>
      <c r="S169" s="43"/>
      <c r="T169" s="43"/>
      <c r="U169" s="43"/>
      <c r="V169" s="43"/>
      <c r="W169" s="153"/>
      <c r="X169" s="43"/>
      <c r="Y169" s="43"/>
      <c r="Z169" s="43"/>
      <c r="AA169" s="43"/>
      <c r="AB169" s="43"/>
      <c r="AC169" s="154"/>
      <c r="AD169" s="44"/>
      <c r="AE169" s="44"/>
      <c r="AF169" s="155"/>
      <c r="BI169" s="163"/>
      <c r="BJ169" s="163"/>
      <c r="BK169" s="156" t="s">
        <v>348</v>
      </c>
      <c r="BL169" s="156" t="s">
        <v>348</v>
      </c>
      <c r="BM169" s="146" t="str">
        <f>IF(E169&lt;&gt;"", E169 &amp; " " &amp; BK169, (30 + COUNTBLANK(E$13:E169)) &amp; " " &amp; BK169)</f>
        <v>183 CRM</v>
      </c>
      <c r="BN169" s="156">
        <f t="shared" si="29"/>
        <v>0</v>
      </c>
      <c r="BO169" s="156">
        <f t="shared" si="29"/>
        <v>0</v>
      </c>
      <c r="BP169" s="156">
        <f t="shared" si="29"/>
        <v>0</v>
      </c>
      <c r="BQ169" s="156">
        <f t="shared" si="27"/>
        <v>0</v>
      </c>
      <c r="BR169" s="156">
        <f t="shared" si="27"/>
        <v>0</v>
      </c>
      <c r="BS169" s="157">
        <f t="shared" si="27"/>
        <v>0</v>
      </c>
    </row>
    <row r="170" spans="1:71" s="45" customFormat="1" ht="41.45" customHeight="1" outlineLevel="2" x14ac:dyDescent="0.25">
      <c r="A170" s="160">
        <v>12.08</v>
      </c>
      <c r="B170" s="165" t="s">
        <v>363</v>
      </c>
      <c r="C170" s="150" t="s">
        <v>364</v>
      </c>
      <c r="D170" s="151"/>
      <c r="E170" s="40"/>
      <c r="F170" s="41"/>
      <c r="G170" s="41"/>
      <c r="H170" s="41"/>
      <c r="I170" s="41"/>
      <c r="J170" s="41"/>
      <c r="K170" s="41"/>
      <c r="L170" s="167">
        <f t="shared" si="28"/>
        <v>0</v>
      </c>
      <c r="M170" s="38"/>
      <c r="N170" s="43"/>
      <c r="O170" s="43"/>
      <c r="P170" s="43"/>
      <c r="Q170" s="43"/>
      <c r="R170" s="57"/>
      <c r="S170" s="43"/>
      <c r="T170" s="43"/>
      <c r="U170" s="43"/>
      <c r="V170" s="43"/>
      <c r="W170" s="153"/>
      <c r="X170" s="43"/>
      <c r="Y170" s="43"/>
      <c r="Z170" s="43"/>
      <c r="AA170" s="43"/>
      <c r="AB170" s="43"/>
      <c r="AC170" s="154"/>
      <c r="AD170" s="44"/>
      <c r="AE170" s="44"/>
      <c r="AF170" s="155"/>
      <c r="BI170" s="163"/>
      <c r="BJ170" s="163"/>
      <c r="BK170" s="156" t="s">
        <v>348</v>
      </c>
      <c r="BL170" s="156" t="s">
        <v>348</v>
      </c>
      <c r="BM170" s="146" t="str">
        <f>IF(E170&lt;&gt;"", E170 &amp; " " &amp; BK170, (30 + COUNTBLANK(E$13:E170)) &amp; " " &amp; BK170)</f>
        <v>184 CRM</v>
      </c>
      <c r="BN170" s="156">
        <f t="shared" si="29"/>
        <v>0</v>
      </c>
      <c r="BO170" s="156">
        <f t="shared" si="29"/>
        <v>0</v>
      </c>
      <c r="BP170" s="156">
        <f t="shared" si="29"/>
        <v>0</v>
      </c>
      <c r="BQ170" s="156">
        <f t="shared" si="27"/>
        <v>0</v>
      </c>
      <c r="BR170" s="156">
        <f t="shared" si="27"/>
        <v>0</v>
      </c>
      <c r="BS170" s="157">
        <f t="shared" si="27"/>
        <v>0</v>
      </c>
    </row>
    <row r="171" spans="1:71" s="45" customFormat="1" ht="82.9" customHeight="1" outlineLevel="2" x14ac:dyDescent="0.25">
      <c r="A171" s="160">
        <v>12.09</v>
      </c>
      <c r="B171" s="165" t="s">
        <v>135</v>
      </c>
      <c r="C171" s="150" t="s">
        <v>365</v>
      </c>
      <c r="D171" s="151"/>
      <c r="E171" s="40"/>
      <c r="F171" s="41"/>
      <c r="G171" s="41"/>
      <c r="H171" s="41"/>
      <c r="I171" s="41"/>
      <c r="J171" s="41"/>
      <c r="K171" s="41"/>
      <c r="L171" s="167">
        <f t="shared" si="28"/>
        <v>0</v>
      </c>
      <c r="M171" s="38"/>
      <c r="N171" s="43"/>
      <c r="O171" s="43"/>
      <c r="P171" s="43"/>
      <c r="Q171" s="43"/>
      <c r="R171" s="57"/>
      <c r="S171" s="43"/>
      <c r="T171" s="43"/>
      <c r="U171" s="43"/>
      <c r="V171" s="43"/>
      <c r="W171" s="153"/>
      <c r="X171" s="43"/>
      <c r="Y171" s="43"/>
      <c r="Z171" s="43"/>
      <c r="AA171" s="43"/>
      <c r="AB171" s="43"/>
      <c r="AC171" s="154"/>
      <c r="AD171" s="44"/>
      <c r="AE171" s="44"/>
      <c r="AF171" s="155"/>
      <c r="BI171" s="163"/>
      <c r="BJ171" s="163"/>
      <c r="BK171" s="156" t="s">
        <v>348</v>
      </c>
      <c r="BL171" s="156" t="s">
        <v>348</v>
      </c>
      <c r="BM171" s="146" t="str">
        <f>IF(E171&lt;&gt;"", E171 &amp; " " &amp; BK171, (30 + COUNTBLANK(E$13:E171)) &amp; " " &amp; BK171)</f>
        <v>185 CRM</v>
      </c>
      <c r="BN171" s="156">
        <f t="shared" si="29"/>
        <v>0</v>
      </c>
      <c r="BO171" s="156">
        <f t="shared" si="29"/>
        <v>0</v>
      </c>
      <c r="BP171" s="156">
        <f t="shared" si="29"/>
        <v>0</v>
      </c>
      <c r="BQ171" s="156">
        <f t="shared" si="27"/>
        <v>0</v>
      </c>
      <c r="BR171" s="156">
        <f t="shared" si="27"/>
        <v>0</v>
      </c>
      <c r="BS171" s="157">
        <f t="shared" si="27"/>
        <v>0</v>
      </c>
    </row>
    <row r="172" spans="1:71" s="45" customFormat="1" ht="82.9" customHeight="1" outlineLevel="2" x14ac:dyDescent="0.25">
      <c r="A172" s="160">
        <v>12.1</v>
      </c>
      <c r="B172" s="165" t="s">
        <v>366</v>
      </c>
      <c r="C172" s="150" t="s">
        <v>367</v>
      </c>
      <c r="D172" s="151"/>
      <c r="E172" s="40"/>
      <c r="F172" s="41"/>
      <c r="G172" s="41"/>
      <c r="H172" s="41"/>
      <c r="I172" s="41"/>
      <c r="J172" s="41"/>
      <c r="K172" s="41"/>
      <c r="L172" s="167">
        <f t="shared" si="28"/>
        <v>0</v>
      </c>
      <c r="M172" s="38"/>
      <c r="N172" s="43"/>
      <c r="O172" s="43"/>
      <c r="P172" s="43"/>
      <c r="Q172" s="43"/>
      <c r="R172" s="57"/>
      <c r="S172" s="43"/>
      <c r="T172" s="43"/>
      <c r="U172" s="43"/>
      <c r="V172" s="43"/>
      <c r="W172" s="153"/>
      <c r="X172" s="43"/>
      <c r="Y172" s="43"/>
      <c r="Z172" s="43"/>
      <c r="AA172" s="43"/>
      <c r="AB172" s="43"/>
      <c r="AC172" s="154"/>
      <c r="AD172" s="44"/>
      <c r="AE172" s="44"/>
      <c r="AF172" s="155"/>
      <c r="BI172" s="163"/>
      <c r="BJ172" s="163"/>
      <c r="BK172" s="156" t="s">
        <v>348</v>
      </c>
      <c r="BL172" s="156" t="s">
        <v>348</v>
      </c>
      <c r="BM172" s="146" t="str">
        <f>IF(E172&lt;&gt;"", E172 &amp; " " &amp; BK172, (30 + COUNTBLANK(E$13:E172)) &amp; " " &amp; BK172)</f>
        <v>186 CRM</v>
      </c>
      <c r="BN172" s="156">
        <f t="shared" si="29"/>
        <v>0</v>
      </c>
      <c r="BO172" s="156">
        <f t="shared" si="29"/>
        <v>0</v>
      </c>
      <c r="BP172" s="156">
        <f t="shared" si="29"/>
        <v>0</v>
      </c>
      <c r="BQ172" s="156">
        <f t="shared" si="27"/>
        <v>0</v>
      </c>
      <c r="BR172" s="156">
        <f t="shared" si="27"/>
        <v>0</v>
      </c>
      <c r="BS172" s="157">
        <f t="shared" si="27"/>
        <v>0</v>
      </c>
    </row>
    <row r="173" spans="1:71" s="45" customFormat="1" ht="82.9" customHeight="1" outlineLevel="2" x14ac:dyDescent="0.25">
      <c r="A173" s="160">
        <v>12.11</v>
      </c>
      <c r="B173" s="165" t="s">
        <v>368</v>
      </c>
      <c r="C173" s="150" t="s">
        <v>369</v>
      </c>
      <c r="D173" s="151"/>
      <c r="E173" s="40"/>
      <c r="F173" s="41"/>
      <c r="G173" s="41"/>
      <c r="H173" s="41"/>
      <c r="I173" s="41"/>
      <c r="J173" s="41"/>
      <c r="K173" s="41"/>
      <c r="L173" s="167">
        <f t="shared" si="28"/>
        <v>0</v>
      </c>
      <c r="M173" s="38"/>
      <c r="N173" s="43"/>
      <c r="O173" s="43"/>
      <c r="P173" s="43"/>
      <c r="Q173" s="43"/>
      <c r="R173" s="57"/>
      <c r="S173" s="43"/>
      <c r="T173" s="43"/>
      <c r="U173" s="43"/>
      <c r="V173" s="43"/>
      <c r="W173" s="153"/>
      <c r="X173" s="43"/>
      <c r="Y173" s="43"/>
      <c r="Z173" s="43"/>
      <c r="AA173" s="43"/>
      <c r="AB173" s="43"/>
      <c r="AC173" s="154"/>
      <c r="AD173" s="44"/>
      <c r="AE173" s="44"/>
      <c r="AF173" s="155"/>
      <c r="BI173" s="163"/>
      <c r="BJ173" s="163"/>
      <c r="BK173" s="156" t="s">
        <v>348</v>
      </c>
      <c r="BL173" s="156" t="s">
        <v>348</v>
      </c>
      <c r="BM173" s="146" t="str">
        <f>IF(E173&lt;&gt;"", E173 &amp; " " &amp; BK173, (30 + COUNTBLANK(E$13:E173)) &amp; " " &amp; BK173)</f>
        <v>187 CRM</v>
      </c>
      <c r="BN173" s="156">
        <f t="shared" si="29"/>
        <v>0</v>
      </c>
      <c r="BO173" s="156">
        <f t="shared" si="29"/>
        <v>0</v>
      </c>
      <c r="BP173" s="156">
        <f t="shared" si="29"/>
        <v>0</v>
      </c>
      <c r="BQ173" s="156">
        <f t="shared" si="27"/>
        <v>0</v>
      </c>
      <c r="BR173" s="156">
        <f t="shared" si="27"/>
        <v>0</v>
      </c>
      <c r="BS173" s="157">
        <f t="shared" si="27"/>
        <v>0</v>
      </c>
    </row>
    <row r="174" spans="1:71" s="45" customFormat="1" ht="82.9" customHeight="1" outlineLevel="2" x14ac:dyDescent="0.25">
      <c r="A174" s="160">
        <v>12.12</v>
      </c>
      <c r="B174" s="165" t="s">
        <v>137</v>
      </c>
      <c r="C174" s="150" t="s">
        <v>370</v>
      </c>
      <c r="D174" s="151"/>
      <c r="E174" s="40"/>
      <c r="F174" s="41"/>
      <c r="G174" s="41"/>
      <c r="H174" s="41"/>
      <c r="I174" s="41"/>
      <c r="J174" s="41"/>
      <c r="K174" s="41"/>
      <c r="L174" s="167">
        <f t="shared" si="28"/>
        <v>0</v>
      </c>
      <c r="M174" s="38"/>
      <c r="N174" s="43"/>
      <c r="O174" s="43"/>
      <c r="P174" s="43"/>
      <c r="Q174" s="43"/>
      <c r="R174" s="57"/>
      <c r="S174" s="43"/>
      <c r="T174" s="43"/>
      <c r="U174" s="43"/>
      <c r="V174" s="43"/>
      <c r="W174" s="153"/>
      <c r="X174" s="43"/>
      <c r="Y174" s="43"/>
      <c r="Z174" s="43"/>
      <c r="AA174" s="43"/>
      <c r="AB174" s="43"/>
      <c r="AC174" s="154"/>
      <c r="AD174" s="44"/>
      <c r="AE174" s="44"/>
      <c r="AF174" s="155"/>
      <c r="BI174" s="163"/>
      <c r="BJ174" s="163"/>
      <c r="BK174" s="156" t="s">
        <v>348</v>
      </c>
      <c r="BL174" s="156" t="s">
        <v>348</v>
      </c>
      <c r="BM174" s="146" t="str">
        <f>IF(E174&lt;&gt;"", E174 &amp; " " &amp; BK174, (30 + COUNTBLANK(E$13:E174)) &amp; " " &amp; BK174)</f>
        <v>188 CRM</v>
      </c>
      <c r="BN174" s="156">
        <f t="shared" si="29"/>
        <v>0</v>
      </c>
      <c r="BO174" s="156">
        <f t="shared" si="29"/>
        <v>0</v>
      </c>
      <c r="BP174" s="156">
        <f t="shared" si="29"/>
        <v>0</v>
      </c>
      <c r="BQ174" s="156">
        <f t="shared" si="27"/>
        <v>0</v>
      </c>
      <c r="BR174" s="156">
        <f t="shared" si="27"/>
        <v>0</v>
      </c>
      <c r="BS174" s="157">
        <f t="shared" si="27"/>
        <v>0</v>
      </c>
    </row>
    <row r="175" spans="1:71" s="45" customFormat="1" ht="55.15" customHeight="1" outlineLevel="2" x14ac:dyDescent="0.25">
      <c r="A175" s="160">
        <v>12.13</v>
      </c>
      <c r="B175" s="165" t="s">
        <v>371</v>
      </c>
      <c r="C175" s="150" t="s">
        <v>372</v>
      </c>
      <c r="D175" s="151"/>
      <c r="E175" s="40"/>
      <c r="F175" s="41"/>
      <c r="G175" s="41"/>
      <c r="H175" s="41"/>
      <c r="I175" s="41"/>
      <c r="J175" s="41"/>
      <c r="K175" s="41"/>
      <c r="L175" s="167">
        <f t="shared" si="28"/>
        <v>0</v>
      </c>
      <c r="M175" s="38"/>
      <c r="N175" s="43"/>
      <c r="O175" s="43"/>
      <c r="P175" s="43"/>
      <c r="Q175" s="43"/>
      <c r="R175" s="57"/>
      <c r="S175" s="43"/>
      <c r="T175" s="43"/>
      <c r="U175" s="43"/>
      <c r="V175" s="43"/>
      <c r="W175" s="153"/>
      <c r="X175" s="43"/>
      <c r="Y175" s="43"/>
      <c r="Z175" s="43"/>
      <c r="AA175" s="43"/>
      <c r="AB175" s="43"/>
      <c r="AC175" s="154"/>
      <c r="AD175" s="44"/>
      <c r="AE175" s="44"/>
      <c r="AF175" s="155"/>
      <c r="BI175" s="163"/>
      <c r="BJ175" s="163"/>
      <c r="BK175" s="156" t="s">
        <v>348</v>
      </c>
      <c r="BL175" s="156" t="s">
        <v>348</v>
      </c>
      <c r="BM175" s="146" t="str">
        <f>IF(E175&lt;&gt;"", E175 &amp; " " &amp; BK175, (30 + COUNTBLANK(E$13:E175)) &amp; " " &amp; BK175)</f>
        <v>189 CRM</v>
      </c>
      <c r="BN175" s="156">
        <f t="shared" si="29"/>
        <v>0</v>
      </c>
      <c r="BO175" s="156">
        <f t="shared" si="29"/>
        <v>0</v>
      </c>
      <c r="BP175" s="156">
        <f t="shared" si="29"/>
        <v>0</v>
      </c>
      <c r="BQ175" s="156">
        <f t="shared" si="27"/>
        <v>0</v>
      </c>
      <c r="BR175" s="156">
        <f t="shared" si="27"/>
        <v>0</v>
      </c>
      <c r="BS175" s="157">
        <f t="shared" si="27"/>
        <v>0</v>
      </c>
    </row>
    <row r="176" spans="1:71" s="45" customFormat="1" ht="55.15" customHeight="1" outlineLevel="2" x14ac:dyDescent="0.25">
      <c r="A176" s="160">
        <v>12.14</v>
      </c>
      <c r="B176" s="165" t="s">
        <v>373</v>
      </c>
      <c r="C176" s="150" t="s">
        <v>374</v>
      </c>
      <c r="D176" s="151"/>
      <c r="E176" s="40"/>
      <c r="F176" s="41"/>
      <c r="G176" s="41"/>
      <c r="H176" s="41"/>
      <c r="I176" s="41"/>
      <c r="J176" s="41"/>
      <c r="K176" s="41"/>
      <c r="L176" s="167">
        <f t="shared" si="28"/>
        <v>0</v>
      </c>
      <c r="M176" s="38"/>
      <c r="N176" s="43"/>
      <c r="O176" s="43"/>
      <c r="P176" s="43"/>
      <c r="Q176" s="43"/>
      <c r="R176" s="57"/>
      <c r="S176" s="43"/>
      <c r="T176" s="43"/>
      <c r="U176" s="43"/>
      <c r="V176" s="43"/>
      <c r="W176" s="153"/>
      <c r="X176" s="43"/>
      <c r="Y176" s="43"/>
      <c r="Z176" s="43"/>
      <c r="AA176" s="43"/>
      <c r="AB176" s="43"/>
      <c r="AC176" s="154"/>
      <c r="AD176" s="44"/>
      <c r="AE176" s="44"/>
      <c r="AF176" s="155"/>
      <c r="BI176" s="163"/>
      <c r="BJ176" s="163"/>
      <c r="BK176" s="156" t="s">
        <v>348</v>
      </c>
      <c r="BL176" s="156" t="s">
        <v>348</v>
      </c>
      <c r="BM176" s="146" t="str">
        <f>IF(E176&lt;&gt;"", E176 &amp; " " &amp; BK176, (30 + COUNTBLANK(E$13:E176)) &amp; " " &amp; BK176)</f>
        <v>190 CRM</v>
      </c>
      <c r="BN176" s="156">
        <f t="shared" si="29"/>
        <v>0</v>
      </c>
      <c r="BO176" s="156">
        <f t="shared" si="29"/>
        <v>0</v>
      </c>
      <c r="BP176" s="156">
        <f t="shared" si="29"/>
        <v>0</v>
      </c>
      <c r="BQ176" s="156">
        <f t="shared" si="27"/>
        <v>0</v>
      </c>
      <c r="BR176" s="156">
        <f t="shared" si="27"/>
        <v>0</v>
      </c>
      <c r="BS176" s="157">
        <f t="shared" si="27"/>
        <v>0</v>
      </c>
    </row>
    <row r="177" spans="1:71" s="45" customFormat="1" ht="82.9" customHeight="1" outlineLevel="2" x14ac:dyDescent="0.25">
      <c r="A177" s="160">
        <v>12.15</v>
      </c>
      <c r="B177" s="165" t="s">
        <v>375</v>
      </c>
      <c r="C177" s="150" t="s">
        <v>376</v>
      </c>
      <c r="D177" s="151"/>
      <c r="E177" s="40"/>
      <c r="F177" s="41"/>
      <c r="G177" s="41"/>
      <c r="H177" s="41"/>
      <c r="I177" s="41"/>
      <c r="J177" s="41"/>
      <c r="K177" s="41"/>
      <c r="L177" s="167">
        <f t="shared" si="28"/>
        <v>0</v>
      </c>
      <c r="M177" s="38"/>
      <c r="N177" s="43"/>
      <c r="O177" s="43"/>
      <c r="P177" s="43"/>
      <c r="Q177" s="43"/>
      <c r="R177" s="57"/>
      <c r="S177" s="43"/>
      <c r="T177" s="43"/>
      <c r="U177" s="43"/>
      <c r="V177" s="43"/>
      <c r="W177" s="153"/>
      <c r="X177" s="43"/>
      <c r="Y177" s="43"/>
      <c r="Z177" s="43"/>
      <c r="AA177" s="43"/>
      <c r="AB177" s="43"/>
      <c r="AC177" s="154"/>
      <c r="AD177" s="44"/>
      <c r="AE177" s="44"/>
      <c r="AF177" s="155"/>
      <c r="BI177" s="163"/>
      <c r="BJ177" s="163"/>
      <c r="BK177" s="156" t="s">
        <v>348</v>
      </c>
      <c r="BL177" s="156" t="s">
        <v>348</v>
      </c>
      <c r="BM177" s="146" t="str">
        <f>IF(E177&lt;&gt;"", E177 &amp; " " &amp; BK177, (30 + COUNTBLANK(E$13:E177)) &amp; " " &amp; BK177)</f>
        <v>191 CRM</v>
      </c>
      <c r="BN177" s="156">
        <f t="shared" si="29"/>
        <v>0</v>
      </c>
      <c r="BO177" s="156">
        <f t="shared" si="29"/>
        <v>0</v>
      </c>
      <c r="BP177" s="156">
        <f t="shared" si="29"/>
        <v>0</v>
      </c>
      <c r="BQ177" s="156">
        <f t="shared" si="27"/>
        <v>0</v>
      </c>
      <c r="BR177" s="156">
        <f t="shared" si="27"/>
        <v>0</v>
      </c>
      <c r="BS177" s="157">
        <f t="shared" si="27"/>
        <v>0</v>
      </c>
    </row>
    <row r="178" spans="1:71" s="45" customFormat="1" outlineLevel="1" x14ac:dyDescent="0.25">
      <c r="A178" s="50">
        <v>13</v>
      </c>
      <c r="B178" s="91" t="s">
        <v>377</v>
      </c>
      <c r="C178" s="141"/>
      <c r="D178" s="37"/>
      <c r="E178" s="37"/>
      <c r="F178" s="49">
        <f t="shared" ref="F178:K178" si="30">IFERROR(AVERAGEIF(BN179:BN194, "&gt;1%"),0)</f>
        <v>0.80000000000000016</v>
      </c>
      <c r="G178" s="49">
        <f t="shared" si="30"/>
        <v>0.6</v>
      </c>
      <c r="H178" s="49">
        <f t="shared" si="30"/>
        <v>0.46666666666666673</v>
      </c>
      <c r="I178" s="49">
        <f t="shared" si="30"/>
        <v>0.66666666666666663</v>
      </c>
      <c r="J178" s="49">
        <f t="shared" si="30"/>
        <v>0.73333333333333339</v>
      </c>
      <c r="K178" s="49">
        <f t="shared" si="30"/>
        <v>0.66666666666666663</v>
      </c>
      <c r="L178" s="49">
        <f>IFERROR(AVERAGEIF(L179:L194, "&gt;1%"),0)</f>
        <v>0.66</v>
      </c>
      <c r="M178" s="38"/>
      <c r="N178" s="161" t="s">
        <v>716</v>
      </c>
      <c r="O178" s="161" t="s">
        <v>716</v>
      </c>
      <c r="P178" s="161" t="s">
        <v>716</v>
      </c>
      <c r="Q178" s="161" t="s">
        <v>716</v>
      </c>
      <c r="R178" s="161" t="s">
        <v>716</v>
      </c>
      <c r="S178" s="161" t="s">
        <v>716</v>
      </c>
      <c r="T178" s="161" t="s">
        <v>716</v>
      </c>
      <c r="U178" s="161" t="s">
        <v>716</v>
      </c>
      <c r="V178" s="161" t="s">
        <v>716</v>
      </c>
      <c r="W178" s="161" t="s">
        <v>716</v>
      </c>
      <c r="X178" s="161" t="s">
        <v>716</v>
      </c>
      <c r="Y178" s="161" t="s">
        <v>716</v>
      </c>
      <c r="Z178" s="161" t="s">
        <v>716</v>
      </c>
      <c r="AA178" s="161" t="s">
        <v>716</v>
      </c>
      <c r="AB178" s="161" t="s">
        <v>716</v>
      </c>
      <c r="AC178" s="154"/>
      <c r="AD178" s="39"/>
      <c r="AE178" s="39"/>
      <c r="AF178" s="39"/>
      <c r="BI178" s="163"/>
      <c r="BJ178" s="163"/>
      <c r="BK178" s="145" t="s">
        <v>67</v>
      </c>
      <c r="BL178" s="145" t="s">
        <v>378</v>
      </c>
      <c r="BM178" s="146"/>
      <c r="BN178" s="156">
        <f t="shared" si="29"/>
        <v>0.16000000000000003</v>
      </c>
      <c r="BO178" s="156">
        <f t="shared" si="29"/>
        <v>0.12</v>
      </c>
      <c r="BP178" s="156">
        <f t="shared" si="29"/>
        <v>9.3333333333333351E-2</v>
      </c>
      <c r="BQ178" s="156">
        <f t="shared" si="27"/>
        <v>0.13333333333333333</v>
      </c>
      <c r="BR178" s="156">
        <f t="shared" si="27"/>
        <v>0.1466666666666667</v>
      </c>
      <c r="BS178" s="157">
        <f t="shared" si="27"/>
        <v>0.13333333333333333</v>
      </c>
    </row>
    <row r="179" spans="1:71" s="45" customFormat="1" ht="41.45" customHeight="1" outlineLevel="2" x14ac:dyDescent="0.25">
      <c r="A179" s="160">
        <v>13.01</v>
      </c>
      <c r="B179" s="165" t="s">
        <v>379</v>
      </c>
      <c r="C179" s="150" t="s">
        <v>380</v>
      </c>
      <c r="D179" s="175"/>
      <c r="E179" s="40">
        <v>1</v>
      </c>
      <c r="F179" s="56">
        <v>4</v>
      </c>
      <c r="G179" s="56">
        <v>1</v>
      </c>
      <c r="H179" s="41">
        <v>4</v>
      </c>
      <c r="I179" s="56">
        <v>4</v>
      </c>
      <c r="J179" s="56">
        <v>3</v>
      </c>
      <c r="K179" s="56">
        <v>2</v>
      </c>
      <c r="L179" s="167">
        <f t="shared" ref="L179:L194" si="31">SUM((VLOOKUP(F179,$K$2:$L$7,2,TRUE)*($F$10*100)),(VLOOKUP(G179,$K$2:$L$7,2,TRUE)*($G$10*100)),(VLOOKUP(H179,$K$2:$L$7,2,TRUE)*($H$10*100)),(VLOOKUP(I179,$K$2:$L$7,2,TRUE)*($I$10*100)),(VLOOKUP(J179,$K$2:$L$7,2,TRUE)*($J$10*100)),(VLOOKUP(K179,$K$2:$L$7,2,TRUE)*($K$10*100)))/100</f>
        <v>0.5</v>
      </c>
      <c r="M179" s="38"/>
      <c r="N179" s="57"/>
      <c r="O179" s="57"/>
      <c r="P179" s="57"/>
      <c r="Q179" s="57"/>
      <c r="R179" s="57"/>
      <c r="S179" s="57"/>
      <c r="T179" s="57"/>
      <c r="U179" s="57"/>
      <c r="V179" s="57"/>
      <c r="W179" s="168"/>
      <c r="X179" s="57"/>
      <c r="Y179" s="57"/>
      <c r="Z179" s="57"/>
      <c r="AA179" s="57"/>
      <c r="AB179" s="57"/>
      <c r="AC179" s="154"/>
      <c r="AD179" s="55"/>
      <c r="AE179" s="55"/>
      <c r="AF179" s="169"/>
      <c r="BI179" s="163"/>
      <c r="BJ179" s="163"/>
      <c r="BK179" s="145" t="s">
        <v>378</v>
      </c>
      <c r="BL179" s="145" t="s">
        <v>378</v>
      </c>
      <c r="BM179" s="146" t="str">
        <f>IF(E179&lt;&gt;"", E179 &amp; " " &amp; BK179, (30 + COUNTBLANK(E$13:E179)) &amp; " " &amp; BK179)</f>
        <v>1 Sales and Leasing</v>
      </c>
      <c r="BN179" s="156">
        <f t="shared" si="29"/>
        <v>0.8</v>
      </c>
      <c r="BO179" s="156">
        <f t="shared" si="29"/>
        <v>0.2</v>
      </c>
      <c r="BP179" s="156">
        <f t="shared" si="29"/>
        <v>0.8</v>
      </c>
      <c r="BQ179" s="156">
        <f t="shared" si="27"/>
        <v>0.8</v>
      </c>
      <c r="BR179" s="156">
        <f t="shared" si="27"/>
        <v>0.60000000000000009</v>
      </c>
      <c r="BS179" s="157">
        <f t="shared" si="27"/>
        <v>0.4</v>
      </c>
    </row>
    <row r="180" spans="1:71" s="45" customFormat="1" ht="69" customHeight="1" outlineLevel="2" x14ac:dyDescent="0.25">
      <c r="A180" s="160">
        <v>13.02</v>
      </c>
      <c r="B180" s="165" t="s">
        <v>351</v>
      </c>
      <c r="C180" s="150" t="s">
        <v>381</v>
      </c>
      <c r="D180" s="151"/>
      <c r="E180" s="40"/>
      <c r="F180" s="41">
        <v>5</v>
      </c>
      <c r="G180" s="41">
        <v>3</v>
      </c>
      <c r="H180" s="41">
        <v>2</v>
      </c>
      <c r="I180" s="41">
        <v>3</v>
      </c>
      <c r="J180" s="41">
        <v>3</v>
      </c>
      <c r="K180" s="41">
        <v>4</v>
      </c>
      <c r="L180" s="167">
        <f t="shared" si="31"/>
        <v>0.69</v>
      </c>
      <c r="M180" s="38"/>
      <c r="N180" s="43"/>
      <c r="O180" s="43"/>
      <c r="P180" s="43"/>
      <c r="Q180" s="43"/>
      <c r="R180" s="57"/>
      <c r="S180" s="43"/>
      <c r="T180" s="43"/>
      <c r="U180" s="43"/>
      <c r="V180" s="43"/>
      <c r="W180" s="153"/>
      <c r="X180" s="43"/>
      <c r="Y180" s="43"/>
      <c r="Z180" s="43"/>
      <c r="AA180" s="43"/>
      <c r="AB180" s="43"/>
      <c r="AC180" s="154"/>
      <c r="AD180" s="44"/>
      <c r="AE180" s="44"/>
      <c r="AF180" s="155"/>
      <c r="BI180" s="163"/>
      <c r="BJ180" s="163"/>
      <c r="BK180" s="145" t="s">
        <v>378</v>
      </c>
      <c r="BL180" s="145" t="s">
        <v>378</v>
      </c>
      <c r="BM180" s="146" t="str">
        <f>IF(E180&lt;&gt;"", E180 &amp; " " &amp; BK180, (30 + COUNTBLANK(E$13:E180)) &amp; " " &amp; BK180)</f>
        <v>193 Sales and Leasing</v>
      </c>
      <c r="BN180" s="156">
        <f t="shared" si="29"/>
        <v>1</v>
      </c>
      <c r="BO180" s="156">
        <f t="shared" si="29"/>
        <v>0.60000000000000009</v>
      </c>
      <c r="BP180" s="156">
        <f t="shared" si="29"/>
        <v>0.4</v>
      </c>
      <c r="BQ180" s="156">
        <f t="shared" si="27"/>
        <v>0.60000000000000009</v>
      </c>
      <c r="BR180" s="156">
        <f t="shared" si="27"/>
        <v>0.60000000000000009</v>
      </c>
      <c r="BS180" s="157">
        <f t="shared" si="27"/>
        <v>0.8</v>
      </c>
    </row>
    <row r="181" spans="1:71" s="45" customFormat="1" ht="55.15" customHeight="1" outlineLevel="2" x14ac:dyDescent="0.25">
      <c r="A181" s="160">
        <v>13.03</v>
      </c>
      <c r="B181" s="165" t="s">
        <v>382</v>
      </c>
      <c r="C181" s="150" t="s">
        <v>383</v>
      </c>
      <c r="D181" s="151"/>
      <c r="E181" s="40"/>
      <c r="F181" s="41">
        <v>3</v>
      </c>
      <c r="G181" s="41">
        <v>5</v>
      </c>
      <c r="H181" s="41">
        <v>1</v>
      </c>
      <c r="I181" s="41">
        <v>3</v>
      </c>
      <c r="J181" s="41">
        <v>5</v>
      </c>
      <c r="K181" s="41">
        <v>4</v>
      </c>
      <c r="L181" s="167">
        <f t="shared" si="31"/>
        <v>0.79</v>
      </c>
      <c r="M181" s="38"/>
      <c r="N181" s="43"/>
      <c r="O181" s="43"/>
      <c r="P181" s="43"/>
      <c r="Q181" s="43"/>
      <c r="R181" s="57"/>
      <c r="S181" s="43"/>
      <c r="T181" s="43"/>
      <c r="U181" s="43"/>
      <c r="V181" s="43"/>
      <c r="W181" s="153"/>
      <c r="X181" s="43"/>
      <c r="Y181" s="43"/>
      <c r="Z181" s="43"/>
      <c r="AA181" s="43"/>
      <c r="AB181" s="43"/>
      <c r="AC181" s="154"/>
      <c r="AD181" s="44"/>
      <c r="AE181" s="44"/>
      <c r="AF181" s="155"/>
      <c r="BI181" s="163"/>
      <c r="BJ181" s="163"/>
      <c r="BK181" s="145" t="s">
        <v>378</v>
      </c>
      <c r="BL181" s="145" t="s">
        <v>378</v>
      </c>
      <c r="BM181" s="146" t="str">
        <f>IF(E181&lt;&gt;"", E181 &amp; " " &amp; BK181, (30 + COUNTBLANK(E$13:E181)) &amp; " " &amp; BK181)</f>
        <v>194 Sales and Leasing</v>
      </c>
      <c r="BN181" s="156">
        <f t="shared" si="29"/>
        <v>0.60000000000000009</v>
      </c>
      <c r="BO181" s="156">
        <f t="shared" si="29"/>
        <v>1</v>
      </c>
      <c r="BP181" s="156">
        <f t="shared" si="29"/>
        <v>0.2</v>
      </c>
      <c r="BQ181" s="156">
        <f t="shared" si="27"/>
        <v>0.60000000000000009</v>
      </c>
      <c r="BR181" s="156">
        <f t="shared" si="27"/>
        <v>1</v>
      </c>
      <c r="BS181" s="157">
        <f t="shared" si="27"/>
        <v>0.8</v>
      </c>
    </row>
    <row r="182" spans="1:71" s="45" customFormat="1" ht="82.9" customHeight="1" outlineLevel="2" x14ac:dyDescent="0.25">
      <c r="A182" s="160">
        <v>13.04</v>
      </c>
      <c r="B182" s="165" t="s">
        <v>384</v>
      </c>
      <c r="C182" s="150" t="s">
        <v>385</v>
      </c>
      <c r="D182" s="151"/>
      <c r="E182" s="40"/>
      <c r="F182" s="41"/>
      <c r="G182" s="41"/>
      <c r="H182" s="41"/>
      <c r="I182" s="41"/>
      <c r="J182" s="41"/>
      <c r="K182" s="41"/>
      <c r="L182" s="167">
        <f t="shared" si="31"/>
        <v>0</v>
      </c>
      <c r="M182" s="38"/>
      <c r="N182" s="43"/>
      <c r="O182" s="43"/>
      <c r="P182" s="43"/>
      <c r="Q182" s="43"/>
      <c r="R182" s="57"/>
      <c r="S182" s="43"/>
      <c r="T182" s="43"/>
      <c r="U182" s="43"/>
      <c r="V182" s="43"/>
      <c r="W182" s="153"/>
      <c r="X182" s="43"/>
      <c r="Y182" s="43"/>
      <c r="Z182" s="43"/>
      <c r="AA182" s="43"/>
      <c r="AB182" s="43"/>
      <c r="AC182" s="154"/>
      <c r="AD182" s="44"/>
      <c r="AE182" s="44"/>
      <c r="AF182" s="155"/>
      <c r="BI182" s="163"/>
      <c r="BJ182" s="163"/>
      <c r="BK182" s="145" t="s">
        <v>378</v>
      </c>
      <c r="BL182" s="145" t="s">
        <v>378</v>
      </c>
      <c r="BM182" s="146" t="str">
        <f>IF(E182&lt;&gt;"", E182 &amp; " " &amp; BK182, (30 + COUNTBLANK(E$13:E182)) &amp; " " &amp; BK182)</f>
        <v>195 Sales and Leasing</v>
      </c>
      <c r="BN182" s="156">
        <f t="shared" si="29"/>
        <v>0</v>
      </c>
      <c r="BO182" s="156">
        <f t="shared" si="29"/>
        <v>0</v>
      </c>
      <c r="BP182" s="156">
        <f t="shared" si="29"/>
        <v>0</v>
      </c>
      <c r="BQ182" s="156">
        <f t="shared" si="27"/>
        <v>0</v>
      </c>
      <c r="BR182" s="156">
        <f t="shared" si="27"/>
        <v>0</v>
      </c>
      <c r="BS182" s="157">
        <f t="shared" si="27"/>
        <v>0</v>
      </c>
    </row>
    <row r="183" spans="1:71" s="45" customFormat="1" ht="69" customHeight="1" outlineLevel="2" x14ac:dyDescent="0.25">
      <c r="A183" s="160">
        <v>13.05</v>
      </c>
      <c r="B183" s="165" t="s">
        <v>386</v>
      </c>
      <c r="C183" s="150" t="s">
        <v>387</v>
      </c>
      <c r="D183" s="151"/>
      <c r="E183" s="40"/>
      <c r="F183" s="41"/>
      <c r="G183" s="41"/>
      <c r="H183" s="41"/>
      <c r="I183" s="41"/>
      <c r="J183" s="41"/>
      <c r="K183" s="41"/>
      <c r="L183" s="167">
        <f t="shared" si="31"/>
        <v>0</v>
      </c>
      <c r="M183" s="38"/>
      <c r="N183" s="43"/>
      <c r="O183" s="43"/>
      <c r="P183" s="43"/>
      <c r="Q183" s="43"/>
      <c r="R183" s="57"/>
      <c r="S183" s="43"/>
      <c r="T183" s="43"/>
      <c r="U183" s="43"/>
      <c r="V183" s="43"/>
      <c r="W183" s="153"/>
      <c r="X183" s="43"/>
      <c r="Y183" s="43"/>
      <c r="Z183" s="43"/>
      <c r="AA183" s="43"/>
      <c r="AB183" s="43"/>
      <c r="AC183" s="154"/>
      <c r="AD183" s="44"/>
      <c r="AE183" s="44"/>
      <c r="AF183" s="155"/>
      <c r="BI183" s="163"/>
      <c r="BJ183" s="163"/>
      <c r="BK183" s="145" t="s">
        <v>378</v>
      </c>
      <c r="BL183" s="145" t="s">
        <v>378</v>
      </c>
      <c r="BM183" s="146" t="str">
        <f>IF(E183&lt;&gt;"", E183 &amp; " " &amp; BK183, (30 + COUNTBLANK(E$13:E183)) &amp; " " &amp; BK183)</f>
        <v>196 Sales and Leasing</v>
      </c>
      <c r="BN183" s="156">
        <f t="shared" si="29"/>
        <v>0</v>
      </c>
      <c r="BO183" s="156">
        <f t="shared" si="29"/>
        <v>0</v>
      </c>
      <c r="BP183" s="156">
        <f t="shared" si="29"/>
        <v>0</v>
      </c>
      <c r="BQ183" s="156">
        <f t="shared" si="27"/>
        <v>0</v>
      </c>
      <c r="BR183" s="156">
        <f t="shared" si="27"/>
        <v>0</v>
      </c>
      <c r="BS183" s="157">
        <f t="shared" si="27"/>
        <v>0</v>
      </c>
    </row>
    <row r="184" spans="1:71" s="45" customFormat="1" ht="55.15" customHeight="1" outlineLevel="2" x14ac:dyDescent="0.25">
      <c r="A184" s="160">
        <v>13.06</v>
      </c>
      <c r="B184" s="165" t="s">
        <v>361</v>
      </c>
      <c r="C184" s="150" t="s">
        <v>388</v>
      </c>
      <c r="D184" s="151"/>
      <c r="E184" s="40"/>
      <c r="F184" s="41"/>
      <c r="G184" s="41"/>
      <c r="H184" s="41"/>
      <c r="I184" s="41"/>
      <c r="J184" s="41"/>
      <c r="K184" s="41"/>
      <c r="L184" s="167">
        <f t="shared" si="31"/>
        <v>0</v>
      </c>
      <c r="M184" s="38"/>
      <c r="N184" s="43"/>
      <c r="O184" s="43"/>
      <c r="P184" s="43"/>
      <c r="Q184" s="43"/>
      <c r="R184" s="57"/>
      <c r="S184" s="43"/>
      <c r="T184" s="43"/>
      <c r="U184" s="43"/>
      <c r="V184" s="43"/>
      <c r="W184" s="153"/>
      <c r="X184" s="43"/>
      <c r="Y184" s="43"/>
      <c r="Z184" s="43"/>
      <c r="AA184" s="43"/>
      <c r="AB184" s="43"/>
      <c r="AC184" s="154"/>
      <c r="AD184" s="44"/>
      <c r="AE184" s="44"/>
      <c r="AF184" s="155"/>
      <c r="BI184" s="163"/>
      <c r="BJ184" s="163"/>
      <c r="BK184" s="145" t="s">
        <v>378</v>
      </c>
      <c r="BL184" s="145" t="s">
        <v>378</v>
      </c>
      <c r="BM184" s="146" t="str">
        <f>IF(E184&lt;&gt;"", E184 &amp; " " &amp; BK184, (30 + COUNTBLANK(E$13:E184)) &amp; " " &amp; BK184)</f>
        <v>197 Sales and Leasing</v>
      </c>
      <c r="BN184" s="156">
        <f t="shared" si="29"/>
        <v>0</v>
      </c>
      <c r="BO184" s="156">
        <f t="shared" si="29"/>
        <v>0</v>
      </c>
      <c r="BP184" s="156">
        <f t="shared" si="29"/>
        <v>0</v>
      </c>
      <c r="BQ184" s="156">
        <f t="shared" si="27"/>
        <v>0</v>
      </c>
      <c r="BR184" s="156">
        <f t="shared" si="27"/>
        <v>0</v>
      </c>
      <c r="BS184" s="157">
        <f t="shared" si="27"/>
        <v>0</v>
      </c>
    </row>
    <row r="185" spans="1:71" s="45" customFormat="1" ht="55.15" customHeight="1" outlineLevel="2" x14ac:dyDescent="0.25">
      <c r="A185" s="160">
        <v>13.07</v>
      </c>
      <c r="B185" s="165" t="s">
        <v>363</v>
      </c>
      <c r="C185" s="150" t="s">
        <v>389</v>
      </c>
      <c r="D185" s="151"/>
      <c r="E185" s="40"/>
      <c r="F185" s="41"/>
      <c r="G185" s="41"/>
      <c r="H185" s="41"/>
      <c r="I185" s="41"/>
      <c r="J185" s="41"/>
      <c r="K185" s="41"/>
      <c r="L185" s="167">
        <f t="shared" si="31"/>
        <v>0</v>
      </c>
      <c r="M185" s="38"/>
      <c r="N185" s="43"/>
      <c r="O185" s="43"/>
      <c r="P185" s="43"/>
      <c r="Q185" s="43"/>
      <c r="R185" s="57"/>
      <c r="S185" s="43"/>
      <c r="T185" s="43"/>
      <c r="U185" s="43"/>
      <c r="V185" s="43"/>
      <c r="W185" s="153"/>
      <c r="X185" s="43"/>
      <c r="Y185" s="43"/>
      <c r="Z185" s="43"/>
      <c r="AA185" s="43"/>
      <c r="AB185" s="43"/>
      <c r="AC185" s="154"/>
      <c r="AD185" s="44"/>
      <c r="AE185" s="44"/>
      <c r="AF185" s="155"/>
      <c r="BI185" s="163"/>
      <c r="BJ185" s="163"/>
      <c r="BK185" s="145" t="s">
        <v>378</v>
      </c>
      <c r="BL185" s="145" t="s">
        <v>378</v>
      </c>
      <c r="BM185" s="146" t="str">
        <f>IF(E185&lt;&gt;"", E185 &amp; " " &amp; BK185, (30 + COUNTBLANK(E$13:E185)) &amp; " " &amp; BK185)</f>
        <v>198 Sales and Leasing</v>
      </c>
      <c r="BN185" s="156">
        <f t="shared" si="29"/>
        <v>0</v>
      </c>
      <c r="BO185" s="156">
        <f t="shared" si="29"/>
        <v>0</v>
      </c>
      <c r="BP185" s="156">
        <f t="shared" si="29"/>
        <v>0</v>
      </c>
      <c r="BQ185" s="156">
        <f t="shared" si="27"/>
        <v>0</v>
      </c>
      <c r="BR185" s="156">
        <f t="shared" si="27"/>
        <v>0</v>
      </c>
      <c r="BS185" s="157">
        <f t="shared" si="27"/>
        <v>0</v>
      </c>
    </row>
    <row r="186" spans="1:71" s="45" customFormat="1" ht="55.15" customHeight="1" outlineLevel="2" x14ac:dyDescent="0.25">
      <c r="A186" s="160">
        <v>13.08</v>
      </c>
      <c r="B186" s="165" t="s">
        <v>390</v>
      </c>
      <c r="C186" s="150" t="s">
        <v>391</v>
      </c>
      <c r="D186" s="151"/>
      <c r="E186" s="40"/>
      <c r="F186" s="41"/>
      <c r="G186" s="41"/>
      <c r="H186" s="41"/>
      <c r="I186" s="41"/>
      <c r="J186" s="41"/>
      <c r="K186" s="41"/>
      <c r="L186" s="167">
        <f t="shared" si="31"/>
        <v>0</v>
      </c>
      <c r="M186" s="38"/>
      <c r="N186" s="43"/>
      <c r="O186" s="43"/>
      <c r="P186" s="43"/>
      <c r="Q186" s="43"/>
      <c r="R186" s="57"/>
      <c r="S186" s="43"/>
      <c r="T186" s="43"/>
      <c r="U186" s="43"/>
      <c r="V186" s="43"/>
      <c r="W186" s="153"/>
      <c r="X186" s="43"/>
      <c r="Y186" s="43"/>
      <c r="Z186" s="43"/>
      <c r="AA186" s="43"/>
      <c r="AB186" s="43"/>
      <c r="AC186" s="154"/>
      <c r="AD186" s="44"/>
      <c r="AE186" s="44"/>
      <c r="AF186" s="155"/>
      <c r="BI186" s="163"/>
      <c r="BJ186" s="163"/>
      <c r="BK186" s="145" t="s">
        <v>378</v>
      </c>
      <c r="BL186" s="145" t="s">
        <v>378</v>
      </c>
      <c r="BM186" s="146" t="str">
        <f>IF(E186&lt;&gt;"", E186 &amp; " " &amp; BK186, (30 + COUNTBLANK(E$13:E186)) &amp; " " &amp; BK186)</f>
        <v>199 Sales and Leasing</v>
      </c>
      <c r="BN186" s="156">
        <f t="shared" si="29"/>
        <v>0</v>
      </c>
      <c r="BO186" s="156">
        <f t="shared" si="29"/>
        <v>0</v>
      </c>
      <c r="BP186" s="156">
        <f t="shared" si="29"/>
        <v>0</v>
      </c>
      <c r="BQ186" s="156">
        <f t="shared" si="27"/>
        <v>0</v>
      </c>
      <c r="BR186" s="156">
        <f t="shared" si="27"/>
        <v>0</v>
      </c>
      <c r="BS186" s="157">
        <f t="shared" si="27"/>
        <v>0</v>
      </c>
    </row>
    <row r="187" spans="1:71" s="45" customFormat="1" ht="69" customHeight="1" outlineLevel="2" x14ac:dyDescent="0.25">
      <c r="A187" s="160">
        <v>13.09</v>
      </c>
      <c r="B187" s="165" t="s">
        <v>135</v>
      </c>
      <c r="C187" s="150" t="s">
        <v>392</v>
      </c>
      <c r="D187" s="151"/>
      <c r="E187" s="40"/>
      <c r="F187" s="41"/>
      <c r="G187" s="41"/>
      <c r="H187" s="41"/>
      <c r="I187" s="41"/>
      <c r="J187" s="41"/>
      <c r="K187" s="41"/>
      <c r="L187" s="167">
        <f t="shared" si="31"/>
        <v>0</v>
      </c>
      <c r="M187" s="38"/>
      <c r="N187" s="43"/>
      <c r="O187" s="43"/>
      <c r="P187" s="43"/>
      <c r="Q187" s="43"/>
      <c r="R187" s="57"/>
      <c r="S187" s="43"/>
      <c r="T187" s="43"/>
      <c r="U187" s="43"/>
      <c r="V187" s="43"/>
      <c r="W187" s="153"/>
      <c r="X187" s="43"/>
      <c r="Y187" s="43"/>
      <c r="Z187" s="43"/>
      <c r="AA187" s="43"/>
      <c r="AB187" s="43"/>
      <c r="AC187" s="154"/>
      <c r="AD187" s="44"/>
      <c r="AE187" s="44"/>
      <c r="AF187" s="155"/>
      <c r="BI187" s="163"/>
      <c r="BJ187" s="163"/>
      <c r="BK187" s="145" t="s">
        <v>378</v>
      </c>
      <c r="BL187" s="145" t="s">
        <v>378</v>
      </c>
      <c r="BM187" s="146" t="str">
        <f>IF(E187&lt;&gt;"", E187 &amp; " " &amp; BK187, (30 + COUNTBLANK(E$13:E187)) &amp; " " &amp; BK187)</f>
        <v>200 Sales and Leasing</v>
      </c>
      <c r="BN187" s="156">
        <f t="shared" si="29"/>
        <v>0</v>
      </c>
      <c r="BO187" s="156">
        <f t="shared" si="29"/>
        <v>0</v>
      </c>
      <c r="BP187" s="156">
        <f t="shared" si="29"/>
        <v>0</v>
      </c>
      <c r="BQ187" s="156">
        <f t="shared" si="27"/>
        <v>0</v>
      </c>
      <c r="BR187" s="156">
        <f t="shared" si="27"/>
        <v>0</v>
      </c>
      <c r="BS187" s="157">
        <f t="shared" si="27"/>
        <v>0</v>
      </c>
    </row>
    <row r="188" spans="1:71" s="45" customFormat="1" ht="69" customHeight="1" outlineLevel="2" x14ac:dyDescent="0.25">
      <c r="A188" s="160">
        <v>13.1</v>
      </c>
      <c r="B188" s="165" t="s">
        <v>393</v>
      </c>
      <c r="C188" s="150" t="s">
        <v>394</v>
      </c>
      <c r="D188" s="151"/>
      <c r="E188" s="40"/>
      <c r="F188" s="41"/>
      <c r="G188" s="41"/>
      <c r="H188" s="41"/>
      <c r="I188" s="41"/>
      <c r="J188" s="41"/>
      <c r="K188" s="41"/>
      <c r="L188" s="167">
        <f t="shared" si="31"/>
        <v>0</v>
      </c>
      <c r="M188" s="38"/>
      <c r="N188" s="43"/>
      <c r="O188" s="43"/>
      <c r="P188" s="43"/>
      <c r="Q188" s="43"/>
      <c r="R188" s="57"/>
      <c r="S188" s="43"/>
      <c r="T188" s="43"/>
      <c r="U188" s="43"/>
      <c r="V188" s="43"/>
      <c r="W188" s="153"/>
      <c r="X188" s="43"/>
      <c r="Y188" s="43"/>
      <c r="Z188" s="43"/>
      <c r="AA188" s="43"/>
      <c r="AB188" s="43"/>
      <c r="AC188" s="154"/>
      <c r="AD188" s="44"/>
      <c r="AE188" s="44"/>
      <c r="AF188" s="155"/>
      <c r="BI188" s="163"/>
      <c r="BJ188" s="163"/>
      <c r="BK188" s="145" t="s">
        <v>378</v>
      </c>
      <c r="BL188" s="145" t="s">
        <v>378</v>
      </c>
      <c r="BM188" s="146" t="str">
        <f>IF(E188&lt;&gt;"", E188 &amp; " " &amp; BK188, (30 + COUNTBLANK(E$13:E188)) &amp; " " &amp; BK188)</f>
        <v>201 Sales and Leasing</v>
      </c>
      <c r="BN188" s="156">
        <f t="shared" si="29"/>
        <v>0</v>
      </c>
      <c r="BO188" s="156">
        <f t="shared" si="29"/>
        <v>0</v>
      </c>
      <c r="BP188" s="156">
        <f t="shared" si="29"/>
        <v>0</v>
      </c>
      <c r="BQ188" s="156">
        <f t="shared" si="27"/>
        <v>0</v>
      </c>
      <c r="BR188" s="156">
        <f t="shared" si="27"/>
        <v>0</v>
      </c>
      <c r="BS188" s="157">
        <f t="shared" si="27"/>
        <v>0</v>
      </c>
    </row>
    <row r="189" spans="1:71" s="45" customFormat="1" ht="69" customHeight="1" outlineLevel="2" x14ac:dyDescent="0.25">
      <c r="A189" s="160">
        <v>13.11</v>
      </c>
      <c r="B189" s="165" t="s">
        <v>395</v>
      </c>
      <c r="C189" s="150" t="s">
        <v>396</v>
      </c>
      <c r="D189" s="151"/>
      <c r="E189" s="40"/>
      <c r="F189" s="41"/>
      <c r="G189" s="41"/>
      <c r="H189" s="41"/>
      <c r="I189" s="41"/>
      <c r="J189" s="41"/>
      <c r="K189" s="41"/>
      <c r="L189" s="167">
        <f t="shared" si="31"/>
        <v>0</v>
      </c>
      <c r="M189" s="38"/>
      <c r="N189" s="43"/>
      <c r="O189" s="43"/>
      <c r="P189" s="43"/>
      <c r="Q189" s="43"/>
      <c r="R189" s="57"/>
      <c r="S189" s="43"/>
      <c r="T189" s="43"/>
      <c r="U189" s="43"/>
      <c r="V189" s="43"/>
      <c r="W189" s="153"/>
      <c r="X189" s="43"/>
      <c r="Y189" s="43"/>
      <c r="Z189" s="43"/>
      <c r="AA189" s="43"/>
      <c r="AB189" s="43"/>
      <c r="AC189" s="154"/>
      <c r="AD189" s="44"/>
      <c r="AE189" s="44"/>
      <c r="AF189" s="155"/>
      <c r="BI189" s="163"/>
      <c r="BJ189" s="163"/>
      <c r="BK189" s="145" t="s">
        <v>378</v>
      </c>
      <c r="BL189" s="145" t="s">
        <v>378</v>
      </c>
      <c r="BM189" s="146" t="str">
        <f>IF(E189&lt;&gt;"", E189 &amp; " " &amp; BK189, (30 + COUNTBLANK(E$13:E189)) &amp; " " &amp; BK189)</f>
        <v>202 Sales and Leasing</v>
      </c>
      <c r="BN189" s="156">
        <f t="shared" si="29"/>
        <v>0</v>
      </c>
      <c r="BO189" s="156">
        <f t="shared" si="29"/>
        <v>0</v>
      </c>
      <c r="BP189" s="156">
        <f t="shared" si="29"/>
        <v>0</v>
      </c>
      <c r="BQ189" s="156">
        <f t="shared" si="27"/>
        <v>0</v>
      </c>
      <c r="BR189" s="156">
        <f t="shared" si="27"/>
        <v>0</v>
      </c>
      <c r="BS189" s="157">
        <f t="shared" si="27"/>
        <v>0</v>
      </c>
    </row>
    <row r="190" spans="1:71" s="45" customFormat="1" ht="69" customHeight="1" outlineLevel="2" x14ac:dyDescent="0.25">
      <c r="A190" s="160">
        <v>13.12</v>
      </c>
      <c r="B190" s="165" t="s">
        <v>163</v>
      </c>
      <c r="C190" s="150" t="s">
        <v>397</v>
      </c>
      <c r="D190" s="151"/>
      <c r="E190" s="40"/>
      <c r="F190" s="41"/>
      <c r="G190" s="41"/>
      <c r="H190" s="41"/>
      <c r="I190" s="41"/>
      <c r="J190" s="41"/>
      <c r="K190" s="41"/>
      <c r="L190" s="167">
        <f t="shared" si="31"/>
        <v>0</v>
      </c>
      <c r="M190" s="38"/>
      <c r="N190" s="43"/>
      <c r="O190" s="43"/>
      <c r="P190" s="43"/>
      <c r="Q190" s="43"/>
      <c r="R190" s="57"/>
      <c r="S190" s="43"/>
      <c r="T190" s="43"/>
      <c r="U190" s="43"/>
      <c r="V190" s="43"/>
      <c r="W190" s="153"/>
      <c r="X190" s="43"/>
      <c r="Y190" s="43"/>
      <c r="Z190" s="43"/>
      <c r="AA190" s="43"/>
      <c r="AB190" s="43"/>
      <c r="AC190" s="154"/>
      <c r="AD190" s="44"/>
      <c r="AE190" s="44"/>
      <c r="AF190" s="155"/>
      <c r="BI190" s="163"/>
      <c r="BJ190" s="163"/>
      <c r="BK190" s="145" t="s">
        <v>378</v>
      </c>
      <c r="BL190" s="145" t="s">
        <v>378</v>
      </c>
      <c r="BM190" s="146" t="str">
        <f>IF(E190&lt;&gt;"", E190 &amp; " " &amp; BK190, (30 + COUNTBLANK(E$13:E190)) &amp; " " &amp; BK190)</f>
        <v>203 Sales and Leasing</v>
      </c>
      <c r="BN190" s="156">
        <f t="shared" si="29"/>
        <v>0</v>
      </c>
      <c r="BO190" s="156">
        <f t="shared" si="29"/>
        <v>0</v>
      </c>
      <c r="BP190" s="156">
        <f t="shared" si="29"/>
        <v>0</v>
      </c>
      <c r="BQ190" s="156">
        <f t="shared" si="27"/>
        <v>0</v>
      </c>
      <c r="BR190" s="156">
        <f t="shared" si="27"/>
        <v>0</v>
      </c>
      <c r="BS190" s="157">
        <f t="shared" si="27"/>
        <v>0</v>
      </c>
    </row>
    <row r="191" spans="1:71" s="45" customFormat="1" ht="69" customHeight="1" outlineLevel="2" x14ac:dyDescent="0.25">
      <c r="A191" s="160">
        <v>13.13</v>
      </c>
      <c r="B191" s="165" t="s">
        <v>398</v>
      </c>
      <c r="C191" s="150" t="s">
        <v>399</v>
      </c>
      <c r="D191" s="151"/>
      <c r="E191" s="40"/>
      <c r="F191" s="41"/>
      <c r="G191" s="41"/>
      <c r="H191" s="41"/>
      <c r="I191" s="41"/>
      <c r="J191" s="41"/>
      <c r="K191" s="41"/>
      <c r="L191" s="167">
        <f t="shared" si="31"/>
        <v>0</v>
      </c>
      <c r="M191" s="38"/>
      <c r="N191" s="43"/>
      <c r="O191" s="43"/>
      <c r="P191" s="43"/>
      <c r="Q191" s="43"/>
      <c r="R191" s="57"/>
      <c r="S191" s="43"/>
      <c r="T191" s="43"/>
      <c r="U191" s="43"/>
      <c r="V191" s="43"/>
      <c r="W191" s="153"/>
      <c r="X191" s="43"/>
      <c r="Y191" s="43"/>
      <c r="Z191" s="43"/>
      <c r="AA191" s="43"/>
      <c r="AB191" s="43"/>
      <c r="AC191" s="154"/>
      <c r="AD191" s="44"/>
      <c r="AE191" s="44"/>
      <c r="AF191" s="155"/>
      <c r="BI191" s="163"/>
      <c r="BJ191" s="163"/>
      <c r="BK191" s="145" t="s">
        <v>378</v>
      </c>
      <c r="BL191" s="145" t="s">
        <v>378</v>
      </c>
      <c r="BM191" s="146" t="str">
        <f>IF(E191&lt;&gt;"", E191 &amp; " " &amp; BK191, (30 + COUNTBLANK(E$13:E191)) &amp; " " &amp; BK191)</f>
        <v>204 Sales and Leasing</v>
      </c>
      <c r="BN191" s="156">
        <f t="shared" si="29"/>
        <v>0</v>
      </c>
      <c r="BO191" s="156">
        <f t="shared" si="29"/>
        <v>0</v>
      </c>
      <c r="BP191" s="156">
        <f t="shared" si="29"/>
        <v>0</v>
      </c>
      <c r="BQ191" s="156">
        <f t="shared" si="27"/>
        <v>0</v>
      </c>
      <c r="BR191" s="156">
        <f t="shared" si="27"/>
        <v>0</v>
      </c>
      <c r="BS191" s="157">
        <f t="shared" si="27"/>
        <v>0</v>
      </c>
    </row>
    <row r="192" spans="1:71" s="45" customFormat="1" ht="55.15" customHeight="1" outlineLevel="2" x14ac:dyDescent="0.25">
      <c r="A192" s="160">
        <v>13.14</v>
      </c>
      <c r="B192" s="165" t="s">
        <v>400</v>
      </c>
      <c r="C192" s="150" t="s">
        <v>401</v>
      </c>
      <c r="D192" s="151"/>
      <c r="E192" s="40"/>
      <c r="F192" s="41"/>
      <c r="G192" s="41"/>
      <c r="H192" s="41"/>
      <c r="I192" s="41"/>
      <c r="J192" s="41"/>
      <c r="K192" s="41"/>
      <c r="L192" s="167">
        <f t="shared" si="31"/>
        <v>0</v>
      </c>
      <c r="M192" s="38"/>
      <c r="N192" s="43"/>
      <c r="O192" s="43"/>
      <c r="P192" s="43"/>
      <c r="Q192" s="43"/>
      <c r="R192" s="57"/>
      <c r="S192" s="43"/>
      <c r="T192" s="43"/>
      <c r="U192" s="43"/>
      <c r="V192" s="43"/>
      <c r="W192" s="153"/>
      <c r="X192" s="43"/>
      <c r="Y192" s="43"/>
      <c r="Z192" s="43"/>
      <c r="AA192" s="43"/>
      <c r="AB192" s="43"/>
      <c r="AC192" s="154"/>
      <c r="AD192" s="44"/>
      <c r="AE192" s="44"/>
      <c r="AF192" s="155"/>
      <c r="BI192" s="163"/>
      <c r="BJ192" s="163"/>
      <c r="BK192" s="145" t="s">
        <v>378</v>
      </c>
      <c r="BL192" s="145" t="s">
        <v>378</v>
      </c>
      <c r="BM192" s="146" t="str">
        <f>IF(E192&lt;&gt;"", E192 &amp; " " &amp; BK192, (30 + COUNTBLANK(E$13:E192)) &amp; " " &amp; BK192)</f>
        <v>205 Sales and Leasing</v>
      </c>
      <c r="BN192" s="156">
        <f t="shared" si="29"/>
        <v>0</v>
      </c>
      <c r="BO192" s="156">
        <f t="shared" si="29"/>
        <v>0</v>
      </c>
      <c r="BP192" s="156">
        <f t="shared" si="29"/>
        <v>0</v>
      </c>
      <c r="BQ192" s="156">
        <f t="shared" si="27"/>
        <v>0</v>
      </c>
      <c r="BR192" s="156">
        <f t="shared" si="27"/>
        <v>0</v>
      </c>
      <c r="BS192" s="157">
        <f t="shared" si="27"/>
        <v>0</v>
      </c>
    </row>
    <row r="193" spans="1:71" s="45" customFormat="1" ht="82.9" customHeight="1" outlineLevel="2" x14ac:dyDescent="0.25">
      <c r="A193" s="160">
        <v>13.15</v>
      </c>
      <c r="B193" s="165" t="s">
        <v>137</v>
      </c>
      <c r="C193" s="150" t="s">
        <v>402</v>
      </c>
      <c r="D193" s="151"/>
      <c r="E193" s="40"/>
      <c r="F193" s="41"/>
      <c r="G193" s="41"/>
      <c r="H193" s="41"/>
      <c r="I193" s="41"/>
      <c r="J193" s="41"/>
      <c r="K193" s="41"/>
      <c r="L193" s="167">
        <f t="shared" si="31"/>
        <v>0</v>
      </c>
      <c r="M193" s="38"/>
      <c r="N193" s="43"/>
      <c r="O193" s="43"/>
      <c r="P193" s="43"/>
      <c r="Q193" s="43"/>
      <c r="R193" s="57"/>
      <c r="S193" s="43"/>
      <c r="T193" s="43"/>
      <c r="U193" s="43"/>
      <c r="V193" s="43"/>
      <c r="W193" s="153"/>
      <c r="X193" s="43"/>
      <c r="Y193" s="43"/>
      <c r="Z193" s="43"/>
      <c r="AA193" s="43"/>
      <c r="AB193" s="43"/>
      <c r="AC193" s="154"/>
      <c r="AD193" s="44"/>
      <c r="AE193" s="44"/>
      <c r="AF193" s="155"/>
      <c r="BI193" s="163"/>
      <c r="BJ193" s="163"/>
      <c r="BK193" s="145" t="s">
        <v>378</v>
      </c>
      <c r="BL193" s="145" t="s">
        <v>378</v>
      </c>
      <c r="BM193" s="146" t="str">
        <f>IF(E193&lt;&gt;"", E193 &amp; " " &amp; BK193, (30 + COUNTBLANK(E$13:E193)) &amp; " " &amp; BK193)</f>
        <v>206 Sales and Leasing</v>
      </c>
      <c r="BN193" s="156">
        <f t="shared" si="29"/>
        <v>0</v>
      </c>
      <c r="BO193" s="156">
        <f t="shared" si="29"/>
        <v>0</v>
      </c>
      <c r="BP193" s="156">
        <f t="shared" si="29"/>
        <v>0</v>
      </c>
      <c r="BQ193" s="156">
        <f t="shared" si="27"/>
        <v>0</v>
      </c>
      <c r="BR193" s="156">
        <f t="shared" si="27"/>
        <v>0</v>
      </c>
      <c r="BS193" s="157">
        <f t="shared" si="27"/>
        <v>0</v>
      </c>
    </row>
    <row r="194" spans="1:71" s="45" customFormat="1" ht="55.15" customHeight="1" outlineLevel="2" x14ac:dyDescent="0.25">
      <c r="A194" s="160">
        <v>13.16</v>
      </c>
      <c r="B194" s="165" t="s">
        <v>403</v>
      </c>
      <c r="C194" s="150" t="s">
        <v>404</v>
      </c>
      <c r="D194" s="151"/>
      <c r="E194" s="40"/>
      <c r="F194" s="41"/>
      <c r="G194" s="41"/>
      <c r="H194" s="41"/>
      <c r="I194" s="41"/>
      <c r="J194" s="41"/>
      <c r="K194" s="41"/>
      <c r="L194" s="167">
        <f t="shared" si="31"/>
        <v>0</v>
      </c>
      <c r="M194" s="38"/>
      <c r="N194" s="43"/>
      <c r="O194" s="43"/>
      <c r="P194" s="43"/>
      <c r="Q194" s="43"/>
      <c r="R194" s="57"/>
      <c r="S194" s="43"/>
      <c r="T194" s="43"/>
      <c r="U194" s="43"/>
      <c r="V194" s="43"/>
      <c r="W194" s="153"/>
      <c r="X194" s="43"/>
      <c r="Y194" s="43"/>
      <c r="Z194" s="43"/>
      <c r="AA194" s="43"/>
      <c r="AB194" s="43"/>
      <c r="AC194" s="154"/>
      <c r="AD194" s="44"/>
      <c r="AE194" s="44"/>
      <c r="AF194" s="155"/>
      <c r="BI194" s="163"/>
      <c r="BJ194" s="163"/>
      <c r="BK194" s="145" t="s">
        <v>378</v>
      </c>
      <c r="BL194" s="145" t="s">
        <v>378</v>
      </c>
      <c r="BM194" s="146" t="str">
        <f>IF(E194&lt;&gt;"", E194 &amp; " " &amp; BK194, (30 + COUNTBLANK(E$13:E194)) &amp; " " &amp; BK194)</f>
        <v>207 Sales and Leasing</v>
      </c>
      <c r="BN194" s="156">
        <f t="shared" si="29"/>
        <v>0</v>
      </c>
      <c r="BO194" s="156">
        <f t="shared" si="29"/>
        <v>0</v>
      </c>
      <c r="BP194" s="156">
        <f t="shared" si="29"/>
        <v>0</v>
      </c>
      <c r="BQ194" s="156">
        <f t="shared" si="27"/>
        <v>0</v>
      </c>
      <c r="BR194" s="156">
        <f t="shared" si="27"/>
        <v>0</v>
      </c>
      <c r="BS194" s="157">
        <f t="shared" si="27"/>
        <v>0</v>
      </c>
    </row>
    <row r="195" spans="1:71" s="45" customFormat="1" outlineLevel="1" x14ac:dyDescent="0.25">
      <c r="A195" s="50">
        <v>14</v>
      </c>
      <c r="B195" s="91" t="s">
        <v>405</v>
      </c>
      <c r="C195" s="141"/>
      <c r="D195" s="37"/>
      <c r="E195" s="37"/>
      <c r="F195" s="49">
        <f t="shared" ref="F195:K195" si="32">IFERROR(AVERAGEIF(BN196:BN213, "&gt;1%"),0)</f>
        <v>0</v>
      </c>
      <c r="G195" s="49">
        <f t="shared" si="32"/>
        <v>0</v>
      </c>
      <c r="H195" s="49">
        <f t="shared" si="32"/>
        <v>0</v>
      </c>
      <c r="I195" s="49">
        <f t="shared" si="32"/>
        <v>0</v>
      </c>
      <c r="J195" s="49">
        <f t="shared" si="32"/>
        <v>0</v>
      </c>
      <c r="K195" s="49">
        <f t="shared" si="32"/>
        <v>0</v>
      </c>
      <c r="L195" s="49">
        <f>IFERROR(AVERAGEIF(L196:L213, "&gt;1%"),0)</f>
        <v>0</v>
      </c>
      <c r="M195" s="38"/>
      <c r="N195" s="161" t="s">
        <v>716</v>
      </c>
      <c r="O195" s="161" t="s">
        <v>716</v>
      </c>
      <c r="P195" s="161" t="s">
        <v>716</v>
      </c>
      <c r="Q195" s="161" t="s">
        <v>716</v>
      </c>
      <c r="R195" s="161" t="s">
        <v>716</v>
      </c>
      <c r="S195" s="161" t="s">
        <v>716</v>
      </c>
      <c r="T195" s="161" t="s">
        <v>716</v>
      </c>
      <c r="U195" s="161" t="s">
        <v>716</v>
      </c>
      <c r="V195" s="161" t="s">
        <v>716</v>
      </c>
      <c r="W195" s="161" t="s">
        <v>716</v>
      </c>
      <c r="X195" s="161" t="s">
        <v>716</v>
      </c>
      <c r="Y195" s="161" t="s">
        <v>716</v>
      </c>
      <c r="Z195" s="161" t="s">
        <v>716</v>
      </c>
      <c r="AA195" s="161" t="s">
        <v>716</v>
      </c>
      <c r="AB195" s="161" t="s">
        <v>716</v>
      </c>
      <c r="AC195" s="154"/>
      <c r="AD195" s="39"/>
      <c r="AE195" s="39"/>
      <c r="AF195" s="39"/>
      <c r="BI195" s="163"/>
      <c r="BJ195" s="163"/>
      <c r="BK195" s="145" t="s">
        <v>67</v>
      </c>
      <c r="BL195" s="156" t="s">
        <v>406</v>
      </c>
      <c r="BM195" s="146"/>
      <c r="BN195" s="156">
        <f t="shared" si="29"/>
        <v>0</v>
      </c>
      <c r="BO195" s="156">
        <f t="shared" si="29"/>
        <v>0</v>
      </c>
      <c r="BP195" s="156">
        <f t="shared" si="29"/>
        <v>0</v>
      </c>
      <c r="BQ195" s="156">
        <f t="shared" si="27"/>
        <v>0</v>
      </c>
      <c r="BR195" s="156">
        <f t="shared" si="27"/>
        <v>0</v>
      </c>
      <c r="BS195" s="157">
        <f t="shared" si="27"/>
        <v>0</v>
      </c>
    </row>
    <row r="196" spans="1:71" s="45" customFormat="1" ht="55.15" customHeight="1" outlineLevel="2" x14ac:dyDescent="0.2">
      <c r="A196" s="160">
        <v>14.01</v>
      </c>
      <c r="B196" s="165" t="s">
        <v>407</v>
      </c>
      <c r="C196" s="150" t="s">
        <v>408</v>
      </c>
      <c r="D196" s="176"/>
      <c r="E196" s="40"/>
      <c r="F196" s="56"/>
      <c r="G196" s="56"/>
      <c r="H196" s="41"/>
      <c r="I196" s="56"/>
      <c r="J196" s="56"/>
      <c r="K196" s="56"/>
      <c r="L196" s="167">
        <f t="shared" ref="L196:L213" si="33">SUM((VLOOKUP(F196,$K$2:$L$7,2,TRUE)*($F$10*100)),(VLOOKUP(G196,$K$2:$L$7,2,TRUE)*($G$10*100)),(VLOOKUP(H196,$K$2:$L$7,2,TRUE)*($H$10*100)),(VLOOKUP(I196,$K$2:$L$7,2,TRUE)*($I$10*100)),(VLOOKUP(J196,$K$2:$L$7,2,TRUE)*($J$10*100)),(VLOOKUP(K196,$K$2:$L$7,2,TRUE)*($K$10*100)))/100</f>
        <v>0</v>
      </c>
      <c r="M196" s="38"/>
      <c r="N196" s="57"/>
      <c r="O196" s="57"/>
      <c r="P196" s="57"/>
      <c r="Q196" s="57"/>
      <c r="R196" s="57"/>
      <c r="S196" s="57"/>
      <c r="T196" s="57"/>
      <c r="U196" s="57"/>
      <c r="V196" s="57"/>
      <c r="W196" s="168"/>
      <c r="X196" s="57"/>
      <c r="Y196" s="57"/>
      <c r="Z196" s="57"/>
      <c r="AA196" s="57"/>
      <c r="AB196" s="57"/>
      <c r="AC196" s="154"/>
      <c r="AD196" s="55"/>
      <c r="AE196" s="55"/>
      <c r="AF196" s="169"/>
      <c r="BI196" s="163"/>
      <c r="BJ196" s="163"/>
      <c r="BK196" s="156" t="s">
        <v>406</v>
      </c>
      <c r="BL196" s="156" t="s">
        <v>406</v>
      </c>
      <c r="BM196" s="146" t="str">
        <f>IF(E196&lt;&gt;"", E196 &amp; " " &amp; BK196, (30 + COUNTBLANK(E$13:E196)) &amp; " " &amp; BK196)</f>
        <v>209 Legal</v>
      </c>
      <c r="BN196" s="156">
        <f t="shared" si="29"/>
        <v>0</v>
      </c>
      <c r="BO196" s="156">
        <f t="shared" si="29"/>
        <v>0</v>
      </c>
      <c r="BP196" s="156">
        <f t="shared" si="29"/>
        <v>0</v>
      </c>
      <c r="BQ196" s="156">
        <f t="shared" si="27"/>
        <v>0</v>
      </c>
      <c r="BR196" s="156">
        <f t="shared" si="27"/>
        <v>0</v>
      </c>
      <c r="BS196" s="157">
        <f t="shared" si="27"/>
        <v>0</v>
      </c>
    </row>
    <row r="197" spans="1:71" s="45" customFormat="1" ht="55.15" customHeight="1" outlineLevel="2" x14ac:dyDescent="0.2">
      <c r="A197" s="160">
        <v>14.02</v>
      </c>
      <c r="B197" s="165" t="s">
        <v>173</v>
      </c>
      <c r="C197" s="150" t="s">
        <v>409</v>
      </c>
      <c r="D197" s="176"/>
      <c r="E197" s="40"/>
      <c r="F197" s="41"/>
      <c r="G197" s="41"/>
      <c r="H197" s="41"/>
      <c r="I197" s="41"/>
      <c r="J197" s="41"/>
      <c r="K197" s="41"/>
      <c r="L197" s="167">
        <f t="shared" si="33"/>
        <v>0</v>
      </c>
      <c r="M197" s="38"/>
      <c r="N197" s="43"/>
      <c r="O197" s="43"/>
      <c r="P197" s="43"/>
      <c r="Q197" s="43"/>
      <c r="R197" s="43"/>
      <c r="S197" s="43"/>
      <c r="T197" s="57"/>
      <c r="U197" s="43"/>
      <c r="V197" s="43"/>
      <c r="W197" s="153"/>
      <c r="X197" s="43"/>
      <c r="Y197" s="43"/>
      <c r="Z197" s="43"/>
      <c r="AA197" s="43"/>
      <c r="AB197" s="43"/>
      <c r="AC197" s="154"/>
      <c r="AD197" s="44"/>
      <c r="AE197" s="44"/>
      <c r="AF197" s="155"/>
      <c r="BI197" s="163"/>
      <c r="BJ197" s="163"/>
      <c r="BK197" s="156" t="s">
        <v>406</v>
      </c>
      <c r="BL197" s="156" t="s">
        <v>406</v>
      </c>
      <c r="BM197" s="146" t="str">
        <f>IF(E197&lt;&gt;"", E197 &amp; " " &amp; BK197, (30 + COUNTBLANK(E$13:E197)) &amp; " " &amp; BK197)</f>
        <v>210 Legal</v>
      </c>
      <c r="BN197" s="156">
        <f t="shared" si="29"/>
        <v>0</v>
      </c>
      <c r="BO197" s="156">
        <f t="shared" si="29"/>
        <v>0</v>
      </c>
      <c r="BP197" s="156">
        <f t="shared" si="29"/>
        <v>0</v>
      </c>
      <c r="BQ197" s="156">
        <f t="shared" si="27"/>
        <v>0</v>
      </c>
      <c r="BR197" s="156">
        <f t="shared" si="27"/>
        <v>0</v>
      </c>
      <c r="BS197" s="157">
        <f t="shared" si="27"/>
        <v>0</v>
      </c>
    </row>
    <row r="198" spans="1:71" s="45" customFormat="1" ht="55.15" customHeight="1" outlineLevel="2" x14ac:dyDescent="0.2">
      <c r="A198" s="160">
        <v>14.03</v>
      </c>
      <c r="B198" s="165" t="s">
        <v>410</v>
      </c>
      <c r="C198" s="150" t="s">
        <v>411</v>
      </c>
      <c r="D198" s="176"/>
      <c r="E198" s="40"/>
      <c r="F198" s="41"/>
      <c r="G198" s="41"/>
      <c r="H198" s="41"/>
      <c r="I198" s="41"/>
      <c r="J198" s="41"/>
      <c r="K198" s="41"/>
      <c r="L198" s="167">
        <f t="shared" si="33"/>
        <v>0</v>
      </c>
      <c r="M198" s="38"/>
      <c r="N198" s="43"/>
      <c r="O198" s="43"/>
      <c r="P198" s="43"/>
      <c r="Q198" s="43"/>
      <c r="R198" s="43"/>
      <c r="S198" s="43"/>
      <c r="T198" s="57"/>
      <c r="U198" s="43"/>
      <c r="V198" s="43"/>
      <c r="W198" s="153"/>
      <c r="X198" s="43"/>
      <c r="Y198" s="43"/>
      <c r="Z198" s="43"/>
      <c r="AA198" s="43"/>
      <c r="AB198" s="43"/>
      <c r="AC198" s="154"/>
      <c r="AD198" s="44"/>
      <c r="AE198" s="44"/>
      <c r="AF198" s="155"/>
      <c r="BI198" s="163"/>
      <c r="BJ198" s="163"/>
      <c r="BK198" s="156" t="s">
        <v>406</v>
      </c>
      <c r="BL198" s="156" t="s">
        <v>406</v>
      </c>
      <c r="BM198" s="146" t="str">
        <f>IF(E198&lt;&gt;"", E198 &amp; " " &amp; BK198, (30 + COUNTBLANK(E$13:E198)) &amp; " " &amp; BK198)</f>
        <v>211 Legal</v>
      </c>
      <c r="BN198" s="156">
        <f t="shared" si="29"/>
        <v>0</v>
      </c>
      <c r="BO198" s="156">
        <f t="shared" si="29"/>
        <v>0</v>
      </c>
      <c r="BP198" s="156">
        <f t="shared" si="29"/>
        <v>0</v>
      </c>
      <c r="BQ198" s="156">
        <f t="shared" si="27"/>
        <v>0</v>
      </c>
      <c r="BR198" s="156">
        <f t="shared" si="27"/>
        <v>0</v>
      </c>
      <c r="BS198" s="157">
        <f t="shared" si="27"/>
        <v>0</v>
      </c>
    </row>
    <row r="199" spans="1:71" s="45" customFormat="1" ht="55.15" customHeight="1" outlineLevel="2" x14ac:dyDescent="0.2">
      <c r="A199" s="160">
        <v>14.04</v>
      </c>
      <c r="B199" s="165" t="s">
        <v>412</v>
      </c>
      <c r="C199" s="150" t="s">
        <v>413</v>
      </c>
      <c r="D199" s="176"/>
      <c r="E199" s="40"/>
      <c r="F199" s="41"/>
      <c r="G199" s="41"/>
      <c r="H199" s="41"/>
      <c r="I199" s="41"/>
      <c r="J199" s="41"/>
      <c r="K199" s="41"/>
      <c r="L199" s="167">
        <f t="shared" si="33"/>
        <v>0</v>
      </c>
      <c r="M199" s="38"/>
      <c r="N199" s="43"/>
      <c r="O199" s="43"/>
      <c r="P199" s="43"/>
      <c r="Q199" s="43"/>
      <c r="R199" s="43"/>
      <c r="S199" s="43"/>
      <c r="T199" s="57"/>
      <c r="U199" s="43"/>
      <c r="V199" s="43"/>
      <c r="W199" s="153"/>
      <c r="X199" s="43"/>
      <c r="Y199" s="43"/>
      <c r="Z199" s="43"/>
      <c r="AA199" s="43"/>
      <c r="AB199" s="43"/>
      <c r="AC199" s="154"/>
      <c r="AD199" s="44"/>
      <c r="AE199" s="44"/>
      <c r="AF199" s="155"/>
      <c r="BI199" s="163"/>
      <c r="BJ199" s="163"/>
      <c r="BK199" s="156" t="s">
        <v>406</v>
      </c>
      <c r="BL199" s="156" t="s">
        <v>406</v>
      </c>
      <c r="BM199" s="146" t="str">
        <f>IF(E199&lt;&gt;"", E199 &amp; " " &amp; BK199, (30 + COUNTBLANK(E$13:E199)) &amp; " " &amp; BK199)</f>
        <v>212 Legal</v>
      </c>
      <c r="BN199" s="156">
        <f t="shared" si="29"/>
        <v>0</v>
      </c>
      <c r="BO199" s="156">
        <f t="shared" si="29"/>
        <v>0</v>
      </c>
      <c r="BP199" s="156">
        <f t="shared" si="29"/>
        <v>0</v>
      </c>
      <c r="BQ199" s="156">
        <f t="shared" si="27"/>
        <v>0</v>
      </c>
      <c r="BR199" s="156">
        <f t="shared" si="27"/>
        <v>0</v>
      </c>
      <c r="BS199" s="157">
        <f t="shared" si="27"/>
        <v>0</v>
      </c>
    </row>
    <row r="200" spans="1:71" s="45" customFormat="1" ht="55.15" customHeight="1" outlineLevel="2" x14ac:dyDescent="0.2">
      <c r="A200" s="160">
        <v>14.05</v>
      </c>
      <c r="B200" s="165" t="s">
        <v>151</v>
      </c>
      <c r="C200" s="150" t="s">
        <v>414</v>
      </c>
      <c r="D200" s="176"/>
      <c r="E200" s="40"/>
      <c r="F200" s="41"/>
      <c r="G200" s="41"/>
      <c r="H200" s="41"/>
      <c r="I200" s="41"/>
      <c r="J200" s="41"/>
      <c r="K200" s="41"/>
      <c r="L200" s="167">
        <f t="shared" si="33"/>
        <v>0</v>
      </c>
      <c r="M200" s="38"/>
      <c r="N200" s="43"/>
      <c r="O200" s="43"/>
      <c r="P200" s="43"/>
      <c r="Q200" s="43"/>
      <c r="R200" s="43"/>
      <c r="S200" s="43"/>
      <c r="T200" s="57"/>
      <c r="U200" s="43"/>
      <c r="V200" s="43"/>
      <c r="W200" s="153"/>
      <c r="X200" s="43"/>
      <c r="Y200" s="43"/>
      <c r="Z200" s="43"/>
      <c r="AA200" s="43"/>
      <c r="AB200" s="43"/>
      <c r="AC200" s="154"/>
      <c r="AD200" s="44"/>
      <c r="AE200" s="44"/>
      <c r="AF200" s="155"/>
      <c r="BI200" s="163"/>
      <c r="BJ200" s="163"/>
      <c r="BK200" s="156" t="s">
        <v>406</v>
      </c>
      <c r="BL200" s="156" t="s">
        <v>406</v>
      </c>
      <c r="BM200" s="146" t="str">
        <f>IF(E200&lt;&gt;"", E200 &amp; " " &amp; BK200, (30 + COUNTBLANK(E$13:E200)) &amp; " " &amp; BK200)</f>
        <v>213 Legal</v>
      </c>
      <c r="BN200" s="156">
        <f t="shared" si="29"/>
        <v>0</v>
      </c>
      <c r="BO200" s="156">
        <f t="shared" si="29"/>
        <v>0</v>
      </c>
      <c r="BP200" s="156">
        <f t="shared" si="29"/>
        <v>0</v>
      </c>
      <c r="BQ200" s="156">
        <f t="shared" si="27"/>
        <v>0</v>
      </c>
      <c r="BR200" s="156">
        <f t="shared" si="27"/>
        <v>0</v>
      </c>
      <c r="BS200" s="157">
        <f t="shared" si="27"/>
        <v>0</v>
      </c>
    </row>
    <row r="201" spans="1:71" s="45" customFormat="1" ht="55.15" customHeight="1" outlineLevel="2" x14ac:dyDescent="0.2">
      <c r="A201" s="160">
        <v>14.06</v>
      </c>
      <c r="B201" s="165" t="s">
        <v>415</v>
      </c>
      <c r="C201" s="150" t="s">
        <v>416</v>
      </c>
      <c r="D201" s="176"/>
      <c r="E201" s="40"/>
      <c r="F201" s="41"/>
      <c r="G201" s="41"/>
      <c r="H201" s="41"/>
      <c r="I201" s="41"/>
      <c r="J201" s="41"/>
      <c r="K201" s="41"/>
      <c r="L201" s="167">
        <f t="shared" si="33"/>
        <v>0</v>
      </c>
      <c r="M201" s="38"/>
      <c r="N201" s="43"/>
      <c r="O201" s="43"/>
      <c r="P201" s="43"/>
      <c r="Q201" s="43"/>
      <c r="R201" s="43"/>
      <c r="S201" s="43"/>
      <c r="T201" s="57"/>
      <c r="U201" s="43"/>
      <c r="V201" s="43"/>
      <c r="W201" s="153"/>
      <c r="X201" s="43"/>
      <c r="Y201" s="43"/>
      <c r="Z201" s="43"/>
      <c r="AA201" s="43"/>
      <c r="AB201" s="43"/>
      <c r="AC201" s="154"/>
      <c r="AD201" s="44"/>
      <c r="AE201" s="44"/>
      <c r="AF201" s="155"/>
      <c r="BI201" s="163"/>
      <c r="BJ201" s="163"/>
      <c r="BK201" s="156" t="s">
        <v>406</v>
      </c>
      <c r="BL201" s="156" t="s">
        <v>406</v>
      </c>
      <c r="BM201" s="146" t="str">
        <f>IF(E201&lt;&gt;"", E201 &amp; " " &amp; BK201, (30 + COUNTBLANK(E$13:E201)) &amp; " " &amp; BK201)</f>
        <v>214 Legal</v>
      </c>
      <c r="BN201" s="156">
        <f t="shared" si="29"/>
        <v>0</v>
      </c>
      <c r="BO201" s="156">
        <f t="shared" si="29"/>
        <v>0</v>
      </c>
      <c r="BP201" s="156">
        <f t="shared" si="29"/>
        <v>0</v>
      </c>
      <c r="BQ201" s="156">
        <f t="shared" si="27"/>
        <v>0</v>
      </c>
      <c r="BR201" s="156">
        <f t="shared" si="27"/>
        <v>0</v>
      </c>
      <c r="BS201" s="157">
        <f t="shared" si="27"/>
        <v>0</v>
      </c>
    </row>
    <row r="202" spans="1:71" s="45" customFormat="1" ht="55.15" customHeight="1" outlineLevel="2" x14ac:dyDescent="0.2">
      <c r="A202" s="160">
        <v>14.07</v>
      </c>
      <c r="B202" s="165" t="s">
        <v>417</v>
      </c>
      <c r="C202" s="150" t="s">
        <v>418</v>
      </c>
      <c r="D202" s="176"/>
      <c r="E202" s="40"/>
      <c r="F202" s="41"/>
      <c r="G202" s="41"/>
      <c r="H202" s="41"/>
      <c r="I202" s="41"/>
      <c r="J202" s="41"/>
      <c r="K202" s="41"/>
      <c r="L202" s="167">
        <f t="shared" si="33"/>
        <v>0</v>
      </c>
      <c r="M202" s="38"/>
      <c r="N202" s="43"/>
      <c r="O202" s="43"/>
      <c r="P202" s="43"/>
      <c r="Q202" s="43"/>
      <c r="R202" s="43"/>
      <c r="S202" s="43"/>
      <c r="T202" s="57"/>
      <c r="U202" s="43"/>
      <c r="V202" s="43"/>
      <c r="W202" s="153"/>
      <c r="X202" s="43"/>
      <c r="Y202" s="43"/>
      <c r="Z202" s="43"/>
      <c r="AA202" s="43"/>
      <c r="AB202" s="43"/>
      <c r="AC202" s="154"/>
      <c r="AD202" s="44"/>
      <c r="AE202" s="44"/>
      <c r="AF202" s="155"/>
      <c r="BI202" s="163"/>
      <c r="BJ202" s="163"/>
      <c r="BK202" s="156" t="s">
        <v>406</v>
      </c>
      <c r="BL202" s="156" t="s">
        <v>406</v>
      </c>
      <c r="BM202" s="146" t="str">
        <f>IF(E202&lt;&gt;"", E202 &amp; " " &amp; BK202, (30 + COUNTBLANK(E$13:E202)) &amp; " " &amp; BK202)</f>
        <v>215 Legal</v>
      </c>
      <c r="BN202" s="156">
        <f t="shared" si="29"/>
        <v>0</v>
      </c>
      <c r="BO202" s="156">
        <f t="shared" si="29"/>
        <v>0</v>
      </c>
      <c r="BP202" s="156">
        <f t="shared" si="29"/>
        <v>0</v>
      </c>
      <c r="BQ202" s="156">
        <f t="shared" si="27"/>
        <v>0</v>
      </c>
      <c r="BR202" s="156">
        <f t="shared" si="27"/>
        <v>0</v>
      </c>
      <c r="BS202" s="157">
        <f t="shared" si="27"/>
        <v>0</v>
      </c>
    </row>
    <row r="203" spans="1:71" s="45" customFormat="1" ht="55.15" customHeight="1" outlineLevel="2" x14ac:dyDescent="0.25">
      <c r="A203" s="160">
        <v>14.08</v>
      </c>
      <c r="B203" s="165" t="s">
        <v>419</v>
      </c>
      <c r="C203" s="150" t="s">
        <v>420</v>
      </c>
      <c r="D203" s="175"/>
      <c r="E203" s="40"/>
      <c r="F203" s="41"/>
      <c r="G203" s="41"/>
      <c r="H203" s="41"/>
      <c r="I203" s="41"/>
      <c r="J203" s="41"/>
      <c r="K203" s="41"/>
      <c r="L203" s="167">
        <f t="shared" si="33"/>
        <v>0</v>
      </c>
      <c r="M203" s="38"/>
      <c r="N203" s="43"/>
      <c r="O203" s="43"/>
      <c r="P203" s="43"/>
      <c r="Q203" s="43"/>
      <c r="R203" s="43"/>
      <c r="S203" s="43"/>
      <c r="T203" s="57"/>
      <c r="U203" s="43"/>
      <c r="V203" s="43"/>
      <c r="W203" s="153"/>
      <c r="X203" s="43"/>
      <c r="Y203" s="43"/>
      <c r="Z203" s="43"/>
      <c r="AA203" s="43"/>
      <c r="AB203" s="43"/>
      <c r="AC203" s="154"/>
      <c r="AD203" s="44"/>
      <c r="AE203" s="44"/>
      <c r="AF203" s="155"/>
      <c r="BI203" s="163"/>
      <c r="BJ203" s="163"/>
      <c r="BK203" s="156" t="s">
        <v>406</v>
      </c>
      <c r="BL203" s="156" t="s">
        <v>406</v>
      </c>
      <c r="BM203" s="146" t="str">
        <f>IF(E203&lt;&gt;"", E203 &amp; " " &amp; BK203, (30 + COUNTBLANK(E$13:E203)) &amp; " " &amp; BK203)</f>
        <v>216 Legal</v>
      </c>
      <c r="BN203" s="156">
        <f t="shared" si="29"/>
        <v>0</v>
      </c>
      <c r="BO203" s="156">
        <f t="shared" si="29"/>
        <v>0</v>
      </c>
      <c r="BP203" s="156">
        <f t="shared" si="29"/>
        <v>0</v>
      </c>
      <c r="BQ203" s="156">
        <f t="shared" si="27"/>
        <v>0</v>
      </c>
      <c r="BR203" s="156">
        <f t="shared" si="27"/>
        <v>0</v>
      </c>
      <c r="BS203" s="157">
        <f t="shared" si="27"/>
        <v>0</v>
      </c>
    </row>
    <row r="204" spans="1:71" s="45" customFormat="1" ht="55.15" customHeight="1" outlineLevel="2" x14ac:dyDescent="0.2">
      <c r="A204" s="160">
        <v>14.09</v>
      </c>
      <c r="B204" s="165" t="s">
        <v>421</v>
      </c>
      <c r="C204" s="150" t="s">
        <v>422</v>
      </c>
      <c r="D204" s="176"/>
      <c r="E204" s="40"/>
      <c r="F204" s="41"/>
      <c r="G204" s="41"/>
      <c r="H204" s="41"/>
      <c r="I204" s="41"/>
      <c r="J204" s="41"/>
      <c r="K204" s="41"/>
      <c r="L204" s="167">
        <f t="shared" si="33"/>
        <v>0</v>
      </c>
      <c r="M204" s="38"/>
      <c r="N204" s="43"/>
      <c r="O204" s="43"/>
      <c r="P204" s="43"/>
      <c r="Q204" s="43"/>
      <c r="R204" s="43"/>
      <c r="S204" s="43"/>
      <c r="T204" s="57"/>
      <c r="U204" s="43"/>
      <c r="V204" s="43"/>
      <c r="W204" s="153"/>
      <c r="X204" s="43"/>
      <c r="Y204" s="43"/>
      <c r="Z204" s="43"/>
      <c r="AA204" s="43"/>
      <c r="AB204" s="43"/>
      <c r="AC204" s="154"/>
      <c r="AD204" s="44"/>
      <c r="AE204" s="44"/>
      <c r="AF204" s="155"/>
      <c r="BI204" s="163"/>
      <c r="BJ204" s="163"/>
      <c r="BK204" s="156" t="s">
        <v>406</v>
      </c>
      <c r="BL204" s="156" t="s">
        <v>406</v>
      </c>
      <c r="BM204" s="146" t="str">
        <f>IF(E204&lt;&gt;"", E204 &amp; " " &amp; BK204, (30 + COUNTBLANK(E$13:E204)) &amp; " " &amp; BK204)</f>
        <v>217 Legal</v>
      </c>
      <c r="BN204" s="156">
        <f t="shared" si="29"/>
        <v>0</v>
      </c>
      <c r="BO204" s="156">
        <f t="shared" si="29"/>
        <v>0</v>
      </c>
      <c r="BP204" s="156">
        <f t="shared" si="29"/>
        <v>0</v>
      </c>
      <c r="BQ204" s="156">
        <f t="shared" si="27"/>
        <v>0</v>
      </c>
      <c r="BR204" s="156">
        <f t="shared" si="27"/>
        <v>0</v>
      </c>
      <c r="BS204" s="157">
        <f t="shared" si="27"/>
        <v>0</v>
      </c>
    </row>
    <row r="205" spans="1:71" s="45" customFormat="1" ht="55.15" customHeight="1" outlineLevel="2" x14ac:dyDescent="0.2">
      <c r="A205" s="160">
        <v>14.1</v>
      </c>
      <c r="B205" s="165" t="s">
        <v>423</v>
      </c>
      <c r="C205" s="150" t="s">
        <v>424</v>
      </c>
      <c r="D205" s="176"/>
      <c r="E205" s="40"/>
      <c r="F205" s="41"/>
      <c r="G205" s="41"/>
      <c r="H205" s="41"/>
      <c r="I205" s="41"/>
      <c r="J205" s="41"/>
      <c r="K205" s="41"/>
      <c r="L205" s="167">
        <f t="shared" si="33"/>
        <v>0</v>
      </c>
      <c r="M205" s="38"/>
      <c r="N205" s="43"/>
      <c r="O205" s="43"/>
      <c r="P205" s="43"/>
      <c r="Q205" s="43"/>
      <c r="R205" s="43"/>
      <c r="S205" s="43"/>
      <c r="T205" s="57"/>
      <c r="U205" s="43"/>
      <c r="V205" s="43"/>
      <c r="W205" s="153"/>
      <c r="X205" s="43"/>
      <c r="Y205" s="43"/>
      <c r="Z205" s="43"/>
      <c r="AA205" s="43"/>
      <c r="AB205" s="43"/>
      <c r="AC205" s="154"/>
      <c r="AD205" s="44"/>
      <c r="AE205" s="44"/>
      <c r="AF205" s="155"/>
      <c r="BI205" s="163"/>
      <c r="BJ205" s="163"/>
      <c r="BK205" s="156" t="s">
        <v>406</v>
      </c>
      <c r="BL205" s="156" t="s">
        <v>406</v>
      </c>
      <c r="BM205" s="146" t="str">
        <f>IF(E205&lt;&gt;"", E205 &amp; " " &amp; BK205, (30 + COUNTBLANK(E$13:E205)) &amp; " " &amp; BK205)</f>
        <v>218 Legal</v>
      </c>
      <c r="BN205" s="156">
        <f t="shared" si="29"/>
        <v>0</v>
      </c>
      <c r="BO205" s="156">
        <f t="shared" si="29"/>
        <v>0</v>
      </c>
      <c r="BP205" s="156">
        <f t="shared" si="29"/>
        <v>0</v>
      </c>
      <c r="BQ205" s="156">
        <f t="shared" si="27"/>
        <v>0</v>
      </c>
      <c r="BR205" s="156">
        <f t="shared" si="27"/>
        <v>0</v>
      </c>
      <c r="BS205" s="157">
        <f t="shared" si="27"/>
        <v>0</v>
      </c>
    </row>
    <row r="206" spans="1:71" s="45" customFormat="1" ht="55.15" customHeight="1" outlineLevel="2" x14ac:dyDescent="0.25">
      <c r="A206" s="160">
        <v>14.11</v>
      </c>
      <c r="B206" s="165" t="s">
        <v>425</v>
      </c>
      <c r="C206" s="150" t="s">
        <v>426</v>
      </c>
      <c r="D206" s="177"/>
      <c r="E206" s="40"/>
      <c r="F206" s="41"/>
      <c r="G206" s="41"/>
      <c r="H206" s="41"/>
      <c r="I206" s="41"/>
      <c r="J206" s="41"/>
      <c r="K206" s="41"/>
      <c r="L206" s="167">
        <f t="shared" si="33"/>
        <v>0</v>
      </c>
      <c r="M206" s="38"/>
      <c r="N206" s="43"/>
      <c r="O206" s="43"/>
      <c r="P206" s="43"/>
      <c r="Q206" s="43"/>
      <c r="R206" s="43"/>
      <c r="S206" s="43"/>
      <c r="T206" s="57"/>
      <c r="U206" s="43"/>
      <c r="V206" s="43"/>
      <c r="W206" s="153"/>
      <c r="X206" s="43"/>
      <c r="Y206" s="43"/>
      <c r="Z206" s="43"/>
      <c r="AA206" s="43"/>
      <c r="AB206" s="43"/>
      <c r="AC206" s="154"/>
      <c r="AD206" s="44"/>
      <c r="AE206" s="44"/>
      <c r="AF206" s="155"/>
      <c r="BI206" s="163"/>
      <c r="BJ206" s="163"/>
      <c r="BK206" s="156" t="s">
        <v>406</v>
      </c>
      <c r="BL206" s="156" t="s">
        <v>406</v>
      </c>
      <c r="BM206" s="146" t="str">
        <f>IF(E206&lt;&gt;"", E206 &amp; " " &amp; BK206, (30 + COUNTBLANK(E$13:E206)) &amp; " " &amp; BK206)</f>
        <v>219 Legal</v>
      </c>
      <c r="BN206" s="156">
        <f t="shared" si="29"/>
        <v>0</v>
      </c>
      <c r="BO206" s="156">
        <f t="shared" si="29"/>
        <v>0</v>
      </c>
      <c r="BP206" s="156">
        <f t="shared" si="29"/>
        <v>0</v>
      </c>
      <c r="BQ206" s="156">
        <f t="shared" si="27"/>
        <v>0</v>
      </c>
      <c r="BR206" s="156">
        <f t="shared" si="27"/>
        <v>0</v>
      </c>
      <c r="BS206" s="157">
        <f t="shared" si="27"/>
        <v>0</v>
      </c>
    </row>
    <row r="207" spans="1:71" s="45" customFormat="1" ht="55.15" customHeight="1" outlineLevel="2" x14ac:dyDescent="0.25">
      <c r="A207" s="160">
        <v>14.12</v>
      </c>
      <c r="B207" s="165" t="s">
        <v>427</v>
      </c>
      <c r="C207" s="150" t="s">
        <v>428</v>
      </c>
      <c r="D207" s="175"/>
      <c r="E207" s="40"/>
      <c r="F207" s="41"/>
      <c r="G207" s="41"/>
      <c r="H207" s="41"/>
      <c r="I207" s="41"/>
      <c r="J207" s="41"/>
      <c r="K207" s="41"/>
      <c r="L207" s="167">
        <f t="shared" si="33"/>
        <v>0</v>
      </c>
      <c r="M207" s="38"/>
      <c r="N207" s="43"/>
      <c r="O207" s="43"/>
      <c r="P207" s="43"/>
      <c r="Q207" s="43"/>
      <c r="R207" s="43"/>
      <c r="S207" s="43"/>
      <c r="T207" s="57"/>
      <c r="U207" s="43"/>
      <c r="V207" s="43"/>
      <c r="W207" s="153"/>
      <c r="X207" s="43"/>
      <c r="Y207" s="43"/>
      <c r="Z207" s="43"/>
      <c r="AA207" s="43"/>
      <c r="AB207" s="43"/>
      <c r="AC207" s="154"/>
      <c r="AD207" s="44"/>
      <c r="AE207" s="44"/>
      <c r="AF207" s="155"/>
      <c r="BI207" s="163"/>
      <c r="BJ207" s="163"/>
      <c r="BK207" s="156" t="s">
        <v>406</v>
      </c>
      <c r="BL207" s="156" t="s">
        <v>406</v>
      </c>
      <c r="BM207" s="146" t="str">
        <f>IF(E207&lt;&gt;"", E207 &amp; " " &amp; BK207, (30 + COUNTBLANK(E$13:E207)) &amp; " " &amp; BK207)</f>
        <v>220 Legal</v>
      </c>
      <c r="BN207" s="156">
        <f t="shared" si="29"/>
        <v>0</v>
      </c>
      <c r="BO207" s="156">
        <f t="shared" si="29"/>
        <v>0</v>
      </c>
      <c r="BP207" s="156">
        <f t="shared" si="29"/>
        <v>0</v>
      </c>
      <c r="BQ207" s="156">
        <f t="shared" si="27"/>
        <v>0</v>
      </c>
      <c r="BR207" s="156">
        <f t="shared" si="27"/>
        <v>0</v>
      </c>
      <c r="BS207" s="157">
        <f t="shared" si="27"/>
        <v>0</v>
      </c>
    </row>
    <row r="208" spans="1:71" s="45" customFormat="1" ht="55.15" customHeight="1" outlineLevel="2" x14ac:dyDescent="0.25">
      <c r="A208" s="160">
        <v>14.13</v>
      </c>
      <c r="B208" s="165" t="s">
        <v>429</v>
      </c>
      <c r="C208" s="150" t="s">
        <v>430</v>
      </c>
      <c r="D208" s="178"/>
      <c r="E208" s="40"/>
      <c r="F208" s="41"/>
      <c r="G208" s="41"/>
      <c r="H208" s="41"/>
      <c r="I208" s="41"/>
      <c r="J208" s="41"/>
      <c r="K208" s="41"/>
      <c r="L208" s="167">
        <f t="shared" si="33"/>
        <v>0</v>
      </c>
      <c r="M208" s="38"/>
      <c r="N208" s="43"/>
      <c r="O208" s="43"/>
      <c r="P208" s="43"/>
      <c r="Q208" s="43"/>
      <c r="R208" s="43"/>
      <c r="S208" s="43"/>
      <c r="T208" s="57"/>
      <c r="U208" s="43"/>
      <c r="V208" s="43"/>
      <c r="W208" s="153"/>
      <c r="X208" s="43"/>
      <c r="Y208" s="43"/>
      <c r="Z208" s="43"/>
      <c r="AA208" s="43"/>
      <c r="AB208" s="43"/>
      <c r="AC208" s="154"/>
      <c r="AD208" s="44"/>
      <c r="AE208" s="44"/>
      <c r="AF208" s="155"/>
      <c r="BI208" s="163"/>
      <c r="BJ208" s="163"/>
      <c r="BK208" s="156" t="s">
        <v>406</v>
      </c>
      <c r="BL208" s="156" t="s">
        <v>406</v>
      </c>
      <c r="BM208" s="146" t="str">
        <f>IF(E208&lt;&gt;"", E208 &amp; " " &amp; BK208, (30 + COUNTBLANK(E$13:E208)) &amp; " " &amp; BK208)</f>
        <v>221 Legal</v>
      </c>
      <c r="BN208" s="156">
        <f t="shared" si="29"/>
        <v>0</v>
      </c>
      <c r="BO208" s="156">
        <f t="shared" si="29"/>
        <v>0</v>
      </c>
      <c r="BP208" s="156">
        <f t="shared" si="29"/>
        <v>0</v>
      </c>
      <c r="BQ208" s="156">
        <f t="shared" si="27"/>
        <v>0</v>
      </c>
      <c r="BR208" s="156">
        <f t="shared" si="27"/>
        <v>0</v>
      </c>
      <c r="BS208" s="157">
        <f t="shared" si="27"/>
        <v>0</v>
      </c>
    </row>
    <row r="209" spans="1:71" s="45" customFormat="1" ht="55.15" customHeight="1" outlineLevel="2" x14ac:dyDescent="0.25">
      <c r="A209" s="160">
        <v>14.14</v>
      </c>
      <c r="B209" s="165" t="s">
        <v>431</v>
      </c>
      <c r="C209" s="150" t="s">
        <v>432</v>
      </c>
      <c r="D209" s="178"/>
      <c r="E209" s="40"/>
      <c r="F209" s="41"/>
      <c r="G209" s="41"/>
      <c r="H209" s="41"/>
      <c r="I209" s="41"/>
      <c r="J209" s="41"/>
      <c r="K209" s="41"/>
      <c r="L209" s="167">
        <f t="shared" si="33"/>
        <v>0</v>
      </c>
      <c r="M209" s="38"/>
      <c r="N209" s="43"/>
      <c r="O209" s="43"/>
      <c r="P209" s="43"/>
      <c r="Q209" s="43"/>
      <c r="R209" s="43"/>
      <c r="S209" s="43"/>
      <c r="T209" s="57"/>
      <c r="U209" s="43"/>
      <c r="V209" s="43"/>
      <c r="W209" s="153"/>
      <c r="X209" s="43"/>
      <c r="Y209" s="43"/>
      <c r="Z209" s="43"/>
      <c r="AA209" s="43"/>
      <c r="AB209" s="43"/>
      <c r="AC209" s="154"/>
      <c r="AD209" s="44"/>
      <c r="AE209" s="44"/>
      <c r="AF209" s="155"/>
      <c r="BI209" s="163"/>
      <c r="BJ209" s="163"/>
      <c r="BK209" s="156" t="s">
        <v>406</v>
      </c>
      <c r="BL209" s="156" t="s">
        <v>406</v>
      </c>
      <c r="BM209" s="146" t="str">
        <f>IF(E209&lt;&gt;"", E209 &amp; " " &amp; BK209, (30 + COUNTBLANK(E$13:E209)) &amp; " " &amp; BK209)</f>
        <v>222 Legal</v>
      </c>
      <c r="BN209" s="156">
        <f t="shared" si="29"/>
        <v>0</v>
      </c>
      <c r="BO209" s="156">
        <f t="shared" si="29"/>
        <v>0</v>
      </c>
      <c r="BP209" s="156">
        <f t="shared" si="29"/>
        <v>0</v>
      </c>
      <c r="BQ209" s="156">
        <f t="shared" si="27"/>
        <v>0</v>
      </c>
      <c r="BR209" s="156">
        <f t="shared" si="27"/>
        <v>0</v>
      </c>
      <c r="BS209" s="157">
        <f t="shared" si="27"/>
        <v>0</v>
      </c>
    </row>
    <row r="210" spans="1:71" s="45" customFormat="1" ht="55.15" customHeight="1" outlineLevel="2" x14ac:dyDescent="0.2">
      <c r="A210" s="160">
        <v>14.15</v>
      </c>
      <c r="B210" s="165" t="s">
        <v>433</v>
      </c>
      <c r="C210" s="150" t="s">
        <v>434</v>
      </c>
      <c r="D210" s="179"/>
      <c r="E210" s="40"/>
      <c r="F210" s="41"/>
      <c r="G210" s="41"/>
      <c r="H210" s="41"/>
      <c r="I210" s="41"/>
      <c r="J210" s="41"/>
      <c r="K210" s="41"/>
      <c r="L210" s="167">
        <f t="shared" si="33"/>
        <v>0</v>
      </c>
      <c r="M210" s="38"/>
      <c r="N210" s="43"/>
      <c r="O210" s="43"/>
      <c r="P210" s="43"/>
      <c r="Q210" s="43"/>
      <c r="R210" s="43"/>
      <c r="S210" s="43"/>
      <c r="T210" s="57"/>
      <c r="U210" s="43"/>
      <c r="V210" s="43"/>
      <c r="W210" s="153"/>
      <c r="X210" s="43"/>
      <c r="Y210" s="43"/>
      <c r="Z210" s="43"/>
      <c r="AA210" s="43"/>
      <c r="AB210" s="43"/>
      <c r="AC210" s="154"/>
      <c r="AD210" s="44"/>
      <c r="AE210" s="44"/>
      <c r="AF210" s="155"/>
      <c r="BI210" s="163"/>
      <c r="BJ210" s="163"/>
      <c r="BK210" s="156" t="s">
        <v>406</v>
      </c>
      <c r="BL210" s="156" t="s">
        <v>406</v>
      </c>
      <c r="BM210" s="146" t="str">
        <f>IF(E210&lt;&gt;"", E210 &amp; " " &amp; BK210, (30 + COUNTBLANK(E$13:E210)) &amp; " " &amp; BK210)</f>
        <v>223 Legal</v>
      </c>
      <c r="BN210" s="156">
        <f t="shared" si="29"/>
        <v>0</v>
      </c>
      <c r="BO210" s="156">
        <f t="shared" si="29"/>
        <v>0</v>
      </c>
      <c r="BP210" s="156">
        <f t="shared" si="29"/>
        <v>0</v>
      </c>
      <c r="BQ210" s="156">
        <f t="shared" si="27"/>
        <v>0</v>
      </c>
      <c r="BR210" s="156">
        <f t="shared" si="27"/>
        <v>0</v>
      </c>
      <c r="BS210" s="157">
        <f t="shared" si="27"/>
        <v>0</v>
      </c>
    </row>
    <row r="211" spans="1:71" s="45" customFormat="1" ht="69" customHeight="1" outlineLevel="2" x14ac:dyDescent="0.2">
      <c r="A211" s="160">
        <v>14.16</v>
      </c>
      <c r="B211" s="165" t="s">
        <v>435</v>
      </c>
      <c r="C211" s="150" t="s">
        <v>436</v>
      </c>
      <c r="D211" s="179"/>
      <c r="E211" s="40"/>
      <c r="F211" s="41"/>
      <c r="G211" s="41"/>
      <c r="H211" s="41"/>
      <c r="I211" s="41"/>
      <c r="J211" s="41"/>
      <c r="K211" s="41"/>
      <c r="L211" s="167">
        <f t="shared" si="33"/>
        <v>0</v>
      </c>
      <c r="M211" s="38"/>
      <c r="N211" s="43"/>
      <c r="O211" s="43"/>
      <c r="P211" s="43"/>
      <c r="Q211" s="43"/>
      <c r="R211" s="43"/>
      <c r="S211" s="43"/>
      <c r="T211" s="57"/>
      <c r="U211" s="43"/>
      <c r="V211" s="43"/>
      <c r="W211" s="153"/>
      <c r="X211" s="43"/>
      <c r="Y211" s="43"/>
      <c r="Z211" s="43"/>
      <c r="AA211" s="43"/>
      <c r="AB211" s="43"/>
      <c r="AC211" s="154"/>
      <c r="AD211" s="44"/>
      <c r="AE211" s="44"/>
      <c r="AF211" s="155"/>
      <c r="BI211" s="163"/>
      <c r="BJ211" s="163"/>
      <c r="BK211" s="156" t="s">
        <v>406</v>
      </c>
      <c r="BL211" s="156" t="s">
        <v>406</v>
      </c>
      <c r="BM211" s="146" t="str">
        <f>IF(E211&lt;&gt;"", E211 &amp; " " &amp; BK211, (30 + COUNTBLANK(E$13:E211)) &amp; " " &amp; BK211)</f>
        <v>224 Legal</v>
      </c>
      <c r="BN211" s="156">
        <f t="shared" si="29"/>
        <v>0</v>
      </c>
      <c r="BO211" s="156">
        <f t="shared" si="29"/>
        <v>0</v>
      </c>
      <c r="BP211" s="156">
        <f t="shared" si="29"/>
        <v>0</v>
      </c>
      <c r="BQ211" s="156">
        <f t="shared" si="27"/>
        <v>0</v>
      </c>
      <c r="BR211" s="156">
        <f t="shared" si="27"/>
        <v>0</v>
      </c>
      <c r="BS211" s="157">
        <f t="shared" si="27"/>
        <v>0</v>
      </c>
    </row>
    <row r="212" spans="1:71" s="45" customFormat="1" outlineLevel="2" x14ac:dyDescent="0.25">
      <c r="A212" s="160">
        <v>14.17</v>
      </c>
      <c r="B212" s="165" t="s">
        <v>437</v>
      </c>
      <c r="C212" s="150" t="s">
        <v>438</v>
      </c>
      <c r="D212" s="177"/>
      <c r="E212" s="40"/>
      <c r="F212" s="41"/>
      <c r="G212" s="41"/>
      <c r="H212" s="41"/>
      <c r="I212" s="41"/>
      <c r="J212" s="41"/>
      <c r="K212" s="41"/>
      <c r="L212" s="167">
        <f t="shared" si="33"/>
        <v>0</v>
      </c>
      <c r="M212" s="38"/>
      <c r="N212" s="43"/>
      <c r="O212" s="43"/>
      <c r="P212" s="43"/>
      <c r="Q212" s="43"/>
      <c r="R212" s="43"/>
      <c r="S212" s="43"/>
      <c r="T212" s="57"/>
      <c r="U212" s="43"/>
      <c r="V212" s="43"/>
      <c r="W212" s="153"/>
      <c r="X212" s="43"/>
      <c r="Y212" s="43"/>
      <c r="Z212" s="43"/>
      <c r="AA212" s="43"/>
      <c r="AB212" s="43"/>
      <c r="AC212" s="154"/>
      <c r="AD212" s="44"/>
      <c r="AE212" s="44"/>
      <c r="AF212" s="155"/>
      <c r="BI212" s="163"/>
      <c r="BJ212" s="163"/>
      <c r="BK212" s="156" t="s">
        <v>406</v>
      </c>
      <c r="BL212" s="156" t="s">
        <v>406</v>
      </c>
      <c r="BM212" s="146" t="str">
        <f>IF(E212&lt;&gt;"", E212 &amp; " " &amp; BK212, (30 + COUNTBLANK(E$13:E212)) &amp; " " &amp; BK212)</f>
        <v>225 Legal</v>
      </c>
      <c r="BN212" s="156">
        <f t="shared" si="29"/>
        <v>0</v>
      </c>
      <c r="BO212" s="156">
        <f t="shared" si="29"/>
        <v>0</v>
      </c>
      <c r="BP212" s="156">
        <f t="shared" si="29"/>
        <v>0</v>
      </c>
      <c r="BQ212" s="156">
        <f t="shared" si="27"/>
        <v>0</v>
      </c>
      <c r="BR212" s="156">
        <f t="shared" si="27"/>
        <v>0</v>
      </c>
      <c r="BS212" s="157">
        <f t="shared" si="27"/>
        <v>0</v>
      </c>
    </row>
    <row r="213" spans="1:71" s="45" customFormat="1" ht="30" outlineLevel="2" x14ac:dyDescent="0.2">
      <c r="A213" s="160">
        <v>14.18</v>
      </c>
      <c r="B213" s="180" t="s">
        <v>439</v>
      </c>
      <c r="C213" s="181" t="s">
        <v>440</v>
      </c>
      <c r="D213" s="176"/>
      <c r="E213" s="40"/>
      <c r="F213" s="41"/>
      <c r="G213" s="41"/>
      <c r="H213" s="41"/>
      <c r="I213" s="41"/>
      <c r="J213" s="41"/>
      <c r="K213" s="41"/>
      <c r="L213" s="167">
        <f t="shared" si="33"/>
        <v>0</v>
      </c>
      <c r="M213" s="38"/>
      <c r="N213" s="43"/>
      <c r="O213" s="43"/>
      <c r="P213" s="43"/>
      <c r="Q213" s="43"/>
      <c r="R213" s="43"/>
      <c r="S213" s="43"/>
      <c r="T213" s="57"/>
      <c r="U213" s="43"/>
      <c r="V213" s="43"/>
      <c r="W213" s="153"/>
      <c r="X213" s="43"/>
      <c r="Y213" s="43"/>
      <c r="Z213" s="43"/>
      <c r="AA213" s="43"/>
      <c r="AB213" s="43"/>
      <c r="AC213" s="154"/>
      <c r="AD213" s="44"/>
      <c r="AE213" s="44"/>
      <c r="AF213" s="155"/>
      <c r="BI213" s="163"/>
      <c r="BJ213" s="163"/>
      <c r="BK213" s="156" t="s">
        <v>406</v>
      </c>
      <c r="BL213" s="156" t="s">
        <v>406</v>
      </c>
      <c r="BM213" s="146" t="str">
        <f>IF(E213&lt;&gt;"", E213 &amp; " " &amp; BK213, (30 + COUNTBLANK(E$13:E213)) &amp; " " &amp; BK213)</f>
        <v>226 Legal</v>
      </c>
      <c r="BN213" s="156">
        <f t="shared" si="29"/>
        <v>0</v>
      </c>
      <c r="BO213" s="156">
        <f t="shared" si="29"/>
        <v>0</v>
      </c>
      <c r="BP213" s="156">
        <f t="shared" si="29"/>
        <v>0</v>
      </c>
      <c r="BQ213" s="156">
        <f t="shared" si="27"/>
        <v>0</v>
      </c>
      <c r="BR213" s="156">
        <f t="shared" si="27"/>
        <v>0</v>
      </c>
      <c r="BS213" s="157">
        <f t="shared" si="27"/>
        <v>0</v>
      </c>
    </row>
    <row r="214" spans="1:71" s="45" customFormat="1" outlineLevel="1" x14ac:dyDescent="0.25">
      <c r="A214" s="50">
        <v>15</v>
      </c>
      <c r="B214" s="91" t="s">
        <v>441</v>
      </c>
      <c r="C214" s="141"/>
      <c r="D214" s="37"/>
      <c r="E214" s="37"/>
      <c r="F214" s="49">
        <f t="shared" ref="F214:K214" si="34">IFERROR(AVERAGEIF(BN215:BN231, "&gt;1%"),0)</f>
        <v>0</v>
      </c>
      <c r="G214" s="49">
        <f t="shared" si="34"/>
        <v>0</v>
      </c>
      <c r="H214" s="49">
        <f t="shared" si="34"/>
        <v>0</v>
      </c>
      <c r="I214" s="49">
        <f t="shared" si="34"/>
        <v>0</v>
      </c>
      <c r="J214" s="49">
        <f t="shared" si="34"/>
        <v>0</v>
      </c>
      <c r="K214" s="49">
        <f t="shared" si="34"/>
        <v>0</v>
      </c>
      <c r="L214" s="49">
        <f>IFERROR(AVERAGEIF(L215:L231, "&gt;1%"),0)</f>
        <v>0</v>
      </c>
      <c r="M214" s="38"/>
      <c r="N214" s="161" t="s">
        <v>716</v>
      </c>
      <c r="O214" s="161" t="s">
        <v>716</v>
      </c>
      <c r="P214" s="161" t="s">
        <v>716</v>
      </c>
      <c r="Q214" s="161" t="s">
        <v>716</v>
      </c>
      <c r="R214" s="161" t="s">
        <v>716</v>
      </c>
      <c r="S214" s="161" t="s">
        <v>716</v>
      </c>
      <c r="T214" s="161" t="s">
        <v>716</v>
      </c>
      <c r="U214" s="161" t="s">
        <v>716</v>
      </c>
      <c r="V214" s="161" t="s">
        <v>716</v>
      </c>
      <c r="W214" s="161" t="s">
        <v>716</v>
      </c>
      <c r="X214" s="161" t="s">
        <v>716</v>
      </c>
      <c r="Y214" s="161" t="s">
        <v>716</v>
      </c>
      <c r="Z214" s="161" t="s">
        <v>716</v>
      </c>
      <c r="AA214" s="161" t="s">
        <v>716</v>
      </c>
      <c r="AB214" s="161" t="s">
        <v>716</v>
      </c>
      <c r="AC214" s="154"/>
      <c r="AD214" s="39"/>
      <c r="AE214" s="39"/>
      <c r="AF214" s="39"/>
      <c r="BI214" s="163"/>
      <c r="BJ214" s="163"/>
      <c r="BK214" s="145" t="s">
        <v>67</v>
      </c>
      <c r="BL214" s="156" t="s">
        <v>442</v>
      </c>
      <c r="BM214" s="146"/>
      <c r="BN214" s="156">
        <f t="shared" si="29"/>
        <v>0</v>
      </c>
      <c r="BO214" s="156">
        <f t="shared" si="29"/>
        <v>0</v>
      </c>
      <c r="BP214" s="156">
        <f t="shared" si="29"/>
        <v>0</v>
      </c>
      <c r="BQ214" s="156">
        <f t="shared" si="27"/>
        <v>0</v>
      </c>
      <c r="BR214" s="156">
        <f t="shared" si="27"/>
        <v>0</v>
      </c>
      <c r="BS214" s="157">
        <f t="shared" si="27"/>
        <v>0</v>
      </c>
    </row>
    <row r="215" spans="1:71" s="45" customFormat="1" ht="64.150000000000006" customHeight="1" outlineLevel="2" x14ac:dyDescent="0.25">
      <c r="A215" s="160">
        <v>15.01</v>
      </c>
      <c r="B215" s="165" t="s">
        <v>443</v>
      </c>
      <c r="C215" s="150" t="s">
        <v>444</v>
      </c>
      <c r="D215" s="151"/>
      <c r="E215" s="40"/>
      <c r="F215" s="41"/>
      <c r="G215" s="41"/>
      <c r="H215" s="41"/>
      <c r="I215" s="41"/>
      <c r="J215" s="41"/>
      <c r="K215" s="41"/>
      <c r="L215" s="159">
        <f t="shared" ref="L215:L231" si="35">SUM((VLOOKUP(F215,$K$2:$L$7,2,TRUE)*($F$10*100)),(VLOOKUP(G215,$K$2:$L$7,2,TRUE)*($G$10*100)),(VLOOKUP(H215,$K$2:$L$7,2,TRUE)*($H$10*100)),(VLOOKUP(I215,$K$2:$L$7,2,TRUE)*($I$10*100)),(VLOOKUP(J215,$K$2:$L$7,2,TRUE)*($J$10*100)),(VLOOKUP(K215,$K$2:$L$7,2,TRUE)*($K$10*100)))/100</f>
        <v>0</v>
      </c>
      <c r="M215" s="38"/>
      <c r="N215" s="43"/>
      <c r="O215" s="43"/>
      <c r="P215" s="43"/>
      <c r="Q215" s="43"/>
      <c r="R215" s="43"/>
      <c r="S215" s="43"/>
      <c r="T215" s="43"/>
      <c r="U215" s="43"/>
      <c r="V215" s="43"/>
      <c r="W215" s="153"/>
      <c r="X215" s="43"/>
      <c r="Y215" s="43"/>
      <c r="Z215" s="43"/>
      <c r="AA215" s="43"/>
      <c r="AB215" s="43"/>
      <c r="AC215" s="154"/>
      <c r="AD215" s="44"/>
      <c r="AE215" s="44"/>
      <c r="AF215" s="155"/>
      <c r="BI215" s="163"/>
      <c r="BJ215" s="163"/>
      <c r="BK215" s="156" t="s">
        <v>442</v>
      </c>
      <c r="BL215" s="156" t="s">
        <v>442</v>
      </c>
      <c r="BM215" s="146" t="str">
        <f>IF(E215&lt;&gt;"", E215 &amp; " " &amp; BK215, (30 + COUNTBLANK(E$13:E215)) &amp; " " &amp; BK215)</f>
        <v>228 Payment Portal</v>
      </c>
      <c r="BN215" s="156">
        <f t="shared" si="29"/>
        <v>0</v>
      </c>
      <c r="BO215" s="156">
        <f t="shared" si="29"/>
        <v>0</v>
      </c>
      <c r="BP215" s="156">
        <f t="shared" si="29"/>
        <v>0</v>
      </c>
      <c r="BQ215" s="156">
        <f t="shared" si="27"/>
        <v>0</v>
      </c>
      <c r="BR215" s="156">
        <f t="shared" si="27"/>
        <v>0</v>
      </c>
      <c r="BS215" s="157">
        <f t="shared" si="27"/>
        <v>0</v>
      </c>
    </row>
    <row r="216" spans="1:71" s="45" customFormat="1" ht="41.45" customHeight="1" outlineLevel="2" x14ac:dyDescent="0.25">
      <c r="A216" s="160">
        <v>15.02</v>
      </c>
      <c r="B216" s="165" t="s">
        <v>445</v>
      </c>
      <c r="C216" s="150" t="s">
        <v>446</v>
      </c>
      <c r="D216" s="151"/>
      <c r="E216" s="40"/>
      <c r="F216" s="41"/>
      <c r="G216" s="41"/>
      <c r="H216" s="41"/>
      <c r="I216" s="41"/>
      <c r="J216" s="41"/>
      <c r="K216" s="41"/>
      <c r="L216" s="159">
        <f t="shared" si="35"/>
        <v>0</v>
      </c>
      <c r="M216" s="38"/>
      <c r="N216" s="43"/>
      <c r="O216" s="43"/>
      <c r="P216" s="43"/>
      <c r="Q216" s="43"/>
      <c r="R216" s="43"/>
      <c r="S216" s="43"/>
      <c r="T216" s="43"/>
      <c r="U216" s="43"/>
      <c r="V216" s="43"/>
      <c r="W216" s="153"/>
      <c r="X216" s="43"/>
      <c r="Y216" s="43"/>
      <c r="Z216" s="43"/>
      <c r="AA216" s="43"/>
      <c r="AB216" s="43"/>
      <c r="AC216" s="154"/>
      <c r="AD216" s="44"/>
      <c r="AE216" s="44"/>
      <c r="AF216" s="155"/>
      <c r="BI216" s="163"/>
      <c r="BJ216" s="163"/>
      <c r="BK216" s="156" t="s">
        <v>442</v>
      </c>
      <c r="BL216" s="156" t="s">
        <v>442</v>
      </c>
      <c r="BM216" s="146" t="str">
        <f>IF(E216&lt;&gt;"", E216 &amp; " " &amp; BK216, (30 + COUNTBLANK(E$13:E216)) &amp; " " &amp; BK216)</f>
        <v>229 Payment Portal</v>
      </c>
      <c r="BN216" s="156">
        <f t="shared" si="29"/>
        <v>0</v>
      </c>
      <c r="BO216" s="156">
        <f t="shared" si="29"/>
        <v>0</v>
      </c>
      <c r="BP216" s="156">
        <f t="shared" si="29"/>
        <v>0</v>
      </c>
      <c r="BQ216" s="156">
        <f t="shared" si="27"/>
        <v>0</v>
      </c>
      <c r="BR216" s="156">
        <f t="shared" si="27"/>
        <v>0</v>
      </c>
      <c r="BS216" s="157">
        <f t="shared" si="27"/>
        <v>0</v>
      </c>
    </row>
    <row r="217" spans="1:71" s="45" customFormat="1" ht="55.15" customHeight="1" outlineLevel="2" x14ac:dyDescent="0.25">
      <c r="A217" s="160">
        <v>15.03</v>
      </c>
      <c r="B217" s="165" t="s">
        <v>447</v>
      </c>
      <c r="C217" s="150" t="s">
        <v>448</v>
      </c>
      <c r="D217" s="151"/>
      <c r="E217" s="40"/>
      <c r="F217" s="41"/>
      <c r="G217" s="41"/>
      <c r="H217" s="41"/>
      <c r="I217" s="41"/>
      <c r="J217" s="41"/>
      <c r="K217" s="41"/>
      <c r="L217" s="159">
        <f t="shared" si="35"/>
        <v>0</v>
      </c>
      <c r="M217" s="38"/>
      <c r="N217" s="43"/>
      <c r="O217" s="43"/>
      <c r="P217" s="43"/>
      <c r="Q217" s="43"/>
      <c r="R217" s="43"/>
      <c r="S217" s="43"/>
      <c r="T217" s="43"/>
      <c r="U217" s="43"/>
      <c r="V217" s="43"/>
      <c r="W217" s="153"/>
      <c r="X217" s="43"/>
      <c r="Y217" s="43"/>
      <c r="Z217" s="43"/>
      <c r="AA217" s="43"/>
      <c r="AB217" s="43"/>
      <c r="AC217" s="154"/>
      <c r="AD217" s="44"/>
      <c r="AE217" s="44"/>
      <c r="AF217" s="155"/>
      <c r="BI217" s="163"/>
      <c r="BJ217" s="163"/>
      <c r="BK217" s="156" t="s">
        <v>442</v>
      </c>
      <c r="BL217" s="156" t="s">
        <v>442</v>
      </c>
      <c r="BM217" s="146" t="str">
        <f>IF(E217&lt;&gt;"", E217 &amp; " " &amp; BK217, (30 + COUNTBLANK(E$13:E217)) &amp; " " &amp; BK217)</f>
        <v>230 Payment Portal</v>
      </c>
      <c r="BN217" s="156">
        <f t="shared" si="29"/>
        <v>0</v>
      </c>
      <c r="BO217" s="156">
        <f t="shared" si="29"/>
        <v>0</v>
      </c>
      <c r="BP217" s="156">
        <f t="shared" si="29"/>
        <v>0</v>
      </c>
      <c r="BQ217" s="156">
        <f t="shared" si="27"/>
        <v>0</v>
      </c>
      <c r="BR217" s="156">
        <f t="shared" si="27"/>
        <v>0</v>
      </c>
      <c r="BS217" s="157">
        <f t="shared" si="27"/>
        <v>0</v>
      </c>
    </row>
    <row r="218" spans="1:71" s="45" customFormat="1" ht="41.45" customHeight="1" outlineLevel="2" x14ac:dyDescent="0.25">
      <c r="A218" s="160">
        <v>15.04</v>
      </c>
      <c r="B218" s="165" t="s">
        <v>449</v>
      </c>
      <c r="C218" s="150" t="s">
        <v>450</v>
      </c>
      <c r="D218" s="151"/>
      <c r="E218" s="40"/>
      <c r="F218" s="41"/>
      <c r="G218" s="41"/>
      <c r="H218" s="41"/>
      <c r="I218" s="41"/>
      <c r="J218" s="41"/>
      <c r="K218" s="41"/>
      <c r="L218" s="159">
        <f t="shared" si="35"/>
        <v>0</v>
      </c>
      <c r="M218" s="38"/>
      <c r="N218" s="43"/>
      <c r="O218" s="43"/>
      <c r="P218" s="43"/>
      <c r="Q218" s="43"/>
      <c r="R218" s="43"/>
      <c r="S218" s="43"/>
      <c r="T218" s="43"/>
      <c r="U218" s="43"/>
      <c r="V218" s="43"/>
      <c r="W218" s="153"/>
      <c r="X218" s="43"/>
      <c r="Y218" s="43"/>
      <c r="Z218" s="43"/>
      <c r="AA218" s="43"/>
      <c r="AB218" s="43"/>
      <c r="AC218" s="154"/>
      <c r="AD218" s="44"/>
      <c r="AE218" s="44"/>
      <c r="AF218" s="155"/>
      <c r="BI218" s="163"/>
      <c r="BJ218" s="163"/>
      <c r="BK218" s="156" t="s">
        <v>442</v>
      </c>
      <c r="BL218" s="156" t="s">
        <v>442</v>
      </c>
      <c r="BM218" s="146" t="str">
        <f>IF(E218&lt;&gt;"", E218 &amp; " " &amp; BK218, (30 + COUNTBLANK(E$13:E218)) &amp; " " &amp; BK218)</f>
        <v>231 Payment Portal</v>
      </c>
      <c r="BN218" s="156">
        <f t="shared" si="29"/>
        <v>0</v>
      </c>
      <c r="BO218" s="156">
        <f t="shared" si="29"/>
        <v>0</v>
      </c>
      <c r="BP218" s="156">
        <f t="shared" si="29"/>
        <v>0</v>
      </c>
      <c r="BQ218" s="156">
        <f t="shared" si="27"/>
        <v>0</v>
      </c>
      <c r="BR218" s="156">
        <f t="shared" si="27"/>
        <v>0</v>
      </c>
      <c r="BS218" s="157">
        <f t="shared" si="27"/>
        <v>0</v>
      </c>
    </row>
    <row r="219" spans="1:71" s="45" customFormat="1" ht="55.15" customHeight="1" outlineLevel="2" x14ac:dyDescent="0.25">
      <c r="A219" s="160">
        <v>15.05</v>
      </c>
      <c r="B219" s="165" t="s">
        <v>451</v>
      </c>
      <c r="C219" s="150" t="s">
        <v>452</v>
      </c>
      <c r="D219" s="151"/>
      <c r="E219" s="40"/>
      <c r="F219" s="41"/>
      <c r="G219" s="41"/>
      <c r="H219" s="41"/>
      <c r="I219" s="41"/>
      <c r="J219" s="41"/>
      <c r="K219" s="41"/>
      <c r="L219" s="159">
        <f t="shared" si="35"/>
        <v>0</v>
      </c>
      <c r="M219" s="38"/>
      <c r="N219" s="43"/>
      <c r="O219" s="43"/>
      <c r="P219" s="43"/>
      <c r="Q219" s="43"/>
      <c r="R219" s="43"/>
      <c r="S219" s="43"/>
      <c r="T219" s="43"/>
      <c r="U219" s="43"/>
      <c r="V219" s="43"/>
      <c r="W219" s="153"/>
      <c r="X219" s="43"/>
      <c r="Y219" s="43"/>
      <c r="Z219" s="43"/>
      <c r="AA219" s="43"/>
      <c r="AB219" s="43"/>
      <c r="AC219" s="154"/>
      <c r="AD219" s="44"/>
      <c r="AE219" s="44"/>
      <c r="AF219" s="155"/>
      <c r="BI219" s="163"/>
      <c r="BJ219" s="163"/>
      <c r="BK219" s="156" t="s">
        <v>442</v>
      </c>
      <c r="BL219" s="156" t="s">
        <v>442</v>
      </c>
      <c r="BM219" s="146" t="str">
        <f>IF(E219&lt;&gt;"", E219 &amp; " " &amp; BK219, (30 + COUNTBLANK(E$13:E219)) &amp; " " &amp; BK219)</f>
        <v>232 Payment Portal</v>
      </c>
      <c r="BN219" s="156">
        <f t="shared" si="29"/>
        <v>0</v>
      </c>
      <c r="BO219" s="156">
        <f t="shared" si="29"/>
        <v>0</v>
      </c>
      <c r="BP219" s="156">
        <f t="shared" si="29"/>
        <v>0</v>
      </c>
      <c r="BQ219" s="156">
        <f t="shared" si="27"/>
        <v>0</v>
      </c>
      <c r="BR219" s="156">
        <f t="shared" si="27"/>
        <v>0</v>
      </c>
      <c r="BS219" s="157">
        <f t="shared" si="27"/>
        <v>0</v>
      </c>
    </row>
    <row r="220" spans="1:71" s="45" customFormat="1" ht="82.9" customHeight="1" outlineLevel="2" x14ac:dyDescent="0.25">
      <c r="A220" s="160">
        <v>15.06</v>
      </c>
      <c r="B220" s="165" t="s">
        <v>453</v>
      </c>
      <c r="C220" s="150" t="s">
        <v>454</v>
      </c>
      <c r="D220" s="151"/>
      <c r="E220" s="40"/>
      <c r="F220" s="41"/>
      <c r="G220" s="41"/>
      <c r="H220" s="41"/>
      <c r="I220" s="41"/>
      <c r="J220" s="41"/>
      <c r="K220" s="41"/>
      <c r="L220" s="159">
        <f t="shared" si="35"/>
        <v>0</v>
      </c>
      <c r="M220" s="38"/>
      <c r="N220" s="43"/>
      <c r="O220" s="43"/>
      <c r="P220" s="43"/>
      <c r="Q220" s="43"/>
      <c r="R220" s="43"/>
      <c r="S220" s="43"/>
      <c r="T220" s="43"/>
      <c r="U220" s="43"/>
      <c r="V220" s="43"/>
      <c r="W220" s="153"/>
      <c r="X220" s="43"/>
      <c r="Y220" s="43"/>
      <c r="Z220" s="43"/>
      <c r="AA220" s="43"/>
      <c r="AB220" s="43"/>
      <c r="AC220" s="154"/>
      <c r="AD220" s="44"/>
      <c r="AE220" s="44"/>
      <c r="AF220" s="155"/>
      <c r="BI220" s="163"/>
      <c r="BJ220" s="163"/>
      <c r="BK220" s="156" t="s">
        <v>442</v>
      </c>
      <c r="BL220" s="156" t="s">
        <v>442</v>
      </c>
      <c r="BM220" s="146" t="str">
        <f>IF(E220&lt;&gt;"", E220 &amp; " " &amp; BK220, (30 + COUNTBLANK(E$13:E220)) &amp; " " &amp; BK220)</f>
        <v>233 Payment Portal</v>
      </c>
      <c r="BN220" s="156">
        <f t="shared" si="29"/>
        <v>0</v>
      </c>
      <c r="BO220" s="156">
        <f t="shared" si="29"/>
        <v>0</v>
      </c>
      <c r="BP220" s="156">
        <f t="shared" si="29"/>
        <v>0</v>
      </c>
      <c r="BQ220" s="156">
        <f t="shared" si="27"/>
        <v>0</v>
      </c>
      <c r="BR220" s="156">
        <f t="shared" si="27"/>
        <v>0</v>
      </c>
      <c r="BS220" s="157">
        <f t="shared" si="27"/>
        <v>0</v>
      </c>
    </row>
    <row r="221" spans="1:71" s="45" customFormat="1" ht="55.15" customHeight="1" outlineLevel="2" x14ac:dyDescent="0.25">
      <c r="A221" s="160">
        <v>15.07</v>
      </c>
      <c r="B221" s="165" t="s">
        <v>455</v>
      </c>
      <c r="C221" s="150" t="s">
        <v>456</v>
      </c>
      <c r="D221" s="151"/>
      <c r="E221" s="40"/>
      <c r="F221" s="41"/>
      <c r="G221" s="41"/>
      <c r="H221" s="41"/>
      <c r="I221" s="41"/>
      <c r="J221" s="41"/>
      <c r="K221" s="41"/>
      <c r="L221" s="159">
        <f t="shared" si="35"/>
        <v>0</v>
      </c>
      <c r="M221" s="38"/>
      <c r="N221" s="43"/>
      <c r="O221" s="43"/>
      <c r="P221" s="43"/>
      <c r="Q221" s="43"/>
      <c r="R221" s="43"/>
      <c r="S221" s="43"/>
      <c r="T221" s="43"/>
      <c r="U221" s="43"/>
      <c r="V221" s="43"/>
      <c r="W221" s="153"/>
      <c r="X221" s="43"/>
      <c r="Y221" s="43"/>
      <c r="Z221" s="43"/>
      <c r="AA221" s="43"/>
      <c r="AB221" s="43"/>
      <c r="AC221" s="154"/>
      <c r="AD221" s="44"/>
      <c r="AE221" s="44"/>
      <c r="AF221" s="155"/>
      <c r="BI221" s="163"/>
      <c r="BJ221" s="163"/>
      <c r="BK221" s="156" t="s">
        <v>442</v>
      </c>
      <c r="BL221" s="156" t="s">
        <v>442</v>
      </c>
      <c r="BM221" s="146" t="str">
        <f>IF(E221&lt;&gt;"", E221 &amp; " " &amp; BK221, (30 + COUNTBLANK(E$13:E221)) &amp; " " &amp; BK221)</f>
        <v>234 Payment Portal</v>
      </c>
      <c r="BN221" s="156">
        <f t="shared" si="29"/>
        <v>0</v>
      </c>
      <c r="BO221" s="156">
        <f t="shared" si="29"/>
        <v>0</v>
      </c>
      <c r="BP221" s="156">
        <f t="shared" si="29"/>
        <v>0</v>
      </c>
      <c r="BQ221" s="156">
        <f t="shared" si="27"/>
        <v>0</v>
      </c>
      <c r="BR221" s="156">
        <f t="shared" si="27"/>
        <v>0</v>
      </c>
      <c r="BS221" s="157">
        <f t="shared" si="27"/>
        <v>0</v>
      </c>
    </row>
    <row r="222" spans="1:71" s="45" customFormat="1" ht="41.45" customHeight="1" outlineLevel="2" x14ac:dyDescent="0.25">
      <c r="A222" s="160">
        <v>15.08</v>
      </c>
      <c r="B222" s="165" t="s">
        <v>457</v>
      </c>
      <c r="C222" s="150" t="s">
        <v>458</v>
      </c>
      <c r="D222" s="151"/>
      <c r="E222" s="40"/>
      <c r="F222" s="41"/>
      <c r="G222" s="41"/>
      <c r="H222" s="41"/>
      <c r="I222" s="41"/>
      <c r="J222" s="41"/>
      <c r="K222" s="41"/>
      <c r="L222" s="159">
        <f t="shared" si="35"/>
        <v>0</v>
      </c>
      <c r="M222" s="38"/>
      <c r="N222" s="43"/>
      <c r="O222" s="43"/>
      <c r="P222" s="43"/>
      <c r="Q222" s="43"/>
      <c r="R222" s="43"/>
      <c r="S222" s="43"/>
      <c r="T222" s="43"/>
      <c r="U222" s="43"/>
      <c r="V222" s="43"/>
      <c r="W222" s="153"/>
      <c r="X222" s="43"/>
      <c r="Y222" s="43"/>
      <c r="Z222" s="43"/>
      <c r="AA222" s="43"/>
      <c r="AB222" s="43"/>
      <c r="AC222" s="154"/>
      <c r="AD222" s="44"/>
      <c r="AE222" s="44"/>
      <c r="AF222" s="155"/>
      <c r="BI222" s="163"/>
      <c r="BJ222" s="163"/>
      <c r="BK222" s="156" t="s">
        <v>442</v>
      </c>
      <c r="BL222" s="156" t="s">
        <v>442</v>
      </c>
      <c r="BM222" s="146" t="str">
        <f>IF(E222&lt;&gt;"", E222 &amp; " " &amp; BK222, (30 + COUNTBLANK(E$13:E222)) &amp; " " &amp; BK222)</f>
        <v>235 Payment Portal</v>
      </c>
      <c r="BN222" s="156">
        <f t="shared" si="29"/>
        <v>0</v>
      </c>
      <c r="BO222" s="156">
        <f t="shared" si="29"/>
        <v>0</v>
      </c>
      <c r="BP222" s="156">
        <f t="shared" si="29"/>
        <v>0</v>
      </c>
      <c r="BQ222" s="156">
        <f t="shared" si="27"/>
        <v>0</v>
      </c>
      <c r="BR222" s="156">
        <f t="shared" si="27"/>
        <v>0</v>
      </c>
      <c r="BS222" s="157">
        <f t="shared" si="27"/>
        <v>0</v>
      </c>
    </row>
    <row r="223" spans="1:71" s="45" customFormat="1" ht="41.45" customHeight="1" outlineLevel="2" x14ac:dyDescent="0.25">
      <c r="A223" s="160">
        <v>15.09</v>
      </c>
      <c r="B223" s="165" t="s">
        <v>459</v>
      </c>
      <c r="C223" s="150" t="s">
        <v>460</v>
      </c>
      <c r="D223" s="151"/>
      <c r="E223" s="40"/>
      <c r="F223" s="41"/>
      <c r="G223" s="41"/>
      <c r="H223" s="41"/>
      <c r="I223" s="41"/>
      <c r="J223" s="41"/>
      <c r="K223" s="41"/>
      <c r="L223" s="159">
        <f t="shared" si="35"/>
        <v>0</v>
      </c>
      <c r="M223" s="38"/>
      <c r="N223" s="43"/>
      <c r="O223" s="43"/>
      <c r="P223" s="43"/>
      <c r="Q223" s="43"/>
      <c r="R223" s="43"/>
      <c r="S223" s="43"/>
      <c r="T223" s="43"/>
      <c r="U223" s="43"/>
      <c r="V223" s="43"/>
      <c r="W223" s="153"/>
      <c r="X223" s="43"/>
      <c r="Y223" s="43"/>
      <c r="Z223" s="43"/>
      <c r="AA223" s="43"/>
      <c r="AB223" s="43"/>
      <c r="AC223" s="154"/>
      <c r="AD223" s="44"/>
      <c r="AE223" s="44"/>
      <c r="AF223" s="155"/>
      <c r="BI223" s="163"/>
      <c r="BJ223" s="163"/>
      <c r="BK223" s="156" t="s">
        <v>442</v>
      </c>
      <c r="BL223" s="156" t="s">
        <v>442</v>
      </c>
      <c r="BM223" s="146" t="str">
        <f>IF(E223&lt;&gt;"", E223 &amp; " " &amp; BK223, (30 + COUNTBLANK(E$13:E223)) &amp; " " &amp; BK223)</f>
        <v>236 Payment Portal</v>
      </c>
      <c r="BN223" s="156">
        <f t="shared" si="29"/>
        <v>0</v>
      </c>
      <c r="BO223" s="156">
        <f t="shared" si="29"/>
        <v>0</v>
      </c>
      <c r="BP223" s="156">
        <f t="shared" si="29"/>
        <v>0</v>
      </c>
      <c r="BQ223" s="156">
        <f t="shared" si="27"/>
        <v>0</v>
      </c>
      <c r="BR223" s="156">
        <f t="shared" si="27"/>
        <v>0</v>
      </c>
      <c r="BS223" s="157">
        <f t="shared" si="27"/>
        <v>0</v>
      </c>
    </row>
    <row r="224" spans="1:71" s="45" customFormat="1" ht="69" customHeight="1" outlineLevel="2" x14ac:dyDescent="0.25">
      <c r="A224" s="160">
        <v>15.1</v>
      </c>
      <c r="B224" s="165" t="s">
        <v>135</v>
      </c>
      <c r="C224" s="150" t="s">
        <v>461</v>
      </c>
      <c r="D224" s="182"/>
      <c r="E224" s="62"/>
      <c r="F224" s="63"/>
      <c r="G224" s="63"/>
      <c r="H224" s="41"/>
      <c r="I224" s="63"/>
      <c r="J224" s="63"/>
      <c r="K224" s="63"/>
      <c r="L224" s="159">
        <f t="shared" si="35"/>
        <v>0</v>
      </c>
      <c r="M224" s="38"/>
      <c r="N224" s="64"/>
      <c r="O224" s="64"/>
      <c r="P224" s="64"/>
      <c r="Q224" s="64"/>
      <c r="R224" s="64"/>
      <c r="S224" s="64"/>
      <c r="T224" s="64"/>
      <c r="U224" s="43"/>
      <c r="V224" s="64"/>
      <c r="W224" s="183"/>
      <c r="X224" s="43"/>
      <c r="Y224" s="43"/>
      <c r="Z224" s="43"/>
      <c r="AA224" s="43"/>
      <c r="AB224" s="43"/>
      <c r="AC224" s="154"/>
      <c r="AD224" s="65"/>
      <c r="AE224" s="65"/>
      <c r="AF224" s="184"/>
      <c r="BI224" s="163"/>
      <c r="BJ224" s="163"/>
      <c r="BK224" s="156" t="s">
        <v>442</v>
      </c>
      <c r="BL224" s="156" t="s">
        <v>442</v>
      </c>
      <c r="BM224" s="146" t="str">
        <f>IF(E224&lt;&gt;"", E224 &amp; " " &amp; BK224, (30 + COUNTBLANK(E$13:E224)) &amp; " " &amp; BK224)</f>
        <v>237 Payment Portal</v>
      </c>
      <c r="BN224" s="156">
        <f t="shared" si="29"/>
        <v>0</v>
      </c>
      <c r="BO224" s="156">
        <f t="shared" si="29"/>
        <v>0</v>
      </c>
      <c r="BP224" s="156">
        <f t="shared" si="29"/>
        <v>0</v>
      </c>
      <c r="BQ224" s="156">
        <f t="shared" si="27"/>
        <v>0</v>
      </c>
      <c r="BR224" s="156">
        <f t="shared" si="27"/>
        <v>0</v>
      </c>
      <c r="BS224" s="157">
        <f t="shared" si="27"/>
        <v>0</v>
      </c>
    </row>
    <row r="225" spans="1:71" s="45" customFormat="1" ht="86.45" customHeight="1" outlineLevel="2" x14ac:dyDescent="0.25">
      <c r="A225" s="160">
        <v>15.11</v>
      </c>
      <c r="B225" s="165" t="s">
        <v>462</v>
      </c>
      <c r="C225" s="185" t="s">
        <v>463</v>
      </c>
      <c r="D225" s="186"/>
      <c r="E225" s="58"/>
      <c r="F225" s="41"/>
      <c r="G225" s="41"/>
      <c r="H225" s="41"/>
      <c r="I225" s="41"/>
      <c r="J225" s="41"/>
      <c r="K225" s="41"/>
      <c r="L225" s="159">
        <f t="shared" si="35"/>
        <v>0</v>
      </c>
      <c r="M225" s="38"/>
      <c r="N225" s="43"/>
      <c r="O225" s="43"/>
      <c r="P225" s="43"/>
      <c r="Q225" s="43"/>
      <c r="R225" s="43"/>
      <c r="S225" s="43"/>
      <c r="T225" s="43"/>
      <c r="U225" s="43"/>
      <c r="V225" s="43"/>
      <c r="W225" s="153"/>
      <c r="X225" s="43"/>
      <c r="Y225" s="43"/>
      <c r="Z225" s="43"/>
      <c r="AA225" s="43"/>
      <c r="AB225" s="43"/>
      <c r="AC225" s="154"/>
      <c r="AD225" s="46"/>
      <c r="AE225" s="46"/>
      <c r="AF225" s="187"/>
      <c r="BI225" s="163"/>
      <c r="BJ225" s="163"/>
      <c r="BK225" s="156" t="s">
        <v>442</v>
      </c>
      <c r="BL225" s="156" t="s">
        <v>442</v>
      </c>
      <c r="BM225" s="146" t="str">
        <f>IF(E225&lt;&gt;"", E225 &amp; " " &amp; BK225, (30 + COUNTBLANK(E$13:E225)) &amp; " " &amp; BK225)</f>
        <v>238 Payment Portal</v>
      </c>
      <c r="BN225" s="156">
        <f t="shared" si="29"/>
        <v>0</v>
      </c>
      <c r="BO225" s="156">
        <f t="shared" si="29"/>
        <v>0</v>
      </c>
      <c r="BP225" s="156">
        <f t="shared" si="29"/>
        <v>0</v>
      </c>
      <c r="BQ225" s="156">
        <f t="shared" si="27"/>
        <v>0</v>
      </c>
      <c r="BR225" s="156">
        <f t="shared" si="27"/>
        <v>0</v>
      </c>
      <c r="BS225" s="157">
        <f t="shared" si="27"/>
        <v>0</v>
      </c>
    </row>
    <row r="226" spans="1:71" s="45" customFormat="1" ht="41.45" customHeight="1" outlineLevel="2" x14ac:dyDescent="0.25">
      <c r="A226" s="160">
        <v>15.12</v>
      </c>
      <c r="B226" s="165" t="s">
        <v>464</v>
      </c>
      <c r="C226" s="150" t="s">
        <v>465</v>
      </c>
      <c r="D226" s="188"/>
      <c r="E226" s="67"/>
      <c r="F226" s="68"/>
      <c r="G226" s="68"/>
      <c r="H226" s="41"/>
      <c r="I226" s="68"/>
      <c r="J226" s="68"/>
      <c r="K226" s="68"/>
      <c r="L226" s="159">
        <f t="shared" si="35"/>
        <v>0</v>
      </c>
      <c r="M226" s="38"/>
      <c r="N226" s="69"/>
      <c r="O226" s="69"/>
      <c r="P226" s="69"/>
      <c r="Q226" s="69"/>
      <c r="R226" s="69"/>
      <c r="S226" s="69"/>
      <c r="T226" s="69"/>
      <c r="U226" s="43"/>
      <c r="V226" s="69"/>
      <c r="W226" s="189"/>
      <c r="X226" s="43"/>
      <c r="Y226" s="43"/>
      <c r="Z226" s="43"/>
      <c r="AA226" s="43"/>
      <c r="AB226" s="43"/>
      <c r="AC226" s="154"/>
      <c r="AD226" s="70"/>
      <c r="AE226" s="70"/>
      <c r="AF226" s="190"/>
      <c r="BI226" s="163"/>
      <c r="BJ226" s="163"/>
      <c r="BK226" s="156" t="s">
        <v>442</v>
      </c>
      <c r="BL226" s="156" t="s">
        <v>442</v>
      </c>
      <c r="BM226" s="146" t="str">
        <f>IF(E226&lt;&gt;"", E226 &amp; " " &amp; BK226, (30 + COUNTBLANK(E$13:E226)) &amp; " " &amp; BK226)</f>
        <v>239 Payment Portal</v>
      </c>
      <c r="BN226" s="156">
        <f t="shared" si="29"/>
        <v>0</v>
      </c>
      <c r="BO226" s="156">
        <f t="shared" si="29"/>
        <v>0</v>
      </c>
      <c r="BP226" s="156">
        <f t="shared" si="29"/>
        <v>0</v>
      </c>
      <c r="BQ226" s="156">
        <f t="shared" si="29"/>
        <v>0</v>
      </c>
      <c r="BR226" s="156">
        <f t="shared" si="29"/>
        <v>0</v>
      </c>
      <c r="BS226" s="157">
        <f t="shared" si="29"/>
        <v>0</v>
      </c>
    </row>
    <row r="227" spans="1:71" s="45" customFormat="1" ht="82.9" customHeight="1" outlineLevel="2" x14ac:dyDescent="0.25">
      <c r="A227" s="160">
        <v>15.13</v>
      </c>
      <c r="B227" s="165" t="s">
        <v>466</v>
      </c>
      <c r="C227" s="150" t="s">
        <v>467</v>
      </c>
      <c r="D227" s="151"/>
      <c r="E227" s="40"/>
      <c r="F227" s="41"/>
      <c r="G227" s="41"/>
      <c r="H227" s="41"/>
      <c r="I227" s="41"/>
      <c r="J227" s="41"/>
      <c r="K227" s="41"/>
      <c r="L227" s="159">
        <f t="shared" si="35"/>
        <v>0</v>
      </c>
      <c r="M227" s="38"/>
      <c r="N227" s="43"/>
      <c r="O227" s="43"/>
      <c r="P227" s="43"/>
      <c r="Q227" s="43"/>
      <c r="R227" s="43"/>
      <c r="S227" s="43"/>
      <c r="T227" s="43"/>
      <c r="U227" s="43"/>
      <c r="V227" s="43"/>
      <c r="W227" s="153"/>
      <c r="X227" s="43"/>
      <c r="Y227" s="43"/>
      <c r="Z227" s="43"/>
      <c r="AA227" s="43"/>
      <c r="AB227" s="43"/>
      <c r="AC227" s="154"/>
      <c r="AD227" s="44"/>
      <c r="AE227" s="44"/>
      <c r="AF227" s="155"/>
      <c r="BI227" s="163"/>
      <c r="BJ227" s="163"/>
      <c r="BK227" s="156" t="s">
        <v>442</v>
      </c>
      <c r="BL227" s="156" t="s">
        <v>442</v>
      </c>
      <c r="BM227" s="146" t="str">
        <f>IF(E227&lt;&gt;"", E227 &amp; " " &amp; BK227, (30 + COUNTBLANK(E$13:E227)) &amp; " " &amp; BK227)</f>
        <v>240 Payment Portal</v>
      </c>
      <c r="BN227" s="156">
        <f t="shared" ref="BN227:BS269" si="36">F227*20%</f>
        <v>0</v>
      </c>
      <c r="BO227" s="156">
        <f t="shared" si="36"/>
        <v>0</v>
      </c>
      <c r="BP227" s="156">
        <f t="shared" si="36"/>
        <v>0</v>
      </c>
      <c r="BQ227" s="156">
        <f t="shared" si="36"/>
        <v>0</v>
      </c>
      <c r="BR227" s="156">
        <f t="shared" si="36"/>
        <v>0</v>
      </c>
      <c r="BS227" s="157">
        <f t="shared" si="36"/>
        <v>0</v>
      </c>
    </row>
    <row r="228" spans="1:71" s="45" customFormat="1" ht="69" customHeight="1" outlineLevel="2" x14ac:dyDescent="0.25">
      <c r="A228" s="160">
        <v>15.14</v>
      </c>
      <c r="B228" s="165" t="s">
        <v>468</v>
      </c>
      <c r="C228" s="150" t="s">
        <v>469</v>
      </c>
      <c r="D228" s="151"/>
      <c r="E228" s="40"/>
      <c r="F228" s="41"/>
      <c r="G228" s="41"/>
      <c r="H228" s="41"/>
      <c r="I228" s="41"/>
      <c r="J228" s="41"/>
      <c r="K228" s="41"/>
      <c r="L228" s="159">
        <f t="shared" si="35"/>
        <v>0</v>
      </c>
      <c r="M228" s="38"/>
      <c r="N228" s="43"/>
      <c r="O228" s="43"/>
      <c r="P228" s="43"/>
      <c r="Q228" s="43"/>
      <c r="R228" s="43"/>
      <c r="S228" s="43"/>
      <c r="T228" s="43"/>
      <c r="U228" s="43"/>
      <c r="V228" s="43"/>
      <c r="W228" s="153"/>
      <c r="X228" s="43"/>
      <c r="Y228" s="43"/>
      <c r="Z228" s="43"/>
      <c r="AA228" s="43"/>
      <c r="AB228" s="43"/>
      <c r="AC228" s="154"/>
      <c r="AD228" s="44"/>
      <c r="AE228" s="44"/>
      <c r="AF228" s="155"/>
      <c r="BI228" s="163"/>
      <c r="BJ228" s="163"/>
      <c r="BK228" s="156" t="s">
        <v>442</v>
      </c>
      <c r="BL228" s="156" t="s">
        <v>442</v>
      </c>
      <c r="BM228" s="146" t="str">
        <f>IF(E228&lt;&gt;"", E228 &amp; " " &amp; BK228, (30 + COUNTBLANK(E$13:E228)) &amp; " " &amp; BK228)</f>
        <v>241 Payment Portal</v>
      </c>
      <c r="BN228" s="156">
        <f t="shared" si="36"/>
        <v>0</v>
      </c>
      <c r="BO228" s="156">
        <f t="shared" si="36"/>
        <v>0</v>
      </c>
      <c r="BP228" s="156">
        <f t="shared" si="36"/>
        <v>0</v>
      </c>
      <c r="BQ228" s="156">
        <f t="shared" si="36"/>
        <v>0</v>
      </c>
      <c r="BR228" s="156">
        <f t="shared" si="36"/>
        <v>0</v>
      </c>
      <c r="BS228" s="157">
        <f t="shared" si="36"/>
        <v>0</v>
      </c>
    </row>
    <row r="229" spans="1:71" s="45" customFormat="1" ht="69" customHeight="1" outlineLevel="2" x14ac:dyDescent="0.25">
      <c r="A229" s="160">
        <v>15.15</v>
      </c>
      <c r="B229" s="165" t="s">
        <v>470</v>
      </c>
      <c r="C229" s="150" t="s">
        <v>471</v>
      </c>
      <c r="D229" s="151"/>
      <c r="E229" s="40"/>
      <c r="F229" s="41"/>
      <c r="G229" s="41"/>
      <c r="H229" s="41"/>
      <c r="I229" s="41"/>
      <c r="J229" s="41"/>
      <c r="K229" s="41"/>
      <c r="L229" s="159">
        <f t="shared" si="35"/>
        <v>0</v>
      </c>
      <c r="M229" s="38"/>
      <c r="N229" s="43"/>
      <c r="O229" s="43"/>
      <c r="P229" s="43"/>
      <c r="Q229" s="43"/>
      <c r="R229" s="43"/>
      <c r="S229" s="43"/>
      <c r="T229" s="43"/>
      <c r="U229" s="43"/>
      <c r="V229" s="43"/>
      <c r="W229" s="153"/>
      <c r="X229" s="43"/>
      <c r="Y229" s="43"/>
      <c r="Z229" s="43"/>
      <c r="AA229" s="43"/>
      <c r="AB229" s="43"/>
      <c r="AC229" s="154"/>
      <c r="AD229" s="44"/>
      <c r="AE229" s="44"/>
      <c r="AF229" s="155"/>
      <c r="BI229" s="163"/>
      <c r="BJ229" s="163"/>
      <c r="BK229" s="156" t="s">
        <v>442</v>
      </c>
      <c r="BL229" s="156" t="s">
        <v>442</v>
      </c>
      <c r="BM229" s="146" t="str">
        <f>IF(E229&lt;&gt;"", E229 &amp; " " &amp; BK229, (30 + COUNTBLANK(E$13:E229)) &amp; " " &amp; BK229)</f>
        <v>242 Payment Portal</v>
      </c>
      <c r="BN229" s="156">
        <f t="shared" si="36"/>
        <v>0</v>
      </c>
      <c r="BO229" s="156">
        <f t="shared" si="36"/>
        <v>0</v>
      </c>
      <c r="BP229" s="156">
        <f t="shared" si="36"/>
        <v>0</v>
      </c>
      <c r="BQ229" s="156">
        <f t="shared" si="36"/>
        <v>0</v>
      </c>
      <c r="BR229" s="156">
        <f t="shared" si="36"/>
        <v>0</v>
      </c>
      <c r="BS229" s="157">
        <f t="shared" si="36"/>
        <v>0</v>
      </c>
    </row>
    <row r="230" spans="1:71" s="45" customFormat="1" ht="55.15" customHeight="1" outlineLevel="2" x14ac:dyDescent="0.25">
      <c r="A230" s="160">
        <v>15.16</v>
      </c>
      <c r="B230" s="165" t="s">
        <v>472</v>
      </c>
      <c r="C230" s="150" t="s">
        <v>473</v>
      </c>
      <c r="D230" s="151"/>
      <c r="E230" s="40"/>
      <c r="F230" s="41"/>
      <c r="G230" s="41"/>
      <c r="H230" s="41"/>
      <c r="I230" s="41"/>
      <c r="J230" s="41"/>
      <c r="K230" s="41"/>
      <c r="L230" s="159">
        <f t="shared" si="35"/>
        <v>0</v>
      </c>
      <c r="M230" s="38"/>
      <c r="N230" s="43"/>
      <c r="O230" s="43"/>
      <c r="P230" s="43"/>
      <c r="Q230" s="43"/>
      <c r="R230" s="43"/>
      <c r="S230" s="43"/>
      <c r="T230" s="43"/>
      <c r="U230" s="43"/>
      <c r="V230" s="43"/>
      <c r="W230" s="153"/>
      <c r="X230" s="43"/>
      <c r="Y230" s="43"/>
      <c r="Z230" s="43"/>
      <c r="AA230" s="43"/>
      <c r="AB230" s="43"/>
      <c r="AC230" s="154"/>
      <c r="AD230" s="44"/>
      <c r="AE230" s="44"/>
      <c r="AF230" s="155"/>
      <c r="BI230" s="163"/>
      <c r="BJ230" s="163"/>
      <c r="BK230" s="156" t="s">
        <v>442</v>
      </c>
      <c r="BL230" s="156" t="s">
        <v>442</v>
      </c>
      <c r="BM230" s="146" t="str">
        <f>IF(E230&lt;&gt;"", E230 &amp; " " &amp; BK230, (30 + COUNTBLANK(E$13:E230)) &amp; " " &amp; BK230)</f>
        <v>243 Payment Portal</v>
      </c>
      <c r="BN230" s="156">
        <f t="shared" si="36"/>
        <v>0</v>
      </c>
      <c r="BO230" s="156">
        <f t="shared" si="36"/>
        <v>0</v>
      </c>
      <c r="BP230" s="156">
        <f t="shared" si="36"/>
        <v>0</v>
      </c>
      <c r="BQ230" s="156">
        <f t="shared" si="36"/>
        <v>0</v>
      </c>
      <c r="BR230" s="156">
        <f t="shared" si="36"/>
        <v>0</v>
      </c>
      <c r="BS230" s="157">
        <f t="shared" si="36"/>
        <v>0</v>
      </c>
    </row>
    <row r="231" spans="1:71" s="45" customFormat="1" ht="55.15" customHeight="1" outlineLevel="2" x14ac:dyDescent="0.25">
      <c r="A231" s="160">
        <v>15.17</v>
      </c>
      <c r="B231" s="165" t="s">
        <v>474</v>
      </c>
      <c r="C231" s="150" t="s">
        <v>475</v>
      </c>
      <c r="D231" s="151"/>
      <c r="E231" s="40"/>
      <c r="F231" s="41"/>
      <c r="G231" s="41"/>
      <c r="H231" s="41"/>
      <c r="I231" s="41"/>
      <c r="J231" s="41"/>
      <c r="K231" s="41"/>
      <c r="L231" s="159">
        <f t="shared" si="35"/>
        <v>0</v>
      </c>
      <c r="M231" s="38"/>
      <c r="N231" s="43"/>
      <c r="O231" s="43"/>
      <c r="P231" s="43"/>
      <c r="Q231" s="43"/>
      <c r="R231" s="43"/>
      <c r="S231" s="43"/>
      <c r="T231" s="43"/>
      <c r="U231" s="43"/>
      <c r="V231" s="43"/>
      <c r="W231" s="153"/>
      <c r="X231" s="43"/>
      <c r="Y231" s="43"/>
      <c r="Z231" s="43"/>
      <c r="AA231" s="43"/>
      <c r="AB231" s="43"/>
      <c r="AC231" s="154"/>
      <c r="AD231" s="44"/>
      <c r="AE231" s="44"/>
      <c r="AF231" s="155"/>
      <c r="BI231" s="163"/>
      <c r="BJ231" s="163"/>
      <c r="BK231" s="156" t="s">
        <v>442</v>
      </c>
      <c r="BL231" s="156" t="s">
        <v>442</v>
      </c>
      <c r="BM231" s="146" t="str">
        <f>IF(E231&lt;&gt;"", E231 &amp; " " &amp; BK231, (30 + COUNTBLANK(E$13:E231)) &amp; " " &amp; BK231)</f>
        <v>244 Payment Portal</v>
      </c>
      <c r="BN231" s="156">
        <f t="shared" si="36"/>
        <v>0</v>
      </c>
      <c r="BO231" s="156">
        <f t="shared" si="36"/>
        <v>0</v>
      </c>
      <c r="BP231" s="156">
        <f t="shared" si="36"/>
        <v>0</v>
      </c>
      <c r="BQ231" s="156">
        <f t="shared" si="36"/>
        <v>0</v>
      </c>
      <c r="BR231" s="156">
        <f t="shared" si="36"/>
        <v>0</v>
      </c>
      <c r="BS231" s="157">
        <f t="shared" si="36"/>
        <v>0</v>
      </c>
    </row>
    <row r="232" spans="1:71" s="45" customFormat="1" outlineLevel="1" x14ac:dyDescent="0.25">
      <c r="A232" s="50">
        <v>16</v>
      </c>
      <c r="B232" s="91" t="s">
        <v>476</v>
      </c>
      <c r="C232" s="141"/>
      <c r="D232" s="37"/>
      <c r="E232" s="37"/>
      <c r="F232" s="49">
        <f t="shared" ref="F232:K232" si="37">IFERROR(AVERAGEIF(BN233:BN249, "&gt;1%"),0)</f>
        <v>0</v>
      </c>
      <c r="G232" s="49">
        <f t="shared" si="37"/>
        <v>0</v>
      </c>
      <c r="H232" s="49">
        <f t="shared" si="37"/>
        <v>0</v>
      </c>
      <c r="I232" s="49">
        <f t="shared" si="37"/>
        <v>0</v>
      </c>
      <c r="J232" s="49">
        <f t="shared" si="37"/>
        <v>0</v>
      </c>
      <c r="K232" s="49">
        <f t="shared" si="37"/>
        <v>0</v>
      </c>
      <c r="L232" s="49">
        <f>IFERROR(AVERAGEIF(L233:L249, "&gt;1%"),0)</f>
        <v>0</v>
      </c>
      <c r="M232" s="38"/>
      <c r="N232" s="161" t="s">
        <v>716</v>
      </c>
      <c r="O232" s="161" t="s">
        <v>716</v>
      </c>
      <c r="P232" s="161" t="s">
        <v>716</v>
      </c>
      <c r="Q232" s="161" t="s">
        <v>716</v>
      </c>
      <c r="R232" s="161" t="s">
        <v>716</v>
      </c>
      <c r="S232" s="161" t="s">
        <v>716</v>
      </c>
      <c r="T232" s="161" t="s">
        <v>716</v>
      </c>
      <c r="U232" s="161" t="s">
        <v>716</v>
      </c>
      <c r="V232" s="161" t="s">
        <v>716</v>
      </c>
      <c r="W232" s="161" t="s">
        <v>716</v>
      </c>
      <c r="X232" s="161" t="s">
        <v>716</v>
      </c>
      <c r="Y232" s="161" t="s">
        <v>716</v>
      </c>
      <c r="Z232" s="161" t="s">
        <v>716</v>
      </c>
      <c r="AA232" s="161" t="s">
        <v>716</v>
      </c>
      <c r="AB232" s="161" t="s">
        <v>716</v>
      </c>
      <c r="AC232" s="154"/>
      <c r="AD232" s="39"/>
      <c r="AE232" s="39"/>
      <c r="AF232" s="39"/>
      <c r="BI232" s="163"/>
      <c r="BJ232" s="163"/>
      <c r="BK232" s="145" t="s">
        <v>67</v>
      </c>
      <c r="BL232" s="156" t="s">
        <v>477</v>
      </c>
      <c r="BM232" s="146"/>
      <c r="BN232" s="156">
        <f t="shared" si="36"/>
        <v>0</v>
      </c>
      <c r="BO232" s="156">
        <f t="shared" si="36"/>
        <v>0</v>
      </c>
      <c r="BP232" s="156">
        <f t="shared" si="36"/>
        <v>0</v>
      </c>
      <c r="BQ232" s="156">
        <f t="shared" si="36"/>
        <v>0</v>
      </c>
      <c r="BR232" s="156">
        <f t="shared" si="36"/>
        <v>0</v>
      </c>
      <c r="BS232" s="157">
        <f t="shared" si="36"/>
        <v>0</v>
      </c>
    </row>
    <row r="233" spans="1:71" s="45" customFormat="1" ht="69" customHeight="1" outlineLevel="2" x14ac:dyDescent="0.25">
      <c r="A233" s="160">
        <v>16.010000000000002</v>
      </c>
      <c r="B233" s="165" t="s">
        <v>478</v>
      </c>
      <c r="C233" s="150" t="s">
        <v>479</v>
      </c>
      <c r="D233" s="151"/>
      <c r="E233" s="40"/>
      <c r="F233" s="41"/>
      <c r="G233" s="41"/>
      <c r="H233" s="41"/>
      <c r="I233" s="41"/>
      <c r="J233" s="41"/>
      <c r="K233" s="41"/>
      <c r="L233" s="159">
        <f t="shared" ref="L233:L249" si="38">SUM((VLOOKUP(F233,$K$2:$L$7,2,TRUE)*($F$10*100)),(VLOOKUP(G233,$K$2:$L$7,2,TRUE)*($G$10*100)),(VLOOKUP(H233,$K$2:$L$7,2,TRUE)*($H$10*100)),(VLOOKUP(I233,$K$2:$L$7,2,TRUE)*($I$10*100)),(VLOOKUP(J233,$K$2:$L$7,2,TRUE)*($J$10*100)),(VLOOKUP(K233,$K$2:$L$7,2,TRUE)*($K$10*100)))/100</f>
        <v>0</v>
      </c>
      <c r="M233" s="38"/>
      <c r="N233" s="43"/>
      <c r="O233" s="43"/>
      <c r="P233" s="43"/>
      <c r="Q233" s="43"/>
      <c r="R233" s="43"/>
      <c r="S233" s="43"/>
      <c r="T233" s="43"/>
      <c r="U233" s="43"/>
      <c r="V233" s="43"/>
      <c r="W233" s="153"/>
      <c r="X233" s="43"/>
      <c r="Y233" s="43"/>
      <c r="Z233" s="43"/>
      <c r="AA233" s="43"/>
      <c r="AB233" s="43"/>
      <c r="AC233" s="154"/>
      <c r="AD233" s="44"/>
      <c r="AE233" s="44"/>
      <c r="AF233" s="155"/>
      <c r="BI233" s="163"/>
      <c r="BJ233" s="163"/>
      <c r="BK233" s="156" t="s">
        <v>477</v>
      </c>
      <c r="BL233" s="156" t="s">
        <v>477</v>
      </c>
      <c r="BM233" s="146" t="str">
        <f>IF(E233&lt;&gt;"", E233 &amp; " " &amp; BK233, (30 + COUNTBLANK(E$13:E233)) &amp; " " &amp; BK233)</f>
        <v>246 HRIS</v>
      </c>
      <c r="BN233" s="156">
        <f t="shared" si="36"/>
        <v>0</v>
      </c>
      <c r="BO233" s="156">
        <f t="shared" si="36"/>
        <v>0</v>
      </c>
      <c r="BP233" s="156">
        <f t="shared" si="36"/>
        <v>0</v>
      </c>
      <c r="BQ233" s="156">
        <f t="shared" si="36"/>
        <v>0</v>
      </c>
      <c r="BR233" s="156">
        <f t="shared" si="36"/>
        <v>0</v>
      </c>
      <c r="BS233" s="157">
        <f t="shared" si="36"/>
        <v>0</v>
      </c>
    </row>
    <row r="234" spans="1:71" s="45" customFormat="1" ht="55.15" customHeight="1" outlineLevel="2" x14ac:dyDescent="0.25">
      <c r="A234" s="160">
        <v>16.02</v>
      </c>
      <c r="B234" s="165" t="s">
        <v>480</v>
      </c>
      <c r="C234" s="150" t="s">
        <v>481</v>
      </c>
      <c r="D234" s="151"/>
      <c r="E234" s="40"/>
      <c r="F234" s="41"/>
      <c r="G234" s="41"/>
      <c r="H234" s="41"/>
      <c r="I234" s="41"/>
      <c r="J234" s="41"/>
      <c r="K234" s="41"/>
      <c r="L234" s="159">
        <f t="shared" si="38"/>
        <v>0</v>
      </c>
      <c r="M234" s="38"/>
      <c r="N234" s="43"/>
      <c r="O234" s="43"/>
      <c r="P234" s="43"/>
      <c r="Q234" s="43"/>
      <c r="R234" s="43"/>
      <c r="S234" s="43"/>
      <c r="T234" s="43"/>
      <c r="U234" s="43"/>
      <c r="V234" s="43"/>
      <c r="W234" s="153"/>
      <c r="X234" s="43"/>
      <c r="Y234" s="43"/>
      <c r="Z234" s="43"/>
      <c r="AA234" s="43"/>
      <c r="AB234" s="43"/>
      <c r="AC234" s="154"/>
      <c r="AD234" s="44"/>
      <c r="AE234" s="44"/>
      <c r="AF234" s="155"/>
      <c r="BI234" s="163"/>
      <c r="BJ234" s="163"/>
      <c r="BK234" s="156" t="s">
        <v>477</v>
      </c>
      <c r="BL234" s="156" t="s">
        <v>477</v>
      </c>
      <c r="BM234" s="146" t="str">
        <f>IF(E234&lt;&gt;"", E234 &amp; " " &amp; BK234, (30 + COUNTBLANK(E$13:E234)) &amp; " " &amp; BK234)</f>
        <v>247 HRIS</v>
      </c>
      <c r="BN234" s="156">
        <f t="shared" si="36"/>
        <v>0</v>
      </c>
      <c r="BO234" s="156">
        <f t="shared" si="36"/>
        <v>0</v>
      </c>
      <c r="BP234" s="156">
        <f t="shared" si="36"/>
        <v>0</v>
      </c>
      <c r="BQ234" s="156">
        <f t="shared" si="36"/>
        <v>0</v>
      </c>
      <c r="BR234" s="156">
        <f t="shared" si="36"/>
        <v>0</v>
      </c>
      <c r="BS234" s="157">
        <f t="shared" si="36"/>
        <v>0</v>
      </c>
    </row>
    <row r="235" spans="1:71" s="45" customFormat="1" ht="55.15" customHeight="1" outlineLevel="2" x14ac:dyDescent="0.25">
      <c r="A235" s="160">
        <v>16.03</v>
      </c>
      <c r="B235" s="165" t="s">
        <v>482</v>
      </c>
      <c r="C235" s="150" t="s">
        <v>483</v>
      </c>
      <c r="D235" s="151"/>
      <c r="E235" s="40"/>
      <c r="F235" s="41"/>
      <c r="G235" s="41"/>
      <c r="H235" s="41"/>
      <c r="I235" s="41"/>
      <c r="J235" s="41"/>
      <c r="K235" s="41"/>
      <c r="L235" s="159">
        <f t="shared" si="38"/>
        <v>0</v>
      </c>
      <c r="M235" s="38"/>
      <c r="N235" s="43"/>
      <c r="O235" s="43"/>
      <c r="P235" s="43"/>
      <c r="Q235" s="43"/>
      <c r="R235" s="43"/>
      <c r="S235" s="43"/>
      <c r="T235" s="43"/>
      <c r="U235" s="43"/>
      <c r="V235" s="43"/>
      <c r="W235" s="153"/>
      <c r="X235" s="43"/>
      <c r="Y235" s="43"/>
      <c r="Z235" s="43"/>
      <c r="AA235" s="43"/>
      <c r="AB235" s="43"/>
      <c r="AC235" s="154"/>
      <c r="AD235" s="44"/>
      <c r="AE235" s="44"/>
      <c r="AF235" s="155"/>
      <c r="BI235" s="163"/>
      <c r="BJ235" s="163"/>
      <c r="BK235" s="156" t="s">
        <v>477</v>
      </c>
      <c r="BL235" s="156" t="s">
        <v>477</v>
      </c>
      <c r="BM235" s="146" t="str">
        <f>IF(E235&lt;&gt;"", E235 &amp; " " &amp; BK235, (30 + COUNTBLANK(E$13:E235)) &amp; " " &amp; BK235)</f>
        <v>248 HRIS</v>
      </c>
      <c r="BN235" s="156">
        <f t="shared" si="36"/>
        <v>0</v>
      </c>
      <c r="BO235" s="156">
        <f t="shared" si="36"/>
        <v>0</v>
      </c>
      <c r="BP235" s="156">
        <f t="shared" si="36"/>
        <v>0</v>
      </c>
      <c r="BQ235" s="156">
        <f t="shared" si="36"/>
        <v>0</v>
      </c>
      <c r="BR235" s="156">
        <f t="shared" si="36"/>
        <v>0</v>
      </c>
      <c r="BS235" s="157">
        <f t="shared" si="36"/>
        <v>0</v>
      </c>
    </row>
    <row r="236" spans="1:71" s="45" customFormat="1" ht="41.45" customHeight="1" outlineLevel="2" x14ac:dyDescent="0.25">
      <c r="A236" s="160">
        <v>16.04</v>
      </c>
      <c r="B236" s="165" t="s">
        <v>484</v>
      </c>
      <c r="C236" s="150" t="s">
        <v>485</v>
      </c>
      <c r="D236" s="151"/>
      <c r="E236" s="40"/>
      <c r="F236" s="41"/>
      <c r="G236" s="41"/>
      <c r="H236" s="41"/>
      <c r="I236" s="41"/>
      <c r="J236" s="41"/>
      <c r="K236" s="41"/>
      <c r="L236" s="159">
        <f t="shared" si="38"/>
        <v>0</v>
      </c>
      <c r="M236" s="38"/>
      <c r="N236" s="43"/>
      <c r="O236" s="43"/>
      <c r="P236" s="43"/>
      <c r="Q236" s="43"/>
      <c r="R236" s="43"/>
      <c r="S236" s="43"/>
      <c r="T236" s="43"/>
      <c r="U236" s="43"/>
      <c r="V236" s="43"/>
      <c r="W236" s="153"/>
      <c r="X236" s="43"/>
      <c r="Y236" s="43"/>
      <c r="Z236" s="43"/>
      <c r="AA236" s="43"/>
      <c r="AB236" s="43"/>
      <c r="AC236" s="154"/>
      <c r="AD236" s="44"/>
      <c r="AE236" s="44"/>
      <c r="AF236" s="155"/>
      <c r="BI236" s="163"/>
      <c r="BJ236" s="163"/>
      <c r="BK236" s="156" t="s">
        <v>477</v>
      </c>
      <c r="BL236" s="156" t="s">
        <v>477</v>
      </c>
      <c r="BM236" s="146" t="str">
        <f>IF(E236&lt;&gt;"", E236 &amp; " " &amp; BK236, (30 + COUNTBLANK(E$13:E236)) &amp; " " &amp; BK236)</f>
        <v>249 HRIS</v>
      </c>
      <c r="BN236" s="156">
        <f t="shared" si="36"/>
        <v>0</v>
      </c>
      <c r="BO236" s="156">
        <f t="shared" si="36"/>
        <v>0</v>
      </c>
      <c r="BP236" s="156">
        <f t="shared" si="36"/>
        <v>0</v>
      </c>
      <c r="BQ236" s="156">
        <f t="shared" si="36"/>
        <v>0</v>
      </c>
      <c r="BR236" s="156">
        <f t="shared" si="36"/>
        <v>0</v>
      </c>
      <c r="BS236" s="157">
        <f t="shared" si="36"/>
        <v>0</v>
      </c>
    </row>
    <row r="237" spans="1:71" s="45" customFormat="1" ht="41.45" customHeight="1" outlineLevel="2" x14ac:dyDescent="0.25">
      <c r="A237" s="160">
        <v>16.05</v>
      </c>
      <c r="B237" s="165" t="s">
        <v>486</v>
      </c>
      <c r="C237" s="150" t="s">
        <v>487</v>
      </c>
      <c r="D237" s="151"/>
      <c r="E237" s="40"/>
      <c r="F237" s="41"/>
      <c r="G237" s="41"/>
      <c r="H237" s="41"/>
      <c r="I237" s="41"/>
      <c r="J237" s="41"/>
      <c r="K237" s="41"/>
      <c r="L237" s="159">
        <f t="shared" si="38"/>
        <v>0</v>
      </c>
      <c r="M237" s="38"/>
      <c r="N237" s="43"/>
      <c r="O237" s="43"/>
      <c r="P237" s="43"/>
      <c r="Q237" s="43"/>
      <c r="R237" s="43"/>
      <c r="S237" s="43"/>
      <c r="T237" s="43"/>
      <c r="U237" s="43"/>
      <c r="V237" s="43"/>
      <c r="W237" s="153"/>
      <c r="X237" s="43"/>
      <c r="Y237" s="43"/>
      <c r="Z237" s="43"/>
      <c r="AA237" s="43"/>
      <c r="AB237" s="43"/>
      <c r="AC237" s="154"/>
      <c r="AD237" s="44"/>
      <c r="AE237" s="44"/>
      <c r="AF237" s="155"/>
      <c r="BI237" s="163"/>
      <c r="BJ237" s="163"/>
      <c r="BK237" s="156" t="s">
        <v>477</v>
      </c>
      <c r="BL237" s="156" t="s">
        <v>477</v>
      </c>
      <c r="BM237" s="146" t="str">
        <f>IF(E237&lt;&gt;"", E237 &amp; " " &amp; BK237, (30 + COUNTBLANK(E$13:E237)) &amp; " " &amp; BK237)</f>
        <v>250 HRIS</v>
      </c>
      <c r="BN237" s="156">
        <f t="shared" si="36"/>
        <v>0</v>
      </c>
      <c r="BO237" s="156">
        <f t="shared" si="36"/>
        <v>0</v>
      </c>
      <c r="BP237" s="156">
        <f t="shared" si="36"/>
        <v>0</v>
      </c>
      <c r="BQ237" s="156">
        <f t="shared" si="36"/>
        <v>0</v>
      </c>
      <c r="BR237" s="156">
        <f t="shared" si="36"/>
        <v>0</v>
      </c>
      <c r="BS237" s="157">
        <f t="shared" si="36"/>
        <v>0</v>
      </c>
    </row>
    <row r="238" spans="1:71" s="45" customFormat="1" ht="55.15" customHeight="1" outlineLevel="2" x14ac:dyDescent="0.25">
      <c r="A238" s="160">
        <v>16.059999999999999</v>
      </c>
      <c r="B238" s="165" t="s">
        <v>488</v>
      </c>
      <c r="C238" s="150" t="s">
        <v>489</v>
      </c>
      <c r="D238" s="151"/>
      <c r="E238" s="40"/>
      <c r="F238" s="41"/>
      <c r="G238" s="41"/>
      <c r="H238" s="41"/>
      <c r="I238" s="41"/>
      <c r="J238" s="41"/>
      <c r="K238" s="41"/>
      <c r="L238" s="159">
        <f t="shared" si="38"/>
        <v>0</v>
      </c>
      <c r="M238" s="38"/>
      <c r="N238" s="43"/>
      <c r="O238" s="43"/>
      <c r="P238" s="43"/>
      <c r="Q238" s="43"/>
      <c r="R238" s="43"/>
      <c r="S238" s="43"/>
      <c r="T238" s="43"/>
      <c r="U238" s="43"/>
      <c r="V238" s="43"/>
      <c r="W238" s="153"/>
      <c r="X238" s="43"/>
      <c r="Y238" s="43"/>
      <c r="Z238" s="43"/>
      <c r="AA238" s="43"/>
      <c r="AB238" s="43"/>
      <c r="AC238" s="154"/>
      <c r="AD238" s="44"/>
      <c r="AE238" s="44"/>
      <c r="AF238" s="155"/>
      <c r="BI238" s="163"/>
      <c r="BJ238" s="163"/>
      <c r="BK238" s="156" t="s">
        <v>477</v>
      </c>
      <c r="BL238" s="156" t="s">
        <v>477</v>
      </c>
      <c r="BM238" s="146" t="str">
        <f>IF(E238&lt;&gt;"", E238 &amp; " " &amp; BK238, (30 + COUNTBLANK(E$13:E238)) &amp; " " &amp; BK238)</f>
        <v>251 HRIS</v>
      </c>
      <c r="BN238" s="156">
        <f t="shared" si="36"/>
        <v>0</v>
      </c>
      <c r="BO238" s="156">
        <f t="shared" si="36"/>
        <v>0</v>
      </c>
      <c r="BP238" s="156">
        <f t="shared" si="36"/>
        <v>0</v>
      </c>
      <c r="BQ238" s="156">
        <f t="shared" si="36"/>
        <v>0</v>
      </c>
      <c r="BR238" s="156">
        <f t="shared" si="36"/>
        <v>0</v>
      </c>
      <c r="BS238" s="157">
        <f t="shared" si="36"/>
        <v>0</v>
      </c>
    </row>
    <row r="239" spans="1:71" s="45" customFormat="1" ht="55.15" customHeight="1" outlineLevel="2" x14ac:dyDescent="0.25">
      <c r="A239" s="160">
        <v>16.07</v>
      </c>
      <c r="B239" s="165" t="s">
        <v>490</v>
      </c>
      <c r="C239" s="150" t="s">
        <v>491</v>
      </c>
      <c r="D239" s="151"/>
      <c r="E239" s="40"/>
      <c r="F239" s="41"/>
      <c r="G239" s="41"/>
      <c r="H239" s="41"/>
      <c r="I239" s="41"/>
      <c r="J239" s="41"/>
      <c r="K239" s="41"/>
      <c r="L239" s="159">
        <f t="shared" si="38"/>
        <v>0</v>
      </c>
      <c r="M239" s="38"/>
      <c r="N239" s="43"/>
      <c r="O239" s="43"/>
      <c r="P239" s="43"/>
      <c r="Q239" s="43"/>
      <c r="R239" s="43"/>
      <c r="S239" s="43"/>
      <c r="T239" s="43"/>
      <c r="U239" s="43"/>
      <c r="V239" s="43"/>
      <c r="W239" s="153"/>
      <c r="X239" s="43"/>
      <c r="Y239" s="43"/>
      <c r="Z239" s="43"/>
      <c r="AA239" s="43"/>
      <c r="AB239" s="43"/>
      <c r="AC239" s="154"/>
      <c r="AD239" s="44"/>
      <c r="AE239" s="44"/>
      <c r="AF239" s="155"/>
      <c r="BI239" s="163"/>
      <c r="BJ239" s="163"/>
      <c r="BK239" s="156" t="s">
        <v>477</v>
      </c>
      <c r="BL239" s="156" t="s">
        <v>477</v>
      </c>
      <c r="BM239" s="146" t="str">
        <f>IF(E239&lt;&gt;"", E239 &amp; " " &amp; BK239, (30 + COUNTBLANK(E$13:E239)) &amp; " " &amp; BK239)</f>
        <v>252 HRIS</v>
      </c>
      <c r="BN239" s="156">
        <f t="shared" si="36"/>
        <v>0</v>
      </c>
      <c r="BO239" s="156">
        <f t="shared" si="36"/>
        <v>0</v>
      </c>
      <c r="BP239" s="156">
        <f t="shared" si="36"/>
        <v>0</v>
      </c>
      <c r="BQ239" s="156">
        <f t="shared" si="36"/>
        <v>0</v>
      </c>
      <c r="BR239" s="156">
        <f t="shared" si="36"/>
        <v>0</v>
      </c>
      <c r="BS239" s="157">
        <f t="shared" si="36"/>
        <v>0</v>
      </c>
    </row>
    <row r="240" spans="1:71" s="45" customFormat="1" ht="69" customHeight="1" outlineLevel="2" x14ac:dyDescent="0.25">
      <c r="A240" s="160">
        <v>16.079999999999998</v>
      </c>
      <c r="B240" s="165" t="s">
        <v>492</v>
      </c>
      <c r="C240" s="150" t="s">
        <v>493</v>
      </c>
      <c r="D240" s="151"/>
      <c r="E240" s="40"/>
      <c r="F240" s="41"/>
      <c r="G240" s="41"/>
      <c r="H240" s="41"/>
      <c r="I240" s="41"/>
      <c r="J240" s="41"/>
      <c r="K240" s="41"/>
      <c r="L240" s="159">
        <f t="shared" si="38"/>
        <v>0</v>
      </c>
      <c r="M240" s="38"/>
      <c r="N240" s="43"/>
      <c r="O240" s="43"/>
      <c r="P240" s="43"/>
      <c r="Q240" s="43"/>
      <c r="R240" s="43"/>
      <c r="S240" s="43"/>
      <c r="T240" s="43"/>
      <c r="U240" s="43"/>
      <c r="V240" s="43"/>
      <c r="W240" s="153"/>
      <c r="X240" s="43"/>
      <c r="Y240" s="43"/>
      <c r="Z240" s="43"/>
      <c r="AA240" s="43"/>
      <c r="AB240" s="43"/>
      <c r="AC240" s="154"/>
      <c r="AD240" s="44"/>
      <c r="AE240" s="44"/>
      <c r="AF240" s="155"/>
      <c r="BI240" s="163"/>
      <c r="BJ240" s="163"/>
      <c r="BK240" s="156" t="s">
        <v>477</v>
      </c>
      <c r="BL240" s="156" t="s">
        <v>477</v>
      </c>
      <c r="BM240" s="146" t="str">
        <f>IF(E240&lt;&gt;"", E240 &amp; " " &amp; BK240, (30 + COUNTBLANK(E$13:E240)) &amp; " " &amp; BK240)</f>
        <v>253 HRIS</v>
      </c>
      <c r="BN240" s="156">
        <f t="shared" si="36"/>
        <v>0</v>
      </c>
      <c r="BO240" s="156">
        <f t="shared" si="36"/>
        <v>0</v>
      </c>
      <c r="BP240" s="156">
        <f t="shared" si="36"/>
        <v>0</v>
      </c>
      <c r="BQ240" s="156">
        <f t="shared" si="36"/>
        <v>0</v>
      </c>
      <c r="BR240" s="156">
        <f t="shared" si="36"/>
        <v>0</v>
      </c>
      <c r="BS240" s="157">
        <f t="shared" si="36"/>
        <v>0</v>
      </c>
    </row>
    <row r="241" spans="1:71" s="45" customFormat="1" ht="41.45" customHeight="1" outlineLevel="2" x14ac:dyDescent="0.25">
      <c r="A241" s="160">
        <v>16.09</v>
      </c>
      <c r="B241" s="165" t="s">
        <v>153</v>
      </c>
      <c r="C241" s="150" t="s">
        <v>494</v>
      </c>
      <c r="D241" s="151"/>
      <c r="E241" s="40"/>
      <c r="F241" s="41"/>
      <c r="G241" s="41"/>
      <c r="H241" s="41"/>
      <c r="I241" s="41"/>
      <c r="J241" s="41"/>
      <c r="K241" s="41"/>
      <c r="L241" s="159">
        <f t="shared" si="38"/>
        <v>0</v>
      </c>
      <c r="M241" s="38"/>
      <c r="N241" s="43"/>
      <c r="O241" s="43"/>
      <c r="P241" s="43"/>
      <c r="Q241" s="43"/>
      <c r="R241" s="43"/>
      <c r="S241" s="43"/>
      <c r="T241" s="43"/>
      <c r="U241" s="43"/>
      <c r="V241" s="43"/>
      <c r="W241" s="153"/>
      <c r="X241" s="43"/>
      <c r="Y241" s="43"/>
      <c r="Z241" s="43"/>
      <c r="AA241" s="43"/>
      <c r="AB241" s="43"/>
      <c r="AC241" s="154"/>
      <c r="AD241" s="44"/>
      <c r="AE241" s="44"/>
      <c r="AF241" s="155"/>
      <c r="BI241" s="163"/>
      <c r="BJ241" s="163"/>
      <c r="BK241" s="156" t="s">
        <v>477</v>
      </c>
      <c r="BL241" s="156" t="s">
        <v>477</v>
      </c>
      <c r="BM241" s="146" t="str">
        <f>IF(E241&lt;&gt;"", E241 &amp; " " &amp; BK241, (30 + COUNTBLANK(E$13:E241)) &amp; " " &amp; BK241)</f>
        <v>254 HRIS</v>
      </c>
      <c r="BN241" s="156">
        <f t="shared" si="36"/>
        <v>0</v>
      </c>
      <c r="BO241" s="156">
        <f t="shared" si="36"/>
        <v>0</v>
      </c>
      <c r="BP241" s="156">
        <f t="shared" si="36"/>
        <v>0</v>
      </c>
      <c r="BQ241" s="156">
        <f t="shared" si="36"/>
        <v>0</v>
      </c>
      <c r="BR241" s="156">
        <f t="shared" si="36"/>
        <v>0</v>
      </c>
      <c r="BS241" s="157">
        <f t="shared" si="36"/>
        <v>0</v>
      </c>
    </row>
    <row r="242" spans="1:71" s="45" customFormat="1" ht="41.45" customHeight="1" outlineLevel="2" x14ac:dyDescent="0.25">
      <c r="A242" s="160">
        <v>16.100000000000001</v>
      </c>
      <c r="B242" s="165" t="s">
        <v>495</v>
      </c>
      <c r="C242" s="150" t="s">
        <v>496</v>
      </c>
      <c r="D242" s="151"/>
      <c r="E242" s="40"/>
      <c r="F242" s="41"/>
      <c r="G242" s="41"/>
      <c r="H242" s="41"/>
      <c r="I242" s="41"/>
      <c r="J242" s="41"/>
      <c r="K242" s="41"/>
      <c r="L242" s="159">
        <f t="shared" si="38"/>
        <v>0</v>
      </c>
      <c r="M242" s="38"/>
      <c r="N242" s="43"/>
      <c r="O242" s="43"/>
      <c r="P242" s="43"/>
      <c r="Q242" s="43"/>
      <c r="R242" s="43"/>
      <c r="S242" s="43"/>
      <c r="T242" s="43"/>
      <c r="U242" s="43"/>
      <c r="V242" s="43"/>
      <c r="W242" s="153"/>
      <c r="X242" s="43"/>
      <c r="Y242" s="43"/>
      <c r="Z242" s="43"/>
      <c r="AA242" s="43"/>
      <c r="AB242" s="43"/>
      <c r="AC242" s="154"/>
      <c r="AD242" s="44"/>
      <c r="AE242" s="44"/>
      <c r="AF242" s="155"/>
      <c r="BI242" s="163"/>
      <c r="BJ242" s="163"/>
      <c r="BK242" s="156" t="s">
        <v>477</v>
      </c>
      <c r="BL242" s="156" t="s">
        <v>477</v>
      </c>
      <c r="BM242" s="146" t="str">
        <f>IF(E242&lt;&gt;"", E242 &amp; " " &amp; BK242, (30 + COUNTBLANK(E$13:E242)) &amp; " " &amp; BK242)</f>
        <v>255 HRIS</v>
      </c>
      <c r="BN242" s="156">
        <f t="shared" si="36"/>
        <v>0</v>
      </c>
      <c r="BO242" s="156">
        <f t="shared" si="36"/>
        <v>0</v>
      </c>
      <c r="BP242" s="156">
        <f t="shared" si="36"/>
        <v>0</v>
      </c>
      <c r="BQ242" s="156">
        <f t="shared" si="36"/>
        <v>0</v>
      </c>
      <c r="BR242" s="156">
        <f t="shared" si="36"/>
        <v>0</v>
      </c>
      <c r="BS242" s="157">
        <f t="shared" si="36"/>
        <v>0</v>
      </c>
    </row>
    <row r="243" spans="1:71" s="45" customFormat="1" ht="55.15" customHeight="1" outlineLevel="2" x14ac:dyDescent="0.25">
      <c r="A243" s="160">
        <v>16.11</v>
      </c>
      <c r="B243" s="165" t="s">
        <v>497</v>
      </c>
      <c r="C243" s="150" t="s">
        <v>498</v>
      </c>
      <c r="D243" s="151"/>
      <c r="E243" s="40"/>
      <c r="F243" s="41"/>
      <c r="G243" s="41"/>
      <c r="H243" s="41"/>
      <c r="I243" s="41"/>
      <c r="J243" s="41"/>
      <c r="K243" s="41"/>
      <c r="L243" s="159">
        <f t="shared" si="38"/>
        <v>0</v>
      </c>
      <c r="M243" s="38"/>
      <c r="N243" s="43"/>
      <c r="O243" s="43"/>
      <c r="P243" s="43"/>
      <c r="Q243" s="43"/>
      <c r="R243" s="43"/>
      <c r="S243" s="43"/>
      <c r="T243" s="43"/>
      <c r="U243" s="43"/>
      <c r="V243" s="43"/>
      <c r="W243" s="153"/>
      <c r="X243" s="43"/>
      <c r="Y243" s="43"/>
      <c r="Z243" s="43"/>
      <c r="AA243" s="43"/>
      <c r="AB243" s="43"/>
      <c r="AC243" s="154"/>
      <c r="AD243" s="44"/>
      <c r="AE243" s="44"/>
      <c r="AF243" s="155"/>
      <c r="BI243" s="163"/>
      <c r="BJ243" s="163"/>
      <c r="BK243" s="156" t="s">
        <v>477</v>
      </c>
      <c r="BL243" s="156" t="s">
        <v>477</v>
      </c>
      <c r="BM243" s="146" t="str">
        <f>IF(E243&lt;&gt;"", E243 &amp; " " &amp; BK243, (30 + COUNTBLANK(E$13:E243)) &amp; " " &amp; BK243)</f>
        <v>256 HRIS</v>
      </c>
      <c r="BN243" s="156">
        <f t="shared" si="36"/>
        <v>0</v>
      </c>
      <c r="BO243" s="156">
        <f t="shared" si="36"/>
        <v>0</v>
      </c>
      <c r="BP243" s="156">
        <f t="shared" si="36"/>
        <v>0</v>
      </c>
      <c r="BQ243" s="156">
        <f t="shared" si="36"/>
        <v>0</v>
      </c>
      <c r="BR243" s="156">
        <f t="shared" si="36"/>
        <v>0</v>
      </c>
      <c r="BS243" s="157">
        <f t="shared" si="36"/>
        <v>0</v>
      </c>
    </row>
    <row r="244" spans="1:71" s="45" customFormat="1" ht="55.15" customHeight="1" outlineLevel="2" x14ac:dyDescent="0.25">
      <c r="A244" s="160">
        <v>16.12</v>
      </c>
      <c r="B244" s="165" t="s">
        <v>499</v>
      </c>
      <c r="C244" s="150" t="s">
        <v>500</v>
      </c>
      <c r="D244" s="151"/>
      <c r="E244" s="40"/>
      <c r="F244" s="41"/>
      <c r="G244" s="41"/>
      <c r="H244" s="41"/>
      <c r="I244" s="41"/>
      <c r="J244" s="41"/>
      <c r="K244" s="41"/>
      <c r="L244" s="159">
        <f t="shared" si="38"/>
        <v>0</v>
      </c>
      <c r="M244" s="38"/>
      <c r="N244" s="43"/>
      <c r="O244" s="43"/>
      <c r="P244" s="43"/>
      <c r="Q244" s="43"/>
      <c r="R244" s="43"/>
      <c r="S244" s="43"/>
      <c r="T244" s="43"/>
      <c r="U244" s="43"/>
      <c r="V244" s="43"/>
      <c r="W244" s="153"/>
      <c r="X244" s="43"/>
      <c r="Y244" s="43"/>
      <c r="Z244" s="43"/>
      <c r="AA244" s="43"/>
      <c r="AB244" s="43"/>
      <c r="AC244" s="154"/>
      <c r="AD244" s="44"/>
      <c r="AE244" s="44"/>
      <c r="AF244" s="155"/>
      <c r="BI244" s="163"/>
      <c r="BJ244" s="163"/>
      <c r="BK244" s="156" t="s">
        <v>477</v>
      </c>
      <c r="BL244" s="156" t="s">
        <v>477</v>
      </c>
      <c r="BM244" s="146" t="str">
        <f>IF(E244&lt;&gt;"", E244 &amp; " " &amp; BK244, (30 + COUNTBLANK(E$13:E244)) &amp; " " &amp; BK244)</f>
        <v>257 HRIS</v>
      </c>
      <c r="BN244" s="156">
        <f t="shared" si="36"/>
        <v>0</v>
      </c>
      <c r="BO244" s="156">
        <f t="shared" si="36"/>
        <v>0</v>
      </c>
      <c r="BP244" s="156">
        <f t="shared" si="36"/>
        <v>0</v>
      </c>
      <c r="BQ244" s="156">
        <f t="shared" si="36"/>
        <v>0</v>
      </c>
      <c r="BR244" s="156">
        <f t="shared" si="36"/>
        <v>0</v>
      </c>
      <c r="BS244" s="157">
        <f t="shared" si="36"/>
        <v>0</v>
      </c>
    </row>
    <row r="245" spans="1:71" s="45" customFormat="1" ht="41.45" customHeight="1" outlineLevel="2" x14ac:dyDescent="0.25">
      <c r="A245" s="160">
        <v>16.13</v>
      </c>
      <c r="B245" s="165" t="s">
        <v>340</v>
      </c>
      <c r="C245" s="150" t="s">
        <v>501</v>
      </c>
      <c r="D245" s="151"/>
      <c r="E245" s="40"/>
      <c r="F245" s="41"/>
      <c r="G245" s="41"/>
      <c r="H245" s="41"/>
      <c r="I245" s="41"/>
      <c r="J245" s="41"/>
      <c r="K245" s="41"/>
      <c r="L245" s="159">
        <f t="shared" si="38"/>
        <v>0</v>
      </c>
      <c r="M245" s="38"/>
      <c r="N245" s="43"/>
      <c r="O245" s="43"/>
      <c r="P245" s="43"/>
      <c r="Q245" s="43"/>
      <c r="R245" s="43"/>
      <c r="S245" s="43"/>
      <c r="T245" s="43"/>
      <c r="U245" s="43"/>
      <c r="V245" s="43"/>
      <c r="W245" s="153"/>
      <c r="X245" s="43"/>
      <c r="Y245" s="43"/>
      <c r="Z245" s="43"/>
      <c r="AA245" s="43"/>
      <c r="AB245" s="43"/>
      <c r="AC245" s="154"/>
      <c r="AD245" s="44"/>
      <c r="AE245" s="44"/>
      <c r="AF245" s="155"/>
      <c r="BI245" s="163"/>
      <c r="BJ245" s="163"/>
      <c r="BK245" s="156" t="s">
        <v>477</v>
      </c>
      <c r="BL245" s="156" t="s">
        <v>477</v>
      </c>
      <c r="BM245" s="146" t="str">
        <f>IF(E245&lt;&gt;"", E245 &amp; " " &amp; BK245, (30 + COUNTBLANK(E$13:E245)) &amp; " " &amp; BK245)</f>
        <v>258 HRIS</v>
      </c>
      <c r="BN245" s="156">
        <f t="shared" si="36"/>
        <v>0</v>
      </c>
      <c r="BO245" s="156">
        <f t="shared" si="36"/>
        <v>0</v>
      </c>
      <c r="BP245" s="156">
        <f t="shared" si="36"/>
        <v>0</v>
      </c>
      <c r="BQ245" s="156">
        <f t="shared" si="36"/>
        <v>0</v>
      </c>
      <c r="BR245" s="156">
        <f t="shared" si="36"/>
        <v>0</v>
      </c>
      <c r="BS245" s="157">
        <f t="shared" si="36"/>
        <v>0</v>
      </c>
    </row>
    <row r="246" spans="1:71" s="45" customFormat="1" ht="55.15" customHeight="1" outlineLevel="2" x14ac:dyDescent="0.25">
      <c r="A246" s="160">
        <v>16.14</v>
      </c>
      <c r="B246" s="165" t="s">
        <v>502</v>
      </c>
      <c r="C246" s="150" t="s">
        <v>503</v>
      </c>
      <c r="D246" s="151"/>
      <c r="E246" s="40"/>
      <c r="F246" s="41"/>
      <c r="G246" s="41"/>
      <c r="H246" s="41"/>
      <c r="I246" s="41"/>
      <c r="J246" s="41"/>
      <c r="K246" s="41"/>
      <c r="L246" s="159">
        <f t="shared" si="38"/>
        <v>0</v>
      </c>
      <c r="M246" s="38"/>
      <c r="N246" s="43"/>
      <c r="O246" s="43"/>
      <c r="P246" s="43"/>
      <c r="Q246" s="43"/>
      <c r="R246" s="43"/>
      <c r="S246" s="43"/>
      <c r="T246" s="43"/>
      <c r="U246" s="43"/>
      <c r="V246" s="43"/>
      <c r="W246" s="153"/>
      <c r="X246" s="43"/>
      <c r="Y246" s="43"/>
      <c r="Z246" s="43"/>
      <c r="AA246" s="43"/>
      <c r="AB246" s="43"/>
      <c r="AC246" s="154"/>
      <c r="AD246" s="44"/>
      <c r="AE246" s="44"/>
      <c r="AF246" s="155"/>
      <c r="BI246" s="163"/>
      <c r="BJ246" s="163"/>
      <c r="BK246" s="156" t="s">
        <v>477</v>
      </c>
      <c r="BL246" s="156" t="s">
        <v>477</v>
      </c>
      <c r="BM246" s="146" t="str">
        <f>IF(E246&lt;&gt;"", E246 &amp; " " &amp; BK246, (30 + COUNTBLANK(E$13:E246)) &amp; " " &amp; BK246)</f>
        <v>259 HRIS</v>
      </c>
      <c r="BN246" s="156">
        <f t="shared" si="36"/>
        <v>0</v>
      </c>
      <c r="BO246" s="156">
        <f t="shared" si="36"/>
        <v>0</v>
      </c>
      <c r="BP246" s="156">
        <f t="shared" si="36"/>
        <v>0</v>
      </c>
      <c r="BQ246" s="156">
        <f t="shared" si="36"/>
        <v>0</v>
      </c>
      <c r="BR246" s="156">
        <f t="shared" si="36"/>
        <v>0</v>
      </c>
      <c r="BS246" s="157">
        <f t="shared" si="36"/>
        <v>0</v>
      </c>
    </row>
    <row r="247" spans="1:71" s="45" customFormat="1" ht="55.15" customHeight="1" outlineLevel="2" x14ac:dyDescent="0.25">
      <c r="A247" s="160">
        <v>16.149999999999999</v>
      </c>
      <c r="B247" s="165" t="s">
        <v>504</v>
      </c>
      <c r="C247" s="150" t="s">
        <v>505</v>
      </c>
      <c r="D247" s="151"/>
      <c r="E247" s="40"/>
      <c r="F247" s="41"/>
      <c r="G247" s="41"/>
      <c r="H247" s="41"/>
      <c r="I247" s="41"/>
      <c r="J247" s="41"/>
      <c r="K247" s="41"/>
      <c r="L247" s="159">
        <f t="shared" si="38"/>
        <v>0</v>
      </c>
      <c r="M247" s="38"/>
      <c r="N247" s="43"/>
      <c r="O247" s="43"/>
      <c r="P247" s="43"/>
      <c r="Q247" s="43"/>
      <c r="R247" s="43"/>
      <c r="S247" s="43"/>
      <c r="T247" s="43"/>
      <c r="U247" s="43"/>
      <c r="V247" s="43"/>
      <c r="W247" s="153"/>
      <c r="X247" s="43"/>
      <c r="Y247" s="43"/>
      <c r="Z247" s="43"/>
      <c r="AA247" s="43"/>
      <c r="AB247" s="43"/>
      <c r="AC247" s="154"/>
      <c r="AD247" s="44"/>
      <c r="AE247" s="44"/>
      <c r="AF247" s="155"/>
      <c r="BI247" s="163"/>
      <c r="BJ247" s="163"/>
      <c r="BK247" s="156" t="s">
        <v>477</v>
      </c>
      <c r="BL247" s="156" t="s">
        <v>477</v>
      </c>
      <c r="BM247" s="146" t="str">
        <f>IF(E247&lt;&gt;"", E247 &amp; " " &amp; BK247, (30 + COUNTBLANK(E$13:E247)) &amp; " " &amp; BK247)</f>
        <v>260 HRIS</v>
      </c>
      <c r="BN247" s="156">
        <f t="shared" si="36"/>
        <v>0</v>
      </c>
      <c r="BO247" s="156">
        <f t="shared" si="36"/>
        <v>0</v>
      </c>
      <c r="BP247" s="156">
        <f t="shared" si="36"/>
        <v>0</v>
      </c>
      <c r="BQ247" s="156">
        <f t="shared" si="36"/>
        <v>0</v>
      </c>
      <c r="BR247" s="156">
        <f t="shared" si="36"/>
        <v>0</v>
      </c>
      <c r="BS247" s="157">
        <f t="shared" si="36"/>
        <v>0</v>
      </c>
    </row>
    <row r="248" spans="1:71" s="45" customFormat="1" ht="41.45" customHeight="1" outlineLevel="2" x14ac:dyDescent="0.25">
      <c r="A248" s="160">
        <v>16.16</v>
      </c>
      <c r="B248" s="165" t="s">
        <v>506</v>
      </c>
      <c r="C248" s="150" t="s">
        <v>507</v>
      </c>
      <c r="D248" s="151"/>
      <c r="E248" s="40"/>
      <c r="F248" s="41"/>
      <c r="G248" s="41"/>
      <c r="H248" s="41"/>
      <c r="I248" s="41"/>
      <c r="J248" s="41"/>
      <c r="K248" s="41"/>
      <c r="L248" s="159">
        <f t="shared" si="38"/>
        <v>0</v>
      </c>
      <c r="M248" s="38"/>
      <c r="N248" s="43"/>
      <c r="O248" s="43"/>
      <c r="P248" s="43"/>
      <c r="Q248" s="43"/>
      <c r="R248" s="43"/>
      <c r="S248" s="43"/>
      <c r="T248" s="43"/>
      <c r="U248" s="43"/>
      <c r="V248" s="43"/>
      <c r="W248" s="153"/>
      <c r="X248" s="43"/>
      <c r="Y248" s="43"/>
      <c r="Z248" s="43"/>
      <c r="AA248" s="43"/>
      <c r="AB248" s="43"/>
      <c r="AC248" s="154"/>
      <c r="AD248" s="44"/>
      <c r="AE248" s="44"/>
      <c r="AF248" s="155"/>
      <c r="BI248" s="163"/>
      <c r="BJ248" s="163"/>
      <c r="BK248" s="156" t="s">
        <v>477</v>
      </c>
      <c r="BL248" s="156" t="s">
        <v>477</v>
      </c>
      <c r="BM248" s="146" t="str">
        <f>IF(E248&lt;&gt;"", E248 &amp; " " &amp; BK248, (30 + COUNTBLANK(E$13:E248)) &amp; " " &amp; BK248)</f>
        <v>261 HRIS</v>
      </c>
      <c r="BN248" s="156">
        <f t="shared" si="36"/>
        <v>0</v>
      </c>
      <c r="BO248" s="156">
        <f t="shared" si="36"/>
        <v>0</v>
      </c>
      <c r="BP248" s="156">
        <f t="shared" si="36"/>
        <v>0</v>
      </c>
      <c r="BQ248" s="156">
        <f t="shared" si="36"/>
        <v>0</v>
      </c>
      <c r="BR248" s="156">
        <f t="shared" si="36"/>
        <v>0</v>
      </c>
      <c r="BS248" s="157">
        <f t="shared" si="36"/>
        <v>0</v>
      </c>
    </row>
    <row r="249" spans="1:71" s="45" customFormat="1" ht="55.15" customHeight="1" outlineLevel="2" x14ac:dyDescent="0.25">
      <c r="A249" s="160">
        <v>16.170000000000002</v>
      </c>
      <c r="B249" s="165" t="s">
        <v>508</v>
      </c>
      <c r="C249" s="150" t="s">
        <v>509</v>
      </c>
      <c r="D249" s="151"/>
      <c r="E249" s="40"/>
      <c r="F249" s="41"/>
      <c r="G249" s="41"/>
      <c r="H249" s="41"/>
      <c r="I249" s="41"/>
      <c r="J249" s="41"/>
      <c r="K249" s="41"/>
      <c r="L249" s="159">
        <f t="shared" si="38"/>
        <v>0</v>
      </c>
      <c r="M249" s="38"/>
      <c r="N249" s="43"/>
      <c r="O249" s="43"/>
      <c r="P249" s="43"/>
      <c r="Q249" s="43"/>
      <c r="R249" s="43"/>
      <c r="S249" s="43"/>
      <c r="T249" s="43"/>
      <c r="U249" s="43"/>
      <c r="V249" s="43"/>
      <c r="W249" s="153"/>
      <c r="X249" s="43"/>
      <c r="Y249" s="43"/>
      <c r="Z249" s="43"/>
      <c r="AA249" s="43"/>
      <c r="AB249" s="43"/>
      <c r="AC249" s="154"/>
      <c r="AD249" s="44"/>
      <c r="AE249" s="44"/>
      <c r="AF249" s="155"/>
      <c r="BI249" s="163"/>
      <c r="BJ249" s="163"/>
      <c r="BK249" s="156" t="s">
        <v>477</v>
      </c>
      <c r="BL249" s="156" t="s">
        <v>477</v>
      </c>
      <c r="BM249" s="146" t="str">
        <f>IF(E249&lt;&gt;"", E249 &amp; " " &amp; BK249, (30 + COUNTBLANK(E$13:E249)) &amp; " " &amp; BK249)</f>
        <v>262 HRIS</v>
      </c>
      <c r="BN249" s="156">
        <f t="shared" si="36"/>
        <v>0</v>
      </c>
      <c r="BO249" s="156">
        <f t="shared" si="36"/>
        <v>0</v>
      </c>
      <c r="BP249" s="156">
        <f t="shared" si="36"/>
        <v>0</v>
      </c>
      <c r="BQ249" s="156">
        <f t="shared" si="36"/>
        <v>0</v>
      </c>
      <c r="BR249" s="156">
        <f t="shared" si="36"/>
        <v>0</v>
      </c>
      <c r="BS249" s="157">
        <f t="shared" si="36"/>
        <v>0</v>
      </c>
    </row>
    <row r="250" spans="1:71" s="45" customFormat="1" outlineLevel="1" x14ac:dyDescent="0.25">
      <c r="A250" s="50">
        <v>17</v>
      </c>
      <c r="B250" s="91" t="s">
        <v>510</v>
      </c>
      <c r="C250" s="141"/>
      <c r="D250" s="37"/>
      <c r="E250" s="37"/>
      <c r="F250" s="49">
        <f t="shared" ref="F250:K250" si="39">IFERROR(AVERAGEIF(BN251:BN262, "&gt;1%"),0)</f>
        <v>0</v>
      </c>
      <c r="G250" s="49">
        <f t="shared" si="39"/>
        <v>0</v>
      </c>
      <c r="H250" s="49">
        <f t="shared" si="39"/>
        <v>0</v>
      </c>
      <c r="I250" s="49">
        <f t="shared" si="39"/>
        <v>0</v>
      </c>
      <c r="J250" s="49">
        <f t="shared" si="39"/>
        <v>0</v>
      </c>
      <c r="K250" s="49">
        <f t="shared" si="39"/>
        <v>0</v>
      </c>
      <c r="L250" s="49">
        <f>IFERROR(AVERAGEIF(L251:L262, "&gt;1%"),0)</f>
        <v>0</v>
      </c>
      <c r="M250" s="38"/>
      <c r="N250" s="161" t="s">
        <v>716</v>
      </c>
      <c r="O250" s="161" t="s">
        <v>716</v>
      </c>
      <c r="P250" s="161" t="s">
        <v>716</v>
      </c>
      <c r="Q250" s="161" t="s">
        <v>716</v>
      </c>
      <c r="R250" s="161" t="s">
        <v>716</v>
      </c>
      <c r="S250" s="161" t="s">
        <v>716</v>
      </c>
      <c r="T250" s="161" t="s">
        <v>716</v>
      </c>
      <c r="U250" s="161" t="s">
        <v>716</v>
      </c>
      <c r="V250" s="161" t="s">
        <v>716</v>
      </c>
      <c r="W250" s="161" t="s">
        <v>716</v>
      </c>
      <c r="X250" s="161" t="s">
        <v>716</v>
      </c>
      <c r="Y250" s="161" t="s">
        <v>716</v>
      </c>
      <c r="Z250" s="161" t="s">
        <v>716</v>
      </c>
      <c r="AA250" s="161" t="s">
        <v>716</v>
      </c>
      <c r="AB250" s="161" t="s">
        <v>716</v>
      </c>
      <c r="AC250" s="154"/>
      <c r="AD250" s="39"/>
      <c r="AE250" s="39"/>
      <c r="AF250" s="39"/>
      <c r="BI250" s="163"/>
      <c r="BJ250" s="163"/>
      <c r="BK250" s="156" t="s">
        <v>511</v>
      </c>
      <c r="BL250" s="156" t="s">
        <v>511</v>
      </c>
      <c r="BM250" s="146"/>
      <c r="BN250" s="156">
        <f t="shared" si="36"/>
        <v>0</v>
      </c>
      <c r="BO250" s="156">
        <f t="shared" si="36"/>
        <v>0</v>
      </c>
      <c r="BP250" s="156">
        <f t="shared" si="36"/>
        <v>0</v>
      </c>
      <c r="BQ250" s="156">
        <f t="shared" si="36"/>
        <v>0</v>
      </c>
      <c r="BR250" s="156">
        <f t="shared" si="36"/>
        <v>0</v>
      </c>
      <c r="BS250" s="157">
        <f t="shared" si="36"/>
        <v>0</v>
      </c>
    </row>
    <row r="251" spans="1:71" s="45" customFormat="1" ht="69" customHeight="1" outlineLevel="2" x14ac:dyDescent="0.25">
      <c r="A251" s="160">
        <v>17.010000000000002</v>
      </c>
      <c r="B251" s="191" t="s">
        <v>512</v>
      </c>
      <c r="C251" s="150" t="s">
        <v>513</v>
      </c>
      <c r="D251" s="151"/>
      <c r="E251" s="40"/>
      <c r="F251" s="41"/>
      <c r="G251" s="41"/>
      <c r="H251" s="41"/>
      <c r="I251" s="41"/>
      <c r="J251" s="41"/>
      <c r="K251" s="41"/>
      <c r="L251" s="159">
        <f t="shared" ref="L251:L262" si="40">SUM((VLOOKUP(F251,$K$2:$L$7,2,TRUE)*($F$10*100)),(VLOOKUP(G251,$K$2:$L$7,2,TRUE)*($G$10*100)),(VLOOKUP(H251,$K$2:$L$7,2,TRUE)*($H$10*100)),(VLOOKUP(I251,$K$2:$L$7,2,TRUE)*($I$10*100)),(VLOOKUP(J251,$K$2:$L$7,2,TRUE)*($J$10*100)),(VLOOKUP(K251,$K$2:$L$7,2,TRUE)*($K$10*100)))/100</f>
        <v>0</v>
      </c>
      <c r="M251" s="38"/>
      <c r="N251" s="43"/>
      <c r="O251" s="43"/>
      <c r="P251" s="43"/>
      <c r="Q251" s="43"/>
      <c r="R251" s="43"/>
      <c r="S251" s="43"/>
      <c r="T251" s="43"/>
      <c r="U251" s="43"/>
      <c r="V251" s="43"/>
      <c r="W251" s="153"/>
      <c r="X251" s="43"/>
      <c r="Y251" s="43"/>
      <c r="Z251" s="43"/>
      <c r="AA251" s="43"/>
      <c r="AB251" s="43"/>
      <c r="AC251" s="154"/>
      <c r="AD251" s="44"/>
      <c r="AE251" s="44"/>
      <c r="AF251" s="155"/>
      <c r="BI251" s="163"/>
      <c r="BJ251" s="163"/>
      <c r="BK251" s="156" t="s">
        <v>511</v>
      </c>
      <c r="BL251" s="156" t="s">
        <v>511</v>
      </c>
      <c r="BM251" s="146" t="str">
        <f>IF(E251&lt;&gt;"", E251 &amp; " " &amp; BK251, (30 + COUNTBLANK(E$13:E251)) &amp; " " &amp; BK251)</f>
        <v>264 User Mgmt.</v>
      </c>
      <c r="BN251" s="156">
        <f t="shared" si="36"/>
        <v>0</v>
      </c>
      <c r="BO251" s="156">
        <f t="shared" si="36"/>
        <v>0</v>
      </c>
      <c r="BP251" s="156">
        <f t="shared" si="36"/>
        <v>0</v>
      </c>
      <c r="BQ251" s="156">
        <f t="shared" si="36"/>
        <v>0</v>
      </c>
      <c r="BR251" s="156">
        <f t="shared" si="36"/>
        <v>0</v>
      </c>
      <c r="BS251" s="157">
        <f t="shared" si="36"/>
        <v>0</v>
      </c>
    </row>
    <row r="252" spans="1:71" s="45" customFormat="1" ht="55.15" customHeight="1" outlineLevel="2" x14ac:dyDescent="0.25">
      <c r="A252" s="160">
        <v>17.02</v>
      </c>
      <c r="B252" s="174" t="s">
        <v>514</v>
      </c>
      <c r="C252" s="150" t="s">
        <v>515</v>
      </c>
      <c r="D252" s="151"/>
      <c r="E252" s="40"/>
      <c r="F252" s="41"/>
      <c r="G252" s="41"/>
      <c r="H252" s="41"/>
      <c r="I252" s="41"/>
      <c r="J252" s="41"/>
      <c r="K252" s="41"/>
      <c r="L252" s="159">
        <f t="shared" si="40"/>
        <v>0</v>
      </c>
      <c r="M252" s="38"/>
      <c r="N252" s="43"/>
      <c r="O252" s="43"/>
      <c r="P252" s="43"/>
      <c r="Q252" s="43"/>
      <c r="R252" s="43"/>
      <c r="S252" s="43"/>
      <c r="T252" s="43"/>
      <c r="U252" s="43"/>
      <c r="V252" s="43"/>
      <c r="W252" s="153"/>
      <c r="X252" s="43"/>
      <c r="Y252" s="43"/>
      <c r="Z252" s="43"/>
      <c r="AA252" s="43"/>
      <c r="AB252" s="43"/>
      <c r="AC252" s="154"/>
      <c r="AD252" s="44"/>
      <c r="AE252" s="44"/>
      <c r="AF252" s="155"/>
      <c r="BI252" s="163"/>
      <c r="BJ252" s="163"/>
      <c r="BK252" s="156" t="s">
        <v>511</v>
      </c>
      <c r="BL252" s="156" t="s">
        <v>511</v>
      </c>
      <c r="BM252" s="146" t="str">
        <f>IF(E252&lt;&gt;"", E252 &amp; " " &amp; BK252, (30 + COUNTBLANK(E$13:E252)) &amp; " " &amp; BK252)</f>
        <v>265 User Mgmt.</v>
      </c>
      <c r="BN252" s="156">
        <f t="shared" si="36"/>
        <v>0</v>
      </c>
      <c r="BO252" s="156">
        <f t="shared" si="36"/>
        <v>0</v>
      </c>
      <c r="BP252" s="156">
        <f t="shared" si="36"/>
        <v>0</v>
      </c>
      <c r="BQ252" s="156">
        <f t="shared" si="36"/>
        <v>0</v>
      </c>
      <c r="BR252" s="156">
        <f t="shared" si="36"/>
        <v>0</v>
      </c>
      <c r="BS252" s="157">
        <f t="shared" si="36"/>
        <v>0</v>
      </c>
    </row>
    <row r="253" spans="1:71" s="45" customFormat="1" outlineLevel="2" x14ac:dyDescent="0.25">
      <c r="A253" s="160">
        <v>17.03</v>
      </c>
      <c r="B253" s="165" t="s">
        <v>516</v>
      </c>
      <c r="C253" s="150" t="s">
        <v>517</v>
      </c>
      <c r="D253" s="151"/>
      <c r="E253" s="40"/>
      <c r="F253" s="41"/>
      <c r="G253" s="41"/>
      <c r="H253" s="41"/>
      <c r="I253" s="41"/>
      <c r="J253" s="41"/>
      <c r="K253" s="41"/>
      <c r="L253" s="159">
        <f t="shared" si="40"/>
        <v>0</v>
      </c>
      <c r="M253" s="38"/>
      <c r="N253" s="43"/>
      <c r="O253" s="43"/>
      <c r="P253" s="43"/>
      <c r="Q253" s="43"/>
      <c r="R253" s="43"/>
      <c r="S253" s="43"/>
      <c r="T253" s="43"/>
      <c r="U253" s="43"/>
      <c r="V253" s="43"/>
      <c r="W253" s="153"/>
      <c r="X253" s="43"/>
      <c r="Y253" s="43"/>
      <c r="Z253" s="43"/>
      <c r="AA253" s="43"/>
      <c r="AB253" s="43"/>
      <c r="AC253" s="154"/>
      <c r="AD253" s="44"/>
      <c r="AE253" s="44"/>
      <c r="AF253" s="155"/>
      <c r="BI253" s="163"/>
      <c r="BJ253" s="163"/>
      <c r="BK253" s="156" t="s">
        <v>511</v>
      </c>
      <c r="BL253" s="156" t="s">
        <v>511</v>
      </c>
      <c r="BM253" s="146" t="str">
        <f>IF(E253&lt;&gt;"", E253 &amp; " " &amp; BK253, (30 + COUNTBLANK(E$13:E253)) &amp; " " &amp; BK253)</f>
        <v>266 User Mgmt.</v>
      </c>
      <c r="BN253" s="156">
        <f t="shared" si="36"/>
        <v>0</v>
      </c>
      <c r="BO253" s="156">
        <f t="shared" si="36"/>
        <v>0</v>
      </c>
      <c r="BP253" s="156">
        <f t="shared" si="36"/>
        <v>0</v>
      </c>
      <c r="BQ253" s="156">
        <f t="shared" si="36"/>
        <v>0</v>
      </c>
      <c r="BR253" s="156">
        <f t="shared" si="36"/>
        <v>0</v>
      </c>
      <c r="BS253" s="157">
        <f t="shared" si="36"/>
        <v>0</v>
      </c>
    </row>
    <row r="254" spans="1:71" s="45" customFormat="1" ht="69" customHeight="1" outlineLevel="2" x14ac:dyDescent="0.25">
      <c r="A254" s="160">
        <v>17.04</v>
      </c>
      <c r="B254" s="191" t="s">
        <v>518</v>
      </c>
      <c r="C254" s="150" t="s">
        <v>519</v>
      </c>
      <c r="D254" s="151"/>
      <c r="E254" s="40"/>
      <c r="F254" s="41"/>
      <c r="G254" s="41"/>
      <c r="H254" s="41"/>
      <c r="I254" s="41"/>
      <c r="J254" s="41"/>
      <c r="K254" s="41"/>
      <c r="L254" s="159">
        <f t="shared" si="40"/>
        <v>0</v>
      </c>
      <c r="M254" s="38"/>
      <c r="N254" s="43"/>
      <c r="O254" s="43"/>
      <c r="P254" s="43"/>
      <c r="Q254" s="43"/>
      <c r="R254" s="43"/>
      <c r="S254" s="43"/>
      <c r="T254" s="43"/>
      <c r="U254" s="43"/>
      <c r="V254" s="43"/>
      <c r="W254" s="153"/>
      <c r="X254" s="43"/>
      <c r="Y254" s="43"/>
      <c r="Z254" s="43"/>
      <c r="AA254" s="43"/>
      <c r="AB254" s="43"/>
      <c r="AC254" s="154"/>
      <c r="AD254" s="44"/>
      <c r="AE254" s="44"/>
      <c r="AF254" s="155"/>
      <c r="BI254" s="163"/>
      <c r="BJ254" s="163"/>
      <c r="BK254" s="156" t="s">
        <v>511</v>
      </c>
      <c r="BL254" s="156" t="s">
        <v>511</v>
      </c>
      <c r="BM254" s="146" t="str">
        <f>IF(E254&lt;&gt;"", E254 &amp; " " &amp; BK254, (30 + COUNTBLANK(E$13:E254)) &amp; " " &amp; BK254)</f>
        <v>267 User Mgmt.</v>
      </c>
      <c r="BN254" s="156">
        <f t="shared" si="36"/>
        <v>0</v>
      </c>
      <c r="BO254" s="156">
        <f t="shared" si="36"/>
        <v>0</v>
      </c>
      <c r="BP254" s="156">
        <f t="shared" si="36"/>
        <v>0</v>
      </c>
      <c r="BQ254" s="156">
        <f t="shared" si="36"/>
        <v>0</v>
      </c>
      <c r="BR254" s="156">
        <f t="shared" si="36"/>
        <v>0</v>
      </c>
      <c r="BS254" s="157">
        <f t="shared" si="36"/>
        <v>0</v>
      </c>
    </row>
    <row r="255" spans="1:71" s="45" customFormat="1" ht="27.6" customHeight="1" outlineLevel="2" x14ac:dyDescent="0.25">
      <c r="A255" s="160">
        <v>17.05</v>
      </c>
      <c r="B255" s="165" t="s">
        <v>520</v>
      </c>
      <c r="C255" s="150" t="s">
        <v>521</v>
      </c>
      <c r="D255" s="151"/>
      <c r="E255" s="40"/>
      <c r="F255" s="41"/>
      <c r="G255" s="41"/>
      <c r="H255" s="41"/>
      <c r="I255" s="41"/>
      <c r="J255" s="41"/>
      <c r="K255" s="41"/>
      <c r="L255" s="159">
        <f t="shared" si="40"/>
        <v>0</v>
      </c>
      <c r="M255" s="38"/>
      <c r="N255" s="43"/>
      <c r="O255" s="43"/>
      <c r="P255" s="43"/>
      <c r="Q255" s="43"/>
      <c r="R255" s="43"/>
      <c r="S255" s="43"/>
      <c r="T255" s="43"/>
      <c r="U255" s="43"/>
      <c r="V255" s="43"/>
      <c r="W255" s="153"/>
      <c r="X255" s="43"/>
      <c r="Y255" s="43"/>
      <c r="Z255" s="43"/>
      <c r="AA255" s="43"/>
      <c r="AB255" s="43"/>
      <c r="AC255" s="154"/>
      <c r="AD255" s="44"/>
      <c r="AE255" s="44"/>
      <c r="AF255" s="155"/>
      <c r="BI255" s="163"/>
      <c r="BJ255" s="163"/>
      <c r="BK255" s="156" t="s">
        <v>511</v>
      </c>
      <c r="BL255" s="156" t="s">
        <v>511</v>
      </c>
      <c r="BM255" s="146" t="str">
        <f>IF(E255&lt;&gt;"", E255 &amp; " " &amp; BK255, (30 + COUNTBLANK(E$13:E255)) &amp; " " &amp; BK255)</f>
        <v>268 User Mgmt.</v>
      </c>
      <c r="BN255" s="156">
        <f t="shared" si="36"/>
        <v>0</v>
      </c>
      <c r="BO255" s="156">
        <f t="shared" si="36"/>
        <v>0</v>
      </c>
      <c r="BP255" s="156">
        <f t="shared" si="36"/>
        <v>0</v>
      </c>
      <c r="BQ255" s="156">
        <f t="shared" si="36"/>
        <v>0</v>
      </c>
      <c r="BR255" s="156">
        <f t="shared" si="36"/>
        <v>0</v>
      </c>
      <c r="BS255" s="157">
        <f t="shared" si="36"/>
        <v>0</v>
      </c>
    </row>
    <row r="256" spans="1:71" s="45" customFormat="1" ht="27.6" customHeight="1" outlineLevel="2" x14ac:dyDescent="0.25">
      <c r="A256" s="160">
        <v>17.059999999999999</v>
      </c>
      <c r="B256" s="165" t="s">
        <v>522</v>
      </c>
      <c r="C256" s="150"/>
      <c r="D256" s="151"/>
      <c r="E256" s="40"/>
      <c r="F256" s="41"/>
      <c r="G256" s="41"/>
      <c r="H256" s="41"/>
      <c r="I256" s="41"/>
      <c r="J256" s="41"/>
      <c r="K256" s="41"/>
      <c r="L256" s="159">
        <f t="shared" si="40"/>
        <v>0</v>
      </c>
      <c r="M256" s="38"/>
      <c r="N256" s="43"/>
      <c r="O256" s="43"/>
      <c r="P256" s="43"/>
      <c r="Q256" s="43"/>
      <c r="R256" s="43"/>
      <c r="S256" s="43"/>
      <c r="T256" s="43"/>
      <c r="U256" s="43"/>
      <c r="V256" s="43"/>
      <c r="W256" s="153"/>
      <c r="X256" s="43"/>
      <c r="Y256" s="43"/>
      <c r="Z256" s="43"/>
      <c r="AA256" s="43"/>
      <c r="AB256" s="43"/>
      <c r="AC256" s="154"/>
      <c r="AD256" s="44"/>
      <c r="AE256" s="44"/>
      <c r="AF256" s="155"/>
      <c r="BI256" s="163"/>
      <c r="BJ256" s="163"/>
      <c r="BK256" s="156" t="s">
        <v>511</v>
      </c>
      <c r="BL256" s="156" t="s">
        <v>511</v>
      </c>
      <c r="BM256" s="146" t="str">
        <f>IF(E256&lt;&gt;"", E256 &amp; " " &amp; BK256, (30 + COUNTBLANK(E$13:E256)) &amp; " " &amp; BK256)</f>
        <v>269 User Mgmt.</v>
      </c>
      <c r="BN256" s="156">
        <f t="shared" si="36"/>
        <v>0</v>
      </c>
      <c r="BO256" s="156">
        <f t="shared" si="36"/>
        <v>0</v>
      </c>
      <c r="BP256" s="156">
        <f t="shared" si="36"/>
        <v>0</v>
      </c>
      <c r="BQ256" s="156">
        <f t="shared" si="36"/>
        <v>0</v>
      </c>
      <c r="BR256" s="156">
        <f t="shared" si="36"/>
        <v>0</v>
      </c>
      <c r="BS256" s="157">
        <f t="shared" si="36"/>
        <v>0</v>
      </c>
    </row>
    <row r="257" spans="1:71" s="45" customFormat="1" ht="27.6" customHeight="1" outlineLevel="2" x14ac:dyDescent="0.25">
      <c r="A257" s="160">
        <v>17.07</v>
      </c>
      <c r="B257" s="165" t="s">
        <v>523</v>
      </c>
      <c r="C257" s="150"/>
      <c r="D257" s="151"/>
      <c r="E257" s="40"/>
      <c r="F257" s="41"/>
      <c r="G257" s="41"/>
      <c r="H257" s="41"/>
      <c r="I257" s="41"/>
      <c r="J257" s="41"/>
      <c r="K257" s="41"/>
      <c r="L257" s="159">
        <f t="shared" si="40"/>
        <v>0</v>
      </c>
      <c r="M257" s="38"/>
      <c r="N257" s="43"/>
      <c r="O257" s="43"/>
      <c r="P257" s="43"/>
      <c r="Q257" s="43"/>
      <c r="R257" s="43"/>
      <c r="S257" s="43"/>
      <c r="T257" s="43"/>
      <c r="U257" s="43"/>
      <c r="V257" s="43"/>
      <c r="W257" s="153"/>
      <c r="X257" s="43"/>
      <c r="Y257" s="43"/>
      <c r="Z257" s="43"/>
      <c r="AA257" s="43"/>
      <c r="AB257" s="43"/>
      <c r="AC257" s="154"/>
      <c r="AD257" s="44"/>
      <c r="AE257" s="44"/>
      <c r="AF257" s="155"/>
      <c r="BI257" s="163"/>
      <c r="BJ257" s="163"/>
      <c r="BK257" s="156" t="s">
        <v>511</v>
      </c>
      <c r="BL257" s="156" t="s">
        <v>511</v>
      </c>
      <c r="BM257" s="146" t="str">
        <f>IF(E257&lt;&gt;"", E257 &amp; " " &amp; BK257, (30 + COUNTBLANK(E$13:E257)) &amp; " " &amp; BK257)</f>
        <v>270 User Mgmt.</v>
      </c>
      <c r="BN257" s="156">
        <f t="shared" si="36"/>
        <v>0</v>
      </c>
      <c r="BO257" s="156">
        <f t="shared" si="36"/>
        <v>0</v>
      </c>
      <c r="BP257" s="156">
        <f t="shared" si="36"/>
        <v>0</v>
      </c>
      <c r="BQ257" s="156">
        <f t="shared" si="36"/>
        <v>0</v>
      </c>
      <c r="BR257" s="156">
        <f t="shared" si="36"/>
        <v>0</v>
      </c>
      <c r="BS257" s="157">
        <f t="shared" si="36"/>
        <v>0</v>
      </c>
    </row>
    <row r="258" spans="1:71" s="45" customFormat="1" ht="27.6" customHeight="1" outlineLevel="2" x14ac:dyDescent="0.25">
      <c r="A258" s="160">
        <v>17.079999999999998</v>
      </c>
      <c r="B258" s="165" t="s">
        <v>524</v>
      </c>
      <c r="C258" s="150" t="s">
        <v>525</v>
      </c>
      <c r="D258" s="151"/>
      <c r="E258" s="40"/>
      <c r="F258" s="41"/>
      <c r="G258" s="41"/>
      <c r="H258" s="41"/>
      <c r="I258" s="41"/>
      <c r="J258" s="41"/>
      <c r="K258" s="41"/>
      <c r="L258" s="159">
        <f t="shared" si="40"/>
        <v>0</v>
      </c>
      <c r="M258" s="38"/>
      <c r="N258" s="43"/>
      <c r="O258" s="43"/>
      <c r="P258" s="43"/>
      <c r="Q258" s="43"/>
      <c r="R258" s="43"/>
      <c r="S258" s="43"/>
      <c r="T258" s="43"/>
      <c r="U258" s="43"/>
      <c r="V258" s="43"/>
      <c r="W258" s="153"/>
      <c r="X258" s="43"/>
      <c r="Y258" s="43"/>
      <c r="Z258" s="43"/>
      <c r="AA258" s="43"/>
      <c r="AB258" s="43"/>
      <c r="AC258" s="154"/>
      <c r="AD258" s="44"/>
      <c r="AE258" s="44"/>
      <c r="AF258" s="155"/>
      <c r="BI258" s="163"/>
      <c r="BJ258" s="163"/>
      <c r="BK258" s="156" t="s">
        <v>511</v>
      </c>
      <c r="BL258" s="156" t="s">
        <v>511</v>
      </c>
      <c r="BM258" s="146" t="str">
        <f>IF(E258&lt;&gt;"", E258 &amp; " " &amp; BK258, (30 + COUNTBLANK(E$13:E258)) &amp; " " &amp; BK258)</f>
        <v>271 User Mgmt.</v>
      </c>
      <c r="BN258" s="156">
        <f t="shared" si="36"/>
        <v>0</v>
      </c>
      <c r="BO258" s="156">
        <f t="shared" si="36"/>
        <v>0</v>
      </c>
      <c r="BP258" s="156">
        <f t="shared" si="36"/>
        <v>0</v>
      </c>
      <c r="BQ258" s="156">
        <f t="shared" si="36"/>
        <v>0</v>
      </c>
      <c r="BR258" s="156">
        <f t="shared" si="36"/>
        <v>0</v>
      </c>
      <c r="BS258" s="157">
        <f t="shared" si="36"/>
        <v>0</v>
      </c>
    </row>
    <row r="259" spans="1:71" s="45" customFormat="1" ht="27.6" customHeight="1" outlineLevel="2" x14ac:dyDescent="0.25">
      <c r="A259" s="160">
        <v>17.09</v>
      </c>
      <c r="B259" s="165" t="s">
        <v>526</v>
      </c>
      <c r="C259" s="150" t="s">
        <v>527</v>
      </c>
      <c r="D259" s="151"/>
      <c r="E259" s="40"/>
      <c r="F259" s="41"/>
      <c r="G259" s="41"/>
      <c r="H259" s="41"/>
      <c r="I259" s="41"/>
      <c r="J259" s="41"/>
      <c r="K259" s="41"/>
      <c r="L259" s="159">
        <f t="shared" si="40"/>
        <v>0</v>
      </c>
      <c r="M259" s="38"/>
      <c r="N259" s="43"/>
      <c r="O259" s="43"/>
      <c r="P259" s="43"/>
      <c r="Q259" s="43"/>
      <c r="R259" s="43"/>
      <c r="S259" s="43"/>
      <c r="T259" s="43"/>
      <c r="U259" s="43"/>
      <c r="V259" s="43"/>
      <c r="W259" s="153"/>
      <c r="X259" s="43"/>
      <c r="Y259" s="43"/>
      <c r="Z259" s="43"/>
      <c r="AA259" s="43"/>
      <c r="AB259" s="43"/>
      <c r="AC259" s="154"/>
      <c r="AD259" s="44"/>
      <c r="AE259" s="44"/>
      <c r="AF259" s="155"/>
      <c r="BI259" s="163"/>
      <c r="BJ259" s="163"/>
      <c r="BK259" s="156" t="s">
        <v>511</v>
      </c>
      <c r="BL259" s="156" t="s">
        <v>511</v>
      </c>
      <c r="BM259" s="146" t="str">
        <f>IF(E259&lt;&gt;"", E259 &amp; " " &amp; BK259, (30 + COUNTBLANK(E$13:E259)) &amp; " " &amp; BK259)</f>
        <v>272 User Mgmt.</v>
      </c>
      <c r="BN259" s="156">
        <f t="shared" si="36"/>
        <v>0</v>
      </c>
      <c r="BO259" s="156">
        <f t="shared" si="36"/>
        <v>0</v>
      </c>
      <c r="BP259" s="156">
        <f t="shared" si="36"/>
        <v>0</v>
      </c>
      <c r="BQ259" s="156">
        <f t="shared" si="36"/>
        <v>0</v>
      </c>
      <c r="BR259" s="156">
        <f t="shared" si="36"/>
        <v>0</v>
      </c>
      <c r="BS259" s="157">
        <f t="shared" si="36"/>
        <v>0</v>
      </c>
    </row>
    <row r="260" spans="1:71" s="45" customFormat="1" ht="27.6" customHeight="1" outlineLevel="2" x14ac:dyDescent="0.25">
      <c r="A260" s="160">
        <v>17.100000000000001</v>
      </c>
      <c r="B260" s="165" t="s">
        <v>528</v>
      </c>
      <c r="C260" s="150" t="s">
        <v>529</v>
      </c>
      <c r="D260" s="151"/>
      <c r="E260" s="40"/>
      <c r="F260" s="41"/>
      <c r="G260" s="41"/>
      <c r="H260" s="41"/>
      <c r="I260" s="41"/>
      <c r="J260" s="41"/>
      <c r="K260" s="41"/>
      <c r="L260" s="159">
        <f t="shared" si="40"/>
        <v>0</v>
      </c>
      <c r="M260" s="38"/>
      <c r="N260" s="43"/>
      <c r="O260" s="43"/>
      <c r="P260" s="43"/>
      <c r="Q260" s="43"/>
      <c r="R260" s="43"/>
      <c r="S260" s="43"/>
      <c r="T260" s="43"/>
      <c r="U260" s="43"/>
      <c r="V260" s="43"/>
      <c r="W260" s="153"/>
      <c r="X260" s="43"/>
      <c r="Y260" s="43"/>
      <c r="Z260" s="43"/>
      <c r="AA260" s="43"/>
      <c r="AB260" s="43"/>
      <c r="AC260" s="154"/>
      <c r="AD260" s="44"/>
      <c r="AE260" s="44"/>
      <c r="AF260" s="155"/>
      <c r="BI260" s="163"/>
      <c r="BJ260" s="163"/>
      <c r="BK260" s="156" t="s">
        <v>511</v>
      </c>
      <c r="BL260" s="156" t="s">
        <v>511</v>
      </c>
      <c r="BM260" s="146" t="str">
        <f>IF(E260&lt;&gt;"", E260 &amp; " " &amp; BK260, (30 + COUNTBLANK(E$13:E260)) &amp; " " &amp; BK260)</f>
        <v>273 User Mgmt.</v>
      </c>
      <c r="BN260" s="156">
        <f t="shared" si="36"/>
        <v>0</v>
      </c>
      <c r="BO260" s="156">
        <f t="shared" si="36"/>
        <v>0</v>
      </c>
      <c r="BP260" s="156">
        <f t="shared" si="36"/>
        <v>0</v>
      </c>
      <c r="BQ260" s="156">
        <f t="shared" si="36"/>
        <v>0</v>
      </c>
      <c r="BR260" s="156">
        <f t="shared" si="36"/>
        <v>0</v>
      </c>
      <c r="BS260" s="157">
        <f t="shared" si="36"/>
        <v>0</v>
      </c>
    </row>
    <row r="261" spans="1:71" s="45" customFormat="1" ht="27.6" customHeight="1" outlineLevel="2" x14ac:dyDescent="0.25">
      <c r="A261" s="160">
        <v>17.11</v>
      </c>
      <c r="B261" s="165" t="s">
        <v>530</v>
      </c>
      <c r="C261" s="150" t="s">
        <v>531</v>
      </c>
      <c r="D261" s="151"/>
      <c r="E261" s="40"/>
      <c r="F261" s="41"/>
      <c r="G261" s="41"/>
      <c r="H261" s="41"/>
      <c r="I261" s="41"/>
      <c r="J261" s="41"/>
      <c r="K261" s="41"/>
      <c r="L261" s="159">
        <f t="shared" si="40"/>
        <v>0</v>
      </c>
      <c r="M261" s="38"/>
      <c r="N261" s="43"/>
      <c r="O261" s="43"/>
      <c r="P261" s="43"/>
      <c r="Q261" s="43"/>
      <c r="R261" s="43"/>
      <c r="S261" s="43"/>
      <c r="T261" s="43"/>
      <c r="U261" s="43"/>
      <c r="V261" s="43"/>
      <c r="W261" s="153"/>
      <c r="X261" s="43"/>
      <c r="Y261" s="43"/>
      <c r="Z261" s="43"/>
      <c r="AA261" s="43"/>
      <c r="AB261" s="43"/>
      <c r="AC261" s="154"/>
      <c r="AD261" s="44"/>
      <c r="AE261" s="44"/>
      <c r="AF261" s="155"/>
      <c r="BI261" s="163"/>
      <c r="BJ261" s="163"/>
      <c r="BK261" s="156" t="s">
        <v>511</v>
      </c>
      <c r="BL261" s="156" t="s">
        <v>511</v>
      </c>
      <c r="BM261" s="146" t="str">
        <f>IF(E261&lt;&gt;"", E261 &amp; " " &amp; BK261, (30 + COUNTBLANK(E$13:E261)) &amp; " " &amp; BK261)</f>
        <v>274 User Mgmt.</v>
      </c>
      <c r="BN261" s="156">
        <f t="shared" si="36"/>
        <v>0</v>
      </c>
      <c r="BO261" s="156">
        <f t="shared" si="36"/>
        <v>0</v>
      </c>
      <c r="BP261" s="156">
        <f t="shared" si="36"/>
        <v>0</v>
      </c>
      <c r="BQ261" s="156">
        <f t="shared" si="36"/>
        <v>0</v>
      </c>
      <c r="BR261" s="156">
        <f t="shared" si="36"/>
        <v>0</v>
      </c>
      <c r="BS261" s="157">
        <f t="shared" si="36"/>
        <v>0</v>
      </c>
    </row>
    <row r="262" spans="1:71" s="45" customFormat="1" ht="55.15" customHeight="1" outlineLevel="2" x14ac:dyDescent="0.25">
      <c r="A262" s="160">
        <v>17.12</v>
      </c>
      <c r="B262" s="165" t="s">
        <v>532</v>
      </c>
      <c r="C262" s="150" t="s">
        <v>533</v>
      </c>
      <c r="D262" s="151"/>
      <c r="E262" s="40"/>
      <c r="F262" s="41"/>
      <c r="G262" s="41"/>
      <c r="H262" s="41"/>
      <c r="I262" s="41"/>
      <c r="J262" s="41"/>
      <c r="K262" s="41"/>
      <c r="L262" s="159">
        <f t="shared" si="40"/>
        <v>0</v>
      </c>
      <c r="M262" s="38"/>
      <c r="N262" s="43"/>
      <c r="O262" s="43"/>
      <c r="P262" s="43"/>
      <c r="Q262" s="43"/>
      <c r="R262" s="43"/>
      <c r="S262" s="43"/>
      <c r="T262" s="43"/>
      <c r="U262" s="43"/>
      <c r="V262" s="43"/>
      <c r="W262" s="153"/>
      <c r="X262" s="43"/>
      <c r="Y262" s="43"/>
      <c r="Z262" s="43"/>
      <c r="AA262" s="43"/>
      <c r="AB262" s="43"/>
      <c r="AC262" s="154"/>
      <c r="AD262" s="44"/>
      <c r="AE262" s="44"/>
      <c r="AF262" s="155"/>
      <c r="BI262" s="163"/>
      <c r="BJ262" s="163"/>
      <c r="BK262" s="156" t="s">
        <v>511</v>
      </c>
      <c r="BL262" s="156" t="s">
        <v>511</v>
      </c>
      <c r="BM262" s="146" t="str">
        <f>IF(E262&lt;&gt;"", E262 &amp; " " &amp; BK262, (30 + COUNTBLANK(E$13:E262)) &amp; " " &amp; BK262)</f>
        <v>275 User Mgmt.</v>
      </c>
      <c r="BN262" s="156">
        <f t="shared" si="36"/>
        <v>0</v>
      </c>
      <c r="BO262" s="156">
        <f t="shared" si="36"/>
        <v>0</v>
      </c>
      <c r="BP262" s="156">
        <f t="shared" si="36"/>
        <v>0</v>
      </c>
      <c r="BQ262" s="156">
        <f t="shared" si="36"/>
        <v>0</v>
      </c>
      <c r="BR262" s="156">
        <f t="shared" si="36"/>
        <v>0</v>
      </c>
      <c r="BS262" s="157">
        <f t="shared" si="36"/>
        <v>0</v>
      </c>
    </row>
    <row r="263" spans="1:71" s="45" customFormat="1" outlineLevel="1" x14ac:dyDescent="0.25">
      <c r="A263" s="50">
        <v>18</v>
      </c>
      <c r="B263" s="91" t="s">
        <v>534</v>
      </c>
      <c r="C263" s="141"/>
      <c r="D263" s="37"/>
      <c r="E263" s="37"/>
      <c r="F263" s="71"/>
      <c r="G263" s="72"/>
      <c r="H263" s="73"/>
      <c r="I263" s="72"/>
      <c r="J263" s="72"/>
      <c r="K263" s="72"/>
      <c r="L263" s="49">
        <f>IFERROR(AVERAGEIF(L264:L293, "&gt;1%"),0)</f>
        <v>0</v>
      </c>
      <c r="M263" s="38"/>
      <c r="N263" s="161" t="s">
        <v>716</v>
      </c>
      <c r="O263" s="161" t="s">
        <v>716</v>
      </c>
      <c r="P263" s="161" t="s">
        <v>716</v>
      </c>
      <c r="Q263" s="161" t="s">
        <v>716</v>
      </c>
      <c r="R263" s="161" t="s">
        <v>716</v>
      </c>
      <c r="S263" s="161" t="s">
        <v>716</v>
      </c>
      <c r="T263" s="161" t="s">
        <v>716</v>
      </c>
      <c r="U263" s="161" t="s">
        <v>716</v>
      </c>
      <c r="V263" s="161" t="s">
        <v>716</v>
      </c>
      <c r="W263" s="161" t="s">
        <v>716</v>
      </c>
      <c r="X263" s="161" t="s">
        <v>716</v>
      </c>
      <c r="Y263" s="161" t="s">
        <v>716</v>
      </c>
      <c r="Z263" s="161" t="s">
        <v>716</v>
      </c>
      <c r="AA263" s="161" t="s">
        <v>716</v>
      </c>
      <c r="AB263" s="161" t="s">
        <v>716</v>
      </c>
      <c r="AC263" s="154"/>
      <c r="AD263" s="39"/>
      <c r="AE263" s="39"/>
      <c r="AF263" s="39"/>
      <c r="BI263" s="163"/>
      <c r="BJ263" s="163"/>
      <c r="BK263" s="156" t="s">
        <v>535</v>
      </c>
      <c r="BL263" s="156" t="s">
        <v>535</v>
      </c>
      <c r="BM263" s="146"/>
      <c r="BN263" s="156">
        <f t="shared" si="36"/>
        <v>0</v>
      </c>
      <c r="BO263" s="156">
        <f t="shared" si="36"/>
        <v>0</v>
      </c>
      <c r="BP263" s="156">
        <f t="shared" si="36"/>
        <v>0</v>
      </c>
      <c r="BQ263" s="156">
        <f t="shared" si="36"/>
        <v>0</v>
      </c>
      <c r="BR263" s="156">
        <f t="shared" si="36"/>
        <v>0</v>
      </c>
      <c r="BS263" s="157">
        <f t="shared" si="36"/>
        <v>0</v>
      </c>
    </row>
    <row r="264" spans="1:71" s="45" customFormat="1" ht="27.6" customHeight="1" outlineLevel="2" x14ac:dyDescent="0.25">
      <c r="A264" s="160">
        <v>18.010000000000002</v>
      </c>
      <c r="B264" s="165" t="s">
        <v>536</v>
      </c>
      <c r="C264" s="150" t="s">
        <v>537</v>
      </c>
      <c r="D264" s="151"/>
      <c r="E264" s="40"/>
      <c r="F264" s="41"/>
      <c r="G264" s="41"/>
      <c r="H264" s="41"/>
      <c r="I264" s="41"/>
      <c r="J264" s="41"/>
      <c r="K264" s="41"/>
      <c r="L264" s="159">
        <f t="shared" ref="L264:L293" si="41">SUM((VLOOKUP(F264,$K$2:$L$7,2,TRUE)*($F$10*100)),(VLOOKUP(G264,$K$2:$L$7,2,TRUE)*($G$10*100)),(VLOOKUP(H264,$K$2:$L$7,2,TRUE)*($H$10*100)),(VLOOKUP(I264,$K$2:$L$7,2,TRUE)*($I$10*100)),(VLOOKUP(J264,$K$2:$L$7,2,TRUE)*($J$10*100)),(VLOOKUP(K264,$K$2:$L$7,2,TRUE)*($K$10*100)))/100</f>
        <v>0</v>
      </c>
      <c r="M264" s="38"/>
      <c r="N264" s="43"/>
      <c r="O264" s="43"/>
      <c r="P264" s="43"/>
      <c r="Q264" s="43"/>
      <c r="R264" s="43"/>
      <c r="S264" s="43"/>
      <c r="T264" s="43"/>
      <c r="U264" s="43"/>
      <c r="V264" s="43"/>
      <c r="W264" s="153"/>
      <c r="X264" s="43"/>
      <c r="Y264" s="43"/>
      <c r="Z264" s="43"/>
      <c r="AA264" s="43"/>
      <c r="AB264" s="43"/>
      <c r="AC264" s="154"/>
      <c r="AD264" s="44"/>
      <c r="AE264" s="44"/>
      <c r="AF264" s="155"/>
      <c r="BI264" s="163"/>
      <c r="BJ264" s="163"/>
      <c r="BK264" s="156" t="s">
        <v>535</v>
      </c>
      <c r="BL264" s="156" t="s">
        <v>535</v>
      </c>
      <c r="BM264" s="146" t="str">
        <f>IF(E264&lt;&gt;"", E264 &amp; " " &amp; BK264, (30 + COUNTBLANK(E$13:E264)) &amp; " " &amp; BK264)</f>
        <v>277 IT</v>
      </c>
      <c r="BN264" s="156">
        <f t="shared" si="36"/>
        <v>0</v>
      </c>
      <c r="BO264" s="156">
        <f t="shared" si="36"/>
        <v>0</v>
      </c>
      <c r="BP264" s="156">
        <f t="shared" si="36"/>
        <v>0</v>
      </c>
      <c r="BQ264" s="156">
        <f t="shared" si="36"/>
        <v>0</v>
      </c>
      <c r="BR264" s="156">
        <f t="shared" si="36"/>
        <v>0</v>
      </c>
      <c r="BS264" s="157">
        <f t="shared" si="36"/>
        <v>0</v>
      </c>
    </row>
    <row r="265" spans="1:71" s="45" customFormat="1" ht="27.6" customHeight="1" outlineLevel="2" x14ac:dyDescent="0.25">
      <c r="A265" s="160">
        <v>18.02</v>
      </c>
      <c r="B265" s="165" t="s">
        <v>538</v>
      </c>
      <c r="C265" s="150"/>
      <c r="D265" s="151"/>
      <c r="E265" s="40"/>
      <c r="F265" s="41"/>
      <c r="G265" s="41"/>
      <c r="H265" s="41"/>
      <c r="I265" s="41"/>
      <c r="J265" s="41"/>
      <c r="K265" s="41"/>
      <c r="L265" s="159">
        <f t="shared" si="41"/>
        <v>0</v>
      </c>
      <c r="M265" s="38"/>
      <c r="N265" s="43"/>
      <c r="O265" s="43"/>
      <c r="P265" s="43"/>
      <c r="Q265" s="43"/>
      <c r="R265" s="43"/>
      <c r="S265" s="43"/>
      <c r="T265" s="43"/>
      <c r="U265" s="43"/>
      <c r="V265" s="43"/>
      <c r="W265" s="153"/>
      <c r="X265" s="43"/>
      <c r="Y265" s="43"/>
      <c r="Z265" s="43"/>
      <c r="AA265" s="43"/>
      <c r="AB265" s="43"/>
      <c r="AC265" s="154"/>
      <c r="AD265" s="44"/>
      <c r="AE265" s="44"/>
      <c r="AF265" s="155"/>
      <c r="BI265" s="163"/>
      <c r="BJ265" s="163"/>
      <c r="BK265" s="156" t="s">
        <v>535</v>
      </c>
      <c r="BL265" s="156" t="s">
        <v>535</v>
      </c>
      <c r="BM265" s="146" t="str">
        <f>IF(E265&lt;&gt;"", E265 &amp; " " &amp; BK265, (30 + COUNTBLANK(E$13:E265)) &amp; " " &amp; BK265)</f>
        <v>278 IT</v>
      </c>
      <c r="BN265" s="156">
        <f t="shared" si="36"/>
        <v>0</v>
      </c>
      <c r="BO265" s="156">
        <f t="shared" si="36"/>
        <v>0</v>
      </c>
      <c r="BP265" s="156">
        <f t="shared" si="36"/>
        <v>0</v>
      </c>
      <c r="BQ265" s="156">
        <f t="shared" si="36"/>
        <v>0</v>
      </c>
      <c r="BR265" s="156">
        <f t="shared" si="36"/>
        <v>0</v>
      </c>
      <c r="BS265" s="157">
        <f t="shared" si="36"/>
        <v>0</v>
      </c>
    </row>
    <row r="266" spans="1:71" s="45" customFormat="1" ht="27.6" customHeight="1" outlineLevel="2" x14ac:dyDescent="0.25">
      <c r="A266" s="160">
        <v>18.03</v>
      </c>
      <c r="B266" s="165" t="s">
        <v>539</v>
      </c>
      <c r="C266" s="150"/>
      <c r="D266" s="151"/>
      <c r="E266" s="40"/>
      <c r="F266" s="41"/>
      <c r="G266" s="41"/>
      <c r="H266" s="41"/>
      <c r="I266" s="41"/>
      <c r="J266" s="41"/>
      <c r="K266" s="41"/>
      <c r="L266" s="159">
        <f t="shared" si="41"/>
        <v>0</v>
      </c>
      <c r="M266" s="38"/>
      <c r="N266" s="43"/>
      <c r="O266" s="43"/>
      <c r="P266" s="43"/>
      <c r="Q266" s="43"/>
      <c r="R266" s="43"/>
      <c r="S266" s="43"/>
      <c r="T266" s="43"/>
      <c r="U266" s="43"/>
      <c r="V266" s="43"/>
      <c r="W266" s="153"/>
      <c r="X266" s="43"/>
      <c r="Y266" s="43"/>
      <c r="Z266" s="43"/>
      <c r="AA266" s="43"/>
      <c r="AB266" s="43"/>
      <c r="AC266" s="154"/>
      <c r="AD266" s="44"/>
      <c r="AE266" s="44"/>
      <c r="AF266" s="155"/>
      <c r="BI266" s="163"/>
      <c r="BJ266" s="163"/>
      <c r="BK266" s="156" t="s">
        <v>535</v>
      </c>
      <c r="BL266" s="156" t="s">
        <v>535</v>
      </c>
      <c r="BM266" s="146" t="str">
        <f>IF(E266&lt;&gt;"", E266 &amp; " " &amp; BK266, (30 + COUNTBLANK(E$13:E266)) &amp; " " &amp; BK266)</f>
        <v>279 IT</v>
      </c>
      <c r="BN266" s="156">
        <f t="shared" si="36"/>
        <v>0</v>
      </c>
      <c r="BO266" s="156">
        <f t="shared" si="36"/>
        <v>0</v>
      </c>
      <c r="BP266" s="156">
        <f t="shared" si="36"/>
        <v>0</v>
      </c>
      <c r="BQ266" s="156">
        <f t="shared" si="36"/>
        <v>0</v>
      </c>
      <c r="BR266" s="156">
        <f t="shared" si="36"/>
        <v>0</v>
      </c>
      <c r="BS266" s="157">
        <f t="shared" si="36"/>
        <v>0</v>
      </c>
    </row>
    <row r="267" spans="1:71" s="45" customFormat="1" outlineLevel="2" x14ac:dyDescent="0.25">
      <c r="A267" s="160">
        <v>18.04</v>
      </c>
      <c r="B267" s="165" t="s">
        <v>540</v>
      </c>
      <c r="C267" s="150" t="s">
        <v>541</v>
      </c>
      <c r="D267" s="151"/>
      <c r="E267" s="40"/>
      <c r="F267" s="41"/>
      <c r="G267" s="41"/>
      <c r="H267" s="41"/>
      <c r="I267" s="41"/>
      <c r="J267" s="41"/>
      <c r="K267" s="41"/>
      <c r="L267" s="159">
        <f t="shared" si="41"/>
        <v>0</v>
      </c>
      <c r="M267" s="38"/>
      <c r="N267" s="43"/>
      <c r="O267" s="43"/>
      <c r="P267" s="43"/>
      <c r="Q267" s="43"/>
      <c r="R267" s="43"/>
      <c r="S267" s="43"/>
      <c r="T267" s="43"/>
      <c r="U267" s="43"/>
      <c r="V267" s="43"/>
      <c r="W267" s="153"/>
      <c r="X267" s="43"/>
      <c r="Y267" s="43"/>
      <c r="Z267" s="43"/>
      <c r="AA267" s="43"/>
      <c r="AB267" s="43"/>
      <c r="AC267" s="154"/>
      <c r="AD267" s="44"/>
      <c r="AE267" s="44"/>
      <c r="AF267" s="155"/>
      <c r="BI267" s="163"/>
      <c r="BJ267" s="163"/>
      <c r="BK267" s="156" t="s">
        <v>535</v>
      </c>
      <c r="BL267" s="156" t="s">
        <v>535</v>
      </c>
      <c r="BM267" s="146" t="str">
        <f>IF(E267&lt;&gt;"", E267 &amp; " " &amp; BK267, (30 + COUNTBLANK(E$13:E267)) &amp; " " &amp; BK267)</f>
        <v>280 IT</v>
      </c>
      <c r="BN267" s="156">
        <f t="shared" si="36"/>
        <v>0</v>
      </c>
      <c r="BO267" s="156">
        <f t="shared" si="36"/>
        <v>0</v>
      </c>
      <c r="BP267" s="156">
        <f t="shared" si="36"/>
        <v>0</v>
      </c>
      <c r="BQ267" s="156">
        <f t="shared" si="36"/>
        <v>0</v>
      </c>
      <c r="BR267" s="156">
        <f t="shared" si="36"/>
        <v>0</v>
      </c>
      <c r="BS267" s="157">
        <f t="shared" si="36"/>
        <v>0</v>
      </c>
    </row>
    <row r="268" spans="1:71" s="45" customFormat="1" ht="27.6" customHeight="1" outlineLevel="2" x14ac:dyDescent="0.2">
      <c r="A268" s="160">
        <v>18.05</v>
      </c>
      <c r="B268" s="165" t="s">
        <v>542</v>
      </c>
      <c r="C268" s="192" t="s">
        <v>543</v>
      </c>
      <c r="D268" s="193"/>
      <c r="E268" s="74"/>
      <c r="F268" s="41"/>
      <c r="G268" s="41"/>
      <c r="H268" s="41"/>
      <c r="I268" s="41"/>
      <c r="J268" s="41"/>
      <c r="K268" s="41"/>
      <c r="L268" s="159">
        <f t="shared" si="41"/>
        <v>0</v>
      </c>
      <c r="M268" s="38"/>
      <c r="N268" s="43"/>
      <c r="O268" s="43"/>
      <c r="P268" s="43"/>
      <c r="Q268" s="43"/>
      <c r="R268" s="43"/>
      <c r="S268" s="43"/>
      <c r="T268" s="43"/>
      <c r="U268" s="43"/>
      <c r="V268" s="43"/>
      <c r="W268" s="153"/>
      <c r="X268" s="43"/>
      <c r="Y268" s="43"/>
      <c r="Z268" s="43"/>
      <c r="AA268" s="43"/>
      <c r="AB268" s="43"/>
      <c r="AC268" s="154"/>
      <c r="AD268" s="44"/>
      <c r="AE268" s="44"/>
      <c r="AF268" s="155"/>
      <c r="BI268" s="163"/>
      <c r="BJ268" s="163"/>
      <c r="BK268" s="156" t="s">
        <v>535</v>
      </c>
      <c r="BL268" s="156" t="s">
        <v>535</v>
      </c>
      <c r="BM268" s="146" t="str">
        <f>IF(E268&lt;&gt;"", E268 &amp; " " &amp; BK268, (30 + COUNTBLANK(E$13:E268)) &amp; " " &amp; BK268)</f>
        <v>281 IT</v>
      </c>
      <c r="BN268" s="156">
        <f t="shared" si="36"/>
        <v>0</v>
      </c>
      <c r="BO268" s="156">
        <f t="shared" si="36"/>
        <v>0</v>
      </c>
      <c r="BP268" s="156">
        <f t="shared" si="36"/>
        <v>0</v>
      </c>
      <c r="BQ268" s="156">
        <f t="shared" si="36"/>
        <v>0</v>
      </c>
      <c r="BR268" s="156">
        <f t="shared" si="36"/>
        <v>0</v>
      </c>
      <c r="BS268" s="157">
        <f t="shared" si="36"/>
        <v>0</v>
      </c>
    </row>
    <row r="269" spans="1:71" s="45" customFormat="1" outlineLevel="2" x14ac:dyDescent="0.25">
      <c r="A269" s="160">
        <v>18.059999999999999</v>
      </c>
      <c r="B269" s="165" t="s">
        <v>544</v>
      </c>
      <c r="C269" s="150" t="s">
        <v>545</v>
      </c>
      <c r="D269" s="151"/>
      <c r="E269" s="40"/>
      <c r="F269" s="41"/>
      <c r="G269" s="41"/>
      <c r="H269" s="41"/>
      <c r="I269" s="41"/>
      <c r="J269" s="41"/>
      <c r="K269" s="41"/>
      <c r="L269" s="159">
        <f t="shared" si="41"/>
        <v>0</v>
      </c>
      <c r="M269" s="38"/>
      <c r="N269" s="43"/>
      <c r="O269" s="43"/>
      <c r="P269" s="43"/>
      <c r="Q269" s="43"/>
      <c r="R269" s="43"/>
      <c r="S269" s="43"/>
      <c r="T269" s="43"/>
      <c r="U269" s="43"/>
      <c r="V269" s="43"/>
      <c r="W269" s="153"/>
      <c r="X269" s="43"/>
      <c r="Y269" s="43"/>
      <c r="Z269" s="43"/>
      <c r="AA269" s="43"/>
      <c r="AB269" s="43"/>
      <c r="AC269" s="154"/>
      <c r="AD269" s="44"/>
      <c r="AE269" s="44"/>
      <c r="AF269" s="155"/>
      <c r="BI269" s="163"/>
      <c r="BJ269" s="163"/>
      <c r="BK269" s="156" t="s">
        <v>535</v>
      </c>
      <c r="BL269" s="156" t="s">
        <v>535</v>
      </c>
      <c r="BM269" s="146" t="str">
        <f>IF(E269&lt;&gt;"", E269 &amp; " " &amp; BK269, (30 + COUNTBLANK(E$13:E269)) &amp; " " &amp; BK269)</f>
        <v>282 IT</v>
      </c>
      <c r="BN269" s="156">
        <f t="shared" si="36"/>
        <v>0</v>
      </c>
      <c r="BO269" s="156">
        <f t="shared" si="36"/>
        <v>0</v>
      </c>
      <c r="BP269" s="156">
        <f t="shared" si="36"/>
        <v>0</v>
      </c>
      <c r="BQ269" s="156">
        <f t="shared" ref="BQ269:BS307" si="42">I269*20%</f>
        <v>0</v>
      </c>
      <c r="BR269" s="156">
        <f t="shared" si="42"/>
        <v>0</v>
      </c>
      <c r="BS269" s="157">
        <f t="shared" si="42"/>
        <v>0</v>
      </c>
    </row>
    <row r="270" spans="1:71" s="45" customFormat="1" ht="55.15" customHeight="1" outlineLevel="2" x14ac:dyDescent="0.25">
      <c r="A270" s="160">
        <v>18.07</v>
      </c>
      <c r="B270" s="165" t="s">
        <v>546</v>
      </c>
      <c r="C270" s="150" t="s">
        <v>547</v>
      </c>
      <c r="D270" s="151"/>
      <c r="E270" s="40"/>
      <c r="F270" s="41"/>
      <c r="G270" s="41"/>
      <c r="H270" s="41"/>
      <c r="I270" s="41"/>
      <c r="J270" s="41"/>
      <c r="K270" s="41"/>
      <c r="L270" s="159">
        <f t="shared" si="41"/>
        <v>0</v>
      </c>
      <c r="M270" s="38"/>
      <c r="N270" s="43"/>
      <c r="O270" s="43"/>
      <c r="P270" s="43"/>
      <c r="Q270" s="43"/>
      <c r="R270" s="43"/>
      <c r="S270" s="43"/>
      <c r="T270" s="43"/>
      <c r="U270" s="43"/>
      <c r="V270" s="43"/>
      <c r="W270" s="153"/>
      <c r="X270" s="43"/>
      <c r="Y270" s="43"/>
      <c r="Z270" s="43"/>
      <c r="AA270" s="43"/>
      <c r="AB270" s="43"/>
      <c r="AC270" s="154"/>
      <c r="AD270" s="44"/>
      <c r="AE270" s="44"/>
      <c r="AF270" s="155"/>
      <c r="BI270" s="163"/>
      <c r="BJ270" s="163"/>
      <c r="BK270" s="156" t="s">
        <v>535</v>
      </c>
      <c r="BL270" s="156" t="s">
        <v>535</v>
      </c>
      <c r="BM270" s="146" t="str">
        <f>IF(E270&lt;&gt;"", E270 &amp; " " &amp; BK270, (30 + COUNTBLANK(E$13:E270)) &amp; " " &amp; BK270)</f>
        <v>283 IT</v>
      </c>
      <c r="BN270" s="156">
        <f t="shared" ref="BN270:BP307" si="43">F270*20%</f>
        <v>0</v>
      </c>
      <c r="BO270" s="156">
        <f t="shared" si="43"/>
        <v>0</v>
      </c>
      <c r="BP270" s="156">
        <f t="shared" si="43"/>
        <v>0</v>
      </c>
      <c r="BQ270" s="156">
        <f t="shared" si="42"/>
        <v>0</v>
      </c>
      <c r="BR270" s="156">
        <f t="shared" si="42"/>
        <v>0</v>
      </c>
      <c r="BS270" s="157">
        <f t="shared" si="42"/>
        <v>0</v>
      </c>
    </row>
    <row r="271" spans="1:71" s="45" customFormat="1" ht="41.45" customHeight="1" outlineLevel="2" x14ac:dyDescent="0.25">
      <c r="A271" s="160">
        <v>18.079999999999998</v>
      </c>
      <c r="B271" s="165" t="s">
        <v>548</v>
      </c>
      <c r="C271" s="150" t="s">
        <v>549</v>
      </c>
      <c r="D271" s="151"/>
      <c r="E271" s="40"/>
      <c r="F271" s="41"/>
      <c r="G271" s="41"/>
      <c r="H271" s="41"/>
      <c r="I271" s="41"/>
      <c r="J271" s="41"/>
      <c r="K271" s="41"/>
      <c r="L271" s="159">
        <f t="shared" si="41"/>
        <v>0</v>
      </c>
      <c r="M271" s="38"/>
      <c r="N271" s="43"/>
      <c r="O271" s="43"/>
      <c r="P271" s="43"/>
      <c r="Q271" s="43"/>
      <c r="R271" s="43"/>
      <c r="S271" s="43"/>
      <c r="T271" s="43"/>
      <c r="U271" s="43"/>
      <c r="V271" s="43"/>
      <c r="W271" s="153"/>
      <c r="X271" s="43"/>
      <c r="Y271" s="43"/>
      <c r="Z271" s="43"/>
      <c r="AA271" s="43"/>
      <c r="AB271" s="43"/>
      <c r="AC271" s="154"/>
      <c r="AD271" s="44"/>
      <c r="AE271" s="44"/>
      <c r="AF271" s="155"/>
      <c r="BI271" s="163"/>
      <c r="BJ271" s="163"/>
      <c r="BK271" s="156" t="s">
        <v>535</v>
      </c>
      <c r="BL271" s="156" t="s">
        <v>535</v>
      </c>
      <c r="BM271" s="146" t="str">
        <f>IF(E271&lt;&gt;"", E271 &amp; " " &amp; BK271, (30 + COUNTBLANK(E$13:E271)) &amp; " " &amp; BK271)</f>
        <v>284 IT</v>
      </c>
      <c r="BN271" s="156">
        <f t="shared" si="43"/>
        <v>0</v>
      </c>
      <c r="BO271" s="156">
        <f t="shared" si="43"/>
        <v>0</v>
      </c>
      <c r="BP271" s="156">
        <f t="shared" si="43"/>
        <v>0</v>
      </c>
      <c r="BQ271" s="156">
        <f t="shared" si="42"/>
        <v>0</v>
      </c>
      <c r="BR271" s="156">
        <f t="shared" si="42"/>
        <v>0</v>
      </c>
      <c r="BS271" s="157">
        <f t="shared" si="42"/>
        <v>0</v>
      </c>
    </row>
    <row r="272" spans="1:71" s="45" customFormat="1" outlineLevel="2" x14ac:dyDescent="0.25">
      <c r="A272" s="160">
        <v>18.09</v>
      </c>
      <c r="B272" s="75" t="s">
        <v>550</v>
      </c>
      <c r="C272" s="194"/>
      <c r="D272" s="195"/>
      <c r="E272" s="76"/>
      <c r="F272" s="56"/>
      <c r="G272" s="56"/>
      <c r="H272" s="41"/>
      <c r="I272" s="56"/>
      <c r="J272" s="56"/>
      <c r="K272" s="56"/>
      <c r="L272" s="159">
        <f t="shared" si="41"/>
        <v>0</v>
      </c>
      <c r="M272" s="38"/>
      <c r="N272" s="57"/>
      <c r="O272" s="57"/>
      <c r="P272" s="57"/>
      <c r="Q272" s="57"/>
      <c r="R272" s="57"/>
      <c r="S272" s="57"/>
      <c r="T272" s="57"/>
      <c r="U272" s="57"/>
      <c r="V272" s="57"/>
      <c r="W272" s="168"/>
      <c r="X272" s="57"/>
      <c r="Y272" s="57"/>
      <c r="Z272" s="57"/>
      <c r="AA272" s="57"/>
      <c r="AB272" s="57"/>
      <c r="AC272" s="154"/>
      <c r="AD272" s="55"/>
      <c r="AE272" s="55"/>
      <c r="AF272" s="169"/>
      <c r="BI272" s="163"/>
      <c r="BJ272" s="163"/>
      <c r="BK272" s="156" t="s">
        <v>535</v>
      </c>
      <c r="BL272" s="156" t="s">
        <v>535</v>
      </c>
      <c r="BM272" s="146" t="str">
        <f>IF(E272&lt;&gt;"", E272 &amp; " " &amp; BK272, (30 + COUNTBLANK(E$13:E272)) &amp; " " &amp; BK272)</f>
        <v>285 IT</v>
      </c>
      <c r="BN272" s="156">
        <f t="shared" si="43"/>
        <v>0</v>
      </c>
      <c r="BO272" s="156">
        <f t="shared" si="43"/>
        <v>0</v>
      </c>
      <c r="BP272" s="156">
        <f t="shared" si="43"/>
        <v>0</v>
      </c>
      <c r="BQ272" s="156">
        <f t="shared" si="42"/>
        <v>0</v>
      </c>
      <c r="BR272" s="156">
        <f t="shared" si="42"/>
        <v>0</v>
      </c>
      <c r="BS272" s="157">
        <f t="shared" si="42"/>
        <v>0</v>
      </c>
    </row>
    <row r="273" spans="1:71" s="45" customFormat="1" outlineLevel="2" x14ac:dyDescent="0.25">
      <c r="A273" s="160">
        <v>18.100000000000001</v>
      </c>
      <c r="B273" s="165" t="s">
        <v>551</v>
      </c>
      <c r="C273" s="150"/>
      <c r="D273" s="151"/>
      <c r="E273" s="40"/>
      <c r="F273" s="41"/>
      <c r="G273" s="41"/>
      <c r="H273" s="41"/>
      <c r="I273" s="41"/>
      <c r="J273" s="41"/>
      <c r="K273" s="41"/>
      <c r="L273" s="159">
        <f t="shared" si="41"/>
        <v>0</v>
      </c>
      <c r="M273" s="38"/>
      <c r="N273" s="43"/>
      <c r="O273" s="43"/>
      <c r="P273" s="43"/>
      <c r="Q273" s="43"/>
      <c r="R273" s="43"/>
      <c r="S273" s="43"/>
      <c r="T273" s="43"/>
      <c r="U273" s="43"/>
      <c r="V273" s="43"/>
      <c r="W273" s="153"/>
      <c r="X273" s="43"/>
      <c r="Y273" s="43"/>
      <c r="Z273" s="43"/>
      <c r="AA273" s="43"/>
      <c r="AB273" s="43"/>
      <c r="AC273" s="154"/>
      <c r="AD273" s="44"/>
      <c r="AE273" s="44"/>
      <c r="AF273" s="155"/>
      <c r="BI273" s="163"/>
      <c r="BJ273" s="163"/>
      <c r="BK273" s="156" t="s">
        <v>535</v>
      </c>
      <c r="BL273" s="156" t="s">
        <v>535</v>
      </c>
      <c r="BM273" s="146" t="str">
        <f>IF(E273&lt;&gt;"", E273 &amp; " " &amp; BK273, (30 + COUNTBLANK(E$13:E273)) &amp; " " &amp; BK273)</f>
        <v>286 IT</v>
      </c>
      <c r="BN273" s="156">
        <f t="shared" si="43"/>
        <v>0</v>
      </c>
      <c r="BO273" s="156">
        <f t="shared" si="43"/>
        <v>0</v>
      </c>
      <c r="BP273" s="156">
        <f t="shared" si="43"/>
        <v>0</v>
      </c>
      <c r="BQ273" s="156">
        <f t="shared" si="42"/>
        <v>0</v>
      </c>
      <c r="BR273" s="156">
        <f t="shared" si="42"/>
        <v>0</v>
      </c>
      <c r="BS273" s="157">
        <f t="shared" si="42"/>
        <v>0</v>
      </c>
    </row>
    <row r="274" spans="1:71" s="45" customFormat="1" ht="55.15" customHeight="1" outlineLevel="2" x14ac:dyDescent="0.25">
      <c r="A274" s="160">
        <v>18.11</v>
      </c>
      <c r="B274" s="165" t="s">
        <v>552</v>
      </c>
      <c r="C274" s="150" t="s">
        <v>553</v>
      </c>
      <c r="D274" s="151"/>
      <c r="E274" s="40"/>
      <c r="F274" s="41"/>
      <c r="G274" s="41"/>
      <c r="H274" s="41"/>
      <c r="I274" s="41"/>
      <c r="J274" s="41"/>
      <c r="K274" s="41"/>
      <c r="L274" s="159">
        <f t="shared" si="41"/>
        <v>0</v>
      </c>
      <c r="M274" s="38"/>
      <c r="N274" s="43"/>
      <c r="O274" s="43"/>
      <c r="P274" s="43"/>
      <c r="Q274" s="43"/>
      <c r="R274" s="43"/>
      <c r="S274" s="43"/>
      <c r="T274" s="43"/>
      <c r="U274" s="43"/>
      <c r="V274" s="43"/>
      <c r="W274" s="153"/>
      <c r="X274" s="43"/>
      <c r="Y274" s="43"/>
      <c r="Z274" s="43"/>
      <c r="AA274" s="43"/>
      <c r="AB274" s="43"/>
      <c r="AC274" s="154"/>
      <c r="AD274" s="44"/>
      <c r="AE274" s="44"/>
      <c r="AF274" s="155"/>
      <c r="BI274" s="163"/>
      <c r="BJ274" s="163"/>
      <c r="BK274" s="156" t="s">
        <v>535</v>
      </c>
      <c r="BL274" s="156" t="s">
        <v>535</v>
      </c>
      <c r="BM274" s="146" t="str">
        <f>IF(E274&lt;&gt;"", E274 &amp; " " &amp; BK274, (30 + COUNTBLANK(E$13:E274)) &amp; " " &amp; BK274)</f>
        <v>287 IT</v>
      </c>
      <c r="BN274" s="156">
        <f t="shared" si="43"/>
        <v>0</v>
      </c>
      <c r="BO274" s="156">
        <f t="shared" si="43"/>
        <v>0</v>
      </c>
      <c r="BP274" s="156">
        <f t="shared" si="43"/>
        <v>0</v>
      </c>
      <c r="BQ274" s="156">
        <f t="shared" si="42"/>
        <v>0</v>
      </c>
      <c r="BR274" s="156">
        <f t="shared" si="42"/>
        <v>0</v>
      </c>
      <c r="BS274" s="157">
        <f t="shared" si="42"/>
        <v>0</v>
      </c>
    </row>
    <row r="275" spans="1:71" s="45" customFormat="1" outlineLevel="2" x14ac:dyDescent="0.25">
      <c r="A275" s="160">
        <v>18.12</v>
      </c>
      <c r="B275" s="165" t="s">
        <v>554</v>
      </c>
      <c r="C275" s="150" t="s">
        <v>555</v>
      </c>
      <c r="D275" s="151"/>
      <c r="E275" s="40"/>
      <c r="F275" s="41"/>
      <c r="G275" s="41"/>
      <c r="H275" s="41"/>
      <c r="I275" s="41"/>
      <c r="J275" s="41"/>
      <c r="K275" s="41"/>
      <c r="L275" s="159">
        <f t="shared" si="41"/>
        <v>0</v>
      </c>
      <c r="M275" s="38"/>
      <c r="N275" s="43"/>
      <c r="O275" s="43"/>
      <c r="P275" s="43"/>
      <c r="Q275" s="43"/>
      <c r="R275" s="43"/>
      <c r="S275" s="43"/>
      <c r="T275" s="43"/>
      <c r="U275" s="43"/>
      <c r="V275" s="43"/>
      <c r="W275" s="153"/>
      <c r="X275" s="43"/>
      <c r="Y275" s="43"/>
      <c r="Z275" s="43"/>
      <c r="AA275" s="43"/>
      <c r="AB275" s="43"/>
      <c r="AC275" s="154"/>
      <c r="AD275" s="44"/>
      <c r="AE275" s="44"/>
      <c r="AF275" s="155"/>
      <c r="BI275" s="163"/>
      <c r="BJ275" s="163"/>
      <c r="BK275" s="156" t="s">
        <v>535</v>
      </c>
      <c r="BL275" s="156" t="s">
        <v>535</v>
      </c>
      <c r="BM275" s="146" t="str">
        <f>IF(E275&lt;&gt;"", E275 &amp; " " &amp; BK275, (30 + COUNTBLANK(E$13:E275)) &amp; " " &amp; BK275)</f>
        <v>288 IT</v>
      </c>
      <c r="BN275" s="156">
        <f t="shared" si="43"/>
        <v>0</v>
      </c>
      <c r="BO275" s="156">
        <f t="shared" si="43"/>
        <v>0</v>
      </c>
      <c r="BP275" s="156">
        <f t="shared" si="43"/>
        <v>0</v>
      </c>
      <c r="BQ275" s="156">
        <f t="shared" si="42"/>
        <v>0</v>
      </c>
      <c r="BR275" s="156">
        <f t="shared" si="42"/>
        <v>0</v>
      </c>
      <c r="BS275" s="157">
        <f t="shared" si="42"/>
        <v>0</v>
      </c>
    </row>
    <row r="276" spans="1:71" s="45" customFormat="1" outlineLevel="2" x14ac:dyDescent="0.25">
      <c r="A276" s="160">
        <v>18.13</v>
      </c>
      <c r="B276" s="165" t="s">
        <v>556</v>
      </c>
      <c r="C276" s="150" t="s">
        <v>557</v>
      </c>
      <c r="D276" s="151"/>
      <c r="E276" s="40"/>
      <c r="F276" s="41"/>
      <c r="G276" s="41"/>
      <c r="H276" s="41"/>
      <c r="I276" s="41"/>
      <c r="J276" s="41"/>
      <c r="K276" s="41"/>
      <c r="L276" s="159">
        <f t="shared" si="41"/>
        <v>0</v>
      </c>
      <c r="M276" s="38"/>
      <c r="N276" s="43"/>
      <c r="O276" s="43"/>
      <c r="P276" s="43"/>
      <c r="Q276" s="43"/>
      <c r="R276" s="43"/>
      <c r="S276" s="43"/>
      <c r="T276" s="43"/>
      <c r="U276" s="43"/>
      <c r="V276" s="43"/>
      <c r="W276" s="153"/>
      <c r="X276" s="43"/>
      <c r="Y276" s="43"/>
      <c r="Z276" s="43"/>
      <c r="AA276" s="43"/>
      <c r="AB276" s="43"/>
      <c r="AC276" s="154"/>
      <c r="AD276" s="44"/>
      <c r="AE276" s="44"/>
      <c r="AF276" s="155"/>
      <c r="BI276" s="163"/>
      <c r="BJ276" s="163"/>
      <c r="BK276" s="156" t="s">
        <v>535</v>
      </c>
      <c r="BL276" s="156" t="s">
        <v>535</v>
      </c>
      <c r="BM276" s="146" t="str">
        <f>IF(E276&lt;&gt;"", E276 &amp; " " &amp; BK276, (30 + COUNTBLANK(E$13:E276)) &amp; " " &amp; BK276)</f>
        <v>289 IT</v>
      </c>
      <c r="BN276" s="156">
        <f t="shared" si="43"/>
        <v>0</v>
      </c>
      <c r="BO276" s="156">
        <f t="shared" si="43"/>
        <v>0</v>
      </c>
      <c r="BP276" s="156">
        <f t="shared" si="43"/>
        <v>0</v>
      </c>
      <c r="BQ276" s="156">
        <f t="shared" si="42"/>
        <v>0</v>
      </c>
      <c r="BR276" s="156">
        <f t="shared" si="42"/>
        <v>0</v>
      </c>
      <c r="BS276" s="157">
        <f t="shared" si="42"/>
        <v>0</v>
      </c>
    </row>
    <row r="277" spans="1:71" s="45" customFormat="1" outlineLevel="2" x14ac:dyDescent="0.25">
      <c r="A277" s="160">
        <v>18.14</v>
      </c>
      <c r="B277" s="165" t="s">
        <v>558</v>
      </c>
      <c r="C277" s="150"/>
      <c r="D277" s="151"/>
      <c r="E277" s="40"/>
      <c r="F277" s="41"/>
      <c r="G277" s="41"/>
      <c r="H277" s="41"/>
      <c r="I277" s="41"/>
      <c r="J277" s="41"/>
      <c r="K277" s="41"/>
      <c r="L277" s="159">
        <f t="shared" si="41"/>
        <v>0</v>
      </c>
      <c r="M277" s="38"/>
      <c r="N277" s="43"/>
      <c r="O277" s="43"/>
      <c r="P277" s="43"/>
      <c r="Q277" s="43"/>
      <c r="R277" s="43"/>
      <c r="S277" s="43"/>
      <c r="T277" s="43"/>
      <c r="U277" s="43"/>
      <c r="V277" s="43"/>
      <c r="W277" s="153"/>
      <c r="X277" s="43"/>
      <c r="Y277" s="43"/>
      <c r="Z277" s="43"/>
      <c r="AA277" s="43"/>
      <c r="AB277" s="43"/>
      <c r="AC277" s="154"/>
      <c r="AD277" s="44"/>
      <c r="AE277" s="44"/>
      <c r="AF277" s="155"/>
      <c r="BI277" s="163"/>
      <c r="BJ277" s="163"/>
      <c r="BK277" s="156" t="s">
        <v>535</v>
      </c>
      <c r="BL277" s="156" t="s">
        <v>535</v>
      </c>
      <c r="BM277" s="146" t="str">
        <f>IF(E277&lt;&gt;"", E277 &amp; " " &amp; BK277, (30 + COUNTBLANK(E$13:E277)) &amp; " " &amp; BK277)</f>
        <v>290 IT</v>
      </c>
      <c r="BN277" s="156">
        <f t="shared" si="43"/>
        <v>0</v>
      </c>
      <c r="BO277" s="156">
        <f t="shared" si="43"/>
        <v>0</v>
      </c>
      <c r="BP277" s="156">
        <f t="shared" si="43"/>
        <v>0</v>
      </c>
      <c r="BQ277" s="156">
        <f t="shared" si="42"/>
        <v>0</v>
      </c>
      <c r="BR277" s="156">
        <f t="shared" si="42"/>
        <v>0</v>
      </c>
      <c r="BS277" s="157">
        <f t="shared" si="42"/>
        <v>0</v>
      </c>
    </row>
    <row r="278" spans="1:71" s="45" customFormat="1" outlineLevel="2" x14ac:dyDescent="0.25">
      <c r="A278" s="160">
        <v>18.149999999999999</v>
      </c>
      <c r="B278" s="165" t="s">
        <v>559</v>
      </c>
      <c r="C278" s="150"/>
      <c r="D278" s="151"/>
      <c r="E278" s="40"/>
      <c r="F278" s="41"/>
      <c r="G278" s="41"/>
      <c r="H278" s="41"/>
      <c r="I278" s="41"/>
      <c r="J278" s="41"/>
      <c r="K278" s="41"/>
      <c r="L278" s="159">
        <f t="shared" si="41"/>
        <v>0</v>
      </c>
      <c r="M278" s="38"/>
      <c r="N278" s="43"/>
      <c r="O278" s="43"/>
      <c r="P278" s="43"/>
      <c r="Q278" s="43"/>
      <c r="R278" s="43"/>
      <c r="S278" s="43"/>
      <c r="T278" s="43"/>
      <c r="U278" s="43"/>
      <c r="V278" s="43"/>
      <c r="W278" s="153"/>
      <c r="X278" s="43"/>
      <c r="Y278" s="43"/>
      <c r="Z278" s="43"/>
      <c r="AA278" s="43"/>
      <c r="AB278" s="43"/>
      <c r="AC278" s="154"/>
      <c r="AD278" s="44"/>
      <c r="AE278" s="44"/>
      <c r="AF278" s="155"/>
      <c r="BI278" s="163"/>
      <c r="BJ278" s="163"/>
      <c r="BK278" s="156" t="s">
        <v>535</v>
      </c>
      <c r="BL278" s="156" t="s">
        <v>535</v>
      </c>
      <c r="BM278" s="146" t="str">
        <f>IF(E278&lt;&gt;"", E278 &amp; " " &amp; BK278, (30 + COUNTBLANK(E$13:E278)) &amp; " " &amp; BK278)</f>
        <v>291 IT</v>
      </c>
      <c r="BN278" s="156">
        <f t="shared" si="43"/>
        <v>0</v>
      </c>
      <c r="BO278" s="156">
        <f t="shared" si="43"/>
        <v>0</v>
      </c>
      <c r="BP278" s="156">
        <f t="shared" si="43"/>
        <v>0</v>
      </c>
      <c r="BQ278" s="156">
        <f t="shared" si="42"/>
        <v>0</v>
      </c>
      <c r="BR278" s="156">
        <f t="shared" si="42"/>
        <v>0</v>
      </c>
      <c r="BS278" s="157">
        <f t="shared" si="42"/>
        <v>0</v>
      </c>
    </row>
    <row r="279" spans="1:71" s="45" customFormat="1" ht="82.9" customHeight="1" outlineLevel="2" x14ac:dyDescent="0.25">
      <c r="A279" s="160">
        <v>18.16</v>
      </c>
      <c r="B279" s="165" t="s">
        <v>560</v>
      </c>
      <c r="C279" s="150" t="s">
        <v>561</v>
      </c>
      <c r="D279" s="151"/>
      <c r="E279" s="40"/>
      <c r="F279" s="41"/>
      <c r="G279" s="41"/>
      <c r="H279" s="41"/>
      <c r="I279" s="41"/>
      <c r="J279" s="41"/>
      <c r="K279" s="41"/>
      <c r="L279" s="159">
        <f t="shared" si="41"/>
        <v>0</v>
      </c>
      <c r="M279" s="38"/>
      <c r="N279" s="43"/>
      <c r="O279" s="43"/>
      <c r="P279" s="43"/>
      <c r="Q279" s="43"/>
      <c r="R279" s="43"/>
      <c r="S279" s="43"/>
      <c r="T279" s="43"/>
      <c r="U279" s="43"/>
      <c r="V279" s="43"/>
      <c r="W279" s="153"/>
      <c r="X279" s="43"/>
      <c r="Y279" s="43"/>
      <c r="Z279" s="43"/>
      <c r="AA279" s="43"/>
      <c r="AB279" s="43"/>
      <c r="AC279" s="154"/>
      <c r="AD279" s="44"/>
      <c r="AE279" s="44"/>
      <c r="AF279" s="155"/>
      <c r="BI279" s="163"/>
      <c r="BJ279" s="163"/>
      <c r="BK279" s="156" t="s">
        <v>535</v>
      </c>
      <c r="BL279" s="156" t="s">
        <v>535</v>
      </c>
      <c r="BM279" s="146" t="str">
        <f>IF(E279&lt;&gt;"", E279 &amp; " " &amp; BK279, (30 + COUNTBLANK(E$13:E279)) &amp; " " &amp; BK279)</f>
        <v>292 IT</v>
      </c>
      <c r="BN279" s="156">
        <f t="shared" si="43"/>
        <v>0</v>
      </c>
      <c r="BO279" s="156">
        <f t="shared" si="43"/>
        <v>0</v>
      </c>
      <c r="BP279" s="156">
        <f t="shared" si="43"/>
        <v>0</v>
      </c>
      <c r="BQ279" s="156">
        <f t="shared" si="42"/>
        <v>0</v>
      </c>
      <c r="BR279" s="156">
        <f t="shared" si="42"/>
        <v>0</v>
      </c>
      <c r="BS279" s="157">
        <f t="shared" si="42"/>
        <v>0</v>
      </c>
    </row>
    <row r="280" spans="1:71" s="45" customFormat="1" ht="41.45" customHeight="1" outlineLevel="2" x14ac:dyDescent="0.2">
      <c r="A280" s="160">
        <v>18.170000000000002</v>
      </c>
      <c r="B280" s="196" t="s">
        <v>562</v>
      </c>
      <c r="C280" s="150" t="s">
        <v>563</v>
      </c>
      <c r="D280" s="151"/>
      <c r="E280" s="40"/>
      <c r="F280" s="41"/>
      <c r="G280" s="41"/>
      <c r="H280" s="41"/>
      <c r="I280" s="41"/>
      <c r="J280" s="41"/>
      <c r="K280" s="41"/>
      <c r="L280" s="159">
        <f t="shared" si="41"/>
        <v>0</v>
      </c>
      <c r="M280" s="38"/>
      <c r="N280" s="43"/>
      <c r="O280" s="43"/>
      <c r="P280" s="43"/>
      <c r="Q280" s="43"/>
      <c r="R280" s="43"/>
      <c r="S280" s="43"/>
      <c r="T280" s="43"/>
      <c r="U280" s="43"/>
      <c r="V280" s="43"/>
      <c r="W280" s="153"/>
      <c r="X280" s="43"/>
      <c r="Y280" s="43"/>
      <c r="Z280" s="43"/>
      <c r="AA280" s="43"/>
      <c r="AB280" s="43"/>
      <c r="AC280" s="154"/>
      <c r="AD280" s="44"/>
      <c r="AE280" s="44"/>
      <c r="AF280" s="155"/>
      <c r="BI280" s="163"/>
      <c r="BJ280" s="163"/>
      <c r="BK280" s="156" t="s">
        <v>535</v>
      </c>
      <c r="BL280" s="156" t="s">
        <v>535</v>
      </c>
      <c r="BM280" s="146" t="str">
        <f>IF(E280&lt;&gt;"", E280 &amp; " " &amp; BK280, (30 + COUNTBLANK(E$13:E280)) &amp; " " &amp; BK280)</f>
        <v>293 IT</v>
      </c>
      <c r="BN280" s="156">
        <f t="shared" si="43"/>
        <v>0</v>
      </c>
      <c r="BO280" s="156">
        <f t="shared" si="43"/>
        <v>0</v>
      </c>
      <c r="BP280" s="156">
        <f t="shared" si="43"/>
        <v>0</v>
      </c>
      <c r="BQ280" s="156">
        <f t="shared" si="42"/>
        <v>0</v>
      </c>
      <c r="BR280" s="156">
        <f t="shared" si="42"/>
        <v>0</v>
      </c>
      <c r="BS280" s="157">
        <f t="shared" si="42"/>
        <v>0</v>
      </c>
    </row>
    <row r="281" spans="1:71" s="45" customFormat="1" ht="27.6" customHeight="1" outlineLevel="2" x14ac:dyDescent="0.2">
      <c r="A281" s="160">
        <v>18.18</v>
      </c>
      <c r="B281" s="197" t="s">
        <v>564</v>
      </c>
      <c r="C281" s="150" t="s">
        <v>565</v>
      </c>
      <c r="D281" s="151"/>
      <c r="E281" s="40"/>
      <c r="F281" s="41"/>
      <c r="G281" s="41"/>
      <c r="H281" s="41"/>
      <c r="I281" s="41"/>
      <c r="J281" s="41"/>
      <c r="K281" s="41"/>
      <c r="L281" s="159">
        <f t="shared" si="41"/>
        <v>0</v>
      </c>
      <c r="M281" s="38"/>
      <c r="N281" s="43"/>
      <c r="O281" s="43"/>
      <c r="P281" s="43"/>
      <c r="Q281" s="43"/>
      <c r="R281" s="43"/>
      <c r="S281" s="43"/>
      <c r="T281" s="43"/>
      <c r="U281" s="43"/>
      <c r="V281" s="43"/>
      <c r="W281" s="153"/>
      <c r="X281" s="43"/>
      <c r="Y281" s="43"/>
      <c r="Z281" s="43"/>
      <c r="AA281" s="43"/>
      <c r="AB281" s="43"/>
      <c r="AC281" s="198"/>
      <c r="AD281" s="44"/>
      <c r="AE281" s="44"/>
      <c r="AF281" s="155"/>
      <c r="BI281" s="163"/>
      <c r="BJ281" s="163"/>
      <c r="BK281" s="156" t="s">
        <v>535</v>
      </c>
      <c r="BL281" s="156" t="s">
        <v>535</v>
      </c>
      <c r="BM281" s="146" t="str">
        <f>IF(E281&lt;&gt;"", E281 &amp; " " &amp; BK281, (30 + COUNTBLANK(E$13:E281)) &amp; " " &amp; BK281)</f>
        <v>294 IT</v>
      </c>
      <c r="BN281" s="156">
        <f t="shared" si="43"/>
        <v>0</v>
      </c>
      <c r="BO281" s="156">
        <f t="shared" si="43"/>
        <v>0</v>
      </c>
      <c r="BP281" s="156">
        <f t="shared" si="43"/>
        <v>0</v>
      </c>
      <c r="BQ281" s="156">
        <f t="shared" si="42"/>
        <v>0</v>
      </c>
      <c r="BR281" s="156">
        <f t="shared" si="42"/>
        <v>0</v>
      </c>
      <c r="BS281" s="157">
        <f t="shared" si="42"/>
        <v>0</v>
      </c>
    </row>
    <row r="282" spans="1:71" s="45" customFormat="1" ht="55.15" customHeight="1" outlineLevel="2" x14ac:dyDescent="0.25">
      <c r="A282" s="160">
        <v>18.190000000000001</v>
      </c>
      <c r="B282" s="165" t="s">
        <v>566</v>
      </c>
      <c r="C282" s="150" t="s">
        <v>567</v>
      </c>
      <c r="D282" s="151"/>
      <c r="E282" s="40"/>
      <c r="F282" s="41"/>
      <c r="G282" s="41"/>
      <c r="H282" s="41"/>
      <c r="I282" s="41"/>
      <c r="J282" s="41"/>
      <c r="K282" s="41"/>
      <c r="L282" s="159">
        <f t="shared" si="41"/>
        <v>0</v>
      </c>
      <c r="M282" s="38"/>
      <c r="N282" s="43"/>
      <c r="O282" s="43"/>
      <c r="P282" s="43"/>
      <c r="Q282" s="43"/>
      <c r="R282" s="43"/>
      <c r="S282" s="43"/>
      <c r="T282" s="43"/>
      <c r="U282" s="43"/>
      <c r="V282" s="43"/>
      <c r="W282" s="153"/>
      <c r="X282" s="43"/>
      <c r="Y282" s="43"/>
      <c r="Z282" s="43"/>
      <c r="AA282" s="43"/>
      <c r="AB282" s="43"/>
      <c r="AC282" s="198"/>
      <c r="AD282" s="44"/>
      <c r="AE282" s="44"/>
      <c r="AF282" s="155"/>
      <c r="BI282" s="163"/>
      <c r="BJ282" s="163"/>
      <c r="BK282" s="156" t="s">
        <v>535</v>
      </c>
      <c r="BL282" s="156" t="s">
        <v>535</v>
      </c>
      <c r="BM282" s="146" t="str">
        <f>IF(E282&lt;&gt;"", E282 &amp; " " &amp; BK282, (30 + COUNTBLANK(E$13:E282)) &amp; " " &amp; BK282)</f>
        <v>295 IT</v>
      </c>
      <c r="BN282" s="156">
        <f t="shared" si="43"/>
        <v>0</v>
      </c>
      <c r="BO282" s="156">
        <f t="shared" si="43"/>
        <v>0</v>
      </c>
      <c r="BP282" s="156">
        <f t="shared" si="43"/>
        <v>0</v>
      </c>
      <c r="BQ282" s="156">
        <f t="shared" si="42"/>
        <v>0</v>
      </c>
      <c r="BR282" s="156">
        <f t="shared" si="42"/>
        <v>0</v>
      </c>
      <c r="BS282" s="157">
        <f t="shared" si="42"/>
        <v>0</v>
      </c>
    </row>
    <row r="283" spans="1:71" s="45" customFormat="1" ht="27.6" customHeight="1" outlineLevel="2" x14ac:dyDescent="0.25">
      <c r="A283" s="160">
        <v>18.2</v>
      </c>
      <c r="B283" s="165" t="s">
        <v>568</v>
      </c>
      <c r="C283" s="150" t="s">
        <v>569</v>
      </c>
      <c r="D283" s="151"/>
      <c r="E283" s="40"/>
      <c r="F283" s="41"/>
      <c r="G283" s="41"/>
      <c r="H283" s="41"/>
      <c r="I283" s="41"/>
      <c r="J283" s="41"/>
      <c r="K283" s="41"/>
      <c r="L283" s="159">
        <f t="shared" si="41"/>
        <v>0</v>
      </c>
      <c r="M283" s="38"/>
      <c r="N283" s="43"/>
      <c r="O283" s="43"/>
      <c r="P283" s="43"/>
      <c r="Q283" s="43"/>
      <c r="R283" s="43"/>
      <c r="S283" s="43"/>
      <c r="T283" s="43"/>
      <c r="U283" s="43"/>
      <c r="V283" s="43"/>
      <c r="W283" s="153"/>
      <c r="X283" s="43"/>
      <c r="Y283" s="43"/>
      <c r="Z283" s="43"/>
      <c r="AA283" s="43"/>
      <c r="AB283" s="43"/>
      <c r="AC283" s="198"/>
      <c r="AD283" s="44"/>
      <c r="AE283" s="44"/>
      <c r="AF283" s="155"/>
      <c r="BI283" s="163"/>
      <c r="BJ283" s="163"/>
      <c r="BK283" s="156" t="s">
        <v>535</v>
      </c>
      <c r="BL283" s="156" t="s">
        <v>535</v>
      </c>
      <c r="BM283" s="146" t="str">
        <f>IF(E283&lt;&gt;"", E283 &amp; " " &amp; BK283, (30 + COUNTBLANK(E$13:E283)) &amp; " " &amp; BK283)</f>
        <v>296 IT</v>
      </c>
      <c r="BN283" s="156">
        <f t="shared" si="43"/>
        <v>0</v>
      </c>
      <c r="BO283" s="156">
        <f t="shared" si="43"/>
        <v>0</v>
      </c>
      <c r="BP283" s="156">
        <f t="shared" si="43"/>
        <v>0</v>
      </c>
      <c r="BQ283" s="156">
        <f t="shared" si="42"/>
        <v>0</v>
      </c>
      <c r="BR283" s="156">
        <f t="shared" si="42"/>
        <v>0</v>
      </c>
      <c r="BS283" s="157">
        <f t="shared" si="42"/>
        <v>0</v>
      </c>
    </row>
    <row r="284" spans="1:71" s="45" customFormat="1" ht="27.6" customHeight="1" outlineLevel="2" x14ac:dyDescent="0.25">
      <c r="A284" s="160">
        <v>18.21</v>
      </c>
      <c r="B284" s="165" t="s">
        <v>570</v>
      </c>
      <c r="C284" s="150" t="s">
        <v>571</v>
      </c>
      <c r="D284" s="151"/>
      <c r="E284" s="40"/>
      <c r="F284" s="41"/>
      <c r="G284" s="41"/>
      <c r="H284" s="41"/>
      <c r="I284" s="41"/>
      <c r="J284" s="41"/>
      <c r="K284" s="41"/>
      <c r="L284" s="159">
        <f t="shared" si="41"/>
        <v>0</v>
      </c>
      <c r="M284" s="38"/>
      <c r="N284" s="43"/>
      <c r="O284" s="43"/>
      <c r="P284" s="43"/>
      <c r="Q284" s="43"/>
      <c r="R284" s="43"/>
      <c r="S284" s="43"/>
      <c r="T284" s="43"/>
      <c r="U284" s="43"/>
      <c r="V284" s="43"/>
      <c r="W284" s="153"/>
      <c r="X284" s="43"/>
      <c r="Y284" s="43"/>
      <c r="Z284" s="43"/>
      <c r="AA284" s="43"/>
      <c r="AB284" s="43"/>
      <c r="AC284" s="198"/>
      <c r="AD284" s="44"/>
      <c r="AE284" s="44"/>
      <c r="AF284" s="155"/>
      <c r="BI284" s="163"/>
      <c r="BJ284" s="163"/>
      <c r="BK284" s="156" t="s">
        <v>535</v>
      </c>
      <c r="BL284" s="156" t="s">
        <v>535</v>
      </c>
      <c r="BM284" s="146" t="str">
        <f>IF(E284&lt;&gt;"", E284 &amp; " " &amp; BK284, (30 + COUNTBLANK(E$13:E284)) &amp; " " &amp; BK284)</f>
        <v>297 IT</v>
      </c>
      <c r="BN284" s="156">
        <f t="shared" si="43"/>
        <v>0</v>
      </c>
      <c r="BO284" s="156">
        <f t="shared" si="43"/>
        <v>0</v>
      </c>
      <c r="BP284" s="156">
        <f t="shared" si="43"/>
        <v>0</v>
      </c>
      <c r="BQ284" s="156">
        <f t="shared" si="42"/>
        <v>0</v>
      </c>
      <c r="BR284" s="156">
        <f t="shared" si="42"/>
        <v>0</v>
      </c>
      <c r="BS284" s="157">
        <f t="shared" si="42"/>
        <v>0</v>
      </c>
    </row>
    <row r="285" spans="1:71" s="45" customFormat="1" outlineLevel="2" x14ac:dyDescent="0.25">
      <c r="A285" s="160">
        <v>18.22</v>
      </c>
      <c r="B285" s="165" t="s">
        <v>572</v>
      </c>
      <c r="C285" s="150"/>
      <c r="D285" s="151"/>
      <c r="E285" s="40"/>
      <c r="F285" s="41"/>
      <c r="G285" s="41"/>
      <c r="H285" s="41"/>
      <c r="I285" s="41"/>
      <c r="J285" s="41"/>
      <c r="K285" s="41"/>
      <c r="L285" s="159">
        <f t="shared" si="41"/>
        <v>0</v>
      </c>
      <c r="M285" s="38"/>
      <c r="N285" s="43"/>
      <c r="O285" s="43"/>
      <c r="P285" s="43"/>
      <c r="Q285" s="43"/>
      <c r="R285" s="43"/>
      <c r="S285" s="43"/>
      <c r="T285" s="43"/>
      <c r="U285" s="43"/>
      <c r="V285" s="43"/>
      <c r="W285" s="153"/>
      <c r="X285" s="43"/>
      <c r="Y285" s="43"/>
      <c r="Z285" s="43"/>
      <c r="AA285" s="43"/>
      <c r="AB285" s="43"/>
      <c r="AC285" s="198"/>
      <c r="AD285" s="44"/>
      <c r="AE285" s="44"/>
      <c r="AF285" s="155"/>
      <c r="BI285" s="163"/>
      <c r="BJ285" s="163"/>
      <c r="BK285" s="156" t="s">
        <v>535</v>
      </c>
      <c r="BL285" s="156" t="s">
        <v>535</v>
      </c>
      <c r="BM285" s="146" t="str">
        <f>IF(E285&lt;&gt;"", E285 &amp; " " &amp; BK285, (30 + COUNTBLANK(E$13:E285)) &amp; " " &amp; BK285)</f>
        <v>298 IT</v>
      </c>
      <c r="BN285" s="156">
        <f t="shared" si="43"/>
        <v>0</v>
      </c>
      <c r="BO285" s="156">
        <f t="shared" si="43"/>
        <v>0</v>
      </c>
      <c r="BP285" s="156">
        <f t="shared" si="43"/>
        <v>0</v>
      </c>
      <c r="BQ285" s="156">
        <f t="shared" si="42"/>
        <v>0</v>
      </c>
      <c r="BR285" s="156">
        <f t="shared" si="42"/>
        <v>0</v>
      </c>
      <c r="BS285" s="157">
        <f t="shared" si="42"/>
        <v>0</v>
      </c>
    </row>
    <row r="286" spans="1:71" s="45" customFormat="1" ht="27.6" customHeight="1" outlineLevel="2" x14ac:dyDescent="0.25">
      <c r="A286" s="160">
        <v>18.23</v>
      </c>
      <c r="B286" s="165" t="s">
        <v>573</v>
      </c>
      <c r="C286" s="150" t="s">
        <v>574</v>
      </c>
      <c r="D286" s="151"/>
      <c r="E286" s="40"/>
      <c r="F286" s="41"/>
      <c r="G286" s="41"/>
      <c r="H286" s="41"/>
      <c r="I286" s="41"/>
      <c r="J286" s="41"/>
      <c r="K286" s="41"/>
      <c r="L286" s="159">
        <f t="shared" si="41"/>
        <v>0</v>
      </c>
      <c r="M286" s="38"/>
      <c r="N286" s="43"/>
      <c r="O286" s="43"/>
      <c r="P286" s="43"/>
      <c r="Q286" s="43"/>
      <c r="R286" s="43"/>
      <c r="S286" s="43"/>
      <c r="T286" s="43"/>
      <c r="U286" s="43"/>
      <c r="V286" s="43"/>
      <c r="W286" s="153"/>
      <c r="X286" s="43"/>
      <c r="Y286" s="43"/>
      <c r="Z286" s="43"/>
      <c r="AA286" s="43"/>
      <c r="AB286" s="43"/>
      <c r="AC286" s="198"/>
      <c r="AD286" s="44"/>
      <c r="AE286" s="44"/>
      <c r="AF286" s="155"/>
      <c r="BI286" s="163"/>
      <c r="BJ286" s="163"/>
      <c r="BK286" s="156" t="s">
        <v>535</v>
      </c>
      <c r="BL286" s="156" t="s">
        <v>535</v>
      </c>
      <c r="BM286" s="146" t="str">
        <f>IF(E286&lt;&gt;"", E286 &amp; " " &amp; BK286, (30 + COUNTBLANK(E$13:E286)) &amp; " " &amp; BK286)</f>
        <v>299 IT</v>
      </c>
      <c r="BN286" s="156">
        <f t="shared" si="43"/>
        <v>0</v>
      </c>
      <c r="BO286" s="156">
        <f t="shared" si="43"/>
        <v>0</v>
      </c>
      <c r="BP286" s="156">
        <f t="shared" si="43"/>
        <v>0</v>
      </c>
      <c r="BQ286" s="156">
        <f t="shared" si="42"/>
        <v>0</v>
      </c>
      <c r="BR286" s="156">
        <f t="shared" si="42"/>
        <v>0</v>
      </c>
      <c r="BS286" s="157">
        <f t="shared" si="42"/>
        <v>0</v>
      </c>
    </row>
    <row r="287" spans="1:71" s="45" customFormat="1" ht="27.6" customHeight="1" outlineLevel="2" x14ac:dyDescent="0.25">
      <c r="A287" s="160">
        <v>18.239999999999998</v>
      </c>
      <c r="B287" s="165" t="s">
        <v>575</v>
      </c>
      <c r="C287" s="150" t="s">
        <v>576</v>
      </c>
      <c r="D287" s="151"/>
      <c r="E287" s="40"/>
      <c r="F287" s="41"/>
      <c r="G287" s="41"/>
      <c r="H287" s="41"/>
      <c r="I287" s="41"/>
      <c r="J287" s="41"/>
      <c r="K287" s="41"/>
      <c r="L287" s="159">
        <f t="shared" si="41"/>
        <v>0</v>
      </c>
      <c r="M287" s="38"/>
      <c r="N287" s="43"/>
      <c r="O287" s="43"/>
      <c r="P287" s="43"/>
      <c r="Q287" s="43"/>
      <c r="R287" s="43"/>
      <c r="S287" s="43"/>
      <c r="T287" s="43"/>
      <c r="U287" s="43"/>
      <c r="V287" s="43"/>
      <c r="W287" s="153"/>
      <c r="X287" s="43"/>
      <c r="Y287" s="43"/>
      <c r="Z287" s="43"/>
      <c r="AA287" s="43"/>
      <c r="AB287" s="43"/>
      <c r="AC287" s="198"/>
      <c r="AD287" s="44"/>
      <c r="AE287" s="44"/>
      <c r="AF287" s="155"/>
      <c r="BI287" s="163"/>
      <c r="BJ287" s="163"/>
      <c r="BK287" s="156" t="s">
        <v>535</v>
      </c>
      <c r="BL287" s="156" t="s">
        <v>535</v>
      </c>
      <c r="BM287" s="146" t="str">
        <f>IF(E287&lt;&gt;"", E287 &amp; " " &amp; BK287, (30 + COUNTBLANK(E$13:E287)) &amp; " " &amp; BK287)</f>
        <v>300 IT</v>
      </c>
      <c r="BN287" s="156">
        <f t="shared" si="43"/>
        <v>0</v>
      </c>
      <c r="BO287" s="156">
        <f t="shared" si="43"/>
        <v>0</v>
      </c>
      <c r="BP287" s="156">
        <f t="shared" si="43"/>
        <v>0</v>
      </c>
      <c r="BQ287" s="156">
        <f t="shared" si="42"/>
        <v>0</v>
      </c>
      <c r="BR287" s="156">
        <f t="shared" si="42"/>
        <v>0</v>
      </c>
      <c r="BS287" s="157">
        <f t="shared" si="42"/>
        <v>0</v>
      </c>
    </row>
    <row r="288" spans="1:71" s="45" customFormat="1" ht="41.45" customHeight="1" outlineLevel="2" x14ac:dyDescent="0.25">
      <c r="A288" s="160">
        <v>18.25</v>
      </c>
      <c r="B288" s="165" t="s">
        <v>577</v>
      </c>
      <c r="C288" s="150" t="s">
        <v>578</v>
      </c>
      <c r="D288" s="151"/>
      <c r="E288" s="40"/>
      <c r="F288" s="41"/>
      <c r="G288" s="41"/>
      <c r="H288" s="41"/>
      <c r="I288" s="41"/>
      <c r="J288" s="41"/>
      <c r="K288" s="41"/>
      <c r="L288" s="159">
        <f t="shared" si="41"/>
        <v>0</v>
      </c>
      <c r="M288" s="38"/>
      <c r="N288" s="43"/>
      <c r="O288" s="43"/>
      <c r="P288" s="43"/>
      <c r="Q288" s="43"/>
      <c r="R288" s="43"/>
      <c r="S288" s="43"/>
      <c r="T288" s="43"/>
      <c r="U288" s="43"/>
      <c r="V288" s="43"/>
      <c r="W288" s="153"/>
      <c r="X288" s="43"/>
      <c r="Y288" s="43"/>
      <c r="Z288" s="43"/>
      <c r="AA288" s="43"/>
      <c r="AB288" s="43"/>
      <c r="AC288" s="198"/>
      <c r="AD288" s="44"/>
      <c r="AE288" s="44"/>
      <c r="AF288" s="155"/>
      <c r="BI288" s="163"/>
      <c r="BJ288" s="163"/>
      <c r="BK288" s="156" t="s">
        <v>535</v>
      </c>
      <c r="BL288" s="156" t="s">
        <v>535</v>
      </c>
      <c r="BM288" s="146" t="str">
        <f>IF(E288&lt;&gt;"", E288 &amp; " " &amp; BK288, (30 + COUNTBLANK(E$13:E288)) &amp; " " &amp; BK288)</f>
        <v>301 IT</v>
      </c>
      <c r="BN288" s="156">
        <f t="shared" si="43"/>
        <v>0</v>
      </c>
      <c r="BO288" s="156">
        <f t="shared" si="43"/>
        <v>0</v>
      </c>
      <c r="BP288" s="156">
        <f t="shared" si="43"/>
        <v>0</v>
      </c>
      <c r="BQ288" s="156">
        <f t="shared" si="42"/>
        <v>0</v>
      </c>
      <c r="BR288" s="156">
        <f t="shared" si="42"/>
        <v>0</v>
      </c>
      <c r="BS288" s="157">
        <f t="shared" si="42"/>
        <v>0</v>
      </c>
    </row>
    <row r="289" spans="1:71" s="45" customFormat="1" ht="41.45" customHeight="1" outlineLevel="2" x14ac:dyDescent="0.25">
      <c r="A289" s="160">
        <v>18.260000000000002</v>
      </c>
      <c r="B289" s="165" t="s">
        <v>579</v>
      </c>
      <c r="C289" s="150" t="s">
        <v>580</v>
      </c>
      <c r="D289" s="151"/>
      <c r="E289" s="40"/>
      <c r="F289" s="41"/>
      <c r="G289" s="41"/>
      <c r="H289" s="41"/>
      <c r="I289" s="41"/>
      <c r="J289" s="41"/>
      <c r="K289" s="41"/>
      <c r="L289" s="159">
        <f t="shared" si="41"/>
        <v>0</v>
      </c>
      <c r="M289" s="38"/>
      <c r="N289" s="43"/>
      <c r="O289" s="43"/>
      <c r="P289" s="43"/>
      <c r="Q289" s="43"/>
      <c r="R289" s="43"/>
      <c r="S289" s="43"/>
      <c r="T289" s="43"/>
      <c r="U289" s="43"/>
      <c r="V289" s="43"/>
      <c r="W289" s="153"/>
      <c r="X289" s="43"/>
      <c r="Y289" s="43"/>
      <c r="Z289" s="43"/>
      <c r="AA289" s="43"/>
      <c r="AB289" s="43"/>
      <c r="AC289" s="198"/>
      <c r="AD289" s="44"/>
      <c r="AE289" s="44"/>
      <c r="AF289" s="155"/>
      <c r="BI289" s="163"/>
      <c r="BJ289" s="163"/>
      <c r="BK289" s="156" t="s">
        <v>535</v>
      </c>
      <c r="BL289" s="156" t="s">
        <v>535</v>
      </c>
      <c r="BM289" s="146" t="str">
        <f>IF(E289&lt;&gt;"", E289 &amp; " " &amp; BK289, (30 + COUNTBLANK(E$13:E289)) &amp; " " &amp; BK289)</f>
        <v>302 IT</v>
      </c>
      <c r="BN289" s="156">
        <f t="shared" si="43"/>
        <v>0</v>
      </c>
      <c r="BO289" s="156">
        <f t="shared" si="43"/>
        <v>0</v>
      </c>
      <c r="BP289" s="156">
        <f t="shared" si="43"/>
        <v>0</v>
      </c>
      <c r="BQ289" s="156">
        <f t="shared" si="42"/>
        <v>0</v>
      </c>
      <c r="BR289" s="156">
        <f t="shared" si="42"/>
        <v>0</v>
      </c>
      <c r="BS289" s="157">
        <f t="shared" si="42"/>
        <v>0</v>
      </c>
    </row>
    <row r="290" spans="1:71" s="45" customFormat="1" ht="41.45" customHeight="1" outlineLevel="2" x14ac:dyDescent="0.25">
      <c r="A290" s="160">
        <v>18.27</v>
      </c>
      <c r="B290" s="165" t="s">
        <v>581</v>
      </c>
      <c r="C290" s="150" t="s">
        <v>582</v>
      </c>
      <c r="D290" s="151"/>
      <c r="E290" s="40"/>
      <c r="F290" s="41"/>
      <c r="G290" s="41"/>
      <c r="H290" s="41"/>
      <c r="I290" s="41"/>
      <c r="J290" s="41"/>
      <c r="K290" s="41"/>
      <c r="L290" s="159">
        <f t="shared" si="41"/>
        <v>0</v>
      </c>
      <c r="M290" s="38"/>
      <c r="N290" s="43"/>
      <c r="O290" s="43"/>
      <c r="P290" s="43"/>
      <c r="Q290" s="43"/>
      <c r="R290" s="43"/>
      <c r="S290" s="43"/>
      <c r="T290" s="43"/>
      <c r="U290" s="43"/>
      <c r="V290" s="43"/>
      <c r="W290" s="153"/>
      <c r="X290" s="43"/>
      <c r="Y290" s="43"/>
      <c r="Z290" s="43"/>
      <c r="AA290" s="43"/>
      <c r="AB290" s="43"/>
      <c r="AC290" s="198"/>
      <c r="AD290" s="44"/>
      <c r="AE290" s="44"/>
      <c r="AF290" s="155"/>
      <c r="BI290" s="163"/>
      <c r="BJ290" s="163"/>
      <c r="BK290" s="156" t="s">
        <v>535</v>
      </c>
      <c r="BL290" s="156" t="s">
        <v>535</v>
      </c>
      <c r="BM290" s="146" t="str">
        <f>IF(E290&lt;&gt;"", E290 &amp; " " &amp; BK290, (30 + COUNTBLANK(E$13:E290)) &amp; " " &amp; BK290)</f>
        <v>303 IT</v>
      </c>
      <c r="BN290" s="156">
        <f t="shared" si="43"/>
        <v>0</v>
      </c>
      <c r="BO290" s="156">
        <f t="shared" si="43"/>
        <v>0</v>
      </c>
      <c r="BP290" s="156">
        <f t="shared" si="43"/>
        <v>0</v>
      </c>
      <c r="BQ290" s="156">
        <f t="shared" si="42"/>
        <v>0</v>
      </c>
      <c r="BR290" s="156">
        <f t="shared" si="42"/>
        <v>0</v>
      </c>
      <c r="BS290" s="157">
        <f t="shared" si="42"/>
        <v>0</v>
      </c>
    </row>
    <row r="291" spans="1:71" s="45" customFormat="1" ht="27.6" customHeight="1" outlineLevel="2" x14ac:dyDescent="0.25">
      <c r="A291" s="160">
        <v>18.28</v>
      </c>
      <c r="B291" s="165" t="s">
        <v>583</v>
      </c>
      <c r="C291" s="150" t="s">
        <v>584</v>
      </c>
      <c r="D291" s="151"/>
      <c r="E291" s="40"/>
      <c r="F291" s="41"/>
      <c r="G291" s="41"/>
      <c r="H291" s="41"/>
      <c r="I291" s="41"/>
      <c r="J291" s="41"/>
      <c r="K291" s="41"/>
      <c r="L291" s="159">
        <f t="shared" si="41"/>
        <v>0</v>
      </c>
      <c r="M291" s="38"/>
      <c r="N291" s="43"/>
      <c r="O291" s="43"/>
      <c r="P291" s="43"/>
      <c r="Q291" s="43"/>
      <c r="R291" s="43"/>
      <c r="S291" s="43"/>
      <c r="T291" s="43"/>
      <c r="U291" s="43"/>
      <c r="V291" s="43"/>
      <c r="W291" s="153"/>
      <c r="X291" s="43"/>
      <c r="Y291" s="43"/>
      <c r="Z291" s="43"/>
      <c r="AA291" s="43"/>
      <c r="AB291" s="43"/>
      <c r="AC291" s="198"/>
      <c r="AD291" s="44"/>
      <c r="AE291" s="44"/>
      <c r="AF291" s="155"/>
      <c r="BI291" s="163"/>
      <c r="BJ291" s="163"/>
      <c r="BK291" s="156" t="s">
        <v>535</v>
      </c>
      <c r="BL291" s="156" t="s">
        <v>535</v>
      </c>
      <c r="BM291" s="146" t="str">
        <f>IF(E291&lt;&gt;"", E291 &amp; " " &amp; BK291, (30 + COUNTBLANK(E$13:E291)) &amp; " " &amp; BK291)</f>
        <v>304 IT</v>
      </c>
      <c r="BN291" s="156">
        <f t="shared" si="43"/>
        <v>0</v>
      </c>
      <c r="BO291" s="156">
        <f t="shared" si="43"/>
        <v>0</v>
      </c>
      <c r="BP291" s="156">
        <f t="shared" si="43"/>
        <v>0</v>
      </c>
      <c r="BQ291" s="156">
        <f t="shared" si="42"/>
        <v>0</v>
      </c>
      <c r="BR291" s="156">
        <f t="shared" si="42"/>
        <v>0</v>
      </c>
      <c r="BS291" s="157">
        <f t="shared" si="42"/>
        <v>0</v>
      </c>
    </row>
    <row r="292" spans="1:71" s="45" customFormat="1" ht="27.6" customHeight="1" outlineLevel="2" x14ac:dyDescent="0.25">
      <c r="A292" s="160">
        <v>18.29</v>
      </c>
      <c r="B292" s="165" t="s">
        <v>585</v>
      </c>
      <c r="C292" s="150"/>
      <c r="D292" s="151"/>
      <c r="E292" s="40"/>
      <c r="F292" s="41"/>
      <c r="G292" s="41"/>
      <c r="H292" s="41"/>
      <c r="I292" s="41"/>
      <c r="J292" s="41"/>
      <c r="K292" s="41"/>
      <c r="L292" s="159">
        <f t="shared" si="41"/>
        <v>0</v>
      </c>
      <c r="M292" s="38"/>
      <c r="N292" s="43"/>
      <c r="O292" s="43"/>
      <c r="P292" s="43"/>
      <c r="Q292" s="43"/>
      <c r="R292" s="43"/>
      <c r="S292" s="43"/>
      <c r="T292" s="43"/>
      <c r="U292" s="43"/>
      <c r="V292" s="43"/>
      <c r="W292" s="153"/>
      <c r="X292" s="43"/>
      <c r="Y292" s="43"/>
      <c r="Z292" s="43"/>
      <c r="AA292" s="43"/>
      <c r="AB292" s="43"/>
      <c r="AC292" s="198"/>
      <c r="AD292" s="44"/>
      <c r="AE292" s="44"/>
      <c r="AF292" s="155"/>
      <c r="BI292" s="163"/>
      <c r="BJ292" s="163"/>
      <c r="BK292" s="156" t="s">
        <v>535</v>
      </c>
      <c r="BL292" s="156" t="s">
        <v>535</v>
      </c>
      <c r="BM292" s="146" t="str">
        <f>IF(E292&lt;&gt;"", E292 &amp; " " &amp; BK292, (30 + COUNTBLANK(E$13:E292)) &amp; " " &amp; BK292)</f>
        <v>305 IT</v>
      </c>
      <c r="BN292" s="156">
        <f t="shared" si="43"/>
        <v>0</v>
      </c>
      <c r="BO292" s="156">
        <f t="shared" si="43"/>
        <v>0</v>
      </c>
      <c r="BP292" s="156">
        <f t="shared" si="43"/>
        <v>0</v>
      </c>
      <c r="BQ292" s="156">
        <f t="shared" si="42"/>
        <v>0</v>
      </c>
      <c r="BR292" s="156">
        <f t="shared" si="42"/>
        <v>0</v>
      </c>
      <c r="BS292" s="157">
        <f t="shared" si="42"/>
        <v>0</v>
      </c>
    </row>
    <row r="293" spans="1:71" s="45" customFormat="1" ht="27.6" customHeight="1" outlineLevel="2" x14ac:dyDescent="0.25">
      <c r="A293" s="160">
        <v>18.3</v>
      </c>
      <c r="B293" s="165" t="s">
        <v>586</v>
      </c>
      <c r="C293" s="150" t="s">
        <v>587</v>
      </c>
      <c r="D293" s="151"/>
      <c r="E293" s="40"/>
      <c r="F293" s="41"/>
      <c r="G293" s="41"/>
      <c r="H293" s="41"/>
      <c r="I293" s="41"/>
      <c r="J293" s="41"/>
      <c r="K293" s="41"/>
      <c r="L293" s="159">
        <f t="shared" si="41"/>
        <v>0</v>
      </c>
      <c r="M293" s="38"/>
      <c r="N293" s="43"/>
      <c r="O293" s="43"/>
      <c r="P293" s="43"/>
      <c r="Q293" s="43"/>
      <c r="R293" s="43"/>
      <c r="S293" s="43"/>
      <c r="T293" s="43"/>
      <c r="U293" s="43"/>
      <c r="V293" s="43"/>
      <c r="W293" s="153"/>
      <c r="X293" s="43"/>
      <c r="Y293" s="43"/>
      <c r="Z293" s="43"/>
      <c r="AA293" s="43"/>
      <c r="AB293" s="43"/>
      <c r="AC293" s="198"/>
      <c r="AD293" s="44"/>
      <c r="AE293" s="44"/>
      <c r="AF293" s="155"/>
      <c r="BI293" s="163"/>
      <c r="BJ293" s="163"/>
      <c r="BK293" s="156" t="s">
        <v>535</v>
      </c>
      <c r="BL293" s="156" t="s">
        <v>535</v>
      </c>
      <c r="BM293" s="146" t="str">
        <f>IF(E293&lt;&gt;"", E293 &amp; " " &amp; BK293, (30 + COUNTBLANK(E$13:E293)) &amp; " " &amp; BK293)</f>
        <v>306 IT</v>
      </c>
      <c r="BN293" s="156">
        <f t="shared" si="43"/>
        <v>0</v>
      </c>
      <c r="BO293" s="156">
        <f t="shared" si="43"/>
        <v>0</v>
      </c>
      <c r="BP293" s="156">
        <f t="shared" si="43"/>
        <v>0</v>
      </c>
      <c r="BQ293" s="156">
        <f t="shared" si="42"/>
        <v>0</v>
      </c>
      <c r="BR293" s="156">
        <f t="shared" si="42"/>
        <v>0</v>
      </c>
      <c r="BS293" s="157">
        <f t="shared" si="42"/>
        <v>0</v>
      </c>
    </row>
    <row r="294" spans="1:71" s="45" customFormat="1" outlineLevel="1" x14ac:dyDescent="0.25">
      <c r="A294" s="50">
        <v>19</v>
      </c>
      <c r="B294" s="91" t="s">
        <v>588</v>
      </c>
      <c r="C294" s="141"/>
      <c r="D294" s="37"/>
      <c r="E294" s="37"/>
      <c r="F294" s="77"/>
      <c r="G294" s="78"/>
      <c r="H294" s="73"/>
      <c r="I294" s="78"/>
      <c r="J294" s="78"/>
      <c r="K294" s="78"/>
      <c r="L294" s="53"/>
      <c r="M294" s="79"/>
      <c r="N294" s="161" t="s">
        <v>716</v>
      </c>
      <c r="O294" s="161" t="s">
        <v>716</v>
      </c>
      <c r="P294" s="161" t="s">
        <v>716</v>
      </c>
      <c r="Q294" s="161" t="s">
        <v>716</v>
      </c>
      <c r="R294" s="161" t="s">
        <v>716</v>
      </c>
      <c r="S294" s="161" t="s">
        <v>716</v>
      </c>
      <c r="T294" s="161" t="s">
        <v>716</v>
      </c>
      <c r="U294" s="161" t="s">
        <v>716</v>
      </c>
      <c r="V294" s="161" t="s">
        <v>716</v>
      </c>
      <c r="W294" s="161" t="s">
        <v>716</v>
      </c>
      <c r="X294" s="161" t="s">
        <v>716</v>
      </c>
      <c r="Y294" s="161" t="s">
        <v>716</v>
      </c>
      <c r="Z294" s="161" t="s">
        <v>716</v>
      </c>
      <c r="AA294" s="161" t="s">
        <v>716</v>
      </c>
      <c r="AB294" s="161" t="s">
        <v>716</v>
      </c>
      <c r="AC294" s="198"/>
      <c r="AD294" s="54"/>
      <c r="AE294" s="54"/>
      <c r="AF294" s="54"/>
      <c r="BI294" s="163"/>
      <c r="BJ294" s="163"/>
      <c r="BK294" s="199" t="s">
        <v>589</v>
      </c>
      <c r="BL294" s="199" t="s">
        <v>589</v>
      </c>
      <c r="BM294" s="146"/>
      <c r="BN294" s="156">
        <f t="shared" si="43"/>
        <v>0</v>
      </c>
      <c r="BO294" s="156">
        <f t="shared" si="43"/>
        <v>0</v>
      </c>
      <c r="BP294" s="156">
        <f t="shared" si="43"/>
        <v>0</v>
      </c>
      <c r="BQ294" s="156">
        <f t="shared" si="42"/>
        <v>0</v>
      </c>
      <c r="BR294" s="156">
        <f t="shared" si="42"/>
        <v>0</v>
      </c>
      <c r="BS294" s="157">
        <f t="shared" si="42"/>
        <v>0</v>
      </c>
    </row>
    <row r="295" spans="1:71" s="45" customFormat="1" outlineLevel="2" x14ac:dyDescent="0.25">
      <c r="A295" s="160">
        <v>19.010000000000002</v>
      </c>
      <c r="B295" s="174" t="s">
        <v>590</v>
      </c>
      <c r="C295" s="200"/>
      <c r="D295" s="201"/>
      <c r="E295" s="80"/>
      <c r="F295" s="81"/>
      <c r="G295" s="81"/>
      <c r="H295" s="41"/>
      <c r="I295" s="81"/>
      <c r="J295" s="81"/>
      <c r="K295" s="81"/>
      <c r="L295" s="41"/>
      <c r="M295" s="82"/>
      <c r="N295" s="83"/>
      <c r="O295" s="83"/>
      <c r="P295" s="83"/>
      <c r="Q295" s="83"/>
      <c r="R295" s="83"/>
      <c r="S295" s="83"/>
      <c r="T295" s="83"/>
      <c r="U295" s="83"/>
      <c r="V295" s="83"/>
      <c r="W295" s="202"/>
      <c r="X295" s="83"/>
      <c r="Y295" s="83"/>
      <c r="Z295" s="83"/>
      <c r="AA295" s="83"/>
      <c r="AB295" s="83"/>
      <c r="AC295" s="198"/>
      <c r="AD295" s="44"/>
      <c r="AE295" s="44"/>
      <c r="AF295" s="155"/>
      <c r="BI295" s="163"/>
      <c r="BJ295" s="163"/>
      <c r="BK295" s="199" t="s">
        <v>589</v>
      </c>
      <c r="BL295" s="199" t="s">
        <v>589</v>
      </c>
      <c r="BM295" s="146" t="str">
        <f>IF(E295&lt;&gt;"", E295 &amp; " " &amp; BK295, (30 + COUNTBLANK(E$13:E295)) &amp; " " &amp; BK295)</f>
        <v>308 Contact Info</v>
      </c>
      <c r="BN295" s="156">
        <f t="shared" si="43"/>
        <v>0</v>
      </c>
      <c r="BO295" s="156">
        <f t="shared" si="43"/>
        <v>0</v>
      </c>
      <c r="BP295" s="156">
        <f t="shared" si="43"/>
        <v>0</v>
      </c>
      <c r="BQ295" s="156">
        <f t="shared" si="42"/>
        <v>0</v>
      </c>
      <c r="BR295" s="156">
        <f t="shared" si="42"/>
        <v>0</v>
      </c>
      <c r="BS295" s="157">
        <f t="shared" si="42"/>
        <v>0</v>
      </c>
    </row>
    <row r="296" spans="1:71" s="45" customFormat="1" outlineLevel="2" x14ac:dyDescent="0.25">
      <c r="A296" s="160">
        <v>19.02</v>
      </c>
      <c r="B296" s="174" t="s">
        <v>591</v>
      </c>
      <c r="C296" s="200"/>
      <c r="D296" s="201"/>
      <c r="E296" s="80"/>
      <c r="F296" s="81"/>
      <c r="G296" s="81"/>
      <c r="H296" s="41"/>
      <c r="I296" s="81"/>
      <c r="J296" s="81"/>
      <c r="K296" s="81"/>
      <c r="L296" s="41"/>
      <c r="M296" s="82"/>
      <c r="N296" s="83"/>
      <c r="O296" s="83"/>
      <c r="P296" s="83"/>
      <c r="Q296" s="83"/>
      <c r="R296" s="83"/>
      <c r="S296" s="83"/>
      <c r="T296" s="83"/>
      <c r="U296" s="83"/>
      <c r="V296" s="83"/>
      <c r="W296" s="202"/>
      <c r="X296" s="83"/>
      <c r="Y296" s="83"/>
      <c r="Z296" s="83"/>
      <c r="AA296" s="83"/>
      <c r="AB296" s="83"/>
      <c r="AC296" s="198"/>
      <c r="AD296" s="44"/>
      <c r="AE296" s="44"/>
      <c r="AF296" s="155"/>
      <c r="BI296" s="163"/>
      <c r="BJ296" s="163"/>
      <c r="BK296" s="199" t="s">
        <v>589</v>
      </c>
      <c r="BL296" s="199" t="s">
        <v>589</v>
      </c>
      <c r="BM296" s="146" t="str">
        <f>IF(E296&lt;&gt;"", E296 &amp; " " &amp; BK296, (30 + COUNTBLANK(E$13:E296)) &amp; " " &amp; BK296)</f>
        <v>309 Contact Info</v>
      </c>
      <c r="BN296" s="156">
        <f t="shared" si="43"/>
        <v>0</v>
      </c>
      <c r="BO296" s="156">
        <f t="shared" si="43"/>
        <v>0</v>
      </c>
      <c r="BP296" s="156">
        <f t="shared" si="43"/>
        <v>0</v>
      </c>
      <c r="BQ296" s="156">
        <f t="shared" si="42"/>
        <v>0</v>
      </c>
      <c r="BR296" s="156">
        <f t="shared" si="42"/>
        <v>0</v>
      </c>
      <c r="BS296" s="157">
        <f t="shared" si="42"/>
        <v>0</v>
      </c>
    </row>
    <row r="297" spans="1:71" s="45" customFormat="1" outlineLevel="2" x14ac:dyDescent="0.25">
      <c r="A297" s="160">
        <v>19.03</v>
      </c>
      <c r="B297" s="174" t="s">
        <v>592</v>
      </c>
      <c r="C297" s="200"/>
      <c r="D297" s="201"/>
      <c r="E297" s="80"/>
      <c r="F297" s="81"/>
      <c r="G297" s="81"/>
      <c r="H297" s="41"/>
      <c r="I297" s="81"/>
      <c r="J297" s="81"/>
      <c r="K297" s="81"/>
      <c r="L297" s="41"/>
      <c r="M297" s="82"/>
      <c r="N297" s="83"/>
      <c r="O297" s="83"/>
      <c r="P297" s="83"/>
      <c r="Q297" s="83"/>
      <c r="R297" s="83"/>
      <c r="S297" s="83"/>
      <c r="T297" s="83"/>
      <c r="U297" s="83"/>
      <c r="V297" s="83"/>
      <c r="W297" s="202"/>
      <c r="X297" s="83"/>
      <c r="Y297" s="83"/>
      <c r="Z297" s="83"/>
      <c r="AA297" s="83"/>
      <c r="AB297" s="83"/>
      <c r="AC297" s="198"/>
      <c r="AD297" s="44"/>
      <c r="AE297" s="44"/>
      <c r="AF297" s="155"/>
      <c r="BI297" s="163"/>
      <c r="BJ297" s="163"/>
      <c r="BK297" s="199" t="s">
        <v>589</v>
      </c>
      <c r="BL297" s="199" t="s">
        <v>589</v>
      </c>
      <c r="BM297" s="146" t="str">
        <f>IF(E297&lt;&gt;"", E297 &amp; " " &amp; BK297, (30 + COUNTBLANK(E$13:E297)) &amp; " " &amp; BK297)</f>
        <v>310 Contact Info</v>
      </c>
      <c r="BN297" s="156">
        <f t="shared" si="43"/>
        <v>0</v>
      </c>
      <c r="BO297" s="156">
        <f t="shared" si="43"/>
        <v>0</v>
      </c>
      <c r="BP297" s="156">
        <f t="shared" si="43"/>
        <v>0</v>
      </c>
      <c r="BQ297" s="156">
        <f t="shared" si="42"/>
        <v>0</v>
      </c>
      <c r="BR297" s="156">
        <f t="shared" si="42"/>
        <v>0</v>
      </c>
      <c r="BS297" s="157">
        <f t="shared" si="42"/>
        <v>0</v>
      </c>
    </row>
    <row r="298" spans="1:71" s="45" customFormat="1" ht="27.6" customHeight="1" outlineLevel="2" x14ac:dyDescent="0.2">
      <c r="A298" s="160">
        <v>19.04</v>
      </c>
      <c r="B298" s="203" t="s">
        <v>593</v>
      </c>
      <c r="C298" s="200" t="s">
        <v>594</v>
      </c>
      <c r="D298" s="201"/>
      <c r="E298" s="80"/>
      <c r="F298" s="81"/>
      <c r="G298" s="81"/>
      <c r="H298" s="41"/>
      <c r="I298" s="81"/>
      <c r="J298" s="81"/>
      <c r="K298" s="81"/>
      <c r="L298" s="41"/>
      <c r="M298" s="82"/>
      <c r="N298" s="83"/>
      <c r="O298" s="83"/>
      <c r="P298" s="83"/>
      <c r="Q298" s="83"/>
      <c r="R298" s="83"/>
      <c r="S298" s="83"/>
      <c r="T298" s="83"/>
      <c r="U298" s="83"/>
      <c r="V298" s="83"/>
      <c r="W298" s="202"/>
      <c r="X298" s="83"/>
      <c r="Y298" s="83"/>
      <c r="Z298" s="83"/>
      <c r="AA298" s="83"/>
      <c r="AB298" s="83"/>
      <c r="AC298" s="198"/>
      <c r="AD298" s="44"/>
      <c r="AE298" s="44"/>
      <c r="AF298" s="155"/>
      <c r="BI298" s="163"/>
      <c r="BJ298" s="163"/>
      <c r="BK298" s="199" t="s">
        <v>589</v>
      </c>
      <c r="BL298" s="199" t="s">
        <v>589</v>
      </c>
      <c r="BM298" s="146" t="str">
        <f>IF(E298&lt;&gt;"", E298 &amp; " " &amp; BK298, (30 + COUNTBLANK(E$13:E298)) &amp; " " &amp; BK298)</f>
        <v>311 Contact Info</v>
      </c>
      <c r="BN298" s="156">
        <f t="shared" si="43"/>
        <v>0</v>
      </c>
      <c r="BO298" s="156">
        <f t="shared" si="43"/>
        <v>0</v>
      </c>
      <c r="BP298" s="156">
        <f t="shared" si="43"/>
        <v>0</v>
      </c>
      <c r="BQ298" s="156">
        <f t="shared" si="42"/>
        <v>0</v>
      </c>
      <c r="BR298" s="156">
        <f t="shared" si="42"/>
        <v>0</v>
      </c>
      <c r="BS298" s="157">
        <f t="shared" si="42"/>
        <v>0</v>
      </c>
    </row>
    <row r="299" spans="1:71" s="45" customFormat="1" ht="41.45" customHeight="1" outlineLevel="2" x14ac:dyDescent="0.25">
      <c r="A299" s="160">
        <v>19.05</v>
      </c>
      <c r="B299" s="174" t="s">
        <v>595</v>
      </c>
      <c r="C299" s="204" t="s">
        <v>596</v>
      </c>
      <c r="D299" s="205"/>
      <c r="E299" s="84"/>
      <c r="F299" s="81"/>
      <c r="G299" s="81"/>
      <c r="H299" s="41"/>
      <c r="I299" s="81"/>
      <c r="J299" s="81"/>
      <c r="K299" s="81"/>
      <c r="L299" s="41"/>
      <c r="M299" s="82"/>
      <c r="N299" s="83"/>
      <c r="O299" s="83"/>
      <c r="P299" s="83"/>
      <c r="Q299" s="83"/>
      <c r="R299" s="83"/>
      <c r="S299" s="83"/>
      <c r="T299" s="83"/>
      <c r="U299" s="83"/>
      <c r="V299" s="83"/>
      <c r="W299" s="202"/>
      <c r="X299" s="83"/>
      <c r="Y299" s="83"/>
      <c r="Z299" s="83"/>
      <c r="AA299" s="83"/>
      <c r="AB299" s="83"/>
      <c r="AC299" s="198"/>
      <c r="AD299" s="44"/>
      <c r="AE299" s="44"/>
      <c r="AF299" s="155"/>
      <c r="BI299" s="163"/>
      <c r="BJ299" s="163"/>
      <c r="BK299" s="199" t="s">
        <v>589</v>
      </c>
      <c r="BL299" s="199" t="s">
        <v>589</v>
      </c>
      <c r="BM299" s="146" t="str">
        <f>IF(E299&lt;&gt;"", E299 &amp; " " &amp; BK299, (30 + COUNTBLANK(E$13:E299)) &amp; " " &amp; BK299)</f>
        <v>312 Contact Info</v>
      </c>
      <c r="BN299" s="156">
        <f t="shared" si="43"/>
        <v>0</v>
      </c>
      <c r="BO299" s="156">
        <f t="shared" si="43"/>
        <v>0</v>
      </c>
      <c r="BP299" s="156">
        <f t="shared" si="43"/>
        <v>0</v>
      </c>
      <c r="BQ299" s="156">
        <f t="shared" si="42"/>
        <v>0</v>
      </c>
      <c r="BR299" s="156">
        <f t="shared" si="42"/>
        <v>0</v>
      </c>
      <c r="BS299" s="157">
        <f t="shared" si="42"/>
        <v>0</v>
      </c>
    </row>
    <row r="300" spans="1:71" s="45" customFormat="1" outlineLevel="2" x14ac:dyDescent="0.25">
      <c r="A300" s="160">
        <v>19.059999999999999</v>
      </c>
      <c r="B300" s="174" t="s">
        <v>597</v>
      </c>
      <c r="C300" s="200"/>
      <c r="D300" s="201"/>
      <c r="E300" s="85"/>
      <c r="F300" s="81"/>
      <c r="G300" s="81"/>
      <c r="H300" s="41"/>
      <c r="I300" s="81"/>
      <c r="J300" s="81"/>
      <c r="K300" s="81"/>
      <c r="L300" s="41"/>
      <c r="M300" s="82"/>
      <c r="N300" s="83"/>
      <c r="O300" s="83"/>
      <c r="P300" s="83"/>
      <c r="Q300" s="83"/>
      <c r="R300" s="83"/>
      <c r="S300" s="83"/>
      <c r="T300" s="83"/>
      <c r="U300" s="83"/>
      <c r="V300" s="83"/>
      <c r="W300" s="202"/>
      <c r="X300" s="83"/>
      <c r="Y300" s="83"/>
      <c r="Z300" s="83"/>
      <c r="AA300" s="83"/>
      <c r="AB300" s="83"/>
      <c r="AC300" s="198"/>
      <c r="AD300" s="44"/>
      <c r="AE300" s="44"/>
      <c r="AF300" s="155"/>
      <c r="BI300" s="163"/>
      <c r="BJ300" s="163"/>
      <c r="BK300" s="199" t="s">
        <v>589</v>
      </c>
      <c r="BL300" s="199" t="s">
        <v>589</v>
      </c>
      <c r="BM300" s="146" t="str">
        <f>IF(E300&lt;&gt;"", E300 &amp; " " &amp; BK300, (30 + COUNTBLANK(E$13:E300)) &amp; " " &amp; BK300)</f>
        <v>313 Contact Info</v>
      </c>
      <c r="BN300" s="156">
        <f t="shared" si="43"/>
        <v>0</v>
      </c>
      <c r="BO300" s="156">
        <f t="shared" si="43"/>
        <v>0</v>
      </c>
      <c r="BP300" s="156">
        <f t="shared" si="43"/>
        <v>0</v>
      </c>
      <c r="BQ300" s="156">
        <f t="shared" si="42"/>
        <v>0</v>
      </c>
      <c r="BR300" s="156">
        <f t="shared" si="42"/>
        <v>0</v>
      </c>
      <c r="BS300" s="157">
        <f t="shared" si="42"/>
        <v>0</v>
      </c>
    </row>
    <row r="301" spans="1:71" s="45" customFormat="1" outlineLevel="2" x14ac:dyDescent="0.25">
      <c r="A301" s="160">
        <v>19.07</v>
      </c>
      <c r="B301" s="174" t="s">
        <v>61</v>
      </c>
      <c r="C301" s="200"/>
      <c r="D301" s="201"/>
      <c r="E301" s="85"/>
      <c r="F301" s="81"/>
      <c r="G301" s="81"/>
      <c r="H301" s="41"/>
      <c r="I301" s="81"/>
      <c r="J301" s="81"/>
      <c r="K301" s="81"/>
      <c r="L301" s="41"/>
      <c r="M301" s="82"/>
      <c r="N301" s="83"/>
      <c r="O301" s="83"/>
      <c r="P301" s="83"/>
      <c r="Q301" s="83"/>
      <c r="R301" s="83"/>
      <c r="S301" s="83"/>
      <c r="T301" s="83"/>
      <c r="U301" s="83"/>
      <c r="V301" s="83"/>
      <c r="W301" s="202"/>
      <c r="X301" s="83"/>
      <c r="Y301" s="83"/>
      <c r="Z301" s="83"/>
      <c r="AA301" s="83"/>
      <c r="AB301" s="83"/>
      <c r="AC301" s="198"/>
      <c r="AD301" s="44"/>
      <c r="AE301" s="44"/>
      <c r="AF301" s="155"/>
      <c r="BI301" s="163"/>
      <c r="BJ301" s="163"/>
      <c r="BK301" s="199" t="s">
        <v>589</v>
      </c>
      <c r="BL301" s="199" t="s">
        <v>589</v>
      </c>
      <c r="BM301" s="146" t="str">
        <f>IF(E301&lt;&gt;"", E301 &amp; " " &amp; BK301, (30 + COUNTBLANK(E$13:E301)) &amp; " " &amp; BK301)</f>
        <v>314 Contact Info</v>
      </c>
      <c r="BN301" s="156">
        <f t="shared" si="43"/>
        <v>0</v>
      </c>
      <c r="BO301" s="156">
        <f t="shared" si="43"/>
        <v>0</v>
      </c>
      <c r="BP301" s="156">
        <f t="shared" si="43"/>
        <v>0</v>
      </c>
      <c r="BQ301" s="156">
        <f t="shared" si="42"/>
        <v>0</v>
      </c>
      <c r="BR301" s="156">
        <f t="shared" si="42"/>
        <v>0</v>
      </c>
      <c r="BS301" s="157">
        <f t="shared" si="42"/>
        <v>0</v>
      </c>
    </row>
    <row r="302" spans="1:71" s="45" customFormat="1" outlineLevel="2" x14ac:dyDescent="0.2">
      <c r="A302" s="160">
        <v>19.079999999999998</v>
      </c>
      <c r="B302" s="203" t="s">
        <v>598</v>
      </c>
      <c r="C302" s="200"/>
      <c r="D302" s="201"/>
      <c r="E302" s="85"/>
      <c r="F302" s="81"/>
      <c r="G302" s="81"/>
      <c r="H302" s="41"/>
      <c r="I302" s="81"/>
      <c r="J302" s="81"/>
      <c r="K302" s="81"/>
      <c r="L302" s="41"/>
      <c r="M302" s="82"/>
      <c r="N302" s="83"/>
      <c r="O302" s="83"/>
      <c r="P302" s="83"/>
      <c r="Q302" s="83"/>
      <c r="R302" s="83"/>
      <c r="S302" s="83"/>
      <c r="T302" s="83"/>
      <c r="U302" s="83"/>
      <c r="V302" s="83"/>
      <c r="W302" s="202"/>
      <c r="X302" s="83"/>
      <c r="Y302" s="83"/>
      <c r="Z302" s="83"/>
      <c r="AA302" s="83"/>
      <c r="AB302" s="83"/>
      <c r="AC302" s="198"/>
      <c r="AD302" s="44"/>
      <c r="AE302" s="44"/>
      <c r="AF302" s="155"/>
      <c r="BI302" s="163"/>
      <c r="BJ302" s="163"/>
      <c r="BK302" s="199" t="s">
        <v>589</v>
      </c>
      <c r="BL302" s="199" t="s">
        <v>589</v>
      </c>
      <c r="BM302" s="146" t="str">
        <f>IF(E302&lt;&gt;"", E302 &amp; " " &amp; BK302, (30 + COUNTBLANK(E$13:E302)) &amp; " " &amp; BK302)</f>
        <v>315 Contact Info</v>
      </c>
      <c r="BN302" s="156">
        <f t="shared" si="43"/>
        <v>0</v>
      </c>
      <c r="BO302" s="156">
        <f t="shared" si="43"/>
        <v>0</v>
      </c>
      <c r="BP302" s="156">
        <f t="shared" si="43"/>
        <v>0</v>
      </c>
      <c r="BQ302" s="156">
        <f t="shared" si="42"/>
        <v>0</v>
      </c>
      <c r="BR302" s="156">
        <f t="shared" si="42"/>
        <v>0</v>
      </c>
      <c r="BS302" s="157">
        <f t="shared" si="42"/>
        <v>0</v>
      </c>
    </row>
    <row r="303" spans="1:71" s="45" customFormat="1" outlineLevel="2" x14ac:dyDescent="0.25">
      <c r="A303" s="160">
        <v>19.09</v>
      </c>
      <c r="B303" s="174" t="s">
        <v>599</v>
      </c>
      <c r="C303" s="200"/>
      <c r="D303" s="201"/>
      <c r="E303" s="85"/>
      <c r="F303" s="81"/>
      <c r="G303" s="81"/>
      <c r="H303" s="41"/>
      <c r="I303" s="81"/>
      <c r="J303" s="81"/>
      <c r="K303" s="81"/>
      <c r="L303" s="41"/>
      <c r="M303" s="82"/>
      <c r="N303" s="83"/>
      <c r="O303" s="83"/>
      <c r="P303" s="83"/>
      <c r="Q303" s="83"/>
      <c r="R303" s="83"/>
      <c r="S303" s="83"/>
      <c r="T303" s="83"/>
      <c r="U303" s="83"/>
      <c r="V303" s="83"/>
      <c r="W303" s="202"/>
      <c r="X303" s="83"/>
      <c r="Y303" s="83"/>
      <c r="Z303" s="83"/>
      <c r="AA303" s="83"/>
      <c r="AB303" s="83"/>
      <c r="AC303" s="198"/>
      <c r="AD303" s="44"/>
      <c r="AE303" s="44"/>
      <c r="AF303" s="155"/>
      <c r="BI303" s="163"/>
      <c r="BJ303" s="163"/>
      <c r="BK303" s="199" t="s">
        <v>589</v>
      </c>
      <c r="BL303" s="199" t="s">
        <v>589</v>
      </c>
      <c r="BM303" s="146" t="str">
        <f>IF(E303&lt;&gt;"", E303 &amp; " " &amp; BK303, (30 + COUNTBLANK(E$13:E303)) &amp; " " &amp; BK303)</f>
        <v>316 Contact Info</v>
      </c>
      <c r="BN303" s="156">
        <f t="shared" si="43"/>
        <v>0</v>
      </c>
      <c r="BO303" s="156">
        <f t="shared" si="43"/>
        <v>0</v>
      </c>
      <c r="BP303" s="156">
        <f t="shared" si="43"/>
        <v>0</v>
      </c>
      <c r="BQ303" s="156">
        <f t="shared" si="42"/>
        <v>0</v>
      </c>
      <c r="BR303" s="156">
        <f t="shared" si="42"/>
        <v>0</v>
      </c>
      <c r="BS303" s="157">
        <f t="shared" si="42"/>
        <v>0</v>
      </c>
    </row>
    <row r="304" spans="1:71" s="45" customFormat="1" outlineLevel="2" x14ac:dyDescent="0.25">
      <c r="A304" s="160">
        <v>19.100000000000001</v>
      </c>
      <c r="B304" s="174" t="s">
        <v>600</v>
      </c>
      <c r="C304" s="200"/>
      <c r="D304" s="201"/>
      <c r="E304" s="85"/>
      <c r="F304" s="81"/>
      <c r="G304" s="81"/>
      <c r="H304" s="41"/>
      <c r="I304" s="81"/>
      <c r="J304" s="81"/>
      <c r="K304" s="81"/>
      <c r="L304" s="41"/>
      <c r="M304" s="82"/>
      <c r="N304" s="83"/>
      <c r="O304" s="83"/>
      <c r="P304" s="83"/>
      <c r="Q304" s="83"/>
      <c r="R304" s="83"/>
      <c r="S304" s="83"/>
      <c r="T304" s="83"/>
      <c r="U304" s="83"/>
      <c r="V304" s="83"/>
      <c r="W304" s="202"/>
      <c r="X304" s="83"/>
      <c r="Y304" s="83"/>
      <c r="Z304" s="83"/>
      <c r="AA304" s="83"/>
      <c r="AB304" s="83"/>
      <c r="AC304" s="198"/>
      <c r="AD304" s="44"/>
      <c r="AE304" s="44"/>
      <c r="AF304" s="155"/>
      <c r="BI304" s="163"/>
      <c r="BJ304" s="163"/>
      <c r="BK304" s="199" t="s">
        <v>589</v>
      </c>
      <c r="BL304" s="199" t="s">
        <v>589</v>
      </c>
      <c r="BM304" s="146" t="str">
        <f>IF(E304&lt;&gt;"", E304 &amp; " " &amp; BK304, (30 + COUNTBLANK(E$13:E304)) &amp; " " &amp; BK304)</f>
        <v>317 Contact Info</v>
      </c>
      <c r="BN304" s="156">
        <f t="shared" si="43"/>
        <v>0</v>
      </c>
      <c r="BO304" s="156">
        <f t="shared" si="43"/>
        <v>0</v>
      </c>
      <c r="BP304" s="156">
        <f t="shared" si="43"/>
        <v>0</v>
      </c>
      <c r="BQ304" s="156">
        <f t="shared" si="42"/>
        <v>0</v>
      </c>
      <c r="BR304" s="156">
        <f t="shared" si="42"/>
        <v>0</v>
      </c>
      <c r="BS304" s="157">
        <f t="shared" si="42"/>
        <v>0</v>
      </c>
    </row>
    <row r="305" spans="1:71" s="45" customFormat="1" outlineLevel="2" x14ac:dyDescent="0.25">
      <c r="A305" s="160">
        <v>19.11</v>
      </c>
      <c r="B305" s="174" t="s">
        <v>601</v>
      </c>
      <c r="C305" s="200"/>
      <c r="D305" s="201"/>
      <c r="E305" s="85"/>
      <c r="F305" s="81"/>
      <c r="G305" s="81"/>
      <c r="H305" s="41"/>
      <c r="I305" s="81"/>
      <c r="J305" s="81"/>
      <c r="K305" s="81"/>
      <c r="L305" s="41"/>
      <c r="M305" s="82"/>
      <c r="N305" s="83"/>
      <c r="O305" s="83"/>
      <c r="P305" s="83"/>
      <c r="Q305" s="83"/>
      <c r="R305" s="83"/>
      <c r="S305" s="83"/>
      <c r="T305" s="83"/>
      <c r="U305" s="83"/>
      <c r="V305" s="83"/>
      <c r="W305" s="202"/>
      <c r="X305" s="83"/>
      <c r="Y305" s="83"/>
      <c r="Z305" s="83"/>
      <c r="AA305" s="83"/>
      <c r="AB305" s="83"/>
      <c r="AC305" s="198"/>
      <c r="AD305" s="44"/>
      <c r="AE305" s="44"/>
      <c r="AF305" s="155"/>
      <c r="BI305" s="163"/>
      <c r="BJ305" s="163"/>
      <c r="BK305" s="199" t="s">
        <v>589</v>
      </c>
      <c r="BL305" s="199" t="s">
        <v>589</v>
      </c>
      <c r="BM305" s="146" t="str">
        <f>IF(E305&lt;&gt;"", E305 &amp; " " &amp; BK305, (30 + COUNTBLANK(E$13:E305)) &amp; " " &amp; BK305)</f>
        <v>318 Contact Info</v>
      </c>
      <c r="BN305" s="156">
        <f t="shared" si="43"/>
        <v>0</v>
      </c>
      <c r="BO305" s="156">
        <f t="shared" si="43"/>
        <v>0</v>
      </c>
      <c r="BP305" s="156">
        <f t="shared" si="43"/>
        <v>0</v>
      </c>
      <c r="BQ305" s="156">
        <f t="shared" si="42"/>
        <v>0</v>
      </c>
      <c r="BR305" s="156">
        <f t="shared" si="42"/>
        <v>0</v>
      </c>
      <c r="BS305" s="157">
        <f t="shared" si="42"/>
        <v>0</v>
      </c>
    </row>
    <row r="306" spans="1:71" s="45" customFormat="1" outlineLevel="2" x14ac:dyDescent="0.25">
      <c r="A306" s="160">
        <v>19.12</v>
      </c>
      <c r="B306" s="206" t="s">
        <v>602</v>
      </c>
      <c r="C306" s="207" t="s">
        <v>603</v>
      </c>
      <c r="D306" s="208"/>
      <c r="E306" s="86"/>
      <c r="F306" s="87"/>
      <c r="G306" s="87"/>
      <c r="H306" s="63"/>
      <c r="I306" s="87"/>
      <c r="J306" s="87"/>
      <c r="K306" s="87"/>
      <c r="L306" s="63"/>
      <c r="M306" s="209"/>
      <c r="N306" s="83"/>
      <c r="O306" s="83"/>
      <c r="P306" s="83"/>
      <c r="Q306" s="83"/>
      <c r="R306" s="83"/>
      <c r="S306" s="83"/>
      <c r="T306" s="83"/>
      <c r="U306" s="83"/>
      <c r="V306" s="83"/>
      <c r="W306" s="83"/>
      <c r="X306" s="83"/>
      <c r="Y306" s="83"/>
      <c r="Z306" s="83"/>
      <c r="AA306" s="83"/>
      <c r="AB306" s="83"/>
      <c r="AC306" s="210"/>
      <c r="AD306" s="44"/>
      <c r="AE306" s="44"/>
      <c r="AF306" s="155"/>
      <c r="BI306" s="163"/>
      <c r="BJ306" s="163"/>
      <c r="BK306" s="199" t="s">
        <v>589</v>
      </c>
      <c r="BL306" s="199" t="s">
        <v>589</v>
      </c>
      <c r="BM306" s="146" t="str">
        <f>IF(E306&lt;&gt;"", E306 &amp; " " &amp; BK306, (30 + COUNTBLANK(E$13:E306)) &amp; " " &amp; BK306)</f>
        <v>319 Contact Info</v>
      </c>
      <c r="BN306" s="156">
        <f t="shared" si="43"/>
        <v>0</v>
      </c>
      <c r="BO306" s="156">
        <f t="shared" si="43"/>
        <v>0</v>
      </c>
      <c r="BP306" s="156">
        <f t="shared" si="43"/>
        <v>0</v>
      </c>
      <c r="BQ306" s="156">
        <f t="shared" si="42"/>
        <v>0</v>
      </c>
      <c r="BR306" s="156">
        <f t="shared" si="42"/>
        <v>0</v>
      </c>
      <c r="BS306" s="157">
        <f t="shared" si="42"/>
        <v>0</v>
      </c>
    </row>
    <row r="307" spans="1:71" s="45" customFormat="1" outlineLevel="2" x14ac:dyDescent="0.25">
      <c r="A307" s="160">
        <v>19.13</v>
      </c>
      <c r="B307" s="174" t="s">
        <v>604</v>
      </c>
      <c r="C307" s="200"/>
      <c r="D307" s="201"/>
      <c r="E307" s="85"/>
      <c r="F307" s="81"/>
      <c r="G307" s="81"/>
      <c r="H307" s="41"/>
      <c r="I307" s="81"/>
      <c r="J307" s="81"/>
      <c r="K307" s="81"/>
      <c r="L307" s="41"/>
      <c r="M307" s="88"/>
      <c r="N307" s="83"/>
      <c r="O307" s="83"/>
      <c r="P307" s="83"/>
      <c r="Q307" s="83"/>
      <c r="R307" s="83"/>
      <c r="S307" s="83"/>
      <c r="T307" s="83"/>
      <c r="U307" s="83"/>
      <c r="V307" s="83"/>
      <c r="W307" s="83"/>
      <c r="X307" s="83"/>
      <c r="Y307" s="83"/>
      <c r="Z307" s="83"/>
      <c r="AA307" s="83"/>
      <c r="AB307" s="83"/>
      <c r="AC307" s="89"/>
      <c r="AD307" s="44"/>
      <c r="AE307" s="44"/>
      <c r="AF307" s="155"/>
      <c r="BI307" s="163"/>
      <c r="BJ307" s="163"/>
      <c r="BK307" s="199" t="s">
        <v>589</v>
      </c>
      <c r="BL307" s="199" t="s">
        <v>589</v>
      </c>
      <c r="BM307" s="146" t="str">
        <f>IF(E307&lt;&gt;"", E307 &amp; " " &amp; BK307, (30 + COUNTBLANK(E$13:E307)) &amp; " " &amp; BK307)</f>
        <v>320 Contact Info</v>
      </c>
      <c r="BN307" s="156">
        <f t="shared" si="43"/>
        <v>0</v>
      </c>
      <c r="BO307" s="156">
        <f t="shared" si="43"/>
        <v>0</v>
      </c>
      <c r="BP307" s="156">
        <f t="shared" si="43"/>
        <v>0</v>
      </c>
      <c r="BQ307" s="156">
        <f t="shared" si="42"/>
        <v>0</v>
      </c>
      <c r="BR307" s="156">
        <f t="shared" si="42"/>
        <v>0</v>
      </c>
      <c r="BS307" s="157">
        <f t="shared" si="42"/>
        <v>0</v>
      </c>
    </row>
    <row r="308" spans="1:71" s="45" customFormat="1" outlineLevel="1" x14ac:dyDescent="0.25"/>
  </sheetData>
  <mergeCells count="29">
    <mergeCell ref="B1:B10"/>
    <mergeCell ref="E1:I2"/>
    <mergeCell ref="O1:W1"/>
    <mergeCell ref="AD1:AF1"/>
    <mergeCell ref="C2:C8"/>
    <mergeCell ref="AD2:AF4"/>
    <mergeCell ref="E3:I3"/>
    <mergeCell ref="O3:P3"/>
    <mergeCell ref="Q3:S3"/>
    <mergeCell ref="O6:P6"/>
    <mergeCell ref="BK3:BS8"/>
    <mergeCell ref="E4:I4"/>
    <mergeCell ref="O4:P4"/>
    <mergeCell ref="Q4:S4"/>
    <mergeCell ref="E5:I5"/>
    <mergeCell ref="O5:P5"/>
    <mergeCell ref="Q5:S5"/>
    <mergeCell ref="AE5:AF5"/>
    <mergeCell ref="E6:I6"/>
    <mergeCell ref="AD10:AF10"/>
    <mergeCell ref="BI10:BJ10"/>
    <mergeCell ref="Q6:S6"/>
    <mergeCell ref="AE6:AF6"/>
    <mergeCell ref="E7:I7"/>
    <mergeCell ref="AE7:AF7"/>
    <mergeCell ref="E8:I8"/>
    <mergeCell ref="F9:K9"/>
    <mergeCell ref="AD9:AF9"/>
    <mergeCell ref="BI3:BJ8"/>
  </mergeCells>
  <conditionalFormatting sqref="L13:L22 L24:L35 L37:L46 L48:L59 L61:L72 L74:L85 L87:L100 L102:L113 L115:L130 L132:L146 L148:L161 L163:L177 L179:L194 L196:L213 L215:L231 L233:L249 L251:L262 L264:L293 L295:M307">
    <cfRule type="colorScale" priority="7">
      <colorScale>
        <cfvo type="num" val="0"/>
        <cfvo type="num" val="0.5"/>
        <cfvo type="num" val="1"/>
        <color rgb="FFFF0000"/>
        <color rgb="FFFFC000"/>
        <color rgb="FF00B050"/>
      </colorScale>
    </cfRule>
  </conditionalFormatting>
  <conditionalFormatting sqref="L2:M7">
    <cfRule type="colorScale" priority="8">
      <colorScale>
        <cfvo type="min"/>
        <cfvo type="percentile" val="50"/>
        <cfvo type="max"/>
        <color rgb="FFFF0000"/>
        <color rgb="FFFFC000"/>
        <color rgb="FF00B050"/>
      </colorScale>
    </cfRule>
  </conditionalFormatting>
  <conditionalFormatting sqref="N13:AB294">
    <cfRule type="containsText" dxfId="8" priority="1" operator="containsText" text="I">
      <formula>NOT(ISERROR(SEARCH("I",N13)))</formula>
    </cfRule>
    <cfRule type="containsText" dxfId="7" priority="2" operator="containsText" text="C">
      <formula>NOT(ISERROR(SEARCH("C",N13)))</formula>
    </cfRule>
    <cfRule type="containsText" dxfId="6" priority="3" operator="containsText" text="A">
      <formula>NOT(ISERROR(SEARCH("A",N13)))</formula>
    </cfRule>
    <cfRule type="containsText" dxfId="5" priority="4" operator="containsText" text="R">
      <formula>NOT(ISERROR(SEARCH("R",N13)))</formula>
    </cfRule>
  </conditionalFormatting>
  <conditionalFormatting sqref="AC281:AC307">
    <cfRule type="containsText" dxfId="4" priority="9" operator="containsText" text="I">
      <formula>NOT(ISERROR(SEARCH("I",AC281)))</formula>
    </cfRule>
    <cfRule type="containsText" dxfId="3" priority="10" operator="containsText" text="C">
      <formula>NOT(ISERROR(SEARCH("C",AC281)))</formula>
    </cfRule>
    <cfRule type="containsText" dxfId="2" priority="11" operator="containsText" text="A">
      <formula>NOT(ISERROR(SEARCH("A",AC281)))</formula>
    </cfRule>
    <cfRule type="containsText" dxfId="1" priority="12" operator="containsText" text="R">
      <formula>NOT(ISERROR(SEARCH("R",AC281)))</formula>
    </cfRule>
  </conditionalFormatting>
  <conditionalFormatting sqref="AG1:AG1048576">
    <cfRule type="cellIs" dxfId="0" priority="6" operator="greaterThan">
      <formula>0</formula>
    </cfRule>
  </conditionalFormatting>
  <conditionalFormatting sqref="BK294:BL307">
    <cfRule type="colorScale" priority="5">
      <colorScale>
        <cfvo type="num" val="0"/>
        <cfvo type="num" val="0.5"/>
        <cfvo type="num" val="1"/>
        <color rgb="FFFF0000"/>
        <color rgb="FFFFC000"/>
        <color rgb="FF00B050"/>
      </colorScale>
    </cfRule>
  </conditionalFormatting>
  <dataValidations count="2">
    <dataValidation type="list" allowBlank="1" showInputMessage="1" showErrorMessage="1" sqref="N13:AB22 N24:AB35 N37:AB46 N48:AB59 N61:AB72 N74:AB85 N87:AB100 N102:AB113 N115:AB130 N132:AB146 N148:AB161 N163:AB177 N179:AB194 N196:AB213 N215:AB231 N233:AB249 N251:AB262 N264:AB293" xr:uid="{5189E8CF-2993-4B78-852A-BAE01F9098E4}">
      <formula1>"R, A, C, I"</formula1>
    </dataValidation>
    <dataValidation type="list" allowBlank="1" showInputMessage="1" showErrorMessage="1" sqref="F300:K307" xr:uid="{034CE1C6-49F0-4350-B7B9-2DFD26E9866B}">
      <formula1>$K$2:$K$7</formula1>
    </dataValidation>
  </dataValidations>
  <pageMargins left="0.25" right="0.25" top="0.75" bottom="0.75" header="0.3" footer="0.3"/>
  <pageSetup paperSize="3" scale="34" fitToHeight="0" orientation="portrait"/>
  <headerFooter>
    <oddFooter>&amp;LDSL&amp;C&amp;P&amp;R&amp;D</oddFooter>
  </headerFooter>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Excel connected to PBI</vt:lpstr>
      <vt:lpstr>PBI Column Mapping</vt:lpstr>
      <vt:lpstr>PBI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Scoping Matrix</dc:title>
  <dc:creator>Devon Locher</dc:creator>
  <cp:keywords>https://github.com/DL0K-pbi/PMO_toolkit</cp:keywords>
  <cp:lastModifiedBy>Devon</cp:lastModifiedBy>
  <dcterms:created xsi:type="dcterms:W3CDTF">2025-12-13T21:12:43Z</dcterms:created>
  <dcterms:modified xsi:type="dcterms:W3CDTF">2026-08-06T19:55:36Z</dcterms:modified>
  <cp:category>https://www.linkedin.com/in/devon-locher/</cp:category>
</cp:coreProperties>
</file>