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lektronik\Altium\Projects\EasyGate1541-II\Project Outputs for EasyGate1541-II\BOM\2021-01-25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B14" i="3"/>
  <c r="B13" i="3"/>
  <c r="B12" i="3"/>
  <c r="N20" i="3" l="1"/>
  <c r="L22" i="3" s="1"/>
  <c r="L23" i="3" s="1"/>
  <c r="H20" i="3"/>
  <c r="K20" i="3"/>
  <c r="D8" i="3"/>
  <c r="E8" i="3"/>
  <c r="B10" i="3"/>
  <c r="B11" i="3"/>
</calcChain>
</file>

<file path=xl/sharedStrings.xml><?xml version="1.0" encoding="utf-8"?>
<sst xmlns="http://schemas.openxmlformats.org/spreadsheetml/2006/main" count="114" uniqueCount="95">
  <si>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</si>
  <si>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</si>
  <si>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</si>
  <si>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</si>
  <si>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</si>
  <si>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</si>
  <si>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</si>
  <si>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</si>
  <si>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</si>
  <si>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</si>
  <si>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</si>
  <si>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</si>
  <si>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</si>
  <si>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</si>
  <si>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</si>
  <si>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</si>
  <si>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</si>
  <si>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</si>
  <si>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</si>
  <si>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</si>
  <si>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</si>
  <si>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</si>
  <si>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</si>
  <si>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</si>
  <si>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</si>
  <si>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</si>
  <si>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</si>
  <si>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</si>
  <si>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[EasyGate1541-II.PrjPcb] (PCB Document : EasyGate1541-II.PcbDoc)</t>
  </si>
  <si>
    <t>EasyGate1541-II.PrjPcb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</si>
  <si>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</si>
  <si>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</si>
  <si>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</si>
  <si>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</si>
  <si>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25.01.2021</t>
  </si>
  <si>
    <t>15:23</t>
  </si>
  <si>
    <t>&lt;Parameter ClientWebsite not found&gt;</t>
  </si>
  <si>
    <t>1</t>
  </si>
  <si>
    <t>USD</t>
  </si>
  <si>
    <t>#Column Name Error:' Category</t>
  </si>
  <si>
    <t>Manufacturer 1</t>
  </si>
  <si>
    <t>Everlight</t>
  </si>
  <si>
    <t>KEMET</t>
  </si>
  <si>
    <t>Preci-Dip</t>
  </si>
  <si>
    <t>Yageo</t>
  </si>
  <si>
    <t>Exar</t>
  </si>
  <si>
    <t>Xilinx</t>
  </si>
  <si>
    <t>Manufacturer Part Number 1</t>
  </si>
  <si>
    <t>25-21/BHC-XR2S1/2A</t>
  </si>
  <si>
    <t>25-21/GHC-YSU/2A</t>
  </si>
  <si>
    <t>25-21/T1D-ANQHY/2A</t>
  </si>
  <si>
    <t>25-21SURC/S530-A4/TR8</t>
  </si>
  <si>
    <t>C0603C104J3RACTU</t>
  </si>
  <si>
    <t>C0805C106K8RACTU</t>
  </si>
  <si>
    <t>830-10-020-10-001101</t>
  </si>
  <si>
    <t>RC0603FR-071KL</t>
  </si>
  <si>
    <t>SPX5205M5-L-3-3/TR</t>
  </si>
  <si>
    <t>XC9572XL-10VQG64C</t>
  </si>
  <si>
    <t>Case/Package</t>
  </si>
  <si>
    <t>SMD/SMT</t>
  </si>
  <si>
    <t>SOT-23</t>
  </si>
  <si>
    <t>TQFP</t>
  </si>
  <si>
    <t>Description</t>
  </si>
  <si>
    <t>LED Uni-Color Blue 468nm Chip LED 2-Pin SMD T/R</t>
  </si>
  <si>
    <t>LED Uni-Color Green 518nm 2-Pin Chip LED T/R</t>
  </si>
  <si>
    <t>Standard LEDs - SMD SMD LED</t>
  </si>
  <si>
    <t>SMD LED red 2.7. . .3.15 V Bottom View, 25-21SURC/S530-A4/TR8, Everlight Electronics</t>
  </si>
  <si>
    <t>KEMET         C0603C104J3RACTU             SMD Multilayer Ceramic Capacitor, 0603 [1608 Metric], 0.1 F, 25 V,  5%, X7R, C Series</t>
  </si>
  <si>
    <t>KEMET - C0805C106K8RACTU - CAP, 10µF, 10V, 10%, X7R, 0805</t>
  </si>
  <si>
    <t>Conn Header Vert 20POS 2MM</t>
  </si>
  <si>
    <t>RES SMD 1K OHM 1% 1/10W 0603</t>
  </si>
  <si>
    <t>LDO Regulator Pos 3.3V 0.15A 5-Pin SOT-23 T/R</t>
  </si>
  <si>
    <t>IC CPLD 72MC 10NS 64VQFP</t>
  </si>
  <si>
    <t>Quantity</t>
  </si>
  <si>
    <t>Supplier 1</t>
  </si>
  <si>
    <t>TME</t>
  </si>
  <si>
    <t>Arrow Europe</t>
  </si>
  <si>
    <t>Element14</t>
  </si>
  <si>
    <t>Digi-Key</t>
  </si>
  <si>
    <t>Farnell</t>
  </si>
  <si>
    <t>Supplier Part Number 1</t>
  </si>
  <si>
    <t>830-10-020-10-001101-ND</t>
  </si>
  <si>
    <t>122-1388-ND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</si>
  <si>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</si>
  <si>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</si>
  <si>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</si>
  <si>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</si>
  <si>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</si>
  <si>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</si>
  <si>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D:\Elektronik\Altium\Projects\EasyGate1541-II\EasyGate1541-II.PrjPcb</t>
  </si>
  <si>
    <t>20</t>
  </si>
  <si>
    <t>25.01.2021 15:23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</si>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</sst>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8"/>
  <sheetViews>
    <sheetView showGridLines="0" tabSelected="1" zoomScaleNormal="100" workbookViewId="0">
      <selection activeCell="F25" sqref="F25"/>
    </sheetView>
  </sheetViews>
  <sheetFormatPr baseColWidth="10"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8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28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3">
      <c r="A3" s="57"/>
      <c r="B3" s="13"/>
      <c r="C3" s="13" t="s">
        <v>14</v>
      </c>
      <c r="D3" s="92" t="s">
        <v>29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3">
      <c r="A4" s="57"/>
      <c r="B4" s="13"/>
      <c r="C4" s="13" t="s">
        <v>15</v>
      </c>
      <c r="D4" s="93" t="s">
        <v>29</v>
      </c>
      <c r="E4" s="16"/>
      <c r="F4" s="39"/>
      <c r="G4" s="64" t="s">
        <v>30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 t="s">
        <v>32</v>
      </c>
      <c r="H5" s="15"/>
      <c r="I5" s="75"/>
      <c r="J5" s="15"/>
      <c r="K5" s="63"/>
      <c r="L5" s="39"/>
      <c r="M5" s="39"/>
      <c r="N5" s="39"/>
      <c r="O5" s="67"/>
    </row>
    <row r="6" spans="1:15" ht="13" x14ac:dyDescent="0.3">
      <c r="A6" s="57"/>
      <c r="B6" s="19"/>
      <c r="C6" s="19"/>
      <c r="D6" s="19"/>
      <c r="E6" s="17"/>
      <c r="F6" s="14"/>
      <c r="G6" s="45" t="s">
        <v>33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34</v>
      </c>
      <c r="E7" s="95" t="s">
        <v>35</v>
      </c>
      <c r="F7" s="39"/>
      <c r="G7" s="45" t="s">
        <v>36</v>
      </c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44221</v>
      </c>
      <c r="E8" s="22">
        <f ca="1">NOW()</f>
        <v>44221.641677083331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39</v>
      </c>
      <c r="D9" s="36" t="s">
        <v>40</v>
      </c>
      <c r="E9" s="36" t="s">
        <v>47</v>
      </c>
      <c r="F9" s="36" t="s">
        <v>58</v>
      </c>
      <c r="G9" s="36" t="s">
        <v>62</v>
      </c>
      <c r="H9" s="36" t="s">
        <v>73</v>
      </c>
      <c r="I9" s="36" t="s">
        <v>74</v>
      </c>
      <c r="J9" s="36" t="s">
        <v>80</v>
      </c>
      <c r="K9" s="40" t="s">
        <v>83</v>
      </c>
      <c r="L9" s="44" t="s">
        <v>84</v>
      </c>
      <c r="M9" s="37" t="s">
        <v>85</v>
      </c>
      <c r="N9" s="37" t="s">
        <v>86</v>
      </c>
      <c r="O9" s="37" t="s">
        <v>87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 t="s">
        <v>41</v>
      </c>
      <c r="E10" s="30" t="s">
        <v>48</v>
      </c>
      <c r="F10" s="30"/>
      <c r="G10" s="30" t="s">
        <v>63</v>
      </c>
      <c r="H10" s="30">
        <v>1</v>
      </c>
      <c r="I10" s="77"/>
      <c r="J10" s="30"/>
      <c r="K10" s="41"/>
      <c r="L10" s="41">
        <v>0</v>
      </c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/>
      <c r="D11" s="32" t="s">
        <v>41</v>
      </c>
      <c r="E11" s="32" t="s">
        <v>49</v>
      </c>
      <c r="F11" s="32"/>
      <c r="G11" s="32" t="s">
        <v>64</v>
      </c>
      <c r="H11" s="32">
        <v>1</v>
      </c>
      <c r="I11" s="78" t="s">
        <v>75</v>
      </c>
      <c r="J11" s="32" t="s">
        <v>49</v>
      </c>
      <c r="K11" s="42"/>
      <c r="L11" s="42">
        <v>0</v>
      </c>
      <c r="M11" s="86"/>
      <c r="N11" s="86"/>
      <c r="O11" s="69"/>
    </row>
    <row r="12" spans="1:15" s="2" customFormat="1" ht="13.5" customHeight="1" x14ac:dyDescent="0.25">
      <c r="A12" s="57"/>
      <c r="B12" s="29">
        <f>ROW(B12) - ROW($B$9)</f>
        <v>3</v>
      </c>
      <c r="C12" s="28"/>
      <c r="D12" s="28" t="s">
        <v>41</v>
      </c>
      <c r="E12" s="30" t="s">
        <v>50</v>
      </c>
      <c r="F12" s="30" t="s">
        <v>59</v>
      </c>
      <c r="G12" s="30" t="s">
        <v>65</v>
      </c>
      <c r="H12" s="30">
        <v>2</v>
      </c>
      <c r="I12" s="77" t="s">
        <v>76</v>
      </c>
      <c r="J12" s="30" t="s">
        <v>50</v>
      </c>
      <c r="K12" s="41"/>
      <c r="L12" s="41">
        <v>0</v>
      </c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 t="s">
        <v>41</v>
      </c>
      <c r="E13" s="32" t="s">
        <v>51</v>
      </c>
      <c r="F13" s="32"/>
      <c r="G13" s="32" t="s">
        <v>66</v>
      </c>
      <c r="H13" s="32">
        <v>1</v>
      </c>
      <c r="I13" s="78"/>
      <c r="J13" s="32"/>
      <c r="K13" s="42"/>
      <c r="L13" s="42">
        <v>0</v>
      </c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/>
      <c r="D14" s="28" t="s">
        <v>42</v>
      </c>
      <c r="E14" s="30" t="s">
        <v>52</v>
      </c>
      <c r="F14" s="30">
        <v>603</v>
      </c>
      <c r="G14" s="30" t="s">
        <v>67</v>
      </c>
      <c r="H14" s="30">
        <v>4</v>
      </c>
      <c r="I14" s="77" t="s">
        <v>77</v>
      </c>
      <c r="J14" s="30">
        <v>1650833</v>
      </c>
      <c r="K14" s="41"/>
      <c r="L14" s="41">
        <v>18654</v>
      </c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 t="s">
        <v>42</v>
      </c>
      <c r="E15" s="32" t="s">
        <v>53</v>
      </c>
      <c r="F15" s="32">
        <v>805</v>
      </c>
      <c r="G15" s="32" t="s">
        <v>68</v>
      </c>
      <c r="H15" s="32">
        <v>2</v>
      </c>
      <c r="I15" s="78" t="s">
        <v>77</v>
      </c>
      <c r="J15" s="32">
        <v>2118132</v>
      </c>
      <c r="K15" s="42"/>
      <c r="L15" s="42">
        <v>27677</v>
      </c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 t="s">
        <v>43</v>
      </c>
      <c r="E16" s="30" t="s">
        <v>54</v>
      </c>
      <c r="F16" s="30"/>
      <c r="G16" s="30" t="s">
        <v>69</v>
      </c>
      <c r="H16" s="30">
        <v>2</v>
      </c>
      <c r="I16" s="77" t="s">
        <v>78</v>
      </c>
      <c r="J16" s="30" t="s">
        <v>81</v>
      </c>
      <c r="K16" s="41"/>
      <c r="L16" s="41">
        <v>0</v>
      </c>
      <c r="M16" s="85"/>
      <c r="N16" s="85"/>
      <c r="O16" s="68"/>
    </row>
    <row r="17" spans="1:15" s="2" customFormat="1" ht="13.5" customHeight="1" x14ac:dyDescent="0.25">
      <c r="A17" s="57"/>
      <c r="B17" s="31">
        <f>ROW(B17) - ROW($B$9)</f>
        <v>8</v>
      </c>
      <c r="C17" s="32"/>
      <c r="D17" s="32" t="s">
        <v>44</v>
      </c>
      <c r="E17" s="32" t="s">
        <v>55</v>
      </c>
      <c r="F17" s="32">
        <v>603</v>
      </c>
      <c r="G17" s="32" t="s">
        <v>70</v>
      </c>
      <c r="H17" s="32">
        <v>5</v>
      </c>
      <c r="I17" s="78" t="s">
        <v>79</v>
      </c>
      <c r="J17" s="32">
        <v>1117234</v>
      </c>
      <c r="K17" s="42"/>
      <c r="L17" s="42">
        <v>0</v>
      </c>
      <c r="M17" s="86"/>
      <c r="N17" s="86"/>
      <c r="O17" s="69"/>
    </row>
    <row r="18" spans="1:15" s="2" customFormat="1" ht="13.5" customHeight="1" x14ac:dyDescent="0.25">
      <c r="A18" s="57"/>
      <c r="B18" s="29">
        <f>ROW(B18) - ROW($B$9)</f>
        <v>9</v>
      </c>
      <c r="C18" s="28"/>
      <c r="D18" s="28" t="s">
        <v>45</v>
      </c>
      <c r="E18" s="30" t="s">
        <v>56</v>
      </c>
      <c r="F18" s="30" t="s">
        <v>60</v>
      </c>
      <c r="G18" s="30" t="s">
        <v>71</v>
      </c>
      <c r="H18" s="30">
        <v>1</v>
      </c>
      <c r="I18" s="77" t="s">
        <v>79</v>
      </c>
      <c r="J18" s="30">
        <v>2889628</v>
      </c>
      <c r="K18" s="41"/>
      <c r="L18" s="41">
        <v>0</v>
      </c>
      <c r="M18" s="85"/>
      <c r="N18" s="85"/>
      <c r="O18" s="68" t="s">
        <v>88</v>
      </c>
    </row>
    <row r="19" spans="1:15" s="2" customFormat="1" ht="13.5" customHeight="1" x14ac:dyDescent="0.25">
      <c r="A19" s="57"/>
      <c r="B19" s="31">
        <f>ROW(B19) - ROW($B$9)</f>
        <v>10</v>
      </c>
      <c r="C19" s="32"/>
      <c r="D19" s="32" t="s">
        <v>46</v>
      </c>
      <c r="E19" s="32" t="s">
        <v>57</v>
      </c>
      <c r="F19" s="32" t="s">
        <v>61</v>
      </c>
      <c r="G19" s="32" t="s">
        <v>72</v>
      </c>
      <c r="H19" s="32">
        <v>1</v>
      </c>
      <c r="I19" s="78" t="s">
        <v>78</v>
      </c>
      <c r="J19" s="32" t="s">
        <v>82</v>
      </c>
      <c r="K19" s="42"/>
      <c r="L19" s="42">
        <v>2335</v>
      </c>
      <c r="M19" s="86"/>
      <c r="N19" s="86"/>
      <c r="O19" s="69"/>
    </row>
    <row r="20" spans="1:15" x14ac:dyDescent="0.25">
      <c r="A20" s="57"/>
      <c r="B20" s="53"/>
      <c r="C20" s="52"/>
      <c r="D20" s="34"/>
      <c r="E20" s="33"/>
      <c r="F20" s="49"/>
      <c r="G20" s="39"/>
      <c r="H20" s="48">
        <f>SUM(H10:H19)</f>
        <v>20</v>
      </c>
      <c r="I20" s="79"/>
      <c r="J20" s="43"/>
      <c r="K20" s="48">
        <f>SUM(K10:K19)</f>
        <v>0</v>
      </c>
      <c r="L20" s="47"/>
      <c r="M20" s="47"/>
      <c r="N20" s="47">
        <f>SUM(N10:N19)</f>
        <v>0</v>
      </c>
      <c r="O20" s="70"/>
    </row>
    <row r="21" spans="1:15" ht="13.5" thickBot="1" x14ac:dyDescent="0.3">
      <c r="A21" s="57"/>
      <c r="B21" s="87" t="s">
        <v>20</v>
      </c>
      <c r="C21" s="87"/>
      <c r="D21" s="5"/>
      <c r="E21" s="7"/>
      <c r="F21" s="51" t="s">
        <v>21</v>
      </c>
      <c r="G21" s="4"/>
      <c r="H21" s="4"/>
      <c r="I21" s="80"/>
      <c r="J21" s="39"/>
      <c r="K21" s="39"/>
      <c r="L21" s="39"/>
      <c r="M21" s="39"/>
      <c r="N21" s="39"/>
      <c r="O21" s="67"/>
    </row>
    <row r="22" spans="1:15" ht="25.5" thickBot="1" x14ac:dyDescent="0.3">
      <c r="A22" s="57"/>
      <c r="B22" s="6"/>
      <c r="C22" s="6"/>
      <c r="D22" s="6"/>
      <c r="E22" s="8"/>
      <c r="F22" s="5"/>
      <c r="G22" s="5"/>
      <c r="H22" s="96" t="s">
        <v>37</v>
      </c>
      <c r="I22" s="84" t="s">
        <v>27</v>
      </c>
      <c r="J22" s="46" t="s">
        <v>23</v>
      </c>
      <c r="K22" s="39"/>
      <c r="L22" s="88">
        <f>N20</f>
        <v>0</v>
      </c>
      <c r="M22" s="89"/>
      <c r="N22" s="97" t="s">
        <v>38</v>
      </c>
      <c r="O22" s="67"/>
    </row>
    <row r="23" spans="1:15" x14ac:dyDescent="0.25">
      <c r="A23" s="57"/>
      <c r="B23" s="6"/>
      <c r="C23" s="6"/>
      <c r="D23" s="6"/>
      <c r="E23" s="8"/>
      <c r="F23" s="5"/>
      <c r="G23" s="5"/>
      <c r="H23" s="5"/>
      <c r="I23" s="81"/>
      <c r="J23" s="50" t="s">
        <v>26</v>
      </c>
      <c r="K23" s="6"/>
      <c r="L23" s="90">
        <f>L22/H22</f>
        <v>0</v>
      </c>
      <c r="M23" s="90"/>
      <c r="N23" s="98" t="s">
        <v>38</v>
      </c>
      <c r="O23" s="67"/>
    </row>
    <row r="24" spans="1:15" ht="13" thickBot="1" x14ac:dyDescent="0.3">
      <c r="A24" s="60"/>
      <c r="B24" s="27"/>
      <c r="C24" s="11"/>
      <c r="D24" s="11"/>
      <c r="E24" s="9"/>
      <c r="F24" s="10"/>
      <c r="G24" s="10"/>
      <c r="H24" s="10"/>
      <c r="I24" s="82"/>
      <c r="J24" s="10"/>
      <c r="K24" s="11"/>
      <c r="L24" s="61"/>
      <c r="M24" s="61"/>
      <c r="N24" s="61"/>
      <c r="O24" s="71"/>
    </row>
    <row r="26" spans="1:15" x14ac:dyDescent="0.25">
      <c r="C26" s="1"/>
      <c r="D26" s="1"/>
      <c r="E26" s="1"/>
    </row>
    <row r="27" spans="1:15" x14ac:dyDescent="0.25">
      <c r="C27" s="1"/>
      <c r="D27" s="1"/>
      <c r="E27" s="1"/>
    </row>
    <row r="28" spans="1:15" x14ac:dyDescent="0.25">
      <c r="C28" s="1"/>
      <c r="D28" s="1"/>
      <c r="E28" s="1"/>
    </row>
  </sheetData>
  <mergeCells count="3">
    <mergeCell ref="B21:C21"/>
    <mergeCell ref="L22:M22"/>
    <mergeCell ref="L23:M23"/>
  </mergeCells>
  <phoneticPr fontId="0" type="noConversion"/>
  <conditionalFormatting sqref="L10:L11">
    <cfRule type="cellIs" dxfId="9" priority="11" operator="lessThan">
      <formula>1</formula>
    </cfRule>
  </conditionalFormatting>
  <conditionalFormatting sqref="N10:N11">
    <cfRule type="containsBlanks" dxfId="8" priority="10">
      <formula>LEN(TRIM(N10))=0</formula>
    </cfRule>
  </conditionalFormatting>
  <conditionalFormatting sqref="L12:L13">
    <cfRule type="cellIs" dxfId="7" priority="8" operator="lessThan">
      <formula>1</formula>
    </cfRule>
  </conditionalFormatting>
  <conditionalFormatting sqref="N12:N13">
    <cfRule type="containsBlanks" dxfId="6" priority="7">
      <formula>LEN(TRIM(N12))=0</formula>
    </cfRule>
  </conditionalFormatting>
  <conditionalFormatting sqref="L14:L15">
    <cfRule type="cellIs" dxfId="5" priority="6" operator="lessThan">
      <formula>1</formula>
    </cfRule>
  </conditionalFormatting>
  <conditionalFormatting sqref="N14:N15">
    <cfRule type="containsBlanks" dxfId="4" priority="5">
      <formula>LEN(TRIM(N14))=0</formula>
    </cfRule>
  </conditionalFormatting>
  <conditionalFormatting sqref="L16:L17">
    <cfRule type="cellIs" dxfId="3" priority="4" operator="lessThan">
      <formula>1</formula>
    </cfRule>
  </conditionalFormatting>
  <conditionalFormatting sqref="N16:N17">
    <cfRule type="containsBlanks" dxfId="2" priority="3">
      <formula>LEN(TRIM(N16))=0</formula>
    </cfRule>
  </conditionalFormatting>
  <conditionalFormatting sqref="L18:L19">
    <cfRule type="cellIs" dxfId="1" priority="2" operator="lessThan">
      <formula>1</formula>
    </cfRule>
  </conditionalFormatting>
  <conditionalFormatting sqref="N18:N19">
    <cfRule type="containsBlanks" dxfId="0" priority="1">
      <formula>LEN(TRIM(N18))=0</formula>
    </cfRule>
  </conditionalFormatting>
  <pageMargins left="0.47244094488188981" right="0.35433070866141736" top="0.59055118110236227" bottom="0.98425196850393704" header="0.51181102362204722" footer="0.51181102362204722"/>
  <pageSetup paperSize="9" scale="59" orientation="landscape" horizontalDpi="200" verticalDpi="200" r:id="rId1"/>
  <headerFooter alignWithMargins="0"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baseColWidth="10" defaultColWidth="8.7265625"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9" t="s">
        <v>89</v>
      </c>
    </row>
    <row r="2" spans="1:2" ht="13" x14ac:dyDescent="0.25">
      <c r="A2" s="25" t="s">
        <v>1</v>
      </c>
      <c r="B2" s="100" t="s">
        <v>29</v>
      </c>
    </row>
    <row r="3" spans="1:2" ht="13" x14ac:dyDescent="0.25">
      <c r="A3" s="26" t="s">
        <v>2</v>
      </c>
      <c r="B3" s="101" t="s">
        <v>31</v>
      </c>
    </row>
    <row r="4" spans="1:2" ht="13" x14ac:dyDescent="0.25">
      <c r="A4" s="25" t="s">
        <v>3</v>
      </c>
      <c r="B4" s="100" t="s">
        <v>29</v>
      </c>
    </row>
    <row r="5" spans="1:2" ht="13" x14ac:dyDescent="0.25">
      <c r="A5" s="26" t="s">
        <v>4</v>
      </c>
      <c r="B5" s="101" t="s">
        <v>89</v>
      </c>
    </row>
    <row r="6" spans="1:2" ht="13" x14ac:dyDescent="0.25">
      <c r="A6" s="25" t="s">
        <v>5</v>
      </c>
      <c r="B6" s="100" t="s">
        <v>28</v>
      </c>
    </row>
    <row r="7" spans="1:2" ht="13" x14ac:dyDescent="0.25">
      <c r="A7" s="26" t="s">
        <v>6</v>
      </c>
      <c r="B7" s="101" t="s">
        <v>90</v>
      </c>
    </row>
    <row r="8" spans="1:2" ht="13" x14ac:dyDescent="0.25">
      <c r="A8" s="25" t="s">
        <v>7</v>
      </c>
      <c r="B8" s="100" t="s">
        <v>35</v>
      </c>
    </row>
    <row r="9" spans="1:2" ht="13" x14ac:dyDescent="0.25">
      <c r="A9" s="26" t="s">
        <v>8</v>
      </c>
      <c r="B9" s="101" t="s">
        <v>34</v>
      </c>
    </row>
    <row r="10" spans="1:2" ht="13" x14ac:dyDescent="0.25">
      <c r="A10" s="25" t="s">
        <v>9</v>
      </c>
      <c r="B10" s="100" t="s">
        <v>91</v>
      </c>
    </row>
    <row r="11" spans="1:2" ht="13" x14ac:dyDescent="0.25">
      <c r="A11" s="26" t="s">
        <v>10</v>
      </c>
      <c r="B11" s="101" t="s">
        <v>92</v>
      </c>
    </row>
    <row r="12" spans="1:2" ht="13" x14ac:dyDescent="0.25">
      <c r="A12" s="25" t="s">
        <v>11</v>
      </c>
      <c r="B12" s="100" t="s">
        <v>93</v>
      </c>
    </row>
    <row r="13" spans="1:2" ht="13" x14ac:dyDescent="0.25">
      <c r="A13" s="26" t="s">
        <v>12</v>
      </c>
      <c r="B13" s="101" t="s">
        <v>94</v>
      </c>
    </row>
    <row r="14" spans="1:2" ht="13" x14ac:dyDescent="0.25">
      <c r="A14" s="25" t="s">
        <v>13</v>
      </c>
      <c r="B14" s="100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dirk@wouters.onl</dc:creator>
  <cp:lastModifiedBy>dirk@wouters.onl</cp:lastModifiedBy>
  <cp:lastPrinted>2012-02-04T13:58:31Z</cp:lastPrinted>
  <dcterms:created xsi:type="dcterms:W3CDTF">2002-11-05T15:28:02Z</dcterms:created>
  <dcterms:modified xsi:type="dcterms:W3CDTF">2021-01-25T14:24:01Z</dcterms:modified>
</cp:coreProperties>
</file>