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drawings/drawing2.xml" ContentType="application/vnd.openxmlformats-officedocument.drawingml.chartshapes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Default Extension="jpeg" ContentType="image/jpeg"/>
  <Default Extension="xml" ContentType="application/xml"/>
  <Override PartName="/xl/workbook.xml" ContentType="application/vnd.openxmlformats-officedocument.spreadsheetml.sheet.main+xml"/>
  <Override PartName="/xl/externalLinks/externalLink1.xml" ContentType="application/vnd.openxmlformats-officedocument.spreadsheetml.externalLink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Default Extension="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2160" yWindow="-260" windowWidth="32020" windowHeight="27200" tabRatio="500" activeTab="1"/>
  </bookViews>
  <sheets>
    <sheet name="advanced_compact (3)" sheetId="7" r:id="rId1"/>
    <sheet name="780M_980_Intel_results.txt" sheetId="1" r:id="rId2"/>
  </sheets>
  <externalReferences>
    <externalReference r:id="rId3"/>
  </externalReferenc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79" i="1"/>
  <c r="F78"/>
  <c r="F77"/>
  <c r="F76"/>
  <c r="F75"/>
  <c r="F29"/>
  <c r="F28"/>
  <c r="F27"/>
  <c r="F26"/>
  <c r="F25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</calcChain>
</file>

<file path=xl/sharedStrings.xml><?xml version="1.0" encoding="utf-8"?>
<sst xmlns="http://schemas.openxmlformats.org/spreadsheetml/2006/main" count="30" uniqueCount="19">
  <si>
    <t>Serial Time(ms)</t>
    <phoneticPr fontId="2" type="noConversion"/>
  </si>
  <si>
    <t>Fold Speedup</t>
    <phoneticPr fontId="2" type="noConversion"/>
  </si>
  <si>
    <t>+Intel Core i5 4690K@3.9 GHz(boost) (near identical, ~2% slower, performance to i7 on single thread, serial tasks)</t>
  </si>
  <si>
    <t>GPU code (advanced compact):</t>
  </si>
  <si>
    <t>NVIDIA GTX 780M GPU 1536@823MHz CUDA cores, Intel Core i7 4771@3.9GHz(boost)</t>
  </si>
  <si>
    <t>time(generations): 10^3, pop_size: 2*10^5, 0 selection</t>
    <phoneticPr fontId="2" type="noConversion"/>
  </si>
  <si>
    <t>Length(bp): 2*10^7 20Mb, F = 1 (haploid), mu = 10^-9</t>
  </si>
  <si>
    <t>CPU code:</t>
  </si>
  <si>
    <t>Intel Core i7 4771@3.9 GHz(boost) (linear in number of SNPs)</t>
  </si>
  <si>
    <t>Length(xL)</t>
  </si>
  <si>
    <t xml:space="preserve"> SNPs</t>
  </si>
  <si>
    <t xml:space="preserve"> time(ms)</t>
  </si>
  <si>
    <t>780M 2,369 FP32 GFLOPS</t>
  </si>
  <si>
    <t xml:space="preserve"> compact_rate</t>
  </si>
  <si>
    <t>fast math (-O3 --use_fast_math)</t>
  </si>
  <si>
    <t>EVGA NVIDIA GTX 980 FTW GPU 2048@1380MHz(boost) CUDA cores, Intel Core i5 4690K@3.9GHz(boost)</t>
  </si>
  <si>
    <t>980 (factory overclocked) &gt;4,616 FP32 GFLOPS</t>
  </si>
  <si>
    <t>SNPs/1000</t>
    <phoneticPr fontId="2" type="noConversion"/>
  </si>
  <si>
    <t>fast math (-O3 -ffast-math) (gsl compiled with -0fast too)  Intel i5</t>
    <phoneticPr fontId="2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</si>
</sst>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/>
  <colors>
    <mruColors>
      <color rgb="FF4BB4F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0342116341410282"/>
          <c:y val="0.0183173467139818"/>
          <c:w val="0.8596566742059"/>
          <c:h val="0.860708734114901"/>
        </c:manualLayout>
      </c:layout>
      <c:scatterChart>
        <c:scatterStyle val="lineMarker"/>
        <c:ser>
          <c:idx val="0"/>
          <c:order val="0"/>
          <c:tx>
            <c:v>NVIDIA GeForce GTX 780M</c:v>
          </c:tx>
          <c:spPr>
            <a:ln w="15875">
              <a:solidFill>
                <a:schemeClr val="tx1"/>
              </a:solidFill>
            </a:ln>
          </c:spPr>
          <c:marker>
            <c:symbol val="square"/>
            <c:size val="5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dPt>
            <c:idx val="19"/>
            <c:marker>
              <c:spPr>
                <a:solidFill>
                  <a:srgbClr val="4BB4FD"/>
                </a:solidFill>
                <a:ln w="12700">
                  <a:solidFill>
                    <a:srgbClr val="4BB4FD"/>
                  </a:solidFill>
                </a:ln>
              </c:spPr>
            </c:marker>
          </c:dPt>
          <c:xVal>
            <c:numRef>
              <c:f>'780M_980_Intel_results.txt'!$D$25:$D$65</c:f>
              <c:numCache>
                <c:formatCode>General</c:formatCode>
                <c:ptCount val="41"/>
                <c:pt idx="0">
                  <c:v>6.173</c:v>
                </c:pt>
                <c:pt idx="1">
                  <c:v>10.169</c:v>
                </c:pt>
                <c:pt idx="2">
                  <c:v>20.533</c:v>
                </c:pt>
                <c:pt idx="3">
                  <c:v>30.722</c:v>
                </c:pt>
                <c:pt idx="4">
                  <c:v>40.885</c:v>
                </c:pt>
                <c:pt idx="5">
                  <c:v>51.318</c:v>
                </c:pt>
                <c:pt idx="6">
                  <c:v>61.384</c:v>
                </c:pt>
                <c:pt idx="7">
                  <c:v>71.73</c:v>
                </c:pt>
                <c:pt idx="8">
                  <c:v>82.15600000000001</c:v>
                </c:pt>
                <c:pt idx="9">
                  <c:v>92.343</c:v>
                </c:pt>
                <c:pt idx="10">
                  <c:v>102.594</c:v>
                </c:pt>
                <c:pt idx="11">
                  <c:v>112.726</c:v>
                </c:pt>
                <c:pt idx="12">
                  <c:v>122.753</c:v>
                </c:pt>
                <c:pt idx="13">
                  <c:v>133.506</c:v>
                </c:pt>
                <c:pt idx="14">
                  <c:v>144.341</c:v>
                </c:pt>
                <c:pt idx="15">
                  <c:v>154.196</c:v>
                </c:pt>
                <c:pt idx="16">
                  <c:v>205.682</c:v>
                </c:pt>
                <c:pt idx="17">
                  <c:v>307.665</c:v>
                </c:pt>
                <c:pt idx="18">
                  <c:v>410.72</c:v>
                </c:pt>
                <c:pt idx="19">
                  <c:v>513.076</c:v>
                </c:pt>
                <c:pt idx="20">
                  <c:v>615.098</c:v>
                </c:pt>
                <c:pt idx="21">
                  <c:v>717.937</c:v>
                </c:pt>
                <c:pt idx="22">
                  <c:v>820.856</c:v>
                </c:pt>
                <c:pt idx="23">
                  <c:v>922.778</c:v>
                </c:pt>
                <c:pt idx="24">
                  <c:v>1025.396</c:v>
                </c:pt>
                <c:pt idx="25">
                  <c:v>1539.402</c:v>
                </c:pt>
                <c:pt idx="26">
                  <c:v>2050.534</c:v>
                </c:pt>
                <c:pt idx="27">
                  <c:v>2563.625</c:v>
                </c:pt>
                <c:pt idx="28">
                  <c:v>3077.186</c:v>
                </c:pt>
                <c:pt idx="29">
                  <c:v>3588.842</c:v>
                </c:pt>
                <c:pt idx="30">
                  <c:v>4102.391</c:v>
                </c:pt>
                <c:pt idx="31">
                  <c:v>5127.939</c:v>
                </c:pt>
                <c:pt idx="32">
                  <c:v>6153.904</c:v>
                </c:pt>
                <c:pt idx="33">
                  <c:v>7177.87</c:v>
                </c:pt>
                <c:pt idx="34">
                  <c:v>8205.894</c:v>
                </c:pt>
                <c:pt idx="35">
                  <c:v>9227.28</c:v>
                </c:pt>
                <c:pt idx="36">
                  <c:v>10252.648</c:v>
                </c:pt>
                <c:pt idx="37">
                  <c:v>15379.067</c:v>
                </c:pt>
                <c:pt idx="38">
                  <c:v>20506.337</c:v>
                </c:pt>
                <c:pt idx="39">
                  <c:v>30764.217</c:v>
                </c:pt>
                <c:pt idx="40">
                  <c:v>41018.897</c:v>
                </c:pt>
              </c:numCache>
            </c:numRef>
          </c:xVal>
          <c:yVal>
            <c:numRef>
              <c:f>'780M_980_Intel_results.txt'!$G$25:$G$65</c:f>
              <c:numCache>
                <c:formatCode>General</c:formatCode>
                <c:ptCount val="41"/>
                <c:pt idx="0">
                  <c:v>8.640514104259017</c:v>
                </c:pt>
                <c:pt idx="1">
                  <c:v>13.02854555359909</c:v>
                </c:pt>
                <c:pt idx="2">
                  <c:v>22.26015234750223</c:v>
                </c:pt>
                <c:pt idx="3">
                  <c:v>28.7371866768374</c:v>
                </c:pt>
                <c:pt idx="4">
                  <c:v>33.09524597102851</c:v>
                </c:pt>
                <c:pt idx="5">
                  <c:v>36.72616253322927</c:v>
                </c:pt>
                <c:pt idx="6">
                  <c:v>40.2974450688643</c:v>
                </c:pt>
                <c:pt idx="7">
                  <c:v>45.63018380734578</c:v>
                </c:pt>
                <c:pt idx="8">
                  <c:v>51.24443735530476</c:v>
                </c:pt>
                <c:pt idx="9">
                  <c:v>54.2762869351488</c:v>
                </c:pt>
                <c:pt idx="10">
                  <c:v>56.97296578694942</c:v>
                </c:pt>
                <c:pt idx="11">
                  <c:v>60.10788205725032</c:v>
                </c:pt>
                <c:pt idx="12">
                  <c:v>63.2465982274195</c:v>
                </c:pt>
                <c:pt idx="13">
                  <c:v>64.98366830209106</c:v>
                </c:pt>
                <c:pt idx="14">
                  <c:v>67.17434308191822</c:v>
                </c:pt>
                <c:pt idx="15">
                  <c:v>69.31314160506926</c:v>
                </c:pt>
                <c:pt idx="16">
                  <c:v>75.4819257710548</c:v>
                </c:pt>
                <c:pt idx="17">
                  <c:v>84.29064538359388</c:v>
                </c:pt>
                <c:pt idx="18">
                  <c:v>89.62301222083423</c:v>
                </c:pt>
                <c:pt idx="19">
                  <c:v>94.2010648287664</c:v>
                </c:pt>
                <c:pt idx="20">
                  <c:v>96.47965912847215</c:v>
                </c:pt>
                <c:pt idx="21">
                  <c:v>99.04292093221853</c:v>
                </c:pt>
                <c:pt idx="22">
                  <c:v>101.3064790506455</c:v>
                </c:pt>
                <c:pt idx="23">
                  <c:v>102.1860337733452</c:v>
                </c:pt>
                <c:pt idx="24">
                  <c:v>103.5100692601843</c:v>
                </c:pt>
                <c:pt idx="25">
                  <c:v>106.9176355054957</c:v>
                </c:pt>
                <c:pt idx="26">
                  <c:v>108.7813008308573</c:v>
                </c:pt>
                <c:pt idx="27">
                  <c:v>110.5936663148007</c:v>
                </c:pt>
                <c:pt idx="28">
                  <c:v>111.3132912584113</c:v>
                </c:pt>
                <c:pt idx="29">
                  <c:v>112.1140910443602</c:v>
                </c:pt>
                <c:pt idx="30">
                  <c:v>115.6545689122849</c:v>
                </c:pt>
                <c:pt idx="31">
                  <c:v>116.3787951420218</c:v>
                </c:pt>
                <c:pt idx="32">
                  <c:v>116.6863000859812</c:v>
                </c:pt>
                <c:pt idx="33">
                  <c:v>116.9025869276389</c:v>
                </c:pt>
                <c:pt idx="34">
                  <c:v>117.2579919834464</c:v>
                </c:pt>
                <c:pt idx="35">
                  <c:v>117.2809528715911</c:v>
                </c:pt>
                <c:pt idx="36">
                  <c:v>117.4238947859443</c:v>
                </c:pt>
                <c:pt idx="37">
                  <c:v>117.8078425150628</c:v>
                </c:pt>
                <c:pt idx="38">
                  <c:v>118.0151824851353</c:v>
                </c:pt>
                <c:pt idx="39">
                  <c:v>117.8824128513572</c:v>
                </c:pt>
                <c:pt idx="40">
                  <c:v>117.2557168054124</c:v>
                </c:pt>
              </c:numCache>
            </c:numRef>
          </c:yVal>
        </c:ser>
        <c:ser>
          <c:idx val="1"/>
          <c:order val="1"/>
          <c:tx>
            <c:v>NVIDIA GeForce GTX 980 (o.c.)</c:v>
          </c:tx>
          <c:spPr>
            <a:ln w="15875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 w="12700">
                <a:solidFill>
                  <a:srgbClr val="FF0000"/>
                </a:solidFill>
              </a:ln>
            </c:spPr>
          </c:marker>
          <c:dPt>
            <c:idx val="19"/>
            <c:marker>
              <c:spPr>
                <a:solidFill>
                  <a:srgbClr val="4BB4FD"/>
                </a:solidFill>
                <a:ln w="12700">
                  <a:solidFill>
                    <a:srgbClr val="4BB4FD"/>
                  </a:solidFill>
                </a:ln>
              </c:spPr>
            </c:marker>
          </c:dPt>
          <c:xVal>
            <c:numRef>
              <c:f>'780M_980_Intel_results.txt'!$D$75:$D$115</c:f>
              <c:numCache>
                <c:formatCode>General</c:formatCode>
                <c:ptCount val="41"/>
                <c:pt idx="0">
                  <c:v>6.086</c:v>
                </c:pt>
                <c:pt idx="1">
                  <c:v>10.207</c:v>
                </c:pt>
                <c:pt idx="2">
                  <c:v>20.464</c:v>
                </c:pt>
                <c:pt idx="3">
                  <c:v>30.853</c:v>
                </c:pt>
                <c:pt idx="4">
                  <c:v>40.993</c:v>
                </c:pt>
                <c:pt idx="5">
                  <c:v>51.269</c:v>
                </c:pt>
                <c:pt idx="6">
                  <c:v>61.272</c:v>
                </c:pt>
                <c:pt idx="7">
                  <c:v>71.892</c:v>
                </c:pt>
                <c:pt idx="8">
                  <c:v>81.886</c:v>
                </c:pt>
                <c:pt idx="9">
                  <c:v>92.463</c:v>
                </c:pt>
                <c:pt idx="10">
                  <c:v>102.756</c:v>
                </c:pt>
                <c:pt idx="11">
                  <c:v>112.905</c:v>
                </c:pt>
                <c:pt idx="12">
                  <c:v>123.184</c:v>
                </c:pt>
                <c:pt idx="13">
                  <c:v>133.436</c:v>
                </c:pt>
                <c:pt idx="14">
                  <c:v>144.011</c:v>
                </c:pt>
                <c:pt idx="15">
                  <c:v>154.464</c:v>
                </c:pt>
                <c:pt idx="16">
                  <c:v>205.154</c:v>
                </c:pt>
                <c:pt idx="17">
                  <c:v>307.806</c:v>
                </c:pt>
                <c:pt idx="18">
                  <c:v>410.386</c:v>
                </c:pt>
                <c:pt idx="19">
                  <c:v>512.894</c:v>
                </c:pt>
                <c:pt idx="20">
                  <c:v>615.29</c:v>
                </c:pt>
                <c:pt idx="21">
                  <c:v>718.335</c:v>
                </c:pt>
                <c:pt idx="22">
                  <c:v>821.268</c:v>
                </c:pt>
                <c:pt idx="23">
                  <c:v>923.216</c:v>
                </c:pt>
                <c:pt idx="24">
                  <c:v>1026.081</c:v>
                </c:pt>
                <c:pt idx="25">
                  <c:v>1538.855</c:v>
                </c:pt>
                <c:pt idx="26">
                  <c:v>2049.923</c:v>
                </c:pt>
                <c:pt idx="27">
                  <c:v>2562.709</c:v>
                </c:pt>
                <c:pt idx="28">
                  <c:v>3076.22</c:v>
                </c:pt>
                <c:pt idx="29">
                  <c:v>3587.647</c:v>
                </c:pt>
                <c:pt idx="30">
                  <c:v>4101.151</c:v>
                </c:pt>
                <c:pt idx="31">
                  <c:v>5125.9</c:v>
                </c:pt>
                <c:pt idx="32">
                  <c:v>6153.798</c:v>
                </c:pt>
                <c:pt idx="33">
                  <c:v>7178.238</c:v>
                </c:pt>
                <c:pt idx="34">
                  <c:v>8203.234</c:v>
                </c:pt>
                <c:pt idx="35">
                  <c:v>9227.837</c:v>
                </c:pt>
                <c:pt idx="36">
                  <c:v>10255.176</c:v>
                </c:pt>
                <c:pt idx="37">
                  <c:v>15381.769</c:v>
                </c:pt>
                <c:pt idx="38">
                  <c:v>20509.359</c:v>
                </c:pt>
                <c:pt idx="39">
                  <c:v>30769.177</c:v>
                </c:pt>
                <c:pt idx="40">
                  <c:v>41015.231</c:v>
                </c:pt>
              </c:numCache>
            </c:numRef>
          </c:xVal>
          <c:yVal>
            <c:numRef>
              <c:f>'780M_980_Intel_results.txt'!$G$75:$G$115</c:f>
              <c:numCache>
                <c:formatCode>General</c:formatCode>
                <c:ptCount val="41"/>
                <c:pt idx="0">
                  <c:v>16.64402625087009</c:v>
                </c:pt>
                <c:pt idx="1">
                  <c:v>25.1907587097167</c:v>
                </c:pt>
                <c:pt idx="2">
                  <c:v>43.95486828170491</c:v>
                </c:pt>
                <c:pt idx="3">
                  <c:v>54.23984978028439</c:v>
                </c:pt>
                <c:pt idx="4">
                  <c:v>65.4531776990779</c:v>
                </c:pt>
                <c:pt idx="5">
                  <c:v>73.53779645183335</c:v>
                </c:pt>
                <c:pt idx="6">
                  <c:v>80.65330196148513</c:v>
                </c:pt>
                <c:pt idx="7">
                  <c:v>87.86145105315703</c:v>
                </c:pt>
                <c:pt idx="8">
                  <c:v>92.30342717048472</c:v>
                </c:pt>
                <c:pt idx="9">
                  <c:v>99.02294658310554</c:v>
                </c:pt>
                <c:pt idx="10">
                  <c:v>104.377245903149</c:v>
                </c:pt>
                <c:pt idx="11">
                  <c:v>108.7763204854209</c:v>
                </c:pt>
                <c:pt idx="12">
                  <c:v>113.7691716645607</c:v>
                </c:pt>
                <c:pt idx="13">
                  <c:v>117.8794767545934</c:v>
                </c:pt>
                <c:pt idx="14">
                  <c:v>121.8808338504727</c:v>
                </c:pt>
                <c:pt idx="15">
                  <c:v>124.9184294654105</c:v>
                </c:pt>
                <c:pt idx="16">
                  <c:v>138.9700752727456</c:v>
                </c:pt>
                <c:pt idx="17">
                  <c:v>161.548643009538</c:v>
                </c:pt>
                <c:pt idx="18">
                  <c:v>179.6269118287644</c:v>
                </c:pt>
                <c:pt idx="19">
                  <c:v>189.850307517045</c:v>
                </c:pt>
                <c:pt idx="20">
                  <c:v>201.8712659749467</c:v>
                </c:pt>
                <c:pt idx="21">
                  <c:v>209.7912220393488</c:v>
                </c:pt>
                <c:pt idx="22">
                  <c:v>216.180233288633</c:v>
                </c:pt>
                <c:pt idx="23">
                  <c:v>221.566181641927</c:v>
                </c:pt>
                <c:pt idx="24">
                  <c:v>226.4975315570064</c:v>
                </c:pt>
                <c:pt idx="25">
                  <c:v>242.9671227796851</c:v>
                </c:pt>
                <c:pt idx="26">
                  <c:v>251.4433810336528</c:v>
                </c:pt>
                <c:pt idx="27">
                  <c:v>254.7992015693817</c:v>
                </c:pt>
                <c:pt idx="28">
                  <c:v>258.6657799144342</c:v>
                </c:pt>
                <c:pt idx="29">
                  <c:v>261.9363251150827</c:v>
                </c:pt>
                <c:pt idx="30">
                  <c:v>264.137107787905</c:v>
                </c:pt>
                <c:pt idx="31">
                  <c:v>266.9891190914666</c:v>
                </c:pt>
                <c:pt idx="32">
                  <c:v>268.6565623172438</c:v>
                </c:pt>
                <c:pt idx="33">
                  <c:v>267.67840183267</c:v>
                </c:pt>
                <c:pt idx="34">
                  <c:v>268.0932005386375</c:v>
                </c:pt>
                <c:pt idx="35">
                  <c:v>268.6680177928633</c:v>
                </c:pt>
                <c:pt idx="36">
                  <c:v>269.0987017727741</c:v>
                </c:pt>
                <c:pt idx="37">
                  <c:v>268.9100800534405</c:v>
                </c:pt>
                <c:pt idx="38">
                  <c:v>269.1052996871061</c:v>
                </c:pt>
                <c:pt idx="39">
                  <c:v>270.1865603235475</c:v>
                </c:pt>
                <c:pt idx="40">
                  <c:v>270.3929679138698</c:v>
                </c:pt>
              </c:numCache>
            </c:numRef>
          </c:yVal>
        </c:ser>
        <c:axId val="659135352"/>
        <c:axId val="662110056"/>
      </c:scatterChart>
      <c:valAx>
        <c:axId val="659135352"/>
        <c:scaling>
          <c:logBase val="10.0"/>
          <c:orientation val="minMax"/>
          <c:max val="50000.0"/>
          <c:min val="5.0"/>
        </c:scaling>
        <c:axPos val="b"/>
        <c:title>
          <c:tx>
            <c:rich>
              <a:bodyPr/>
              <a:lstStyle/>
              <a:p>
                <a:pPr>
                  <a:defRPr sz="1600" b="0" i="1">
                    <a:latin typeface=""/>
                  </a:defRPr>
                </a:pPr>
                <a:r>
                  <a:rPr lang="en-US" sz="1600" b="0" i="1">
                    <a:latin typeface=""/>
                  </a:rPr>
                  <a:t># of Simulated SNPs (log scale)</a:t>
                </a:r>
              </a:p>
            </c:rich>
          </c:tx>
          <c:layout/>
        </c:title>
        <c:numFmt formatCode="0\K" sourceLinked="0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662110056"/>
        <c:crosses val="autoZero"/>
        <c:crossBetween val="midCat"/>
      </c:valAx>
      <c:valAx>
        <c:axId val="662110056"/>
        <c:scaling>
          <c:orientation val="minMax"/>
          <c:max val="300.0"/>
        </c:scaling>
        <c:axPos val="r"/>
        <c:majorGridlines>
          <c:spPr>
            <a:ln>
              <a:noFill/>
            </a:ln>
          </c:spPr>
        </c:majorGridlines>
        <c:title>
          <c:tx>
            <c:rich>
              <a:bodyPr rot="5400000" vert="horz"/>
              <a:lstStyle/>
              <a:p>
                <a:pPr>
                  <a:defRPr sz="1600" b="0" i="1">
                    <a:latin typeface=""/>
                  </a:defRPr>
                </a:pPr>
                <a:r>
                  <a:rPr lang="en-US" sz="1600" b="0" i="1">
                    <a:latin typeface=""/>
                  </a:rPr>
                  <a:t>Fold Speedup GPU over CPU</a:t>
                </a:r>
              </a:p>
            </c:rich>
          </c:tx>
          <c:layout>
            <c:manualLayout>
              <c:xMode val="edge"/>
              <c:yMode val="edge"/>
              <c:x val="0.963956558700833"/>
              <c:y val="0.257150623127017"/>
            </c:manualLayout>
          </c:layout>
        </c:title>
        <c:numFmt formatCode="General" sourceLinked="1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300" spc="0" baseline="0"/>
            </a:pPr>
            <a:endParaRPr lang="en-US"/>
          </a:p>
        </c:txPr>
        <c:crossAx val="659135352"/>
        <c:crosses val="max"/>
        <c:crossBetween val="midCat"/>
        <c:majorUnit val="25.0"/>
        <c:minorUnit val="25.0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0450341343505811"/>
          <c:y val="0.0426258337793378"/>
          <c:w val="0.30344981203284"/>
          <c:h val="0.0977552454672813"/>
        </c:manualLayout>
      </c:layout>
      <c:txPr>
        <a:bodyPr/>
        <a:lstStyle/>
        <a:p>
          <a:pPr>
            <a:defRPr sz="1200">
              <a:latin typeface="Calibri (Body)"/>
              <a:cs typeface="Calibri (Body)"/>
            </a:defRPr>
          </a:pPr>
          <a:endParaRPr lang="en-US"/>
        </a:p>
      </c:txPr>
    </c:legend>
    <c:plotVisOnly val="1"/>
  </c:chart>
  <c:spPr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239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5858" cy="58239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0.14392</cdr:x>
      <cdr:y>0.27007</cdr:y>
    </cdr:from>
    <cdr:to>
      <cdr:x>0.46683</cdr:x>
      <cdr:y>0.60389</cdr:y>
    </cdr:to>
    <cdr:grpSp>
      <cdr:nvGrpSpPr>
        <cdr:cNvPr id="5" name="Group 4"/>
        <cdr:cNvGrpSpPr/>
      </cdr:nvGrpSpPr>
      <cdr:grpSpPr>
        <a:xfrm xmlns:a="http://schemas.openxmlformats.org/drawingml/2006/main">
          <a:off x="1232813" y="1572867"/>
          <a:ext cx="2765951" cy="1944161"/>
          <a:chOff x="31883" y="100962"/>
          <a:chExt cx="2765987" cy="1944150"/>
        </a:xfrm>
      </cdr:grpSpPr>
      <cdr:sp macro="" textlink="">
        <cdr:nvSpPr>
          <cdr:cNvPr id="6" name="Rectangle 5"/>
          <cdr:cNvSpPr/>
        </cdr:nvSpPr>
        <cdr:spPr>
          <a:xfrm xmlns:a="http://schemas.openxmlformats.org/drawingml/2006/main">
            <a:off x="31883" y="100962"/>
            <a:ext cx="1796017" cy="765188"/>
          </a:xfrm>
          <a:prstGeom xmlns:a="http://schemas.openxmlformats.org/drawingml/2006/main" prst="rect">
            <a:avLst/>
          </a:prstGeom>
          <a:solidFill xmlns:a="http://schemas.openxmlformats.org/drawingml/2006/main">
            <a:sysClr val="window" lastClr="FFFFFF"/>
          </a:solidFill>
          <a:ln xmlns:a="http://schemas.openxmlformats.org/drawingml/2006/main" w="9525" cap="flat" cmpd="sng" algn="ctr">
            <a:solidFill>
              <a:srgbClr val="4BB4FD"/>
            </a:solidFill>
            <a:prstDash val="solid"/>
          </a:ln>
          <a:effectLst xmlns:a="http://schemas.openxmlformats.org/drawingml/2006/main"/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3">
            <a:schemeClr val="accent1"/>
          </a:fillRef>
          <a:effectRef xmlns:a="http://schemas.openxmlformats.org/drawingml/2006/main" idx="2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ysClr val="window" lastClr="FFFFFF"/>
                </a:solidFill>
                <a:latin typeface="Calibri"/>
              </a:defRPr>
            </a:lvl1pPr>
            <a:lvl2pPr marL="457200" indent="0">
              <a:defRPr sz="1100">
                <a:solidFill>
                  <a:sysClr val="window" lastClr="FFFFFF"/>
                </a:solidFill>
                <a:latin typeface="Calibri"/>
              </a:defRPr>
            </a:lvl2pPr>
            <a:lvl3pPr marL="914400" indent="0">
              <a:defRPr sz="1100">
                <a:solidFill>
                  <a:sysClr val="window" lastClr="FFFFFF"/>
                </a:solidFill>
                <a:latin typeface="Calibri"/>
              </a:defRPr>
            </a:lvl3pPr>
            <a:lvl4pPr marL="1371600" indent="0">
              <a:defRPr sz="1100">
                <a:solidFill>
                  <a:sysClr val="window" lastClr="FFFFFF"/>
                </a:solidFill>
                <a:latin typeface="Calibri"/>
              </a:defRPr>
            </a:lvl4pPr>
            <a:lvl5pPr marL="1828800" indent="0">
              <a:defRPr sz="1100">
                <a:solidFill>
                  <a:sysClr val="window" lastClr="FFFFFF"/>
                </a:solidFill>
                <a:latin typeface="Calibri"/>
              </a:defRPr>
            </a:lvl5pPr>
            <a:lvl6pPr marL="2286000" indent="0">
              <a:defRPr sz="1100">
                <a:solidFill>
                  <a:sysClr val="window" lastClr="FFFFFF"/>
                </a:solidFill>
                <a:latin typeface="Calibri"/>
              </a:defRPr>
            </a:lvl6pPr>
            <a:lvl7pPr marL="2743200" indent="0">
              <a:defRPr sz="1100">
                <a:solidFill>
                  <a:sysClr val="window" lastClr="FFFFFF"/>
                </a:solidFill>
                <a:latin typeface="Calibri"/>
              </a:defRPr>
            </a:lvl7pPr>
            <a:lvl8pPr marL="3200400" indent="0">
              <a:defRPr sz="1100">
                <a:solidFill>
                  <a:sysClr val="window" lastClr="FFFFFF"/>
                </a:solidFill>
                <a:latin typeface="Calibri"/>
              </a:defRPr>
            </a:lvl8pPr>
            <a:lvl9pPr marL="3657600" indent="0">
              <a:defRPr sz="1100">
                <a:solidFill>
                  <a:sysClr val="window" lastClr="FFFFFF"/>
                </a:solidFill>
                <a:latin typeface="Calibri"/>
              </a:defRPr>
            </a:lvl9pPr>
          </a:lstStyle>
          <a:p xmlns:a="http://schemas.openxmlformats.org/drawingml/2006/main">
            <a:pPr algn="ctr"/>
            <a:r>
              <a:rPr lang="en-US" sz="1100">
                <a:solidFill>
                  <a:srgbClr val="000000"/>
                </a:solidFill>
                <a:latin typeface="Calibri"/>
              </a:rPr>
              <a:t>~512,000 SNPs</a:t>
            </a:r>
            <a:endParaRPr lang="en-US">
              <a:solidFill>
                <a:srgbClr val="000000"/>
              </a:solidFill>
            </a:endParaRPr>
          </a:p>
          <a:p xmlns:a="http://schemas.openxmlformats.org/drawingml/2006/main">
            <a:pPr algn="ctr"/>
            <a:r>
              <a:rPr lang="en-US" sz="1100">
                <a:solidFill>
                  <a:srgbClr val="000000"/>
                </a:solidFill>
                <a:latin typeface="Calibri"/>
              </a:rPr>
              <a:t>19.3s (CPU)</a:t>
            </a:r>
          </a:p>
          <a:p xmlns:a="http://schemas.openxmlformats.org/drawingml/2006/main"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rgbClr val="000000"/>
                </a:solidFill>
                <a:latin typeface="Calibri"/>
              </a:rPr>
              <a:t>0.205s (780M),</a:t>
            </a:r>
            <a:r>
              <a:rPr lang="en-US" sz="1100" baseline="0">
                <a:solidFill>
                  <a:srgbClr val="000000"/>
                </a:solidFill>
                <a:latin typeface="Calibri"/>
              </a:rPr>
              <a:t> </a:t>
            </a:r>
            <a:r>
              <a:rPr lang="en-US" sz="1100">
                <a:solidFill>
                  <a:srgbClr val="000000"/>
                </a:solidFill>
                <a:latin typeface="Calibri"/>
              </a:rPr>
              <a:t>0.104s (980)</a:t>
            </a:r>
            <a:endParaRPr lang="en-US">
              <a:solidFill>
                <a:srgbClr val="000000"/>
              </a:solidFill>
            </a:endParaRPr>
          </a:p>
          <a:p xmlns:a="http://schemas.openxmlformats.org/drawingml/2006/main">
            <a:pPr algn="ctr"/>
            <a:r>
              <a:rPr lang="en-US" sz="1100">
                <a:solidFill>
                  <a:srgbClr val="000000"/>
                </a:solidFill>
                <a:latin typeface="Calibri"/>
              </a:rPr>
              <a:t>GPU</a:t>
            </a:r>
            <a:r>
              <a:rPr lang="en-US" sz="1100" baseline="0">
                <a:solidFill>
                  <a:srgbClr val="000000"/>
                </a:solidFill>
                <a:latin typeface="Calibri"/>
              </a:rPr>
              <a:t> </a:t>
            </a:r>
            <a:r>
              <a:rPr lang="en-US" sz="1100">
                <a:solidFill>
                  <a:srgbClr val="000000"/>
                </a:solidFill>
                <a:latin typeface="Calibri"/>
              </a:rPr>
              <a:t>94x - 189x faster</a:t>
            </a:r>
            <a:endParaRPr lang="en-US">
              <a:solidFill>
                <a:srgbClr val="000000"/>
              </a:solidFill>
            </a:endParaRPr>
          </a:p>
        </cdr:txBody>
      </cdr:sp>
      <cdr:sp macro="" textlink="">
        <cdr:nvSpPr>
          <cdr:cNvPr id="7" name="Straight Connector 6"/>
          <cdr:cNvSpPr/>
        </cdr:nvSpPr>
        <cdr:spPr>
          <a:xfrm xmlns:a="http://schemas.openxmlformats.org/drawingml/2006/main" flipV="1">
            <a:off x="1827899" y="478241"/>
            <a:ext cx="969971" cy="5314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9525" cap="flat" cmpd="sng" algn="ctr">
            <a:solidFill>
              <a:srgbClr val="4BB4FD"/>
            </a:solidFill>
            <a:prstDash val="solid"/>
          </a:ln>
          <a:effectLst xmlns:a="http://schemas.openxmlformats.org/drawingml/2006/main"/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1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ysClr val="windowText" lastClr="000000"/>
                </a:solidFill>
                <a:latin typeface="Calibri"/>
              </a:defRPr>
            </a:lvl1pPr>
            <a:lvl2pPr marL="457200" indent="0">
              <a:defRPr sz="1100">
                <a:solidFill>
                  <a:sysClr val="windowText" lastClr="000000"/>
                </a:solidFill>
                <a:latin typeface="Calibri"/>
              </a:defRPr>
            </a:lvl2pPr>
            <a:lvl3pPr marL="914400" indent="0">
              <a:defRPr sz="1100">
                <a:solidFill>
                  <a:sysClr val="windowText" lastClr="000000"/>
                </a:solidFill>
                <a:latin typeface="Calibri"/>
              </a:defRPr>
            </a:lvl3pPr>
            <a:lvl4pPr marL="1371600" indent="0">
              <a:defRPr sz="1100">
                <a:solidFill>
                  <a:sysClr val="windowText" lastClr="000000"/>
                </a:solidFill>
                <a:latin typeface="Calibri"/>
              </a:defRPr>
            </a:lvl4pPr>
            <a:lvl5pPr marL="1828800" indent="0">
              <a:defRPr sz="1100">
                <a:solidFill>
                  <a:sysClr val="windowText" lastClr="000000"/>
                </a:solidFill>
                <a:latin typeface="Calibri"/>
              </a:defRPr>
            </a:lvl5pPr>
            <a:lvl6pPr marL="2286000" indent="0">
              <a:defRPr sz="1100">
                <a:solidFill>
                  <a:sysClr val="windowText" lastClr="000000"/>
                </a:solidFill>
                <a:latin typeface="Calibri"/>
              </a:defRPr>
            </a:lvl6pPr>
            <a:lvl7pPr marL="2743200" indent="0">
              <a:defRPr sz="1100">
                <a:solidFill>
                  <a:sysClr val="windowText" lastClr="000000"/>
                </a:solidFill>
                <a:latin typeface="Calibri"/>
              </a:defRPr>
            </a:lvl7pPr>
            <a:lvl8pPr marL="3200400" indent="0">
              <a:defRPr sz="1100">
                <a:solidFill>
                  <a:sysClr val="windowText" lastClr="000000"/>
                </a:solidFill>
                <a:latin typeface="Calibri"/>
              </a:defRPr>
            </a:lvl8pPr>
            <a:lvl9pPr marL="3657600" indent="0">
              <a:defRPr sz="1100">
                <a:solidFill>
                  <a:sysClr val="windowText" lastClr="000000"/>
                </a:solidFill>
                <a:latin typeface="Calibri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8" name="Straight Connector 7"/>
          <cdr:cNvSpPr/>
        </cdr:nvSpPr>
        <cdr:spPr>
          <a:xfrm xmlns:a="http://schemas.openxmlformats.org/drawingml/2006/main" rot="16200000">
            <a:off x="2011440" y="1261463"/>
            <a:ext cx="1566852" cy="446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9525" cap="flat" cmpd="sng" algn="ctr">
            <a:solidFill>
              <a:srgbClr val="4BB4FD"/>
            </a:solidFill>
            <a:prstDash val="solid"/>
          </a:ln>
          <a:effectLst xmlns:a="http://schemas.openxmlformats.org/drawingml/2006/main"/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1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ysClr val="windowText" lastClr="000000"/>
                </a:solidFill>
                <a:latin typeface="Calibri"/>
              </a:defRPr>
            </a:lvl1pPr>
            <a:lvl2pPr marL="457200" indent="0">
              <a:defRPr sz="1100">
                <a:solidFill>
                  <a:sysClr val="windowText" lastClr="000000"/>
                </a:solidFill>
                <a:latin typeface="Calibri"/>
              </a:defRPr>
            </a:lvl2pPr>
            <a:lvl3pPr marL="914400" indent="0">
              <a:defRPr sz="1100">
                <a:solidFill>
                  <a:sysClr val="windowText" lastClr="000000"/>
                </a:solidFill>
                <a:latin typeface="Calibri"/>
              </a:defRPr>
            </a:lvl3pPr>
            <a:lvl4pPr marL="1371600" indent="0">
              <a:defRPr sz="1100">
                <a:solidFill>
                  <a:sysClr val="windowText" lastClr="000000"/>
                </a:solidFill>
                <a:latin typeface="Calibri"/>
              </a:defRPr>
            </a:lvl4pPr>
            <a:lvl5pPr marL="1828800" indent="0">
              <a:defRPr sz="1100">
                <a:solidFill>
                  <a:sysClr val="windowText" lastClr="000000"/>
                </a:solidFill>
                <a:latin typeface="Calibri"/>
              </a:defRPr>
            </a:lvl5pPr>
            <a:lvl6pPr marL="2286000" indent="0">
              <a:defRPr sz="1100">
                <a:solidFill>
                  <a:sysClr val="windowText" lastClr="000000"/>
                </a:solidFill>
                <a:latin typeface="Calibri"/>
              </a:defRPr>
            </a:lvl6pPr>
            <a:lvl7pPr marL="2743200" indent="0">
              <a:defRPr sz="1100">
                <a:solidFill>
                  <a:sysClr val="windowText" lastClr="000000"/>
                </a:solidFill>
                <a:latin typeface="Calibri"/>
              </a:defRPr>
            </a:lvl7pPr>
            <a:lvl8pPr marL="3200400" indent="0">
              <a:defRPr sz="1100">
                <a:solidFill>
                  <a:sysClr val="windowText" lastClr="000000"/>
                </a:solidFill>
                <a:latin typeface="Calibri"/>
              </a:defRPr>
            </a:lvl8pPr>
            <a:lvl9pPr marL="3657600" indent="0">
              <a:defRPr sz="1100">
                <a:solidFill>
                  <a:sysClr val="windowText" lastClr="000000"/>
                </a:solidFill>
                <a:latin typeface="Calibri"/>
              </a:defRPr>
            </a:lvl9pPr>
          </a:lstStyle>
          <a:p xmlns:a="http://schemas.openxmlformats.org/drawingml/2006/main">
            <a:endParaRPr lang="en-US"/>
          </a:p>
        </cdr:txBody>
      </cdr:sp>
    </cdr:grp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780M_980_Intel_all_resul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dvanced_compact (3)"/>
      <sheetName val="advanced_compact (2)"/>
      <sheetName val="advanced_compact"/>
      <sheetName val="old_compact"/>
      <sheetName val="780M_980_Intel_results.txt"/>
      <sheetName val="PReFerSim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2">
          <cell r="Q72">
            <v>6.117</v>
          </cell>
          <cell r="U72">
            <v>14.282034176813692</v>
          </cell>
        </row>
        <row r="73">
          <cell r="Q73">
            <v>10.324</v>
          </cell>
          <cell r="U73">
            <v>20.972036639914034</v>
          </cell>
        </row>
        <row r="74">
          <cell r="Q74">
            <v>20.475999999999999</v>
          </cell>
          <cell r="U74">
            <v>34.485921895675062</v>
          </cell>
        </row>
        <row r="75">
          <cell r="Q75">
            <v>30.858000000000001</v>
          </cell>
          <cell r="U75">
            <v>44.910294836731524</v>
          </cell>
        </row>
        <row r="76">
          <cell r="Q76">
            <v>41.25</v>
          </cell>
          <cell r="U76">
            <v>51.671190260103323</v>
          </cell>
        </row>
        <row r="77">
          <cell r="Q77">
            <v>51.53</v>
          </cell>
          <cell r="U77">
            <v>57.793025375794315</v>
          </cell>
        </row>
        <row r="78">
          <cell r="Q78">
            <v>61.881</v>
          </cell>
          <cell r="U78">
            <v>63.42930511972385</v>
          </cell>
        </row>
        <row r="79">
          <cell r="Q79">
            <v>72.016999999999996</v>
          </cell>
          <cell r="U79">
            <v>67.895444333235176</v>
          </cell>
        </row>
        <row r="80">
          <cell r="Q80">
            <v>82.055999999999997</v>
          </cell>
          <cell r="U80">
            <v>71.779469186410083</v>
          </cell>
        </row>
        <row r="81">
          <cell r="Q81">
            <v>92.405000000000001</v>
          </cell>
          <cell r="U81">
            <v>75.548613367144867</v>
          </cell>
        </row>
        <row r="82">
          <cell r="Q82">
            <v>102.873</v>
          </cell>
          <cell r="U82">
            <v>79.023557007866685</v>
          </cell>
        </row>
        <row r="83">
          <cell r="Q83">
            <v>112.789</v>
          </cell>
          <cell r="U83">
            <v>80.222537184125486</v>
          </cell>
        </row>
        <row r="84">
          <cell r="Q84">
            <v>123.021</v>
          </cell>
          <cell r="U84">
            <v>83.386788275261452</v>
          </cell>
        </row>
        <row r="85">
          <cell r="Q85">
            <v>133.70599999999999</v>
          </cell>
          <cell r="U85">
            <v>85.396864201789157</v>
          </cell>
        </row>
        <row r="86">
          <cell r="Q86">
            <v>143.81299999999999</v>
          </cell>
          <cell r="U86">
            <v>88.039412347761555</v>
          </cell>
        </row>
        <row r="87">
          <cell r="Q87">
            <v>153.89400000000001</v>
          </cell>
          <cell r="U87">
            <v>90.257696553928824</v>
          </cell>
        </row>
        <row r="88">
          <cell r="Q88">
            <v>205.06899999999999</v>
          </cell>
          <cell r="U88">
            <v>98.830948044502492</v>
          </cell>
        </row>
        <row r="89">
          <cell r="Q89">
            <v>307.79000000000002</v>
          </cell>
          <cell r="U89">
            <v>109.42018390688693</v>
          </cell>
        </row>
        <row r="90">
          <cell r="Q90">
            <v>410.69099999999997</v>
          </cell>
          <cell r="U90">
            <v>117.46783674219317</v>
          </cell>
        </row>
        <row r="91">
          <cell r="Q91">
            <v>512.68299999999999</v>
          </cell>
          <cell r="U91">
            <v>123.57838257882685</v>
          </cell>
        </row>
        <row r="92">
          <cell r="Q92">
            <v>615.99699999999996</v>
          </cell>
          <cell r="U92">
            <v>126.74440464053784</v>
          </cell>
        </row>
        <row r="93">
          <cell r="Q93">
            <v>717.88300000000004</v>
          </cell>
          <cell r="U93">
            <v>129.94633228832325</v>
          </cell>
        </row>
        <row r="94">
          <cell r="Q94">
            <v>820.94600000000003</v>
          </cell>
          <cell r="U94">
            <v>132.69115045412983</v>
          </cell>
        </row>
        <row r="95">
          <cell r="Q95">
            <v>923.85699999999997</v>
          </cell>
          <cell r="U95">
            <v>132.3470251680167</v>
          </cell>
        </row>
        <row r="96">
          <cell r="Q96">
            <v>1025.32</v>
          </cell>
          <cell r="U96">
            <v>134.77223040268638</v>
          </cell>
        </row>
        <row r="97">
          <cell r="Q97">
            <v>1537.146</v>
          </cell>
          <cell r="U97">
            <v>141.07196087892169</v>
          </cell>
        </row>
        <row r="98">
          <cell r="Q98">
            <v>2051.154</v>
          </cell>
          <cell r="U98">
            <v>143.872535135959</v>
          </cell>
        </row>
        <row r="99">
          <cell r="Q99">
            <v>2565.739</v>
          </cell>
          <cell r="U99">
            <v>145.51544151910392</v>
          </cell>
        </row>
        <row r="100">
          <cell r="Q100">
            <v>3077.18</v>
          </cell>
          <cell r="U100">
            <v>146.73018649031843</v>
          </cell>
        </row>
        <row r="101">
          <cell r="Q101">
            <v>3589.0320000000002</v>
          </cell>
          <cell r="U101">
            <v>147.8239714050026</v>
          </cell>
        </row>
        <row r="102">
          <cell r="Q102">
            <v>4100.4610000000002</v>
          </cell>
          <cell r="U102">
            <v>148.14737584374762</v>
          </cell>
        </row>
        <row r="103">
          <cell r="Q103">
            <v>5125.9880000000003</v>
          </cell>
          <cell r="U103">
            <v>149.15301811740255</v>
          </cell>
        </row>
        <row r="104">
          <cell r="Q104">
            <v>6151.5169999999998</v>
          </cell>
          <cell r="U104">
            <v>150.10671082900751</v>
          </cell>
        </row>
        <row r="105">
          <cell r="Q105">
            <v>7179.893</v>
          </cell>
          <cell r="U105">
            <v>151.21807487896808</v>
          </cell>
        </row>
        <row r="106">
          <cell r="Q106">
            <v>8205.8940000000002</v>
          </cell>
          <cell r="U106">
            <v>152.33859699099952</v>
          </cell>
        </row>
        <row r="107">
          <cell r="Q107">
            <v>9231.4040000000005</v>
          </cell>
          <cell r="U107">
            <v>152.80490834816695</v>
          </cell>
        </row>
        <row r="108">
          <cell r="Q108">
            <v>10255.343000000001</v>
          </cell>
          <cell r="U108">
            <v>154.08446365239962</v>
          </cell>
        </row>
        <row r="109">
          <cell r="Q109">
            <v>15380.401</v>
          </cell>
          <cell r="U109">
            <v>155.18240603704655</v>
          </cell>
        </row>
        <row r="110">
          <cell r="Q110">
            <v>20505.878000000001</v>
          </cell>
          <cell r="U110">
            <v>155.1642082851929</v>
          </cell>
        </row>
        <row r="111">
          <cell r="Q111">
            <v>30763.945</v>
          </cell>
          <cell r="U111">
            <v>154.08396321919173</v>
          </cell>
        </row>
        <row r="112">
          <cell r="Q112">
            <v>41020.953999999998</v>
          </cell>
          <cell r="U112">
            <v>153.80286643237818</v>
          </cell>
        </row>
        <row r="162">
          <cell r="Q162">
            <v>6.1440000000000001</v>
          </cell>
          <cell r="U162">
            <v>18.496377442059138</v>
          </cell>
        </row>
        <row r="163">
          <cell r="Q163">
            <v>10.326000000000001</v>
          </cell>
          <cell r="U163">
            <v>28.172511504799409</v>
          </cell>
        </row>
        <row r="164">
          <cell r="Q164">
            <v>20.602</v>
          </cell>
          <cell r="U164">
            <v>49.4042356856393</v>
          </cell>
        </row>
        <row r="165">
          <cell r="Q165">
            <v>30.658999999999999</v>
          </cell>
          <cell r="U165">
            <v>59.653724454803708</v>
          </cell>
        </row>
        <row r="166">
          <cell r="Q166">
            <v>41.076999999999998</v>
          </cell>
          <cell r="U166">
            <v>73.529807728270143</v>
          </cell>
        </row>
        <row r="167">
          <cell r="Q167">
            <v>51.542999999999999</v>
          </cell>
          <cell r="U167">
            <v>85.315687417532899</v>
          </cell>
        </row>
        <row r="168">
          <cell r="Q168">
            <v>61.771999999999998</v>
          </cell>
          <cell r="U168">
            <v>94.485251623045514</v>
          </cell>
        </row>
        <row r="169">
          <cell r="Q169">
            <v>71.802000000000007</v>
          </cell>
          <cell r="U169">
            <v>101.35185690356759</v>
          </cell>
        </row>
        <row r="170">
          <cell r="Q170">
            <v>82.296999999999997</v>
          </cell>
          <cell r="U170">
            <v>107.24927115467521</v>
          </cell>
        </row>
        <row r="171">
          <cell r="Q171">
            <v>92.600999999999999</v>
          </cell>
          <cell r="U171">
            <v>114.07976769737446</v>
          </cell>
        </row>
        <row r="172">
          <cell r="Q172">
            <v>102.905</v>
          </cell>
          <cell r="U172">
            <v>120.31708021629451</v>
          </cell>
        </row>
        <row r="173">
          <cell r="Q173">
            <v>112.982</v>
          </cell>
          <cell r="U173">
            <v>125.5506199855994</v>
          </cell>
        </row>
        <row r="174">
          <cell r="Q174">
            <v>122.905</v>
          </cell>
          <cell r="U174">
            <v>130.43512995401736</v>
          </cell>
        </row>
        <row r="175">
          <cell r="Q175">
            <v>133.30799999999999</v>
          </cell>
          <cell r="U175">
            <v>135.22820181270848</v>
          </cell>
        </row>
        <row r="176">
          <cell r="Q176">
            <v>143.44300000000001</v>
          </cell>
          <cell r="U176">
            <v>139.59725883327687</v>
          </cell>
        </row>
        <row r="177">
          <cell r="Q177">
            <v>153.91200000000001</v>
          </cell>
          <cell r="U177">
            <v>143.24683330975961</v>
          </cell>
        </row>
        <row r="178">
          <cell r="Q178">
            <v>205.26400000000001</v>
          </cell>
          <cell r="U178">
            <v>159.12831202868279</v>
          </cell>
        </row>
        <row r="179">
          <cell r="Q179">
            <v>307.976</v>
          </cell>
          <cell r="U179">
            <v>182.94529492130752</v>
          </cell>
        </row>
        <row r="180">
          <cell r="Q180">
            <v>410.399</v>
          </cell>
          <cell r="U180">
            <v>205.30294588654809</v>
          </cell>
        </row>
        <row r="181">
          <cell r="Q181">
            <v>513.48400000000004</v>
          </cell>
          <cell r="U181">
            <v>223.59060761110069</v>
          </cell>
        </row>
        <row r="182">
          <cell r="Q182">
            <v>615.62099999999998</v>
          </cell>
          <cell r="U182">
            <v>238.50614296557805</v>
          </cell>
        </row>
        <row r="183">
          <cell r="Q183">
            <v>717.95399999999995</v>
          </cell>
          <cell r="U183">
            <v>248.44530677248312</v>
          </cell>
        </row>
        <row r="184">
          <cell r="Q184">
            <v>821.00599999999997</v>
          </cell>
          <cell r="U184">
            <v>257.9343949787708</v>
          </cell>
        </row>
        <row r="185">
          <cell r="Q185">
            <v>923.57</v>
          </cell>
          <cell r="U185">
            <v>264.50411222304939</v>
          </cell>
        </row>
        <row r="186">
          <cell r="Q186">
            <v>1025.4280000000001</v>
          </cell>
          <cell r="U186">
            <v>271.74594081159682</v>
          </cell>
        </row>
        <row r="187">
          <cell r="Q187">
            <v>1537.93</v>
          </cell>
          <cell r="U187">
            <v>292.53294223441145</v>
          </cell>
        </row>
        <row r="188">
          <cell r="Q188">
            <v>2051.2649999999999</v>
          </cell>
          <cell r="U188">
            <v>303.89931220617916</v>
          </cell>
        </row>
        <row r="189">
          <cell r="Q189">
            <v>2563.596</v>
          </cell>
          <cell r="U189">
            <v>313.14437701786807</v>
          </cell>
        </row>
        <row r="190">
          <cell r="Q190">
            <v>3076.85</v>
          </cell>
          <cell r="U190">
            <v>318.18012224272553</v>
          </cell>
        </row>
        <row r="191">
          <cell r="Q191">
            <v>3587.5450000000001</v>
          </cell>
          <cell r="U191">
            <v>322.05920488936692</v>
          </cell>
        </row>
        <row r="192">
          <cell r="Q192">
            <v>4102.2120000000004</v>
          </cell>
          <cell r="U192">
            <v>325.31003387074969</v>
          </cell>
        </row>
        <row r="193">
          <cell r="Q193">
            <v>5128.3609999999999</v>
          </cell>
          <cell r="U193">
            <v>329.21296225917189</v>
          </cell>
        </row>
        <row r="194">
          <cell r="Q194">
            <v>6153.6059999999998</v>
          </cell>
          <cell r="U194">
            <v>332.37544437040333</v>
          </cell>
        </row>
        <row r="195">
          <cell r="Q195">
            <v>7179.1809999999996</v>
          </cell>
          <cell r="U195">
            <v>334.1057137157577</v>
          </cell>
        </row>
        <row r="196">
          <cell r="Q196">
            <v>8205.2630000000008</v>
          </cell>
          <cell r="U196">
            <v>335.25681519136708</v>
          </cell>
        </row>
        <row r="197">
          <cell r="Q197">
            <v>9231.018</v>
          </cell>
          <cell r="U197">
            <v>336.88144780324325</v>
          </cell>
        </row>
        <row r="198">
          <cell r="Q198">
            <v>10255.026</v>
          </cell>
          <cell r="U198">
            <v>338.15771830886075</v>
          </cell>
        </row>
        <row r="199">
          <cell r="Q199">
            <v>15379.611999999999</v>
          </cell>
          <cell r="U199">
            <v>337.84633179442562</v>
          </cell>
        </row>
        <row r="200">
          <cell r="Q200">
            <v>20514.03</v>
          </cell>
          <cell r="U200">
            <v>338.67177072700417</v>
          </cell>
        </row>
        <row r="201">
          <cell r="Q201">
            <v>30764.97</v>
          </cell>
          <cell r="U201">
            <v>339.25383692197869</v>
          </cell>
        </row>
        <row r="202">
          <cell r="Q202">
            <v>41026.972999999998</v>
          </cell>
          <cell r="U202">
            <v>340.32980339986329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204"/>
  <sheetViews>
    <sheetView tabSelected="1" workbookViewId="0">
      <selection activeCell="F11" sqref="F11"/>
    </sheetView>
  </sheetViews>
  <sheetFormatPr baseColWidth="10" defaultRowHeight="13"/>
  <cols>
    <col min="1" max="1" width="15.140625" customWidth="1"/>
    <col min="3" max="3" width="11.85546875" customWidth="1"/>
    <col min="6" max="6" width="19.42578125" customWidth="1"/>
    <col min="8" max="8" width="13.42578125" customWidth="1"/>
    <col min="11" max="11" width="13.42578125" customWidth="1"/>
    <col min="20" max="20" width="13.28515625" customWidth="1"/>
  </cols>
  <sheetData>
    <row r="1" spans="1:6">
      <c r="A1" s="4" t="s">
        <v>5</v>
      </c>
      <c r="B1" s="4"/>
      <c r="C1" s="4"/>
      <c r="D1" s="4"/>
      <c r="E1" s="4"/>
      <c r="F1" s="4"/>
    </row>
    <row r="2" spans="1:6">
      <c r="A2" s="4" t="s">
        <v>6</v>
      </c>
      <c r="B2" s="4"/>
      <c r="C2" s="4"/>
      <c r="D2" s="4"/>
      <c r="E2" s="4"/>
      <c r="F2" s="4"/>
    </row>
    <row r="4" spans="1:6">
      <c r="A4" t="s">
        <v>7</v>
      </c>
    </row>
    <row r="6" spans="1:6">
      <c r="A6" s="4" t="s">
        <v>8</v>
      </c>
      <c r="B6" s="4"/>
      <c r="C6" s="4"/>
      <c r="D6" s="4"/>
      <c r="E6" s="4"/>
      <c r="F6" s="4"/>
    </row>
    <row r="7" spans="1:6">
      <c r="A7" s="4" t="s">
        <v>2</v>
      </c>
      <c r="B7" s="4"/>
      <c r="C7" s="4"/>
      <c r="D7" s="4"/>
      <c r="E7" s="4"/>
      <c r="F7" s="4"/>
    </row>
    <row r="9" spans="1:6">
      <c r="A9" s="5" t="s">
        <v>18</v>
      </c>
      <c r="B9" s="5"/>
      <c r="C9" s="5"/>
      <c r="D9" s="5"/>
      <c r="E9" s="5"/>
    </row>
    <row r="11" spans="1:6">
      <c r="A11" t="s">
        <v>9</v>
      </c>
      <c r="B11" t="s">
        <v>10</v>
      </c>
      <c r="D11" t="s">
        <v>11</v>
      </c>
    </row>
    <row r="12" spans="1:6">
      <c r="A12">
        <v>1</v>
      </c>
      <c r="B12" s="3">
        <v>102494</v>
      </c>
      <c r="D12" s="3">
        <v>3898</v>
      </c>
      <c r="E12" s="4"/>
      <c r="F12" s="4"/>
    </row>
    <row r="13" spans="1:6">
      <c r="A13">
        <v>0.1</v>
      </c>
      <c r="B13" s="3">
        <v>10193</v>
      </c>
      <c r="D13" s="3">
        <v>401</v>
      </c>
    </row>
    <row r="14" spans="1:6">
      <c r="A14">
        <v>10</v>
      </c>
      <c r="B14" s="3">
        <v>1025745</v>
      </c>
      <c r="D14" s="3">
        <v>38751</v>
      </c>
    </row>
    <row r="16" spans="1:6">
      <c r="A16" s="4" t="s">
        <v>3</v>
      </c>
      <c r="B16" s="4"/>
      <c r="C16" s="4"/>
      <c r="D16" s="4"/>
    </row>
    <row r="18" spans="1:7">
      <c r="A18" s="4" t="s">
        <v>4</v>
      </c>
      <c r="B18" s="4"/>
      <c r="C18" s="4"/>
      <c r="D18" s="4"/>
      <c r="E18" s="4"/>
      <c r="F18" s="4"/>
    </row>
    <row r="19" spans="1:7">
      <c r="A19" s="4" t="s">
        <v>12</v>
      </c>
      <c r="B19" s="4"/>
    </row>
    <row r="22" spans="1:7">
      <c r="A22" s="4" t="s">
        <v>14</v>
      </c>
      <c r="B22" s="4"/>
      <c r="C22" s="4"/>
      <c r="D22" s="4"/>
    </row>
    <row r="24" spans="1:7">
      <c r="A24" t="s">
        <v>9</v>
      </c>
      <c r="B24" t="s">
        <v>13</v>
      </c>
      <c r="C24" t="s">
        <v>10</v>
      </c>
      <c r="D24" s="3" t="s">
        <v>17</v>
      </c>
      <c r="E24" t="s">
        <v>11</v>
      </c>
      <c r="F24" t="s">
        <v>0</v>
      </c>
      <c r="G24" t="s">
        <v>1</v>
      </c>
    </row>
    <row r="25" spans="1:7">
      <c r="A25">
        <v>0.06</v>
      </c>
      <c r="B25">
        <v>165</v>
      </c>
      <c r="C25" s="3">
        <v>6173</v>
      </c>
      <c r="D25" s="3">
        <f>C25/1000</f>
        <v>6.173</v>
      </c>
      <c r="E25" s="3">
        <v>28.106000000000002</v>
      </c>
      <c r="F25">
        <f>C25/$B$13*$D$13</f>
        <v>242.85028941430394</v>
      </c>
      <c r="G25">
        <f>F25/E25</f>
        <v>8.640514104259017</v>
      </c>
    </row>
    <row r="26" spans="1:7">
      <c r="A26">
        <v>0.1</v>
      </c>
      <c r="B26">
        <v>80</v>
      </c>
      <c r="C26" s="3">
        <v>10169</v>
      </c>
      <c r="D26" s="3">
        <f t="shared" ref="D26:D65" si="0">C26/1000</f>
        <v>10.169</v>
      </c>
      <c r="E26" s="3">
        <v>30.706099999999999</v>
      </c>
      <c r="F26" s="3">
        <f t="shared" ref="F26:F29" si="1">C26/$B$13*$D$13</f>
        <v>400.05582262336901</v>
      </c>
      <c r="G26">
        <f t="shared" ref="G26:G65" si="2">F26/E26</f>
        <v>13.02854555359909</v>
      </c>
    </row>
    <row r="27" spans="1:7">
      <c r="A27">
        <v>0.2</v>
      </c>
      <c r="B27">
        <v>70</v>
      </c>
      <c r="C27" s="3">
        <v>20533</v>
      </c>
      <c r="D27" s="3">
        <f t="shared" si="0"/>
        <v>20.533000000000001</v>
      </c>
      <c r="E27" s="3">
        <v>36.2883</v>
      </c>
      <c r="F27" s="3">
        <f t="shared" si="1"/>
        <v>807.78308643186506</v>
      </c>
      <c r="G27">
        <f t="shared" si="2"/>
        <v>22.260152347502228</v>
      </c>
    </row>
    <row r="28" spans="1:7">
      <c r="A28">
        <v>0.3</v>
      </c>
      <c r="B28">
        <v>65</v>
      </c>
      <c r="C28" s="3">
        <v>30722</v>
      </c>
      <c r="D28" s="3">
        <f t="shared" si="0"/>
        <v>30.722000000000001</v>
      </c>
      <c r="E28" s="3">
        <v>42.057899999999997</v>
      </c>
      <c r="F28" s="3">
        <f t="shared" si="1"/>
        <v>1208.6257235357598</v>
      </c>
      <c r="G28">
        <f t="shared" si="2"/>
        <v>28.737186676837403</v>
      </c>
    </row>
    <row r="29" spans="1:7">
      <c r="A29">
        <v>0.4</v>
      </c>
      <c r="B29">
        <v>60</v>
      </c>
      <c r="C29" s="3">
        <v>40885</v>
      </c>
      <c r="D29" s="3">
        <f t="shared" si="0"/>
        <v>40.884999999999998</v>
      </c>
      <c r="E29" s="3">
        <v>48.600499999999997</v>
      </c>
      <c r="F29" s="3">
        <f t="shared" si="1"/>
        <v>1608.4455018149711</v>
      </c>
      <c r="G29">
        <f t="shared" si="2"/>
        <v>33.095245971028511</v>
      </c>
    </row>
    <row r="30" spans="1:7">
      <c r="A30">
        <v>0.5</v>
      </c>
      <c r="B30">
        <v>55</v>
      </c>
      <c r="C30" s="3">
        <v>51318</v>
      </c>
      <c r="D30" s="3">
        <f t="shared" si="0"/>
        <v>51.317999999999998</v>
      </c>
      <c r="E30" s="3">
        <v>52.7883</v>
      </c>
      <c r="F30">
        <f>C30/B14*D14</f>
        <v>1938.7116856528669</v>
      </c>
      <c r="G30">
        <f t="shared" si="2"/>
        <v>36.726162533229271</v>
      </c>
    </row>
    <row r="31" spans="1:7">
      <c r="A31">
        <v>0.6</v>
      </c>
      <c r="B31" s="3">
        <v>60</v>
      </c>
      <c r="C31" s="3">
        <v>61384</v>
      </c>
      <c r="D31" s="3">
        <f t="shared" si="0"/>
        <v>61.384</v>
      </c>
      <c r="E31" s="3">
        <v>57.546799999999998</v>
      </c>
      <c r="F31">
        <f>C31/B14*D14</f>
        <v>2318.9890118889198</v>
      </c>
      <c r="G31">
        <f t="shared" si="2"/>
        <v>40.297445068864299</v>
      </c>
    </row>
    <row r="32" spans="1:7">
      <c r="A32">
        <v>0.7</v>
      </c>
      <c r="B32">
        <v>60</v>
      </c>
      <c r="C32" s="3">
        <v>71730</v>
      </c>
      <c r="D32" s="3">
        <f t="shared" si="0"/>
        <v>71.73</v>
      </c>
      <c r="E32" s="3">
        <v>59.387099999999997</v>
      </c>
      <c r="F32">
        <f>C32/B14*D14</f>
        <v>2709.8442887852243</v>
      </c>
      <c r="G32">
        <f t="shared" si="2"/>
        <v>45.63018380734578</v>
      </c>
    </row>
    <row r="33" spans="1:7">
      <c r="A33">
        <v>0.8</v>
      </c>
      <c r="B33">
        <v>55</v>
      </c>
      <c r="C33" s="3">
        <v>82156</v>
      </c>
      <c r="D33" s="3">
        <f t="shared" si="0"/>
        <v>82.156000000000006</v>
      </c>
      <c r="E33" s="3">
        <v>60.567</v>
      </c>
      <c r="F33">
        <f>C33/B14*D14</f>
        <v>3103.7218372987436</v>
      </c>
      <c r="G33">
        <f t="shared" si="2"/>
        <v>51.244437355304761</v>
      </c>
    </row>
    <row r="34" spans="1:7">
      <c r="A34">
        <v>0.9</v>
      </c>
      <c r="B34">
        <v>55</v>
      </c>
      <c r="C34" s="3">
        <v>92343</v>
      </c>
      <c r="D34" s="3">
        <f t="shared" si="0"/>
        <v>92.343000000000004</v>
      </c>
      <c r="E34" s="3">
        <v>64.274299999999997</v>
      </c>
      <c r="F34">
        <f>C34/B14*D14</f>
        <v>3488.570349355834</v>
      </c>
      <c r="G34">
        <f t="shared" si="2"/>
        <v>54.276286935148796</v>
      </c>
    </row>
    <row r="35" spans="1:7">
      <c r="A35">
        <v>1</v>
      </c>
      <c r="B35">
        <v>55</v>
      </c>
      <c r="C35" s="3">
        <v>102594</v>
      </c>
      <c r="D35" s="3">
        <f t="shared" si="0"/>
        <v>102.59399999999999</v>
      </c>
      <c r="E35" s="3">
        <v>68.029399999999995</v>
      </c>
      <c r="F35">
        <f>C35/B14*D14</f>
        <v>3875.8366787066961</v>
      </c>
      <c r="G35">
        <f t="shared" si="2"/>
        <v>56.972965786949416</v>
      </c>
    </row>
    <row r="36" spans="1:7">
      <c r="A36">
        <v>1.1000000000000001</v>
      </c>
      <c r="B36">
        <v>50</v>
      </c>
      <c r="C36" s="3">
        <v>112726</v>
      </c>
      <c r="D36" s="3">
        <f t="shared" si="0"/>
        <v>112.726</v>
      </c>
      <c r="E36" s="3">
        <v>70.849400000000003</v>
      </c>
      <c r="F36">
        <f>C36/B14*D14</f>
        <v>4258.6073790269511</v>
      </c>
      <c r="G36">
        <f t="shared" si="2"/>
        <v>60.107882057250322</v>
      </c>
    </row>
    <row r="37" spans="1:7">
      <c r="A37">
        <v>1.2</v>
      </c>
      <c r="B37">
        <v>45</v>
      </c>
      <c r="C37" s="3">
        <v>122753</v>
      </c>
      <c r="D37" s="3">
        <f t="shared" si="0"/>
        <v>122.753</v>
      </c>
      <c r="E37" s="3">
        <v>73.322699999999998</v>
      </c>
      <c r="F37">
        <f>C37/B14*D14</f>
        <v>4637.411347849612</v>
      </c>
      <c r="G37">
        <f t="shared" si="2"/>
        <v>63.246598227419504</v>
      </c>
    </row>
    <row r="38" spans="1:7">
      <c r="A38">
        <v>1.3</v>
      </c>
      <c r="B38">
        <v>40</v>
      </c>
      <c r="C38" s="3">
        <v>133506</v>
      </c>
      <c r="D38" s="3">
        <f t="shared" si="0"/>
        <v>133.506</v>
      </c>
      <c r="E38" s="3">
        <v>77.614000000000004</v>
      </c>
      <c r="F38">
        <f>C38/B14*D14</f>
        <v>5043.6424315984959</v>
      </c>
      <c r="G38">
        <f t="shared" si="2"/>
        <v>64.983668302091061</v>
      </c>
    </row>
    <row r="39" spans="1:7">
      <c r="A39">
        <v>1.4</v>
      </c>
      <c r="B39" s="3">
        <v>40</v>
      </c>
      <c r="C39" s="3">
        <v>144341</v>
      </c>
      <c r="D39" s="3">
        <f t="shared" si="0"/>
        <v>144.34100000000001</v>
      </c>
      <c r="E39" s="3">
        <v>81.176400000000001</v>
      </c>
      <c r="F39">
        <f>C39/B14*D14</f>
        <v>5452.9713437550263</v>
      </c>
      <c r="G39">
        <f t="shared" si="2"/>
        <v>67.174343081918224</v>
      </c>
    </row>
    <row r="40" spans="1:7">
      <c r="A40">
        <v>1.5</v>
      </c>
      <c r="B40" s="3">
        <v>39</v>
      </c>
      <c r="C40" s="3">
        <v>154196</v>
      </c>
      <c r="D40" s="3">
        <f t="shared" si="0"/>
        <v>154.196</v>
      </c>
      <c r="E40" s="3">
        <v>84.042900000000003</v>
      </c>
      <c r="F40">
        <f>C40/B14*D14</f>
        <v>5825.2774286006752</v>
      </c>
      <c r="G40">
        <f t="shared" si="2"/>
        <v>69.313141605069262</v>
      </c>
    </row>
    <row r="41" spans="1:7">
      <c r="A41">
        <v>2</v>
      </c>
      <c r="B41">
        <v>35</v>
      </c>
      <c r="C41" s="3">
        <v>205682</v>
      </c>
      <c r="D41" s="3">
        <f t="shared" si="0"/>
        <v>205.68199999999999</v>
      </c>
      <c r="E41" s="3">
        <v>102.943</v>
      </c>
      <c r="F41">
        <f>C41/B14*D14</f>
        <v>7770.335884649694</v>
      </c>
      <c r="G41">
        <f t="shared" si="2"/>
        <v>75.481925771054804</v>
      </c>
    </row>
    <row r="42" spans="1:7">
      <c r="A42">
        <v>3</v>
      </c>
      <c r="B42">
        <v>25</v>
      </c>
      <c r="C42" s="3">
        <v>307665</v>
      </c>
      <c r="D42" s="3">
        <f t="shared" si="0"/>
        <v>307.66500000000002</v>
      </c>
      <c r="E42" s="3">
        <v>137.893</v>
      </c>
      <c r="F42">
        <f>C42/B14*D14</f>
        <v>11623.089963879911</v>
      </c>
      <c r="G42">
        <f t="shared" si="2"/>
        <v>84.290645383593883</v>
      </c>
    </row>
    <row r="43" spans="1:7">
      <c r="A43">
        <v>4</v>
      </c>
      <c r="B43">
        <v>25</v>
      </c>
      <c r="C43" s="3">
        <v>410720</v>
      </c>
      <c r="D43" s="3">
        <f t="shared" si="0"/>
        <v>410.72</v>
      </c>
      <c r="E43" s="3">
        <v>173.12899999999999</v>
      </c>
      <c r="F43">
        <f>C43/B14*D14</f>
        <v>15516.342482780808</v>
      </c>
      <c r="G43">
        <f t="shared" si="2"/>
        <v>89.623012220834227</v>
      </c>
    </row>
    <row r="44" spans="1:7">
      <c r="A44">
        <v>5</v>
      </c>
      <c r="B44">
        <v>25</v>
      </c>
      <c r="C44" s="3">
        <v>513076</v>
      </c>
      <c r="D44" s="3">
        <f t="shared" si="0"/>
        <v>513.07600000000002</v>
      </c>
      <c r="E44" s="3">
        <v>205.76400000000001</v>
      </c>
      <c r="F44">
        <f>C44/B14*D14</f>
        <v>19383.187903426293</v>
      </c>
      <c r="G44">
        <f t="shared" si="2"/>
        <v>94.201064828766405</v>
      </c>
    </row>
    <row r="45" spans="1:7">
      <c r="A45">
        <v>6</v>
      </c>
      <c r="B45">
        <v>20</v>
      </c>
      <c r="C45" s="3">
        <v>615098</v>
      </c>
      <c r="D45" s="3">
        <f t="shared" si="0"/>
        <v>615.09799999999996</v>
      </c>
      <c r="E45" s="3">
        <v>240.85300000000001</v>
      </c>
      <c r="F45">
        <f>C45/B14*D14</f>
        <v>23237.415340069903</v>
      </c>
      <c r="G45">
        <f t="shared" si="2"/>
        <v>96.47965912847215</v>
      </c>
    </row>
    <row r="46" spans="1:7">
      <c r="A46">
        <v>7</v>
      </c>
      <c r="B46">
        <v>20</v>
      </c>
      <c r="C46" s="3">
        <v>717937</v>
      </c>
      <c r="D46" s="3">
        <f t="shared" si="0"/>
        <v>717.93700000000001</v>
      </c>
      <c r="E46" s="3">
        <v>273.846</v>
      </c>
      <c r="F46">
        <f>C46/B14*D14</f>
        <v>27122.507725604319</v>
      </c>
      <c r="G46">
        <f t="shared" si="2"/>
        <v>99.042920932218536</v>
      </c>
    </row>
    <row r="47" spans="1:7">
      <c r="A47">
        <v>8</v>
      </c>
      <c r="B47">
        <v>20</v>
      </c>
      <c r="C47" s="2">
        <v>820856</v>
      </c>
      <c r="D47" s="3">
        <f t="shared" si="0"/>
        <v>820.85599999999999</v>
      </c>
      <c r="E47" s="2">
        <v>306.10700000000003</v>
      </c>
      <c r="F47">
        <f>C47/B14*D14</f>
        <v>31010.622382755952</v>
      </c>
      <c r="G47">
        <f t="shared" si="2"/>
        <v>101.30647905064552</v>
      </c>
    </row>
    <row r="48" spans="1:7">
      <c r="A48">
        <v>9</v>
      </c>
      <c r="B48">
        <v>20</v>
      </c>
      <c r="C48" s="2">
        <v>922778</v>
      </c>
      <c r="D48" s="3">
        <f t="shared" si="0"/>
        <v>922.77800000000002</v>
      </c>
      <c r="E48" s="2">
        <v>341.15300000000002</v>
      </c>
      <c r="F48">
        <f>C48/B14*D14</f>
        <v>34861.071979878041</v>
      </c>
      <c r="G48">
        <f t="shared" si="2"/>
        <v>102.18603377334522</v>
      </c>
    </row>
    <row r="49" spans="1:7">
      <c r="A49">
        <v>10</v>
      </c>
      <c r="B49">
        <v>20</v>
      </c>
      <c r="C49" s="2">
        <v>1025396</v>
      </c>
      <c r="D49" s="3">
        <f t="shared" si="0"/>
        <v>1025.396</v>
      </c>
      <c r="E49" s="2">
        <v>374.24200000000002</v>
      </c>
      <c r="F49">
        <f>C49/B14*D14</f>
        <v>38737.815340069901</v>
      </c>
      <c r="G49">
        <f t="shared" si="2"/>
        <v>103.51006926018432</v>
      </c>
    </row>
    <row r="50" spans="1:7">
      <c r="A50">
        <v>15</v>
      </c>
      <c r="B50">
        <v>20</v>
      </c>
      <c r="C50" s="2">
        <v>1539402</v>
      </c>
      <c r="D50" s="3">
        <f t="shared" si="0"/>
        <v>1539.402</v>
      </c>
      <c r="E50" s="2">
        <v>543.93399999999997</v>
      </c>
      <c r="F50">
        <f>C50/B14*D14</f>
        <v>58156.137151046314</v>
      </c>
      <c r="G50">
        <f t="shared" si="2"/>
        <v>106.91763550549574</v>
      </c>
    </row>
    <row r="51" spans="1:7">
      <c r="A51">
        <v>20</v>
      </c>
      <c r="B51">
        <v>15</v>
      </c>
      <c r="C51" s="2">
        <v>2050534</v>
      </c>
      <c r="D51" s="3">
        <f t="shared" si="0"/>
        <v>2050.5340000000001</v>
      </c>
      <c r="E51" s="2">
        <v>712.125</v>
      </c>
      <c r="F51">
        <f>C51/B14*D14</f>
        <v>77465.883854174273</v>
      </c>
      <c r="G51">
        <f t="shared" si="2"/>
        <v>108.78130083085733</v>
      </c>
    </row>
    <row r="52" spans="1:7">
      <c r="A52">
        <v>25</v>
      </c>
      <c r="B52">
        <v>15</v>
      </c>
      <c r="C52" s="3">
        <v>2563625</v>
      </c>
      <c r="D52" s="3">
        <f t="shared" si="0"/>
        <v>2563.625</v>
      </c>
      <c r="E52" s="3">
        <v>875.72500000000002</v>
      </c>
      <c r="F52">
        <f>C52/B14*D14</f>
        <v>96849.638433528802</v>
      </c>
      <c r="G52">
        <f t="shared" si="2"/>
        <v>110.59366631480066</v>
      </c>
    </row>
    <row r="53" spans="1:7">
      <c r="A53">
        <v>30</v>
      </c>
      <c r="B53">
        <v>15</v>
      </c>
      <c r="C53" s="3">
        <v>3077186</v>
      </c>
      <c r="D53" s="3">
        <f t="shared" si="0"/>
        <v>3077.1860000000001</v>
      </c>
      <c r="E53" s="3">
        <v>1044.3599999999999</v>
      </c>
      <c r="F53">
        <f>C53/B14*D14</f>
        <v>116251.14885863445</v>
      </c>
      <c r="G53">
        <f t="shared" si="2"/>
        <v>111.31329125841134</v>
      </c>
    </row>
    <row r="54" spans="1:7">
      <c r="A54">
        <v>35</v>
      </c>
      <c r="B54">
        <v>15</v>
      </c>
      <c r="C54" s="3">
        <v>3588842</v>
      </c>
      <c r="D54" s="3">
        <f t="shared" si="0"/>
        <v>3588.8420000000001</v>
      </c>
      <c r="E54" s="3">
        <v>1209.31</v>
      </c>
      <c r="F54">
        <f>C54/B14*D14</f>
        <v>135580.69144085518</v>
      </c>
      <c r="G54">
        <f t="shared" si="2"/>
        <v>112.11409104436017</v>
      </c>
    </row>
    <row r="55" spans="1:7">
      <c r="A55">
        <v>40</v>
      </c>
      <c r="B55">
        <v>15</v>
      </c>
      <c r="C55" s="3">
        <v>4102391</v>
      </c>
      <c r="D55" s="3">
        <f t="shared" si="0"/>
        <v>4102.3909999999996</v>
      </c>
      <c r="E55" s="3">
        <v>1340.04</v>
      </c>
      <c r="F55">
        <f>C55/B14*D14</f>
        <v>154981.74852521825</v>
      </c>
      <c r="G55">
        <f t="shared" si="2"/>
        <v>115.6545689122849</v>
      </c>
    </row>
    <row r="56" spans="1:7">
      <c r="A56">
        <v>50</v>
      </c>
      <c r="B56">
        <v>15</v>
      </c>
      <c r="C56" s="3">
        <v>5127939</v>
      </c>
      <c r="D56" s="3">
        <f t="shared" si="0"/>
        <v>5127.9390000000003</v>
      </c>
      <c r="E56" s="3">
        <v>1664.61</v>
      </c>
      <c r="F56">
        <f>C56/B14*D14</f>
        <v>193725.30618136085</v>
      </c>
      <c r="G56">
        <f t="shared" si="2"/>
        <v>116.37879514202177</v>
      </c>
    </row>
    <row r="57" spans="1:7">
      <c r="A57">
        <v>60</v>
      </c>
      <c r="B57">
        <v>14</v>
      </c>
      <c r="C57" s="3">
        <v>6153904</v>
      </c>
      <c r="D57" s="3">
        <f t="shared" si="0"/>
        <v>6153.9040000000005</v>
      </c>
      <c r="E57" s="3">
        <v>1992.39</v>
      </c>
      <c r="F57">
        <f>C57/B14*D14</f>
        <v>232484.61742830818</v>
      </c>
      <c r="G57">
        <f t="shared" si="2"/>
        <v>116.68630008598124</v>
      </c>
    </row>
    <row r="58" spans="1:7">
      <c r="A58">
        <v>70</v>
      </c>
      <c r="B58">
        <v>14</v>
      </c>
      <c r="C58" s="3">
        <v>7177870</v>
      </c>
      <c r="D58" s="3">
        <f t="shared" si="0"/>
        <v>7177.87</v>
      </c>
      <c r="E58" s="3">
        <v>2319.61</v>
      </c>
      <c r="F58">
        <f>C58/B14*D14</f>
        <v>271168.4096632204</v>
      </c>
      <c r="G58">
        <f t="shared" si="2"/>
        <v>116.90258692763886</v>
      </c>
    </row>
    <row r="59" spans="1:7">
      <c r="A59">
        <v>80</v>
      </c>
      <c r="B59">
        <v>14</v>
      </c>
      <c r="C59">
        <v>8205894</v>
      </c>
      <c r="D59" s="3">
        <f t="shared" si="0"/>
        <v>8205.8940000000002</v>
      </c>
      <c r="E59" s="3">
        <v>2643.79</v>
      </c>
      <c r="F59">
        <f>C59/B14*D14</f>
        <v>310005.50662591582</v>
      </c>
      <c r="G59">
        <f t="shared" si="2"/>
        <v>117.25799198344643</v>
      </c>
    </row>
    <row r="60" spans="1:7">
      <c r="A60">
        <v>90</v>
      </c>
      <c r="B60">
        <v>14</v>
      </c>
      <c r="C60" s="3">
        <v>9227280</v>
      </c>
      <c r="D60" s="3">
        <f t="shared" si="0"/>
        <v>9227.2800000000007</v>
      </c>
      <c r="E60" s="3">
        <v>2972.28</v>
      </c>
      <c r="F60">
        <f>C60/B14*D14</f>
        <v>348591.83060117275</v>
      </c>
      <c r="G60">
        <f t="shared" si="2"/>
        <v>117.28095287159108</v>
      </c>
    </row>
    <row r="61" spans="1:7">
      <c r="A61">
        <v>100</v>
      </c>
      <c r="B61">
        <v>14</v>
      </c>
      <c r="C61" s="3">
        <v>10252648</v>
      </c>
      <c r="D61" s="3">
        <f t="shared" si="0"/>
        <v>10252.647999999999</v>
      </c>
      <c r="E61" s="3">
        <v>3298.55</v>
      </c>
      <c r="F61">
        <f>C61/B14*D14</f>
        <v>387328.58814617671</v>
      </c>
      <c r="G61">
        <f t="shared" si="2"/>
        <v>117.42389478594434</v>
      </c>
    </row>
    <row r="62" spans="1:7">
      <c r="A62">
        <v>150</v>
      </c>
      <c r="B62">
        <v>14</v>
      </c>
      <c r="C62" s="3">
        <v>15379067</v>
      </c>
      <c r="D62" s="3">
        <f t="shared" si="0"/>
        <v>15379.066999999999</v>
      </c>
      <c r="E62" s="3">
        <v>4931.7299999999996</v>
      </c>
      <c r="F62">
        <f>C62/B14*D14</f>
        <v>580996.47116681049</v>
      </c>
      <c r="G62">
        <f t="shared" si="2"/>
        <v>117.80784251506277</v>
      </c>
    </row>
    <row r="63" spans="1:7">
      <c r="A63">
        <v>200</v>
      </c>
      <c r="B63">
        <v>14</v>
      </c>
      <c r="C63" s="3">
        <v>20506337</v>
      </c>
      <c r="D63" s="3">
        <f t="shared" si="0"/>
        <v>20506.337</v>
      </c>
      <c r="E63" s="3">
        <v>6564.38</v>
      </c>
      <c r="F63">
        <f>C63/B14*D14</f>
        <v>774696.50360177236</v>
      </c>
      <c r="G63">
        <f t="shared" si="2"/>
        <v>118.01518248513528</v>
      </c>
    </row>
    <row r="64" spans="1:7">
      <c r="A64">
        <v>300</v>
      </c>
      <c r="B64">
        <v>14</v>
      </c>
      <c r="C64" s="3">
        <v>30764217</v>
      </c>
      <c r="D64" s="3">
        <f t="shared" si="0"/>
        <v>30764.217000000001</v>
      </c>
      <c r="E64" s="3">
        <v>9859.17</v>
      </c>
      <c r="F64">
        <f>C64/B14*D14</f>
        <v>1162222.748311715</v>
      </c>
      <c r="G64">
        <f t="shared" si="2"/>
        <v>117.88241285135716</v>
      </c>
    </row>
    <row r="65" spans="1:7">
      <c r="A65">
        <v>400</v>
      </c>
      <c r="B65">
        <v>14</v>
      </c>
      <c r="C65" s="3">
        <v>41018897</v>
      </c>
      <c r="D65" s="3">
        <f t="shared" si="0"/>
        <v>41018.896999999997</v>
      </c>
      <c r="E65" s="3">
        <v>13215.8</v>
      </c>
      <c r="F65">
        <f>C65/B14*D14</f>
        <v>1549628.102156969</v>
      </c>
      <c r="G65">
        <f t="shared" si="2"/>
        <v>117.25571680541239</v>
      </c>
    </row>
    <row r="66" spans="1:7">
      <c r="A66" s="2"/>
      <c r="B66" s="2"/>
      <c r="C66" s="2"/>
      <c r="D66" s="2"/>
      <c r="E66" s="2"/>
      <c r="F66" s="2"/>
      <c r="G66" s="2"/>
    </row>
    <row r="68" spans="1:7">
      <c r="A68" s="4" t="s">
        <v>15</v>
      </c>
      <c r="B68" s="4"/>
      <c r="C68" s="4"/>
      <c r="D68" s="4"/>
      <c r="E68" s="4"/>
      <c r="F68" s="4"/>
    </row>
    <row r="69" spans="1:7">
      <c r="A69" s="4" t="s">
        <v>16</v>
      </c>
      <c r="B69" s="4"/>
      <c r="C69" s="4"/>
      <c r="D69" s="4"/>
      <c r="E69" s="4"/>
    </row>
    <row r="72" spans="1:7" s="2" customFormat="1">
      <c r="A72" s="4" t="s">
        <v>14</v>
      </c>
      <c r="B72" s="4"/>
      <c r="C72" s="4"/>
      <c r="D72" s="4"/>
      <c r="E72"/>
      <c r="F72"/>
      <c r="G72"/>
    </row>
    <row r="74" spans="1:7">
      <c r="A74" t="s">
        <v>9</v>
      </c>
      <c r="B74" t="s">
        <v>13</v>
      </c>
      <c r="C74" t="s">
        <v>10</v>
      </c>
      <c r="D74" s="3" t="s">
        <v>17</v>
      </c>
      <c r="E74" t="s">
        <v>11</v>
      </c>
      <c r="F74" t="s">
        <v>0</v>
      </c>
      <c r="G74" t="s">
        <v>1</v>
      </c>
    </row>
    <row r="75" spans="1:7">
      <c r="A75">
        <v>0.06</v>
      </c>
      <c r="B75">
        <v>250</v>
      </c>
      <c r="C75" s="2">
        <v>6086</v>
      </c>
      <c r="D75" s="3">
        <f>C75/1000</f>
        <v>6.0860000000000003</v>
      </c>
      <c r="E75" s="2">
        <v>14.385199999999999</v>
      </c>
      <c r="F75" s="3">
        <f t="shared" ref="F75:F79" si="3">C75/$B$13*$D$13</f>
        <v>239.42764642401647</v>
      </c>
      <c r="G75">
        <f>F75/E75</f>
        <v>16.644026250870095</v>
      </c>
    </row>
    <row r="76" spans="1:7">
      <c r="A76">
        <v>0.1</v>
      </c>
      <c r="B76">
        <v>155</v>
      </c>
      <c r="C76" s="2">
        <v>10207</v>
      </c>
      <c r="D76" s="3">
        <f t="shared" ref="D76:D115" si="4">C76/1000</f>
        <v>10.207000000000001</v>
      </c>
      <c r="E76" s="2">
        <v>15.9404</v>
      </c>
      <c r="F76" s="3">
        <f t="shared" si="3"/>
        <v>401.55077013636816</v>
      </c>
      <c r="G76">
        <f t="shared" ref="G76:G115" si="5">F76/E76</f>
        <v>25.190758709716704</v>
      </c>
    </row>
    <row r="77" spans="1:7">
      <c r="A77">
        <v>0.2</v>
      </c>
      <c r="B77">
        <v>100</v>
      </c>
      <c r="C77" s="2">
        <v>20464</v>
      </c>
      <c r="D77" s="3">
        <f t="shared" si="4"/>
        <v>20.463999999999999</v>
      </c>
      <c r="E77" s="2">
        <v>18.315799999999999</v>
      </c>
      <c r="F77" s="3">
        <f t="shared" si="3"/>
        <v>805.06857647405081</v>
      </c>
      <c r="G77">
        <f t="shared" si="5"/>
        <v>43.954868281704911</v>
      </c>
    </row>
    <row r="78" spans="1:7">
      <c r="A78">
        <v>0.3</v>
      </c>
      <c r="B78">
        <v>85</v>
      </c>
      <c r="C78" s="2">
        <v>30853</v>
      </c>
      <c r="D78" s="3">
        <f t="shared" si="4"/>
        <v>30.853000000000002</v>
      </c>
      <c r="E78" s="2">
        <v>22.378</v>
      </c>
      <c r="F78" s="3">
        <f t="shared" si="3"/>
        <v>1213.7793583832042</v>
      </c>
      <c r="G78">
        <f t="shared" si="5"/>
        <v>54.239849780284395</v>
      </c>
    </row>
    <row r="79" spans="1:7">
      <c r="A79">
        <v>0.4</v>
      </c>
      <c r="B79">
        <v>85</v>
      </c>
      <c r="C79" s="2">
        <v>40993</v>
      </c>
      <c r="D79" s="3">
        <f t="shared" si="4"/>
        <v>40.993000000000002</v>
      </c>
      <c r="E79" s="2">
        <v>24.6389</v>
      </c>
      <c r="F79" s="3">
        <f t="shared" si="3"/>
        <v>1612.6943000098106</v>
      </c>
      <c r="G79">
        <f t="shared" si="5"/>
        <v>65.453177699077912</v>
      </c>
    </row>
    <row r="80" spans="1:7">
      <c r="A80">
        <v>0.5</v>
      </c>
      <c r="B80">
        <v>85</v>
      </c>
      <c r="C80" s="2">
        <v>51269</v>
      </c>
      <c r="D80" s="3">
        <f t="shared" si="4"/>
        <v>51.268999999999998</v>
      </c>
      <c r="E80" s="2">
        <v>26.3383</v>
      </c>
      <c r="F80">
        <f>C80/B14*D14</f>
        <v>1936.8605442873227</v>
      </c>
      <c r="G80">
        <f t="shared" si="5"/>
        <v>73.537796451833358</v>
      </c>
    </row>
    <row r="81" spans="1:7">
      <c r="A81">
        <v>0.6</v>
      </c>
      <c r="B81">
        <v>70</v>
      </c>
      <c r="C81" s="2">
        <v>61272</v>
      </c>
      <c r="D81" s="3">
        <f t="shared" si="4"/>
        <v>61.271999999999998</v>
      </c>
      <c r="E81" s="2">
        <v>28.700099999999999</v>
      </c>
      <c r="F81">
        <f>C81/B14*D14</f>
        <v>2314.7578316248191</v>
      </c>
      <c r="G81">
        <f t="shared" si="5"/>
        <v>80.653301961485127</v>
      </c>
    </row>
    <row r="82" spans="1:7">
      <c r="A82">
        <v>0.7</v>
      </c>
      <c r="B82">
        <v>85</v>
      </c>
      <c r="C82" s="2">
        <v>71892</v>
      </c>
      <c r="D82" s="3">
        <f t="shared" si="4"/>
        <v>71.891999999999996</v>
      </c>
      <c r="E82" s="2">
        <v>30.911899999999999</v>
      </c>
      <c r="F82">
        <f>C82/B14*D14</f>
        <v>2715.9643888100845</v>
      </c>
      <c r="G82">
        <f t="shared" si="5"/>
        <v>87.861451053157026</v>
      </c>
    </row>
    <row r="83" spans="1:7">
      <c r="A83">
        <v>0.8</v>
      </c>
      <c r="B83">
        <v>65</v>
      </c>
      <c r="C83" s="2">
        <v>81886</v>
      </c>
      <c r="D83" s="3">
        <f t="shared" si="4"/>
        <v>81.885999999999996</v>
      </c>
      <c r="E83" s="2">
        <v>33.514699999999998</v>
      </c>
      <c r="F83">
        <f>C83/B14*D14</f>
        <v>3093.5216705906441</v>
      </c>
      <c r="G83">
        <f t="shared" si="5"/>
        <v>92.303427170484724</v>
      </c>
    </row>
    <row r="84" spans="1:7">
      <c r="A84">
        <v>0.9</v>
      </c>
      <c r="B84">
        <v>65</v>
      </c>
      <c r="C84" s="2">
        <v>92463</v>
      </c>
      <c r="D84" s="3">
        <f t="shared" si="4"/>
        <v>92.462999999999994</v>
      </c>
      <c r="E84" s="2">
        <v>35.275700000000001</v>
      </c>
      <c r="F84">
        <f>C84/B14*D14</f>
        <v>3493.1037567816561</v>
      </c>
      <c r="G84">
        <f t="shared" si="5"/>
        <v>99.022946583105536</v>
      </c>
    </row>
    <row r="85" spans="1:7">
      <c r="A85">
        <v>1</v>
      </c>
      <c r="B85">
        <v>60</v>
      </c>
      <c r="C85" s="2">
        <v>102756</v>
      </c>
      <c r="D85" s="3">
        <f t="shared" si="4"/>
        <v>102.756</v>
      </c>
      <c r="E85" s="2">
        <v>37.191600000000001</v>
      </c>
      <c r="F85">
        <f>C85/B14*D14</f>
        <v>3881.9567787315564</v>
      </c>
      <c r="G85">
        <f t="shared" si="5"/>
        <v>104.377245903149</v>
      </c>
    </row>
    <row r="86" spans="1:7">
      <c r="A86">
        <v>1.1000000000000001</v>
      </c>
      <c r="B86">
        <v>60</v>
      </c>
      <c r="C86" s="2">
        <v>112905</v>
      </c>
      <c r="D86" s="3">
        <f t="shared" si="4"/>
        <v>112.905</v>
      </c>
      <c r="E86" s="2">
        <v>39.212299999999999</v>
      </c>
      <c r="F86">
        <f>C86/B14*D14</f>
        <v>4265.3697117704696</v>
      </c>
      <c r="G86">
        <f t="shared" si="5"/>
        <v>108.7763204854209</v>
      </c>
    </row>
    <row r="87" spans="1:7">
      <c r="A87">
        <v>1.2</v>
      </c>
      <c r="B87">
        <v>60</v>
      </c>
      <c r="C87" s="2">
        <v>123184</v>
      </c>
      <c r="D87" s="3">
        <f t="shared" si="4"/>
        <v>123.184</v>
      </c>
      <c r="E87" s="2">
        <v>40.904699999999998</v>
      </c>
      <c r="F87">
        <f>C87/B14*D14</f>
        <v>4653.6938361873563</v>
      </c>
      <c r="G87">
        <f t="shared" si="5"/>
        <v>113.76917166456072</v>
      </c>
    </row>
    <row r="88" spans="1:7">
      <c r="A88">
        <v>1.3</v>
      </c>
      <c r="B88">
        <v>60</v>
      </c>
      <c r="C88" s="2">
        <v>133436</v>
      </c>
      <c r="D88" s="3">
        <f t="shared" si="4"/>
        <v>133.43600000000001</v>
      </c>
      <c r="E88" s="2">
        <v>42.764000000000003</v>
      </c>
      <c r="F88">
        <f>C88/B14*D14</f>
        <v>5040.9979439334338</v>
      </c>
      <c r="G88">
        <f t="shared" si="5"/>
        <v>117.87947675459343</v>
      </c>
    </row>
    <row r="89" spans="1:7">
      <c r="A89">
        <v>1.4</v>
      </c>
      <c r="B89">
        <v>60</v>
      </c>
      <c r="C89" s="2">
        <v>144011</v>
      </c>
      <c r="D89" s="3">
        <f t="shared" si="4"/>
        <v>144.011</v>
      </c>
      <c r="E89" s="2">
        <v>44.637900000000002</v>
      </c>
      <c r="F89">
        <f>C89/B14*D14</f>
        <v>5440.5044733340155</v>
      </c>
      <c r="G89">
        <f t="shared" si="5"/>
        <v>121.8808338504727</v>
      </c>
    </row>
    <row r="90" spans="1:7">
      <c r="A90">
        <v>1.5</v>
      </c>
      <c r="B90">
        <v>50</v>
      </c>
      <c r="C90" s="2">
        <v>154464</v>
      </c>
      <c r="D90" s="3">
        <f t="shared" si="4"/>
        <v>154.464</v>
      </c>
      <c r="E90" s="2">
        <v>46.713700000000003</v>
      </c>
      <c r="F90">
        <f>C90/B14*D14</f>
        <v>5835.4020385183449</v>
      </c>
      <c r="G90">
        <f t="shared" si="5"/>
        <v>124.91842946541045</v>
      </c>
    </row>
    <row r="91" spans="1:7">
      <c r="A91">
        <v>2</v>
      </c>
      <c r="B91">
        <v>45</v>
      </c>
      <c r="C91" s="2">
        <v>205154</v>
      </c>
      <c r="D91" s="3">
        <f t="shared" si="4"/>
        <v>205.154</v>
      </c>
      <c r="E91" s="2">
        <v>55.770200000000003</v>
      </c>
      <c r="F91">
        <f>C91/B14*D14</f>
        <v>7750.3888919760757</v>
      </c>
      <c r="G91">
        <f t="shared" si="5"/>
        <v>138.97007527274559</v>
      </c>
    </row>
    <row r="92" spans="1:7">
      <c r="A92">
        <v>3</v>
      </c>
      <c r="B92">
        <v>35</v>
      </c>
      <c r="C92" s="2">
        <v>307806</v>
      </c>
      <c r="D92" s="3">
        <f t="shared" si="4"/>
        <v>307.80599999999998</v>
      </c>
      <c r="E92" s="2">
        <v>71.980900000000005</v>
      </c>
      <c r="F92">
        <f>C92/B14*D14</f>
        <v>11628.416717605252</v>
      </c>
      <c r="G92">
        <f t="shared" si="5"/>
        <v>161.54864300953795</v>
      </c>
    </row>
    <row r="93" spans="1:7">
      <c r="A93">
        <v>4</v>
      </c>
      <c r="B93">
        <v>35</v>
      </c>
      <c r="C93" s="2">
        <v>410386</v>
      </c>
      <c r="D93" s="3">
        <f t="shared" si="4"/>
        <v>410.38600000000002</v>
      </c>
      <c r="E93" s="2">
        <v>86.310699999999997</v>
      </c>
      <c r="F93">
        <f>C93/B14*D14</f>
        <v>15503.724498778936</v>
      </c>
      <c r="G93">
        <f t="shared" si="5"/>
        <v>179.62691182876441</v>
      </c>
    </row>
    <row r="94" spans="1:7">
      <c r="A94">
        <v>5</v>
      </c>
      <c r="B94">
        <v>30</v>
      </c>
      <c r="C94" s="2">
        <v>512894</v>
      </c>
      <c r="D94" s="3">
        <f t="shared" si="4"/>
        <v>512.89400000000001</v>
      </c>
      <c r="E94" s="2">
        <v>102.06100000000001</v>
      </c>
      <c r="F94">
        <f>C94/B14*D14</f>
        <v>19376.312235497127</v>
      </c>
      <c r="G94">
        <f t="shared" si="5"/>
        <v>189.85030751704497</v>
      </c>
    </row>
    <row r="95" spans="1:7">
      <c r="A95">
        <v>6</v>
      </c>
      <c r="B95">
        <v>30</v>
      </c>
      <c r="C95" s="2">
        <v>615290</v>
      </c>
      <c r="D95" s="3">
        <f t="shared" si="4"/>
        <v>615.29</v>
      </c>
      <c r="E95" s="2">
        <v>115.146</v>
      </c>
      <c r="F95">
        <f>C95/B14*D14</f>
        <v>23244.668791951219</v>
      </c>
      <c r="G95">
        <f t="shared" si="5"/>
        <v>201.87126597494674</v>
      </c>
    </row>
    <row r="96" spans="1:7">
      <c r="A96">
        <v>7</v>
      </c>
      <c r="B96">
        <v>30</v>
      </c>
      <c r="C96" s="2">
        <v>718335</v>
      </c>
      <c r="D96" s="3">
        <f t="shared" si="4"/>
        <v>718.33500000000004</v>
      </c>
      <c r="E96" s="2">
        <v>129.35499999999999</v>
      </c>
      <c r="F96">
        <f>C96/B14*D14</f>
        <v>27137.543526899957</v>
      </c>
      <c r="G96">
        <f t="shared" si="5"/>
        <v>209.79122203934875</v>
      </c>
    </row>
    <row r="97" spans="1:7">
      <c r="A97">
        <v>8</v>
      </c>
      <c r="B97">
        <v>30</v>
      </c>
      <c r="C97" s="2">
        <v>821268</v>
      </c>
      <c r="D97" s="3">
        <f t="shared" si="4"/>
        <v>821.26800000000003</v>
      </c>
      <c r="E97" s="2">
        <v>143.52000000000001</v>
      </c>
      <c r="F97">
        <f>C97/B14*D14</f>
        <v>31026.187081584605</v>
      </c>
      <c r="G97">
        <f t="shared" si="5"/>
        <v>216.18023328863296</v>
      </c>
    </row>
    <row r="98" spans="1:7">
      <c r="A98">
        <v>9</v>
      </c>
      <c r="B98">
        <v>25</v>
      </c>
      <c r="C98" s="2">
        <v>923216</v>
      </c>
      <c r="D98" s="3">
        <f t="shared" si="4"/>
        <v>923.21600000000001</v>
      </c>
      <c r="E98" s="2">
        <v>157.41399999999999</v>
      </c>
      <c r="F98">
        <f>C98/B14*D14</f>
        <v>34877.61891698229</v>
      </c>
      <c r="G98">
        <f t="shared" si="5"/>
        <v>221.56618164192699</v>
      </c>
    </row>
    <row r="99" spans="1:7">
      <c r="A99">
        <v>10</v>
      </c>
      <c r="B99">
        <v>25</v>
      </c>
      <c r="C99" s="2">
        <v>1026081</v>
      </c>
      <c r="D99" s="3">
        <f t="shared" si="4"/>
        <v>1026.0809999999999</v>
      </c>
      <c r="E99" s="2">
        <v>171.14400000000001</v>
      </c>
      <c r="F99">
        <f>C99/B14*D14</f>
        <v>38763.693540792301</v>
      </c>
      <c r="G99">
        <f t="shared" si="5"/>
        <v>226.49753155700637</v>
      </c>
    </row>
    <row r="100" spans="1:7">
      <c r="A100">
        <v>15</v>
      </c>
      <c r="B100">
        <v>25</v>
      </c>
      <c r="C100" s="2">
        <v>1538855</v>
      </c>
      <c r="D100" s="3">
        <f t="shared" si="4"/>
        <v>1538.855</v>
      </c>
      <c r="E100" s="2">
        <v>239.273</v>
      </c>
      <c r="F100">
        <f>C100/B14*D14</f>
        <v>58135.4723688636</v>
      </c>
      <c r="G100">
        <f t="shared" si="5"/>
        <v>242.96712277968513</v>
      </c>
    </row>
    <row r="101" spans="1:7">
      <c r="A101">
        <v>20</v>
      </c>
      <c r="B101">
        <v>25</v>
      </c>
      <c r="C101" s="2">
        <v>2049923</v>
      </c>
      <c r="D101" s="3">
        <f t="shared" si="4"/>
        <v>2049.9229999999998</v>
      </c>
      <c r="E101" s="2">
        <v>307.99299999999999</v>
      </c>
      <c r="F101">
        <f>C101/B14*D14</f>
        <v>77442.801254697813</v>
      </c>
      <c r="G101">
        <f t="shared" si="5"/>
        <v>251.44338103365277</v>
      </c>
    </row>
    <row r="102" spans="1:7">
      <c r="A102">
        <v>25</v>
      </c>
      <c r="B102">
        <v>20</v>
      </c>
      <c r="C102" s="2">
        <v>2562709</v>
      </c>
      <c r="D102" s="3">
        <f t="shared" si="4"/>
        <v>2562.7089999999998</v>
      </c>
      <c r="E102" s="2">
        <v>379.96600000000001</v>
      </c>
      <c r="F102">
        <f>C102/B14*D14</f>
        <v>96815.03342351169</v>
      </c>
      <c r="G102">
        <f t="shared" si="5"/>
        <v>254.79920156938169</v>
      </c>
    </row>
    <row r="103" spans="1:7">
      <c r="A103">
        <v>30</v>
      </c>
      <c r="B103">
        <v>20</v>
      </c>
      <c r="C103" s="2">
        <v>3076220</v>
      </c>
      <c r="D103" s="3">
        <f t="shared" si="4"/>
        <v>3076.22</v>
      </c>
      <c r="E103" s="2">
        <v>449.28500000000003</v>
      </c>
      <c r="F103">
        <f>C103/B14*D14</f>
        <v>116214.65492885659</v>
      </c>
      <c r="G103">
        <f t="shared" si="5"/>
        <v>258.66577991443421</v>
      </c>
    </row>
    <row r="104" spans="1:7">
      <c r="A104">
        <v>35</v>
      </c>
      <c r="B104">
        <v>20</v>
      </c>
      <c r="C104" s="2">
        <v>3587647</v>
      </c>
      <c r="D104" s="3">
        <f t="shared" si="4"/>
        <v>3587.6469999999999</v>
      </c>
      <c r="E104" s="2">
        <v>517.43700000000001</v>
      </c>
      <c r="F104">
        <f>C104/B14*D14</f>
        <v>135535.54625857304</v>
      </c>
      <c r="G104">
        <f t="shared" si="5"/>
        <v>261.9363251150827</v>
      </c>
    </row>
    <row r="105" spans="1:7">
      <c r="A105">
        <v>40</v>
      </c>
      <c r="B105">
        <v>20</v>
      </c>
      <c r="C105" s="2">
        <v>4101151</v>
      </c>
      <c r="D105" s="3">
        <f t="shared" si="4"/>
        <v>4101.1509999999998</v>
      </c>
      <c r="E105" s="2">
        <v>586.57000000000005</v>
      </c>
      <c r="F105">
        <f>C105/B14*D14</f>
        <v>154934.90331515143</v>
      </c>
      <c r="G105">
        <f t="shared" si="5"/>
        <v>264.13710778790499</v>
      </c>
    </row>
    <row r="106" spans="1:7">
      <c r="A106">
        <v>50</v>
      </c>
      <c r="B106">
        <v>20</v>
      </c>
      <c r="C106" s="2">
        <v>5125900</v>
      </c>
      <c r="D106" s="3">
        <f t="shared" si="4"/>
        <v>5125.8999999999996</v>
      </c>
      <c r="E106" s="2">
        <v>725.30399999999997</v>
      </c>
      <c r="F106">
        <f>C106/B14*D14</f>
        <v>193648.27603351709</v>
      </c>
      <c r="G106">
        <f t="shared" si="5"/>
        <v>266.98911909146659</v>
      </c>
    </row>
    <row r="107" spans="1:7">
      <c r="A107">
        <v>60</v>
      </c>
      <c r="B107">
        <v>20</v>
      </c>
      <c r="C107" s="2">
        <v>6153798</v>
      </c>
      <c r="D107" s="3">
        <f t="shared" si="4"/>
        <v>6153.7979999999998</v>
      </c>
      <c r="E107" s="2">
        <v>865.34500000000003</v>
      </c>
      <c r="F107">
        <f>C107/B14*D14</f>
        <v>232480.61291841537</v>
      </c>
      <c r="G107">
        <f t="shared" si="5"/>
        <v>268.65656231724381</v>
      </c>
    </row>
    <row r="108" spans="1:7">
      <c r="A108">
        <v>70</v>
      </c>
      <c r="B108">
        <v>15</v>
      </c>
      <c r="C108" s="2">
        <v>7178238</v>
      </c>
      <c r="D108" s="3">
        <f t="shared" si="4"/>
        <v>7178.2380000000003</v>
      </c>
      <c r="E108" s="2">
        <v>1013.09</v>
      </c>
      <c r="F108">
        <f>C108/B14*D14</f>
        <v>271182.31211265957</v>
      </c>
      <c r="G108">
        <f t="shared" si="5"/>
        <v>267.67840183266992</v>
      </c>
    </row>
    <row r="109" spans="1:7">
      <c r="A109">
        <v>80</v>
      </c>
      <c r="B109">
        <v>15</v>
      </c>
      <c r="C109" s="2">
        <v>8203234</v>
      </c>
      <c r="D109" s="3">
        <f t="shared" si="4"/>
        <v>8203.2340000000004</v>
      </c>
      <c r="E109" s="2">
        <v>1155.96</v>
      </c>
      <c r="F109">
        <f>C109/B14*D14</f>
        <v>309905.01609464339</v>
      </c>
      <c r="G109">
        <f t="shared" si="5"/>
        <v>268.09320053863746</v>
      </c>
    </row>
    <row r="110" spans="1:7">
      <c r="A110">
        <v>90</v>
      </c>
      <c r="B110">
        <v>15</v>
      </c>
      <c r="C110" s="2">
        <v>9227837</v>
      </c>
      <c r="D110" s="3">
        <f t="shared" si="4"/>
        <v>9227.8369999999995</v>
      </c>
      <c r="E110" s="2">
        <v>1297.56</v>
      </c>
      <c r="F110">
        <f>C110/B14*D14</f>
        <v>348612.87316730764</v>
      </c>
      <c r="G110">
        <f t="shared" si="5"/>
        <v>268.66801779286328</v>
      </c>
    </row>
    <row r="111" spans="1:7">
      <c r="A111">
        <v>100</v>
      </c>
      <c r="B111">
        <v>15</v>
      </c>
      <c r="C111" s="2">
        <v>10255176</v>
      </c>
      <c r="D111" s="3">
        <f t="shared" si="4"/>
        <v>10255.175999999999</v>
      </c>
      <c r="E111" s="2">
        <v>1439.71</v>
      </c>
      <c r="F111">
        <f>C111/B14*D14</f>
        <v>387424.09192928066</v>
      </c>
      <c r="G111">
        <f t="shared" si="5"/>
        <v>269.09870177277412</v>
      </c>
    </row>
    <row r="112" spans="1:7">
      <c r="A112">
        <v>150</v>
      </c>
      <c r="B112">
        <v>15</v>
      </c>
      <c r="C112" s="2">
        <v>15381769</v>
      </c>
      <c r="D112" s="3">
        <f t="shared" si="4"/>
        <v>15381.769</v>
      </c>
      <c r="E112" s="2">
        <v>2160.94</v>
      </c>
      <c r="F112">
        <f>C112/B14*D14</f>
        <v>581098.54839068186</v>
      </c>
      <c r="G112">
        <f t="shared" si="5"/>
        <v>268.91008005344054</v>
      </c>
    </row>
    <row r="113" spans="1:7">
      <c r="A113">
        <v>200</v>
      </c>
      <c r="B113">
        <v>15</v>
      </c>
      <c r="C113" s="2">
        <v>20509359</v>
      </c>
      <c r="D113" s="3">
        <f t="shared" si="4"/>
        <v>20509.359</v>
      </c>
      <c r="E113" s="2">
        <v>2879.21</v>
      </c>
      <c r="F113">
        <f>C113/B14*D14</f>
        <v>774810.66991211264</v>
      </c>
      <c r="G113">
        <f t="shared" si="5"/>
        <v>269.10529968710608</v>
      </c>
    </row>
    <row r="114" spans="1:7">
      <c r="A114">
        <v>300</v>
      </c>
      <c r="B114">
        <v>15</v>
      </c>
      <c r="C114" s="2">
        <v>30769177</v>
      </c>
      <c r="D114" s="3">
        <f t="shared" si="4"/>
        <v>30769.177</v>
      </c>
      <c r="E114" s="2">
        <v>4302.25</v>
      </c>
      <c r="F114">
        <f>C114/B14*D14</f>
        <v>1162410.1291519823</v>
      </c>
      <c r="G114">
        <f t="shared" si="5"/>
        <v>270.1865603235475</v>
      </c>
    </row>
    <row r="115" spans="1:7">
      <c r="A115">
        <v>400</v>
      </c>
      <c r="B115">
        <v>15</v>
      </c>
      <c r="C115" s="2">
        <v>41015231</v>
      </c>
      <c r="D115" s="3">
        <f t="shared" si="4"/>
        <v>41015.231</v>
      </c>
      <c r="E115" s="2">
        <v>5730.51</v>
      </c>
      <c r="F115">
        <f>C115/B14*D14</f>
        <v>1549489.6065601101</v>
      </c>
      <c r="G115">
        <f t="shared" si="5"/>
        <v>270.39296791386982</v>
      </c>
    </row>
    <row r="204" spans="8:8">
      <c r="H204" s="1"/>
    </row>
  </sheetData>
  <sheetCalcPr fullCalcOnLoad="1"/>
  <mergeCells count="13">
    <mergeCell ref="A68:F68"/>
    <mergeCell ref="A69:E69"/>
    <mergeCell ref="A72:D72"/>
    <mergeCell ref="E12:F12"/>
    <mergeCell ref="A16:D16"/>
    <mergeCell ref="A18:F18"/>
    <mergeCell ref="A19:B19"/>
    <mergeCell ref="A22:D22"/>
    <mergeCell ref="A1:F1"/>
    <mergeCell ref="A2:F2"/>
    <mergeCell ref="A6:F6"/>
    <mergeCell ref="A7:F7"/>
    <mergeCell ref="A9:E9"/>
  </mergeCells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780M_980_Intel_results.txt</vt:lpstr>
      <vt:lpstr>advanced_compact (3)</vt:lpstr>
    </vt:vector>
  </TitlesOfParts>
  <Company>Stanford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Lawrie</dc:creator>
  <cp:lastModifiedBy>David Lawrie</cp:lastModifiedBy>
  <dcterms:created xsi:type="dcterms:W3CDTF">2015-12-24T06:42:44Z</dcterms:created>
  <dcterms:modified xsi:type="dcterms:W3CDTF">2017-03-25T10:11:06Z</dcterms:modified>
</cp:coreProperties>
</file>